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alph\OneDrive\Documentos\SGCM\ESTADISTICAS\PASAJEROS METROPOLITANOS\ESTADISTICAS METRO AMBA\"/>
    </mc:Choice>
  </mc:AlternateContent>
  <bookViews>
    <workbookView xWindow="-120" yWindow="-120" windowWidth="29040" windowHeight="15840"/>
  </bookViews>
  <sheets>
    <sheet name="DASHBOARD" sheetId="5" r:id="rId1"/>
    <sheet name="CUADRO" sheetId="6" r:id="rId2"/>
    <sheet name="DATOS SM#Bol por Estación" sheetId="1" r:id="rId3"/>
    <sheet name="Est. x Ramal + Datos" sheetId="2" r:id="rId4"/>
    <sheet name="Control" sheetId="7" r:id="rId5"/>
  </sheets>
  <definedNames>
    <definedName name="SegmentaciónDeDatos_AÑO">#N/A</definedName>
    <definedName name="SegmentaciónDeDatos_AÑO1">#N/A</definedName>
    <definedName name="SegmentaciónDeDatos_ESTACIÓN">#N/A</definedName>
    <definedName name="SegmentaciónDeDatos_MES">#N/A</definedName>
    <definedName name="SegmentaciónDeDatos_MES1">#N/A</definedName>
  </definedNames>
  <calcPr calcId="162913"/>
  <pivotCaches>
    <pivotCache cacheId="77" r:id="rId6"/>
    <pivotCache cacheId="8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B11" i="7"/>
  <c r="B10" i="7"/>
  <c r="B9" i="7"/>
  <c r="B8" i="7"/>
  <c r="B7" i="7"/>
  <c r="B6" i="7"/>
  <c r="B5" i="7"/>
  <c r="BA372" i="7"/>
  <c r="AZ372" i="7"/>
  <c r="AY372" i="7"/>
  <c r="AX372" i="7"/>
  <c r="AW372" i="7"/>
  <c r="AV372" i="7"/>
  <c r="AU372" i="7"/>
  <c r="AT372" i="7"/>
  <c r="AS372" i="7"/>
  <c r="AR372" i="7"/>
  <c r="AQ372" i="7"/>
  <c r="AP372" i="7"/>
  <c r="AO372" i="7"/>
  <c r="AN372" i="7"/>
  <c r="AM372" i="7"/>
  <c r="AL372" i="7"/>
  <c r="AK372" i="7"/>
  <c r="AJ372" i="7"/>
  <c r="AI372" i="7"/>
  <c r="AH372" i="7"/>
  <c r="AG372" i="7"/>
  <c r="AF372" i="7"/>
  <c r="AE372" i="7"/>
  <c r="AM352" i="1"/>
  <c r="AO352" i="1" s="1"/>
  <c r="AP352" i="1" s="1"/>
  <c r="AJ352" i="1"/>
  <c r="AI352" i="1"/>
  <c r="AE352" i="1"/>
  <c r="AN352" i="1" l="1"/>
  <c r="BN13" i="7"/>
  <c r="BN12" i="7"/>
  <c r="BN11" i="7"/>
  <c r="BN10" i="7"/>
  <c r="BN9" i="7"/>
  <c r="BN8" i="7"/>
  <c r="BN7" i="7"/>
  <c r="BN6" i="7"/>
  <c r="BN5" i="7"/>
  <c r="BB13" i="7"/>
  <c r="BB12" i="7"/>
  <c r="BB11" i="7"/>
  <c r="BB10" i="7"/>
  <c r="BB9" i="7"/>
  <c r="BB8" i="7"/>
  <c r="BB7" i="7"/>
  <c r="BB6" i="7"/>
  <c r="BB5" i="7"/>
  <c r="AO13" i="7"/>
  <c r="AO12" i="7"/>
  <c r="AO11" i="7"/>
  <c r="AO10" i="7"/>
  <c r="AO9" i="7"/>
  <c r="AO8" i="7"/>
  <c r="AO7" i="7"/>
  <c r="AO6" i="7"/>
  <c r="AO5" i="7"/>
  <c r="AB13" i="7"/>
  <c r="AB12" i="7"/>
  <c r="AB11" i="7"/>
  <c r="AB10" i="7"/>
  <c r="AB9" i="7"/>
  <c r="AB8" i="7"/>
  <c r="AB7" i="7"/>
  <c r="AB6" i="7"/>
  <c r="AB5" i="7"/>
  <c r="BA371" i="7"/>
  <c r="AZ371" i="7"/>
  <c r="AY371" i="7"/>
  <c r="AX371" i="7"/>
  <c r="AW371" i="7"/>
  <c r="AV371" i="7"/>
  <c r="AU371" i="7"/>
  <c r="AT371" i="7"/>
  <c r="AS371" i="7"/>
  <c r="AR371" i="7"/>
  <c r="AQ371" i="7"/>
  <c r="AP371" i="7"/>
  <c r="AO371" i="7"/>
  <c r="AN371" i="7"/>
  <c r="AM371" i="7"/>
  <c r="AL371" i="7"/>
  <c r="AK371" i="7"/>
  <c r="AJ371" i="7"/>
  <c r="AI371" i="7"/>
  <c r="AH371" i="7"/>
  <c r="AG371" i="7"/>
  <c r="AF371" i="7"/>
  <c r="AE371" i="7"/>
  <c r="O13" i="7" s="1"/>
  <c r="BA370" i="7"/>
  <c r="AZ370" i="7"/>
  <c r="AY370" i="7"/>
  <c r="AX370" i="7"/>
  <c r="AW370" i="7"/>
  <c r="AV370" i="7"/>
  <c r="AU370" i="7"/>
  <c r="AT370" i="7"/>
  <c r="AS370" i="7"/>
  <c r="AR370" i="7"/>
  <c r="AQ370" i="7"/>
  <c r="AP370" i="7"/>
  <c r="AO370" i="7"/>
  <c r="AN370" i="7"/>
  <c r="AM370" i="7"/>
  <c r="AL370" i="7"/>
  <c r="AK370" i="7"/>
  <c r="AJ370" i="7"/>
  <c r="AI370" i="7"/>
  <c r="AH370" i="7"/>
  <c r="AG370" i="7"/>
  <c r="AF370" i="7"/>
  <c r="AE370" i="7"/>
  <c r="BA369" i="7"/>
  <c r="AZ369" i="7"/>
  <c r="AY369" i="7"/>
  <c r="AX369" i="7"/>
  <c r="AW369" i="7"/>
  <c r="AV369" i="7"/>
  <c r="AU369" i="7"/>
  <c r="AT369" i="7"/>
  <c r="AS369" i="7"/>
  <c r="AR369" i="7"/>
  <c r="AQ369" i="7"/>
  <c r="AP369" i="7"/>
  <c r="AO369" i="7"/>
  <c r="AN369" i="7"/>
  <c r="AM369" i="7"/>
  <c r="AL369" i="7"/>
  <c r="AK369" i="7"/>
  <c r="AJ369" i="7"/>
  <c r="AI369" i="7"/>
  <c r="AH369" i="7"/>
  <c r="AG369" i="7"/>
  <c r="AF369" i="7"/>
  <c r="AE369" i="7"/>
  <c r="BA368" i="7"/>
  <c r="AZ368" i="7"/>
  <c r="AY368" i="7"/>
  <c r="AX368" i="7"/>
  <c r="AW368" i="7"/>
  <c r="AV368" i="7"/>
  <c r="AU368" i="7"/>
  <c r="AT368" i="7"/>
  <c r="AS368" i="7"/>
  <c r="AR368" i="7"/>
  <c r="AQ368" i="7"/>
  <c r="AP368" i="7"/>
  <c r="AO368" i="7"/>
  <c r="AN368" i="7"/>
  <c r="AM368" i="7"/>
  <c r="AL368" i="7"/>
  <c r="AK368" i="7"/>
  <c r="AJ368" i="7"/>
  <c r="AI368" i="7"/>
  <c r="AH368" i="7"/>
  <c r="AG368" i="7"/>
  <c r="AF368" i="7"/>
  <c r="AE368" i="7"/>
  <c r="BA367" i="7"/>
  <c r="AZ367" i="7"/>
  <c r="AY367" i="7"/>
  <c r="AX367" i="7"/>
  <c r="AW367" i="7"/>
  <c r="AV367" i="7"/>
  <c r="AU367" i="7"/>
  <c r="AT367" i="7"/>
  <c r="AS367" i="7"/>
  <c r="AR367" i="7"/>
  <c r="AQ367" i="7"/>
  <c r="AP367" i="7"/>
  <c r="AO367" i="7"/>
  <c r="AN367" i="7"/>
  <c r="AM367" i="7"/>
  <c r="AL367" i="7"/>
  <c r="AK367" i="7"/>
  <c r="AJ367" i="7"/>
  <c r="AI367" i="7"/>
  <c r="AH367" i="7"/>
  <c r="AG367" i="7"/>
  <c r="AF367" i="7"/>
  <c r="AE367" i="7"/>
  <c r="BA366" i="7"/>
  <c r="AZ366" i="7"/>
  <c r="AY366" i="7"/>
  <c r="AX366" i="7"/>
  <c r="AW366" i="7"/>
  <c r="AV366" i="7"/>
  <c r="AU366" i="7"/>
  <c r="AT366" i="7"/>
  <c r="AS366" i="7"/>
  <c r="AR366" i="7"/>
  <c r="AQ366" i="7"/>
  <c r="AP366" i="7"/>
  <c r="AO366" i="7"/>
  <c r="AN366" i="7"/>
  <c r="AM366" i="7"/>
  <c r="AL366" i="7"/>
  <c r="AK366" i="7"/>
  <c r="AJ366" i="7"/>
  <c r="AI366" i="7"/>
  <c r="AH366" i="7"/>
  <c r="AG366" i="7"/>
  <c r="AF366" i="7"/>
  <c r="AE366" i="7"/>
  <c r="BA365" i="7"/>
  <c r="AZ365" i="7"/>
  <c r="AY365" i="7"/>
  <c r="AX365" i="7"/>
  <c r="AW365" i="7"/>
  <c r="AV365" i="7"/>
  <c r="AU365" i="7"/>
  <c r="AT365" i="7"/>
  <c r="AS365" i="7"/>
  <c r="AR365" i="7"/>
  <c r="AQ365" i="7"/>
  <c r="AP365" i="7"/>
  <c r="AO365" i="7"/>
  <c r="AN365" i="7"/>
  <c r="AM365" i="7"/>
  <c r="AL365" i="7"/>
  <c r="AK365" i="7"/>
  <c r="AJ365" i="7"/>
  <c r="AI365" i="7"/>
  <c r="AH365" i="7"/>
  <c r="AG365" i="7"/>
  <c r="AF365" i="7"/>
  <c r="AE365" i="7"/>
  <c r="BA364" i="7"/>
  <c r="AZ364" i="7"/>
  <c r="AY364" i="7"/>
  <c r="AX364" i="7"/>
  <c r="AW364" i="7"/>
  <c r="AV364" i="7"/>
  <c r="AU364" i="7"/>
  <c r="AT364" i="7"/>
  <c r="AS364" i="7"/>
  <c r="AR364" i="7"/>
  <c r="AQ364" i="7"/>
  <c r="AP364" i="7"/>
  <c r="AO364" i="7"/>
  <c r="AN364" i="7"/>
  <c r="AM364" i="7"/>
  <c r="AL364" i="7"/>
  <c r="AK364" i="7"/>
  <c r="AJ364" i="7"/>
  <c r="AI364" i="7"/>
  <c r="AH364" i="7"/>
  <c r="AG364" i="7"/>
  <c r="AF364" i="7"/>
  <c r="AE364" i="7"/>
  <c r="BA363" i="7"/>
  <c r="AZ363" i="7"/>
  <c r="AY363" i="7"/>
  <c r="AX363" i="7"/>
  <c r="AW363" i="7"/>
  <c r="AV363" i="7"/>
  <c r="AU363" i="7"/>
  <c r="AT363" i="7"/>
  <c r="AS363" i="7"/>
  <c r="AR363" i="7"/>
  <c r="AQ363" i="7"/>
  <c r="AP363" i="7"/>
  <c r="AO363" i="7"/>
  <c r="AN363" i="7"/>
  <c r="AM363" i="7"/>
  <c r="AL363" i="7"/>
  <c r="AK363" i="7"/>
  <c r="AJ363" i="7"/>
  <c r="AI363" i="7"/>
  <c r="AH363" i="7"/>
  <c r="AG363" i="7"/>
  <c r="AF363" i="7"/>
  <c r="AE363" i="7"/>
  <c r="BA362" i="7"/>
  <c r="AZ362" i="7"/>
  <c r="AY362" i="7"/>
  <c r="AX362" i="7"/>
  <c r="AW362" i="7"/>
  <c r="AV362" i="7"/>
  <c r="AU362" i="7"/>
  <c r="AT362" i="7"/>
  <c r="AS362" i="7"/>
  <c r="AR362" i="7"/>
  <c r="AQ362" i="7"/>
  <c r="AP362" i="7"/>
  <c r="AO362" i="7"/>
  <c r="AN362" i="7"/>
  <c r="AM362" i="7"/>
  <c r="AL362" i="7"/>
  <c r="AK362" i="7"/>
  <c r="AJ362" i="7"/>
  <c r="AI362" i="7"/>
  <c r="AH362" i="7"/>
  <c r="AG362" i="7"/>
  <c r="AF362" i="7"/>
  <c r="AE362" i="7"/>
  <c r="BA361" i="7"/>
  <c r="AZ361" i="7"/>
  <c r="AY361" i="7"/>
  <c r="AX361" i="7"/>
  <c r="AW361" i="7"/>
  <c r="AV361" i="7"/>
  <c r="AU361" i="7"/>
  <c r="AT361" i="7"/>
  <c r="AS361" i="7"/>
  <c r="AR361" i="7"/>
  <c r="AQ361" i="7"/>
  <c r="AP361" i="7"/>
  <c r="AO361" i="7"/>
  <c r="AN361" i="7"/>
  <c r="AM361" i="7"/>
  <c r="AL361" i="7"/>
  <c r="AK361" i="7"/>
  <c r="AJ361" i="7"/>
  <c r="AI361" i="7"/>
  <c r="AH361" i="7"/>
  <c r="AG361" i="7"/>
  <c r="AF361" i="7"/>
  <c r="AE361" i="7"/>
  <c r="BA360" i="7"/>
  <c r="AZ360" i="7"/>
  <c r="AY360" i="7"/>
  <c r="AX360" i="7"/>
  <c r="AW360" i="7"/>
  <c r="AV360" i="7"/>
  <c r="AU360" i="7"/>
  <c r="AT360" i="7"/>
  <c r="AS360" i="7"/>
  <c r="AR360" i="7"/>
  <c r="AQ360" i="7"/>
  <c r="AP360" i="7"/>
  <c r="AO360" i="7"/>
  <c r="AN360" i="7"/>
  <c r="AM360" i="7"/>
  <c r="AL360" i="7"/>
  <c r="AK360" i="7"/>
  <c r="AJ360" i="7"/>
  <c r="AI360" i="7"/>
  <c r="AH360" i="7"/>
  <c r="AG360" i="7"/>
  <c r="AF360" i="7"/>
  <c r="AE360" i="7"/>
  <c r="BA359" i="7"/>
  <c r="AZ359" i="7"/>
  <c r="AY359" i="7"/>
  <c r="AX359" i="7"/>
  <c r="AW359" i="7"/>
  <c r="AV359" i="7"/>
  <c r="AU359" i="7"/>
  <c r="AT359" i="7"/>
  <c r="AS359" i="7"/>
  <c r="AR359" i="7"/>
  <c r="AQ359" i="7"/>
  <c r="AP359" i="7"/>
  <c r="AO359" i="7"/>
  <c r="AN359" i="7"/>
  <c r="AM359" i="7"/>
  <c r="AL359" i="7"/>
  <c r="AK359" i="7"/>
  <c r="AJ359" i="7"/>
  <c r="AI359" i="7"/>
  <c r="AH359" i="7"/>
  <c r="AG359" i="7"/>
  <c r="AF359" i="7"/>
  <c r="AE359" i="7"/>
  <c r="BA358" i="7"/>
  <c r="AZ358" i="7"/>
  <c r="AY358" i="7"/>
  <c r="AX358" i="7"/>
  <c r="AW358" i="7"/>
  <c r="AV358" i="7"/>
  <c r="AU358" i="7"/>
  <c r="AT358" i="7"/>
  <c r="AS358" i="7"/>
  <c r="AR358" i="7"/>
  <c r="AQ358" i="7"/>
  <c r="AP358" i="7"/>
  <c r="AO358" i="7"/>
  <c r="AN358" i="7"/>
  <c r="AM358" i="7"/>
  <c r="AL358" i="7"/>
  <c r="AK358" i="7"/>
  <c r="AJ358" i="7"/>
  <c r="AI358" i="7"/>
  <c r="AH358" i="7"/>
  <c r="AG358" i="7"/>
  <c r="AF358" i="7"/>
  <c r="AE358" i="7"/>
  <c r="BA357" i="7"/>
  <c r="AZ357" i="7"/>
  <c r="AY357" i="7"/>
  <c r="AX357" i="7"/>
  <c r="AW357" i="7"/>
  <c r="AV357" i="7"/>
  <c r="AU357" i="7"/>
  <c r="AT357" i="7"/>
  <c r="AS357" i="7"/>
  <c r="AR357" i="7"/>
  <c r="AQ357" i="7"/>
  <c r="AP357" i="7"/>
  <c r="AO357" i="7"/>
  <c r="AN357" i="7"/>
  <c r="AM357" i="7"/>
  <c r="AL357" i="7"/>
  <c r="AK357" i="7"/>
  <c r="AJ357" i="7"/>
  <c r="AI357" i="7"/>
  <c r="AH357" i="7"/>
  <c r="AG357" i="7"/>
  <c r="AF357" i="7"/>
  <c r="AE357" i="7"/>
  <c r="BA356" i="7"/>
  <c r="AZ356" i="7"/>
  <c r="AY356" i="7"/>
  <c r="AX356" i="7"/>
  <c r="AW356" i="7"/>
  <c r="AV356" i="7"/>
  <c r="AU356" i="7"/>
  <c r="AT356" i="7"/>
  <c r="AS356" i="7"/>
  <c r="AR356" i="7"/>
  <c r="AQ356" i="7"/>
  <c r="AP356" i="7"/>
  <c r="AO356" i="7"/>
  <c r="AN356" i="7"/>
  <c r="AM356" i="7"/>
  <c r="AL356" i="7"/>
  <c r="AK356" i="7"/>
  <c r="AJ356" i="7"/>
  <c r="AI356" i="7"/>
  <c r="AH356" i="7"/>
  <c r="AG356" i="7"/>
  <c r="AF356" i="7"/>
  <c r="AE356" i="7"/>
  <c r="BA355" i="7"/>
  <c r="AZ355" i="7"/>
  <c r="AY355" i="7"/>
  <c r="AX355" i="7"/>
  <c r="AW355" i="7"/>
  <c r="AV355" i="7"/>
  <c r="AU355" i="7"/>
  <c r="AT355" i="7"/>
  <c r="AS355" i="7"/>
  <c r="AR355" i="7"/>
  <c r="AQ355" i="7"/>
  <c r="AP355" i="7"/>
  <c r="AO355" i="7"/>
  <c r="AN355" i="7"/>
  <c r="AM355" i="7"/>
  <c r="AL355" i="7"/>
  <c r="AK355" i="7"/>
  <c r="AJ355" i="7"/>
  <c r="AI355" i="7"/>
  <c r="AH355" i="7"/>
  <c r="AG355" i="7"/>
  <c r="AF355" i="7"/>
  <c r="AE355" i="7"/>
  <c r="BA354" i="7"/>
  <c r="AZ354" i="7"/>
  <c r="AY354" i="7"/>
  <c r="AX354" i="7"/>
  <c r="AW354" i="7"/>
  <c r="AV354" i="7"/>
  <c r="AU354" i="7"/>
  <c r="AT354" i="7"/>
  <c r="AS354" i="7"/>
  <c r="AR354" i="7"/>
  <c r="AQ354" i="7"/>
  <c r="AP354" i="7"/>
  <c r="AO354" i="7"/>
  <c r="AN354" i="7"/>
  <c r="AM354" i="7"/>
  <c r="AL354" i="7"/>
  <c r="AK354" i="7"/>
  <c r="AJ354" i="7"/>
  <c r="AI354" i="7"/>
  <c r="AH354" i="7"/>
  <c r="AG354" i="7"/>
  <c r="AF354" i="7"/>
  <c r="AE354" i="7"/>
  <c r="BA353" i="7"/>
  <c r="AZ353" i="7"/>
  <c r="AY353" i="7"/>
  <c r="AX353" i="7"/>
  <c r="AW353" i="7"/>
  <c r="AV353" i="7"/>
  <c r="AU353" i="7"/>
  <c r="AT353" i="7"/>
  <c r="AS353" i="7"/>
  <c r="AR353" i="7"/>
  <c r="AQ353" i="7"/>
  <c r="AP353" i="7"/>
  <c r="AO353" i="7"/>
  <c r="AN353" i="7"/>
  <c r="AM353" i="7"/>
  <c r="AL353" i="7"/>
  <c r="AK353" i="7"/>
  <c r="AJ353" i="7"/>
  <c r="AI353" i="7"/>
  <c r="AH353" i="7"/>
  <c r="AG353" i="7"/>
  <c r="AF353" i="7"/>
  <c r="AE353" i="7"/>
  <c r="BA352" i="7"/>
  <c r="AZ352" i="7"/>
  <c r="AY352" i="7"/>
  <c r="AX352" i="7"/>
  <c r="AW352" i="7"/>
  <c r="AV352" i="7"/>
  <c r="AU352" i="7"/>
  <c r="AT352" i="7"/>
  <c r="AS352" i="7"/>
  <c r="AR352" i="7"/>
  <c r="AQ352" i="7"/>
  <c r="AP352" i="7"/>
  <c r="AO352" i="7"/>
  <c r="AN352" i="7"/>
  <c r="AM352" i="7"/>
  <c r="AL352" i="7"/>
  <c r="AK352" i="7"/>
  <c r="AJ352" i="7"/>
  <c r="AI352" i="7"/>
  <c r="AH352" i="7"/>
  <c r="AG352" i="7"/>
  <c r="AF352" i="7"/>
  <c r="AE352" i="7"/>
  <c r="BA351" i="7"/>
  <c r="AZ351" i="7"/>
  <c r="AY351" i="7"/>
  <c r="AX351" i="7"/>
  <c r="AW351" i="7"/>
  <c r="AV351" i="7"/>
  <c r="AU351" i="7"/>
  <c r="AT351" i="7"/>
  <c r="AS351" i="7"/>
  <c r="AR351" i="7"/>
  <c r="AQ351" i="7"/>
  <c r="AP351" i="7"/>
  <c r="AO351" i="7"/>
  <c r="AN351" i="7"/>
  <c r="AM351" i="7"/>
  <c r="AL351" i="7"/>
  <c r="AK351" i="7"/>
  <c r="AJ351" i="7"/>
  <c r="AI351" i="7"/>
  <c r="AH351" i="7"/>
  <c r="AG351" i="7"/>
  <c r="AF351" i="7"/>
  <c r="AE351" i="7"/>
  <c r="BA350" i="7"/>
  <c r="AZ350" i="7"/>
  <c r="AY350" i="7"/>
  <c r="AX350" i="7"/>
  <c r="AW350" i="7"/>
  <c r="AV350" i="7"/>
  <c r="AU350" i="7"/>
  <c r="AT350" i="7"/>
  <c r="AS350" i="7"/>
  <c r="AR350" i="7"/>
  <c r="AQ350" i="7"/>
  <c r="AP350" i="7"/>
  <c r="AO350" i="7"/>
  <c r="AN350" i="7"/>
  <c r="AM350" i="7"/>
  <c r="AL350" i="7"/>
  <c r="AK350" i="7"/>
  <c r="AJ350" i="7"/>
  <c r="AI350" i="7"/>
  <c r="AH350" i="7"/>
  <c r="AG350" i="7"/>
  <c r="AF350" i="7"/>
  <c r="AE350" i="7"/>
  <c r="BA349" i="7"/>
  <c r="AZ349" i="7"/>
  <c r="AY349" i="7"/>
  <c r="AX349" i="7"/>
  <c r="AW349" i="7"/>
  <c r="AV349" i="7"/>
  <c r="AU349" i="7"/>
  <c r="AT349" i="7"/>
  <c r="AS349" i="7"/>
  <c r="AR349" i="7"/>
  <c r="AQ349" i="7"/>
  <c r="AP349" i="7"/>
  <c r="AO349" i="7"/>
  <c r="AN349" i="7"/>
  <c r="AM349" i="7"/>
  <c r="AL349" i="7"/>
  <c r="AK349" i="7"/>
  <c r="AJ349" i="7"/>
  <c r="AI349" i="7"/>
  <c r="AH349" i="7"/>
  <c r="AG349" i="7"/>
  <c r="AF349" i="7"/>
  <c r="AE349" i="7"/>
  <c r="BA348" i="7"/>
  <c r="AZ348" i="7"/>
  <c r="AY348" i="7"/>
  <c r="AX348" i="7"/>
  <c r="AW348" i="7"/>
  <c r="AV348" i="7"/>
  <c r="AU348" i="7"/>
  <c r="AT348" i="7"/>
  <c r="AS348" i="7"/>
  <c r="AR348" i="7"/>
  <c r="AQ348" i="7"/>
  <c r="AP348" i="7"/>
  <c r="AO348" i="7"/>
  <c r="AN348" i="7"/>
  <c r="AM348" i="7"/>
  <c r="AL348" i="7"/>
  <c r="AK348" i="7"/>
  <c r="AJ348" i="7"/>
  <c r="AI348" i="7"/>
  <c r="AH348" i="7"/>
  <c r="AG348" i="7"/>
  <c r="AF348" i="7"/>
  <c r="AE348" i="7"/>
  <c r="BA347" i="7"/>
  <c r="AZ347" i="7"/>
  <c r="AY347" i="7"/>
  <c r="AX347" i="7"/>
  <c r="AW347" i="7"/>
  <c r="AV347" i="7"/>
  <c r="AU347" i="7"/>
  <c r="AT347" i="7"/>
  <c r="AS347" i="7"/>
  <c r="AR347" i="7"/>
  <c r="AQ347" i="7"/>
  <c r="AP347" i="7"/>
  <c r="AO347" i="7"/>
  <c r="AN347" i="7"/>
  <c r="AM347" i="7"/>
  <c r="AL347" i="7"/>
  <c r="AK347" i="7"/>
  <c r="AJ347" i="7"/>
  <c r="AI347" i="7"/>
  <c r="AH347" i="7"/>
  <c r="AG347" i="7"/>
  <c r="AF347" i="7"/>
  <c r="AE347" i="7"/>
  <c r="BA346" i="7"/>
  <c r="AZ346" i="7"/>
  <c r="AY346" i="7"/>
  <c r="AX346" i="7"/>
  <c r="AW346" i="7"/>
  <c r="AV346" i="7"/>
  <c r="AU346" i="7"/>
  <c r="AT346" i="7"/>
  <c r="AS346" i="7"/>
  <c r="AR346" i="7"/>
  <c r="AQ346" i="7"/>
  <c r="AP346" i="7"/>
  <c r="AO346" i="7"/>
  <c r="AN346" i="7"/>
  <c r="AM346" i="7"/>
  <c r="AL346" i="7"/>
  <c r="AK346" i="7"/>
  <c r="AJ346" i="7"/>
  <c r="AI346" i="7"/>
  <c r="AH346" i="7"/>
  <c r="AG346" i="7"/>
  <c r="AF346" i="7"/>
  <c r="AE346" i="7"/>
  <c r="BA345" i="7"/>
  <c r="AZ345" i="7"/>
  <c r="AY345" i="7"/>
  <c r="AX345" i="7"/>
  <c r="AW345" i="7"/>
  <c r="AV345" i="7"/>
  <c r="AU345" i="7"/>
  <c r="AT345" i="7"/>
  <c r="AS345" i="7"/>
  <c r="AR345" i="7"/>
  <c r="AQ345" i="7"/>
  <c r="AP345" i="7"/>
  <c r="AO345" i="7"/>
  <c r="AN345" i="7"/>
  <c r="AM345" i="7"/>
  <c r="AL345" i="7"/>
  <c r="AK345" i="7"/>
  <c r="AJ345" i="7"/>
  <c r="AI345" i="7"/>
  <c r="AH345" i="7"/>
  <c r="AG345" i="7"/>
  <c r="AF345" i="7"/>
  <c r="AE345" i="7"/>
  <c r="BA344" i="7"/>
  <c r="AZ344" i="7"/>
  <c r="AY344" i="7"/>
  <c r="AX344" i="7"/>
  <c r="AW344" i="7"/>
  <c r="AV344" i="7"/>
  <c r="AU344" i="7"/>
  <c r="AT344" i="7"/>
  <c r="AS344" i="7"/>
  <c r="AR344" i="7"/>
  <c r="AQ344" i="7"/>
  <c r="AP344" i="7"/>
  <c r="AO344" i="7"/>
  <c r="AN344" i="7"/>
  <c r="AM344" i="7"/>
  <c r="AL344" i="7"/>
  <c r="AK344" i="7"/>
  <c r="AJ344" i="7"/>
  <c r="AI344" i="7"/>
  <c r="AH344" i="7"/>
  <c r="AG344" i="7"/>
  <c r="AF344" i="7"/>
  <c r="AE344" i="7"/>
  <c r="BA343" i="7"/>
  <c r="AZ343" i="7"/>
  <c r="AY343" i="7"/>
  <c r="AX343" i="7"/>
  <c r="AW343" i="7"/>
  <c r="AV343" i="7"/>
  <c r="AU343" i="7"/>
  <c r="AT343" i="7"/>
  <c r="AS343" i="7"/>
  <c r="AR343" i="7"/>
  <c r="AQ343" i="7"/>
  <c r="AP343" i="7"/>
  <c r="AO343" i="7"/>
  <c r="AN343" i="7"/>
  <c r="AM343" i="7"/>
  <c r="AL343" i="7"/>
  <c r="AK343" i="7"/>
  <c r="AJ343" i="7"/>
  <c r="AI343" i="7"/>
  <c r="AH343" i="7"/>
  <c r="AG343" i="7"/>
  <c r="AF343" i="7"/>
  <c r="AE343" i="7"/>
  <c r="BA342" i="7"/>
  <c r="AZ342" i="7"/>
  <c r="AY342" i="7"/>
  <c r="AX342" i="7"/>
  <c r="AW342" i="7"/>
  <c r="AV342" i="7"/>
  <c r="AU342" i="7"/>
  <c r="AT342" i="7"/>
  <c r="AS342" i="7"/>
  <c r="AR342" i="7"/>
  <c r="AQ342" i="7"/>
  <c r="AP342" i="7"/>
  <c r="AO342" i="7"/>
  <c r="AN342" i="7"/>
  <c r="AM342" i="7"/>
  <c r="AL342" i="7"/>
  <c r="AK342" i="7"/>
  <c r="AJ342" i="7"/>
  <c r="AI342" i="7"/>
  <c r="AH342" i="7"/>
  <c r="AG342" i="7"/>
  <c r="AF342" i="7"/>
  <c r="AE342" i="7"/>
  <c r="BA341" i="7"/>
  <c r="AZ341" i="7"/>
  <c r="AY341" i="7"/>
  <c r="AX341" i="7"/>
  <c r="AW341" i="7"/>
  <c r="AV341" i="7"/>
  <c r="AU341" i="7"/>
  <c r="AT341" i="7"/>
  <c r="AS341" i="7"/>
  <c r="AR341" i="7"/>
  <c r="AQ341" i="7"/>
  <c r="AP341" i="7"/>
  <c r="AO341" i="7"/>
  <c r="AN341" i="7"/>
  <c r="AM341" i="7"/>
  <c r="AL341" i="7"/>
  <c r="AK341" i="7"/>
  <c r="AJ341" i="7"/>
  <c r="AI341" i="7"/>
  <c r="AH341" i="7"/>
  <c r="AG341" i="7"/>
  <c r="AF341" i="7"/>
  <c r="AE341" i="7"/>
  <c r="BA340" i="7"/>
  <c r="AZ340" i="7"/>
  <c r="AY340" i="7"/>
  <c r="AX340" i="7"/>
  <c r="AW340" i="7"/>
  <c r="AV340" i="7"/>
  <c r="AU340" i="7"/>
  <c r="AT340" i="7"/>
  <c r="AS340" i="7"/>
  <c r="AR340" i="7"/>
  <c r="AQ340" i="7"/>
  <c r="AP340" i="7"/>
  <c r="AO340" i="7"/>
  <c r="AN340" i="7"/>
  <c r="AM340" i="7"/>
  <c r="AL340" i="7"/>
  <c r="AK340" i="7"/>
  <c r="AJ340" i="7"/>
  <c r="AI340" i="7"/>
  <c r="AH340" i="7"/>
  <c r="AG340" i="7"/>
  <c r="AF340" i="7"/>
  <c r="AE340" i="7"/>
  <c r="BA339" i="7"/>
  <c r="AZ339" i="7"/>
  <c r="AY339" i="7"/>
  <c r="AX339" i="7"/>
  <c r="AW339" i="7"/>
  <c r="AV339" i="7"/>
  <c r="AU339" i="7"/>
  <c r="AT339" i="7"/>
  <c r="AS339" i="7"/>
  <c r="AR339" i="7"/>
  <c r="AQ339" i="7"/>
  <c r="AP339" i="7"/>
  <c r="AO339" i="7"/>
  <c r="AN339" i="7"/>
  <c r="AM339" i="7"/>
  <c r="AL339" i="7"/>
  <c r="AK339" i="7"/>
  <c r="AJ339" i="7"/>
  <c r="AI339" i="7"/>
  <c r="AH339" i="7"/>
  <c r="AG339" i="7"/>
  <c r="AF339" i="7"/>
  <c r="AE339" i="7"/>
  <c r="BA338" i="7"/>
  <c r="AZ338" i="7"/>
  <c r="AY338" i="7"/>
  <c r="AX338" i="7"/>
  <c r="AW338" i="7"/>
  <c r="AV338" i="7"/>
  <c r="AU338" i="7"/>
  <c r="AT338" i="7"/>
  <c r="AS338" i="7"/>
  <c r="AR338" i="7"/>
  <c r="AQ338" i="7"/>
  <c r="AP338" i="7"/>
  <c r="AO338" i="7"/>
  <c r="AN338" i="7"/>
  <c r="AM338" i="7"/>
  <c r="AL338" i="7"/>
  <c r="AK338" i="7"/>
  <c r="AJ338" i="7"/>
  <c r="AI338" i="7"/>
  <c r="AH338" i="7"/>
  <c r="AG338" i="7"/>
  <c r="AF338" i="7"/>
  <c r="AE338" i="7"/>
  <c r="BA337" i="7"/>
  <c r="AZ337" i="7"/>
  <c r="AY337" i="7"/>
  <c r="AX337" i="7"/>
  <c r="AW337" i="7"/>
  <c r="AV337" i="7"/>
  <c r="AU337" i="7"/>
  <c r="AT337" i="7"/>
  <c r="AS337" i="7"/>
  <c r="AR337" i="7"/>
  <c r="AQ337" i="7"/>
  <c r="AP337" i="7"/>
  <c r="AO337" i="7"/>
  <c r="AN337" i="7"/>
  <c r="AM337" i="7"/>
  <c r="AL337" i="7"/>
  <c r="AK337" i="7"/>
  <c r="AJ337" i="7"/>
  <c r="AI337" i="7"/>
  <c r="AH337" i="7"/>
  <c r="AG337" i="7"/>
  <c r="AF337" i="7"/>
  <c r="AE337" i="7"/>
  <c r="BA336" i="7"/>
  <c r="AZ336" i="7"/>
  <c r="AY336" i="7"/>
  <c r="AX336" i="7"/>
  <c r="AW336" i="7"/>
  <c r="AV336" i="7"/>
  <c r="AU336" i="7"/>
  <c r="AT336" i="7"/>
  <c r="AS336" i="7"/>
  <c r="AR336" i="7"/>
  <c r="AQ336" i="7"/>
  <c r="AP336" i="7"/>
  <c r="AO336" i="7"/>
  <c r="AN336" i="7"/>
  <c r="AM336" i="7"/>
  <c r="AL336" i="7"/>
  <c r="AK336" i="7"/>
  <c r="AJ336" i="7"/>
  <c r="AI336" i="7"/>
  <c r="AH336" i="7"/>
  <c r="AG336" i="7"/>
  <c r="AF336" i="7"/>
  <c r="AE336" i="7"/>
  <c r="BA335" i="7"/>
  <c r="AZ335" i="7"/>
  <c r="AY335" i="7"/>
  <c r="AX335" i="7"/>
  <c r="AW335" i="7"/>
  <c r="AV335" i="7"/>
  <c r="AU335" i="7"/>
  <c r="AT335" i="7"/>
  <c r="AS335" i="7"/>
  <c r="AR335" i="7"/>
  <c r="AQ335" i="7"/>
  <c r="AP335" i="7"/>
  <c r="AO335" i="7"/>
  <c r="AN335" i="7"/>
  <c r="AM335" i="7"/>
  <c r="AL335" i="7"/>
  <c r="AK335" i="7"/>
  <c r="AJ335" i="7"/>
  <c r="AI335" i="7"/>
  <c r="AH335" i="7"/>
  <c r="AG335" i="7"/>
  <c r="AF335" i="7"/>
  <c r="AE335" i="7"/>
  <c r="BA334" i="7"/>
  <c r="AZ334" i="7"/>
  <c r="AY334" i="7"/>
  <c r="AX334" i="7"/>
  <c r="AW334" i="7"/>
  <c r="AV334" i="7"/>
  <c r="AU334" i="7"/>
  <c r="AT334" i="7"/>
  <c r="AS334" i="7"/>
  <c r="AR334" i="7"/>
  <c r="AQ334" i="7"/>
  <c r="AP334" i="7"/>
  <c r="AO334" i="7"/>
  <c r="AN334" i="7"/>
  <c r="AM334" i="7"/>
  <c r="AL334" i="7"/>
  <c r="AK334" i="7"/>
  <c r="AJ334" i="7"/>
  <c r="AI334" i="7"/>
  <c r="AH334" i="7"/>
  <c r="AG334" i="7"/>
  <c r="AF334" i="7"/>
  <c r="AE334" i="7"/>
  <c r="BA333" i="7"/>
  <c r="AZ333" i="7"/>
  <c r="AY333" i="7"/>
  <c r="AX333" i="7"/>
  <c r="AW333" i="7"/>
  <c r="AV333" i="7"/>
  <c r="AU333" i="7"/>
  <c r="AT333" i="7"/>
  <c r="AS333" i="7"/>
  <c r="AR333" i="7"/>
  <c r="AQ333" i="7"/>
  <c r="AP333" i="7"/>
  <c r="AO333" i="7"/>
  <c r="AN333" i="7"/>
  <c r="AM333" i="7"/>
  <c r="AL333" i="7"/>
  <c r="AK333" i="7"/>
  <c r="AJ333" i="7"/>
  <c r="AI333" i="7"/>
  <c r="AH333" i="7"/>
  <c r="AG333" i="7"/>
  <c r="AF333" i="7"/>
  <c r="AE333" i="7"/>
  <c r="BA332" i="7"/>
  <c r="AZ332" i="7"/>
  <c r="AY332" i="7"/>
  <c r="AX332" i="7"/>
  <c r="AW332" i="7"/>
  <c r="AV332" i="7"/>
  <c r="AU332" i="7"/>
  <c r="AT332" i="7"/>
  <c r="AS332" i="7"/>
  <c r="AR332" i="7"/>
  <c r="AQ332" i="7"/>
  <c r="AP332" i="7"/>
  <c r="AO332" i="7"/>
  <c r="AN332" i="7"/>
  <c r="AM332" i="7"/>
  <c r="AL332" i="7"/>
  <c r="AK332" i="7"/>
  <c r="AJ332" i="7"/>
  <c r="AI332" i="7"/>
  <c r="AH332" i="7"/>
  <c r="AG332" i="7"/>
  <c r="AF332" i="7"/>
  <c r="AE332" i="7"/>
  <c r="BA331" i="7"/>
  <c r="AZ331" i="7"/>
  <c r="AY331" i="7"/>
  <c r="AX331" i="7"/>
  <c r="AW331" i="7"/>
  <c r="AV331" i="7"/>
  <c r="AU331" i="7"/>
  <c r="AT331" i="7"/>
  <c r="AS331" i="7"/>
  <c r="AR331" i="7"/>
  <c r="AQ331" i="7"/>
  <c r="AP331" i="7"/>
  <c r="AO331" i="7"/>
  <c r="AN331" i="7"/>
  <c r="AM331" i="7"/>
  <c r="AL331" i="7"/>
  <c r="AK331" i="7"/>
  <c r="AJ331" i="7"/>
  <c r="AI331" i="7"/>
  <c r="AH331" i="7"/>
  <c r="AG331" i="7"/>
  <c r="AF331" i="7"/>
  <c r="AE331" i="7"/>
  <c r="BA330" i="7"/>
  <c r="AZ330" i="7"/>
  <c r="AY330" i="7"/>
  <c r="AX330" i="7"/>
  <c r="AW330" i="7"/>
  <c r="AV330" i="7"/>
  <c r="AU330" i="7"/>
  <c r="AT330" i="7"/>
  <c r="AS330" i="7"/>
  <c r="AR330" i="7"/>
  <c r="AQ330" i="7"/>
  <c r="AP330" i="7"/>
  <c r="AO330" i="7"/>
  <c r="AN330" i="7"/>
  <c r="AM330" i="7"/>
  <c r="AL330" i="7"/>
  <c r="AK330" i="7"/>
  <c r="AJ330" i="7"/>
  <c r="AI330" i="7"/>
  <c r="AH330" i="7"/>
  <c r="AG330" i="7"/>
  <c r="AF330" i="7"/>
  <c r="AE330" i="7"/>
  <c r="BA329" i="7"/>
  <c r="AZ329" i="7"/>
  <c r="AY329" i="7"/>
  <c r="AX329" i="7"/>
  <c r="AW329" i="7"/>
  <c r="AV329" i="7"/>
  <c r="AU329" i="7"/>
  <c r="AT329" i="7"/>
  <c r="AS329" i="7"/>
  <c r="AR329" i="7"/>
  <c r="AQ329" i="7"/>
  <c r="AP329" i="7"/>
  <c r="AO329" i="7"/>
  <c r="AN329" i="7"/>
  <c r="AM329" i="7"/>
  <c r="AL329" i="7"/>
  <c r="AK329" i="7"/>
  <c r="AJ329" i="7"/>
  <c r="AI329" i="7"/>
  <c r="AH329" i="7"/>
  <c r="AG329" i="7"/>
  <c r="AF329" i="7"/>
  <c r="AE329" i="7"/>
  <c r="BA328" i="7"/>
  <c r="AZ328" i="7"/>
  <c r="AY328" i="7"/>
  <c r="AX328" i="7"/>
  <c r="AW328" i="7"/>
  <c r="AV328" i="7"/>
  <c r="AU328" i="7"/>
  <c r="AT328" i="7"/>
  <c r="AS328" i="7"/>
  <c r="AR328" i="7"/>
  <c r="AQ328" i="7"/>
  <c r="AP328" i="7"/>
  <c r="AO328" i="7"/>
  <c r="AN328" i="7"/>
  <c r="AM328" i="7"/>
  <c r="AL328" i="7"/>
  <c r="AK328" i="7"/>
  <c r="AJ328" i="7"/>
  <c r="AI328" i="7"/>
  <c r="AH328" i="7"/>
  <c r="AG328" i="7"/>
  <c r="AF328" i="7"/>
  <c r="AE328" i="7"/>
  <c r="BA327" i="7"/>
  <c r="AZ327" i="7"/>
  <c r="AY327" i="7"/>
  <c r="AX327" i="7"/>
  <c r="AW327" i="7"/>
  <c r="AV327" i="7"/>
  <c r="AU327" i="7"/>
  <c r="AT327" i="7"/>
  <c r="AS327" i="7"/>
  <c r="AR327" i="7"/>
  <c r="AQ327" i="7"/>
  <c r="AP327" i="7"/>
  <c r="AO327" i="7"/>
  <c r="AN327" i="7"/>
  <c r="AM327" i="7"/>
  <c r="AL327" i="7"/>
  <c r="AK327" i="7"/>
  <c r="AJ327" i="7"/>
  <c r="AI327" i="7"/>
  <c r="AH327" i="7"/>
  <c r="AG327" i="7"/>
  <c r="AF327" i="7"/>
  <c r="AE327" i="7"/>
  <c r="BA326" i="7"/>
  <c r="AZ326" i="7"/>
  <c r="AY326" i="7"/>
  <c r="AX326" i="7"/>
  <c r="AW326" i="7"/>
  <c r="AV326" i="7"/>
  <c r="AU326" i="7"/>
  <c r="AT326" i="7"/>
  <c r="AS326" i="7"/>
  <c r="AR326" i="7"/>
  <c r="AQ326" i="7"/>
  <c r="AP326" i="7"/>
  <c r="AO326" i="7"/>
  <c r="AN326" i="7"/>
  <c r="AM326" i="7"/>
  <c r="AL326" i="7"/>
  <c r="AK326" i="7"/>
  <c r="AJ326" i="7"/>
  <c r="AI326" i="7"/>
  <c r="AH326" i="7"/>
  <c r="AG326" i="7"/>
  <c r="AF326" i="7"/>
  <c r="AE326" i="7"/>
  <c r="BA325" i="7"/>
  <c r="AZ325" i="7"/>
  <c r="AY325" i="7"/>
  <c r="AX325" i="7"/>
  <c r="AW325" i="7"/>
  <c r="AV325" i="7"/>
  <c r="AU325" i="7"/>
  <c r="AT325" i="7"/>
  <c r="AS325" i="7"/>
  <c r="AR325" i="7"/>
  <c r="AQ325" i="7"/>
  <c r="AP325" i="7"/>
  <c r="AO325" i="7"/>
  <c r="AN325" i="7"/>
  <c r="AM325" i="7"/>
  <c r="AL325" i="7"/>
  <c r="AK325" i="7"/>
  <c r="AJ325" i="7"/>
  <c r="AI325" i="7"/>
  <c r="AH325" i="7"/>
  <c r="AG325" i="7"/>
  <c r="AF325" i="7"/>
  <c r="AE325" i="7"/>
  <c r="BA324" i="7"/>
  <c r="AZ324" i="7"/>
  <c r="AY324" i="7"/>
  <c r="AX324" i="7"/>
  <c r="AW324" i="7"/>
  <c r="AV324" i="7"/>
  <c r="AU324" i="7"/>
  <c r="AT324" i="7"/>
  <c r="AS324" i="7"/>
  <c r="AR324" i="7"/>
  <c r="AQ324" i="7"/>
  <c r="AP324" i="7"/>
  <c r="AO324" i="7"/>
  <c r="AN324" i="7"/>
  <c r="AM324" i="7"/>
  <c r="AL324" i="7"/>
  <c r="AK324" i="7"/>
  <c r="AJ324" i="7"/>
  <c r="AI324" i="7"/>
  <c r="AH324" i="7"/>
  <c r="AG324" i="7"/>
  <c r="AF324" i="7"/>
  <c r="AE324" i="7"/>
  <c r="BA323" i="7"/>
  <c r="AZ323" i="7"/>
  <c r="AY323" i="7"/>
  <c r="AX323" i="7"/>
  <c r="AW323" i="7"/>
  <c r="AV323" i="7"/>
  <c r="AU323" i="7"/>
  <c r="AT323" i="7"/>
  <c r="AS323" i="7"/>
  <c r="AR323" i="7"/>
  <c r="AQ323" i="7"/>
  <c r="AP323" i="7"/>
  <c r="AO323" i="7"/>
  <c r="AN323" i="7"/>
  <c r="AM323" i="7"/>
  <c r="AL323" i="7"/>
  <c r="AK323" i="7"/>
  <c r="AJ323" i="7"/>
  <c r="AI323" i="7"/>
  <c r="AH323" i="7"/>
  <c r="AG323" i="7"/>
  <c r="AF323" i="7"/>
  <c r="AE323" i="7"/>
  <c r="BA322" i="7"/>
  <c r="AZ322" i="7"/>
  <c r="AY322" i="7"/>
  <c r="AX322" i="7"/>
  <c r="AW322" i="7"/>
  <c r="AV322" i="7"/>
  <c r="AU322" i="7"/>
  <c r="AT322" i="7"/>
  <c r="AS322" i="7"/>
  <c r="AR322" i="7"/>
  <c r="AQ322" i="7"/>
  <c r="AP322" i="7"/>
  <c r="AO322" i="7"/>
  <c r="AN322" i="7"/>
  <c r="AM322" i="7"/>
  <c r="AL322" i="7"/>
  <c r="AK322" i="7"/>
  <c r="AJ322" i="7"/>
  <c r="AI322" i="7"/>
  <c r="AH322" i="7"/>
  <c r="AG322" i="7"/>
  <c r="AF322" i="7"/>
  <c r="AE322" i="7"/>
  <c r="BA321" i="7"/>
  <c r="AZ321" i="7"/>
  <c r="AY321" i="7"/>
  <c r="AX321" i="7"/>
  <c r="AW321" i="7"/>
  <c r="AV321" i="7"/>
  <c r="AU321" i="7"/>
  <c r="AT321" i="7"/>
  <c r="AS321" i="7"/>
  <c r="AR321" i="7"/>
  <c r="AQ321" i="7"/>
  <c r="AP321" i="7"/>
  <c r="AO321" i="7"/>
  <c r="AN321" i="7"/>
  <c r="AM321" i="7"/>
  <c r="AL321" i="7"/>
  <c r="AK321" i="7"/>
  <c r="AJ321" i="7"/>
  <c r="AI321" i="7"/>
  <c r="AH321" i="7"/>
  <c r="AG321" i="7"/>
  <c r="AF321" i="7"/>
  <c r="AE321" i="7"/>
  <c r="BA320" i="7"/>
  <c r="AZ320" i="7"/>
  <c r="AY320" i="7"/>
  <c r="AX320" i="7"/>
  <c r="AW320" i="7"/>
  <c r="AV320" i="7"/>
  <c r="AU320" i="7"/>
  <c r="AT320" i="7"/>
  <c r="AS320" i="7"/>
  <c r="AR320" i="7"/>
  <c r="AQ320" i="7"/>
  <c r="AP320" i="7"/>
  <c r="AO320" i="7"/>
  <c r="AN320" i="7"/>
  <c r="AM320" i="7"/>
  <c r="AL320" i="7"/>
  <c r="AK320" i="7"/>
  <c r="AJ320" i="7"/>
  <c r="AI320" i="7"/>
  <c r="AH320" i="7"/>
  <c r="AG320" i="7"/>
  <c r="AF320" i="7"/>
  <c r="AE320" i="7"/>
  <c r="BA319" i="7"/>
  <c r="AZ319" i="7"/>
  <c r="AY319" i="7"/>
  <c r="AX319" i="7"/>
  <c r="AW319" i="7"/>
  <c r="AV319" i="7"/>
  <c r="AU319" i="7"/>
  <c r="AT319" i="7"/>
  <c r="AS319" i="7"/>
  <c r="AR319" i="7"/>
  <c r="AQ319" i="7"/>
  <c r="AP319" i="7"/>
  <c r="AO319" i="7"/>
  <c r="AN319" i="7"/>
  <c r="AM319" i="7"/>
  <c r="AL319" i="7"/>
  <c r="AK319" i="7"/>
  <c r="AJ319" i="7"/>
  <c r="AI319" i="7"/>
  <c r="AH319" i="7"/>
  <c r="AG319" i="7"/>
  <c r="AF319" i="7"/>
  <c r="AE319" i="7"/>
  <c r="BA318" i="7"/>
  <c r="AZ318" i="7"/>
  <c r="AY318" i="7"/>
  <c r="AX318" i="7"/>
  <c r="AW318" i="7"/>
  <c r="AV318" i="7"/>
  <c r="AU318" i="7"/>
  <c r="AT318" i="7"/>
  <c r="AS318" i="7"/>
  <c r="AR318" i="7"/>
  <c r="AQ318" i="7"/>
  <c r="AP318" i="7"/>
  <c r="AO318" i="7"/>
  <c r="AN318" i="7"/>
  <c r="AM318" i="7"/>
  <c r="AL318" i="7"/>
  <c r="AK318" i="7"/>
  <c r="AJ318" i="7"/>
  <c r="AI318" i="7"/>
  <c r="AH318" i="7"/>
  <c r="AG318" i="7"/>
  <c r="AF318" i="7"/>
  <c r="AE318" i="7"/>
  <c r="BA317" i="7"/>
  <c r="AZ317" i="7"/>
  <c r="AY317" i="7"/>
  <c r="AX317" i="7"/>
  <c r="AW317" i="7"/>
  <c r="AV317" i="7"/>
  <c r="AU317" i="7"/>
  <c r="AT317" i="7"/>
  <c r="AS317" i="7"/>
  <c r="AR317" i="7"/>
  <c r="AQ317" i="7"/>
  <c r="AP317" i="7"/>
  <c r="AO317" i="7"/>
  <c r="AN317" i="7"/>
  <c r="AM317" i="7"/>
  <c r="AL317" i="7"/>
  <c r="AK317" i="7"/>
  <c r="AJ317" i="7"/>
  <c r="AI317" i="7"/>
  <c r="AH317" i="7"/>
  <c r="AG317" i="7"/>
  <c r="AF317" i="7"/>
  <c r="AE317" i="7"/>
  <c r="BA316" i="7"/>
  <c r="AZ316" i="7"/>
  <c r="AY316" i="7"/>
  <c r="AX316" i="7"/>
  <c r="AW316" i="7"/>
  <c r="AV316" i="7"/>
  <c r="AU316" i="7"/>
  <c r="AT316" i="7"/>
  <c r="AS316" i="7"/>
  <c r="AR316" i="7"/>
  <c r="AQ316" i="7"/>
  <c r="AP316" i="7"/>
  <c r="AO316" i="7"/>
  <c r="AN316" i="7"/>
  <c r="AM316" i="7"/>
  <c r="AL316" i="7"/>
  <c r="AK316" i="7"/>
  <c r="AJ316" i="7"/>
  <c r="AI316" i="7"/>
  <c r="AH316" i="7"/>
  <c r="AG316" i="7"/>
  <c r="AF316" i="7"/>
  <c r="AE316" i="7"/>
  <c r="BA315" i="7"/>
  <c r="AZ315" i="7"/>
  <c r="AY315" i="7"/>
  <c r="AX315" i="7"/>
  <c r="AW315" i="7"/>
  <c r="AV315" i="7"/>
  <c r="AU315" i="7"/>
  <c r="AT315" i="7"/>
  <c r="AS315" i="7"/>
  <c r="AR315" i="7"/>
  <c r="AQ315" i="7"/>
  <c r="AP315" i="7"/>
  <c r="AO315" i="7"/>
  <c r="AN315" i="7"/>
  <c r="AM315" i="7"/>
  <c r="AL315" i="7"/>
  <c r="AK315" i="7"/>
  <c r="AJ315" i="7"/>
  <c r="AI315" i="7"/>
  <c r="AH315" i="7"/>
  <c r="AG315" i="7"/>
  <c r="AF315" i="7"/>
  <c r="AE315" i="7"/>
  <c r="BA314" i="7"/>
  <c r="AZ314" i="7"/>
  <c r="AY314" i="7"/>
  <c r="AX314" i="7"/>
  <c r="AW314" i="7"/>
  <c r="AV314" i="7"/>
  <c r="AU314" i="7"/>
  <c r="AT314" i="7"/>
  <c r="AS314" i="7"/>
  <c r="AR314" i="7"/>
  <c r="AQ314" i="7"/>
  <c r="AP314" i="7"/>
  <c r="AO314" i="7"/>
  <c r="AN314" i="7"/>
  <c r="AM314" i="7"/>
  <c r="AL314" i="7"/>
  <c r="AK314" i="7"/>
  <c r="AJ314" i="7"/>
  <c r="AI314" i="7"/>
  <c r="AH314" i="7"/>
  <c r="AG314" i="7"/>
  <c r="AF314" i="7"/>
  <c r="AE314" i="7"/>
  <c r="BA313" i="7"/>
  <c r="AZ313" i="7"/>
  <c r="AY313" i="7"/>
  <c r="AX313" i="7"/>
  <c r="AW313" i="7"/>
  <c r="AV313" i="7"/>
  <c r="AU313" i="7"/>
  <c r="AT313" i="7"/>
  <c r="AS313" i="7"/>
  <c r="AR313" i="7"/>
  <c r="AQ313" i="7"/>
  <c r="AP313" i="7"/>
  <c r="AO313" i="7"/>
  <c r="AN313" i="7"/>
  <c r="AM313" i="7"/>
  <c r="AL313" i="7"/>
  <c r="AK313" i="7"/>
  <c r="AJ313" i="7"/>
  <c r="AI313" i="7"/>
  <c r="AH313" i="7"/>
  <c r="AG313" i="7"/>
  <c r="AF313" i="7"/>
  <c r="AE313" i="7"/>
  <c r="BA312" i="7"/>
  <c r="AZ312" i="7"/>
  <c r="AY312" i="7"/>
  <c r="AX312" i="7"/>
  <c r="AW312" i="7"/>
  <c r="AV312" i="7"/>
  <c r="AU312" i="7"/>
  <c r="AT312" i="7"/>
  <c r="AS312" i="7"/>
  <c r="AR312" i="7"/>
  <c r="AQ312" i="7"/>
  <c r="AP312" i="7"/>
  <c r="AO312" i="7"/>
  <c r="AN312" i="7"/>
  <c r="AM312" i="7"/>
  <c r="AL312" i="7"/>
  <c r="AK312" i="7"/>
  <c r="AJ312" i="7"/>
  <c r="AI312" i="7"/>
  <c r="AH312" i="7"/>
  <c r="AG312" i="7"/>
  <c r="AF312" i="7"/>
  <c r="AE312" i="7"/>
  <c r="BA311" i="7"/>
  <c r="AZ311" i="7"/>
  <c r="AY311" i="7"/>
  <c r="AX311" i="7"/>
  <c r="AW311" i="7"/>
  <c r="AV311" i="7"/>
  <c r="AU311" i="7"/>
  <c r="AT311" i="7"/>
  <c r="AS311" i="7"/>
  <c r="AR311" i="7"/>
  <c r="AQ311" i="7"/>
  <c r="AP311" i="7"/>
  <c r="AO311" i="7"/>
  <c r="AN311" i="7"/>
  <c r="AM311" i="7"/>
  <c r="AL311" i="7"/>
  <c r="AK311" i="7"/>
  <c r="AJ311" i="7"/>
  <c r="AI311" i="7"/>
  <c r="AH311" i="7"/>
  <c r="AG311" i="7"/>
  <c r="AF311" i="7"/>
  <c r="AE311" i="7"/>
  <c r="BA310" i="7"/>
  <c r="AZ310" i="7"/>
  <c r="AY310" i="7"/>
  <c r="AX310" i="7"/>
  <c r="AW310" i="7"/>
  <c r="AV310" i="7"/>
  <c r="AU310" i="7"/>
  <c r="AT310" i="7"/>
  <c r="AS310" i="7"/>
  <c r="AR310" i="7"/>
  <c r="AQ310" i="7"/>
  <c r="AP310" i="7"/>
  <c r="AO310" i="7"/>
  <c r="AN310" i="7"/>
  <c r="AM310" i="7"/>
  <c r="AL310" i="7"/>
  <c r="AK310" i="7"/>
  <c r="AJ310" i="7"/>
  <c r="AI310" i="7"/>
  <c r="AH310" i="7"/>
  <c r="AG310" i="7"/>
  <c r="AF310" i="7"/>
  <c r="AE310" i="7"/>
  <c r="BA309" i="7"/>
  <c r="AZ309" i="7"/>
  <c r="AY309" i="7"/>
  <c r="AX309" i="7"/>
  <c r="AW309" i="7"/>
  <c r="AV309" i="7"/>
  <c r="AU309" i="7"/>
  <c r="AT309" i="7"/>
  <c r="AS309" i="7"/>
  <c r="AR309" i="7"/>
  <c r="AQ309" i="7"/>
  <c r="AP309" i="7"/>
  <c r="AO309" i="7"/>
  <c r="AN309" i="7"/>
  <c r="AM309" i="7"/>
  <c r="AL309" i="7"/>
  <c r="AK309" i="7"/>
  <c r="AJ309" i="7"/>
  <c r="AI309" i="7"/>
  <c r="AH309" i="7"/>
  <c r="AG309" i="7"/>
  <c r="AF309" i="7"/>
  <c r="AE309" i="7"/>
  <c r="BA308" i="7"/>
  <c r="AZ308" i="7"/>
  <c r="AY308" i="7"/>
  <c r="AX308" i="7"/>
  <c r="AW308" i="7"/>
  <c r="AV308" i="7"/>
  <c r="AU308" i="7"/>
  <c r="AT308" i="7"/>
  <c r="AS308" i="7"/>
  <c r="AR308" i="7"/>
  <c r="AQ308" i="7"/>
  <c r="AP308" i="7"/>
  <c r="AO308" i="7"/>
  <c r="AN308" i="7"/>
  <c r="AM308" i="7"/>
  <c r="AL308" i="7"/>
  <c r="AK308" i="7"/>
  <c r="AJ308" i="7"/>
  <c r="AI308" i="7"/>
  <c r="AH308" i="7"/>
  <c r="AG308" i="7"/>
  <c r="AF308" i="7"/>
  <c r="AE308" i="7"/>
  <c r="BA307" i="7"/>
  <c r="AZ307" i="7"/>
  <c r="AY307" i="7"/>
  <c r="AX307" i="7"/>
  <c r="AW307" i="7"/>
  <c r="AV307" i="7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AH307" i="7"/>
  <c r="AG307" i="7"/>
  <c r="AF307" i="7"/>
  <c r="AE307" i="7"/>
  <c r="BA306" i="7"/>
  <c r="AZ306" i="7"/>
  <c r="AY306" i="7"/>
  <c r="AX306" i="7"/>
  <c r="AW306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AH306" i="7"/>
  <c r="AG306" i="7"/>
  <c r="AF306" i="7"/>
  <c r="AE306" i="7"/>
  <c r="BA305" i="7"/>
  <c r="AZ305" i="7"/>
  <c r="AY305" i="7"/>
  <c r="AX305" i="7"/>
  <c r="AW305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BA304" i="7"/>
  <c r="AZ304" i="7"/>
  <c r="AY304" i="7"/>
  <c r="AX304" i="7"/>
  <c r="AW304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BA303" i="7"/>
  <c r="AZ303" i="7"/>
  <c r="AY303" i="7"/>
  <c r="AX303" i="7"/>
  <c r="AW303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BA302" i="7"/>
  <c r="AZ302" i="7"/>
  <c r="AY302" i="7"/>
  <c r="AX302" i="7"/>
  <c r="AW302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BA301" i="7"/>
  <c r="AZ301" i="7"/>
  <c r="AY301" i="7"/>
  <c r="AX301" i="7"/>
  <c r="AW301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BA300" i="7"/>
  <c r="AZ300" i="7"/>
  <c r="AY300" i="7"/>
  <c r="AX300" i="7"/>
  <c r="AW300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BA299" i="7"/>
  <c r="AZ299" i="7"/>
  <c r="AY299" i="7"/>
  <c r="AX299" i="7"/>
  <c r="AW299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BA298" i="7"/>
  <c r="AZ298" i="7"/>
  <c r="AY298" i="7"/>
  <c r="AX298" i="7"/>
  <c r="AW298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BA297" i="7"/>
  <c r="AZ297" i="7"/>
  <c r="AY297" i="7"/>
  <c r="AX297" i="7"/>
  <c r="AW297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BA296" i="7"/>
  <c r="AZ296" i="7"/>
  <c r="AY296" i="7"/>
  <c r="AX296" i="7"/>
  <c r="AW296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BA295" i="7"/>
  <c r="AZ295" i="7"/>
  <c r="AY295" i="7"/>
  <c r="AX295" i="7"/>
  <c r="AW295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BA294" i="7"/>
  <c r="AZ294" i="7"/>
  <c r="AY294" i="7"/>
  <c r="AX294" i="7"/>
  <c r="AW294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BA293" i="7"/>
  <c r="AZ293" i="7"/>
  <c r="AY293" i="7"/>
  <c r="AX293" i="7"/>
  <c r="AW293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BA292" i="7"/>
  <c r="AZ292" i="7"/>
  <c r="AY292" i="7"/>
  <c r="AX292" i="7"/>
  <c r="AW292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BA291" i="7"/>
  <c r="AZ291" i="7"/>
  <c r="AY291" i="7"/>
  <c r="AX291" i="7"/>
  <c r="AW291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BA290" i="7"/>
  <c r="AZ290" i="7"/>
  <c r="AY290" i="7"/>
  <c r="AX290" i="7"/>
  <c r="AW290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BA289" i="7"/>
  <c r="AZ289" i="7"/>
  <c r="AY289" i="7"/>
  <c r="AX289" i="7"/>
  <c r="AW289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BA288" i="7"/>
  <c r="AZ288" i="7"/>
  <c r="AY288" i="7"/>
  <c r="AX288" i="7"/>
  <c r="AW288" i="7"/>
  <c r="AV288" i="7"/>
  <c r="AU288" i="7"/>
  <c r="AT288" i="7"/>
  <c r="AS288" i="7"/>
  <c r="AR288" i="7"/>
  <c r="AQ288" i="7"/>
  <c r="AP288" i="7"/>
  <c r="AO288" i="7"/>
  <c r="AN288" i="7"/>
  <c r="AM288" i="7"/>
  <c r="AL288" i="7"/>
  <c r="AK288" i="7"/>
  <c r="AJ288" i="7"/>
  <c r="AI288" i="7"/>
  <c r="AH288" i="7"/>
  <c r="AG288" i="7"/>
  <c r="AF288" i="7"/>
  <c r="AE288" i="7"/>
  <c r="BA287" i="7"/>
  <c r="AZ287" i="7"/>
  <c r="AY287" i="7"/>
  <c r="AX287" i="7"/>
  <c r="AW287" i="7"/>
  <c r="AV287" i="7"/>
  <c r="AU287" i="7"/>
  <c r="AT287" i="7"/>
  <c r="AS287" i="7"/>
  <c r="AR287" i="7"/>
  <c r="AQ287" i="7"/>
  <c r="AP287" i="7"/>
  <c r="AO287" i="7"/>
  <c r="AN287" i="7"/>
  <c r="AM287" i="7"/>
  <c r="AL287" i="7"/>
  <c r="AK287" i="7"/>
  <c r="AJ287" i="7"/>
  <c r="AI287" i="7"/>
  <c r="AH287" i="7"/>
  <c r="AG287" i="7"/>
  <c r="AF287" i="7"/>
  <c r="AE287" i="7"/>
  <c r="BA286" i="7"/>
  <c r="AZ286" i="7"/>
  <c r="AY286" i="7"/>
  <c r="AX286" i="7"/>
  <c r="AW286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BA285" i="7"/>
  <c r="AZ285" i="7"/>
  <c r="AY285" i="7"/>
  <c r="AX285" i="7"/>
  <c r="AW285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BA284" i="7"/>
  <c r="AZ284" i="7"/>
  <c r="AY284" i="7"/>
  <c r="AX284" i="7"/>
  <c r="AW284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BA283" i="7"/>
  <c r="AZ283" i="7"/>
  <c r="AY283" i="7"/>
  <c r="AX283" i="7"/>
  <c r="AW283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BA282" i="7"/>
  <c r="AZ282" i="7"/>
  <c r="AY282" i="7"/>
  <c r="AX282" i="7"/>
  <c r="AW282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BA281" i="7"/>
  <c r="AZ281" i="7"/>
  <c r="AY281" i="7"/>
  <c r="AX281" i="7"/>
  <c r="AW281" i="7"/>
  <c r="AV281" i="7"/>
  <c r="AU281" i="7"/>
  <c r="AT281" i="7"/>
  <c r="AS281" i="7"/>
  <c r="AR281" i="7"/>
  <c r="AQ281" i="7"/>
  <c r="AP281" i="7"/>
  <c r="AO281" i="7"/>
  <c r="AN281" i="7"/>
  <c r="AM281" i="7"/>
  <c r="AL281" i="7"/>
  <c r="AK281" i="7"/>
  <c r="AJ281" i="7"/>
  <c r="AI281" i="7"/>
  <c r="AH281" i="7"/>
  <c r="AG281" i="7"/>
  <c r="AF281" i="7"/>
  <c r="AE281" i="7"/>
  <c r="BA280" i="7"/>
  <c r="AZ280" i="7"/>
  <c r="AY280" i="7"/>
  <c r="AX280" i="7"/>
  <c r="AW280" i="7"/>
  <c r="AV280" i="7"/>
  <c r="AU280" i="7"/>
  <c r="AT280" i="7"/>
  <c r="AS280" i="7"/>
  <c r="AR280" i="7"/>
  <c r="AQ280" i="7"/>
  <c r="AP280" i="7"/>
  <c r="AO280" i="7"/>
  <c r="AN280" i="7"/>
  <c r="AM280" i="7"/>
  <c r="AL280" i="7"/>
  <c r="AK280" i="7"/>
  <c r="AJ280" i="7"/>
  <c r="AI280" i="7"/>
  <c r="AH280" i="7"/>
  <c r="AG280" i="7"/>
  <c r="AF280" i="7"/>
  <c r="AE280" i="7"/>
  <c r="BA279" i="7"/>
  <c r="AZ279" i="7"/>
  <c r="AY279" i="7"/>
  <c r="AX279" i="7"/>
  <c r="AW279" i="7"/>
  <c r="AV279" i="7"/>
  <c r="AU279" i="7"/>
  <c r="AT279" i="7"/>
  <c r="AS279" i="7"/>
  <c r="AR279" i="7"/>
  <c r="AQ279" i="7"/>
  <c r="AP279" i="7"/>
  <c r="AO279" i="7"/>
  <c r="AN279" i="7"/>
  <c r="AM279" i="7"/>
  <c r="AL279" i="7"/>
  <c r="AK279" i="7"/>
  <c r="AJ279" i="7"/>
  <c r="AI279" i="7"/>
  <c r="AH279" i="7"/>
  <c r="AG279" i="7"/>
  <c r="AF279" i="7"/>
  <c r="AE279" i="7"/>
  <c r="BA278" i="7"/>
  <c r="AZ278" i="7"/>
  <c r="AY278" i="7"/>
  <c r="AX278" i="7"/>
  <c r="AW278" i="7"/>
  <c r="AV278" i="7"/>
  <c r="AU278" i="7"/>
  <c r="AT278" i="7"/>
  <c r="AS278" i="7"/>
  <c r="AR278" i="7"/>
  <c r="AQ278" i="7"/>
  <c r="AP278" i="7"/>
  <c r="AO278" i="7"/>
  <c r="AN278" i="7"/>
  <c r="AM278" i="7"/>
  <c r="AL278" i="7"/>
  <c r="AK278" i="7"/>
  <c r="AJ278" i="7"/>
  <c r="AI278" i="7"/>
  <c r="AH278" i="7"/>
  <c r="AG278" i="7"/>
  <c r="AF278" i="7"/>
  <c r="AE278" i="7"/>
  <c r="BA277" i="7"/>
  <c r="AZ277" i="7"/>
  <c r="AY277" i="7"/>
  <c r="AX277" i="7"/>
  <c r="AW277" i="7"/>
  <c r="AV277" i="7"/>
  <c r="AU277" i="7"/>
  <c r="AT277" i="7"/>
  <c r="AS277" i="7"/>
  <c r="AR277" i="7"/>
  <c r="AQ277" i="7"/>
  <c r="AP277" i="7"/>
  <c r="AO277" i="7"/>
  <c r="AN277" i="7"/>
  <c r="AM277" i="7"/>
  <c r="AL277" i="7"/>
  <c r="AK277" i="7"/>
  <c r="AJ277" i="7"/>
  <c r="AI277" i="7"/>
  <c r="AH277" i="7"/>
  <c r="AG277" i="7"/>
  <c r="AF277" i="7"/>
  <c r="AE277" i="7"/>
  <c r="BA276" i="7"/>
  <c r="AZ276" i="7"/>
  <c r="AY276" i="7"/>
  <c r="AX276" i="7"/>
  <c r="AW276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BA275" i="7"/>
  <c r="AZ275" i="7"/>
  <c r="AY275" i="7"/>
  <c r="AX275" i="7"/>
  <c r="AW275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BA274" i="7"/>
  <c r="AZ274" i="7"/>
  <c r="AY274" i="7"/>
  <c r="AX274" i="7"/>
  <c r="AW274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BA273" i="7"/>
  <c r="AZ273" i="7"/>
  <c r="AY273" i="7"/>
  <c r="AX273" i="7"/>
  <c r="AW273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BA272" i="7"/>
  <c r="AZ272" i="7"/>
  <c r="AY272" i="7"/>
  <c r="AX272" i="7"/>
  <c r="AW272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BA271" i="7"/>
  <c r="AZ271" i="7"/>
  <c r="AY271" i="7"/>
  <c r="AX271" i="7"/>
  <c r="AW271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BA270" i="7"/>
  <c r="AZ270" i="7"/>
  <c r="AY270" i="7"/>
  <c r="AX270" i="7"/>
  <c r="AW270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BA269" i="7"/>
  <c r="AZ269" i="7"/>
  <c r="AY269" i="7"/>
  <c r="AX269" i="7"/>
  <c r="AW269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BA268" i="7"/>
  <c r="AZ268" i="7"/>
  <c r="AY268" i="7"/>
  <c r="AX268" i="7"/>
  <c r="AW268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BA267" i="7"/>
  <c r="AZ267" i="7"/>
  <c r="AY267" i="7"/>
  <c r="AX267" i="7"/>
  <c r="AW267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BA266" i="7"/>
  <c r="AZ266" i="7"/>
  <c r="AY266" i="7"/>
  <c r="AX266" i="7"/>
  <c r="AW266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BA265" i="7"/>
  <c r="AZ265" i="7"/>
  <c r="AY265" i="7"/>
  <c r="AX265" i="7"/>
  <c r="AW265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BA264" i="7"/>
  <c r="AZ264" i="7"/>
  <c r="AY264" i="7"/>
  <c r="AX264" i="7"/>
  <c r="AW264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BA263" i="7"/>
  <c r="AZ263" i="7"/>
  <c r="AY263" i="7"/>
  <c r="AX263" i="7"/>
  <c r="AW263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BA262" i="7"/>
  <c r="AZ262" i="7"/>
  <c r="AY262" i="7"/>
  <c r="AX262" i="7"/>
  <c r="AW262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BA261" i="7"/>
  <c r="AZ261" i="7"/>
  <c r="AY261" i="7"/>
  <c r="AX261" i="7"/>
  <c r="AW261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BA260" i="7"/>
  <c r="AZ260" i="7"/>
  <c r="AY260" i="7"/>
  <c r="AX260" i="7"/>
  <c r="AW260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BA259" i="7"/>
  <c r="AZ259" i="7"/>
  <c r="AY259" i="7"/>
  <c r="AX259" i="7"/>
  <c r="AW259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BA258" i="7"/>
  <c r="AZ258" i="7"/>
  <c r="AY258" i="7"/>
  <c r="AX258" i="7"/>
  <c r="AW258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BA257" i="7"/>
  <c r="AZ257" i="7"/>
  <c r="AY257" i="7"/>
  <c r="AX257" i="7"/>
  <c r="AW257" i="7"/>
  <c r="AV257" i="7"/>
  <c r="AU257" i="7"/>
  <c r="AT257" i="7"/>
  <c r="AS257" i="7"/>
  <c r="AR257" i="7"/>
  <c r="AQ257" i="7"/>
  <c r="AP257" i="7"/>
  <c r="AO257" i="7"/>
  <c r="AN257" i="7"/>
  <c r="AM257" i="7"/>
  <c r="AL257" i="7"/>
  <c r="AK257" i="7"/>
  <c r="AJ257" i="7"/>
  <c r="AI257" i="7"/>
  <c r="AH257" i="7"/>
  <c r="AG257" i="7"/>
  <c r="AF257" i="7"/>
  <c r="AE257" i="7"/>
  <c r="BA256" i="7"/>
  <c r="AZ256" i="7"/>
  <c r="AY256" i="7"/>
  <c r="AX256" i="7"/>
  <c r="AW256" i="7"/>
  <c r="AV256" i="7"/>
  <c r="AU256" i="7"/>
  <c r="AT256" i="7"/>
  <c r="AS256" i="7"/>
  <c r="AR256" i="7"/>
  <c r="AQ256" i="7"/>
  <c r="AP256" i="7"/>
  <c r="AO256" i="7"/>
  <c r="AN256" i="7"/>
  <c r="AM256" i="7"/>
  <c r="AL256" i="7"/>
  <c r="AK256" i="7"/>
  <c r="AJ256" i="7"/>
  <c r="AI256" i="7"/>
  <c r="AH256" i="7"/>
  <c r="AG256" i="7"/>
  <c r="AF256" i="7"/>
  <c r="AE256" i="7"/>
  <c r="BA255" i="7"/>
  <c r="AZ255" i="7"/>
  <c r="AY255" i="7"/>
  <c r="AX255" i="7"/>
  <c r="AW255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BA254" i="7"/>
  <c r="AZ254" i="7"/>
  <c r="AY254" i="7"/>
  <c r="AX254" i="7"/>
  <c r="AW254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BA253" i="7"/>
  <c r="AZ253" i="7"/>
  <c r="AY253" i="7"/>
  <c r="AX253" i="7"/>
  <c r="AW253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BA252" i="7"/>
  <c r="AZ252" i="7"/>
  <c r="AY252" i="7"/>
  <c r="AX252" i="7"/>
  <c r="AW252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BA251" i="7"/>
  <c r="AZ251" i="7"/>
  <c r="AY251" i="7"/>
  <c r="AX251" i="7"/>
  <c r="AW251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BA250" i="7"/>
  <c r="AZ250" i="7"/>
  <c r="AY250" i="7"/>
  <c r="AX250" i="7"/>
  <c r="AW250" i="7"/>
  <c r="AV250" i="7"/>
  <c r="AU250" i="7"/>
  <c r="AT250" i="7"/>
  <c r="AS250" i="7"/>
  <c r="AR250" i="7"/>
  <c r="AQ250" i="7"/>
  <c r="AP250" i="7"/>
  <c r="AO250" i="7"/>
  <c r="AN250" i="7"/>
  <c r="AM250" i="7"/>
  <c r="AL250" i="7"/>
  <c r="AK250" i="7"/>
  <c r="AJ250" i="7"/>
  <c r="AI250" i="7"/>
  <c r="AH250" i="7"/>
  <c r="AG250" i="7"/>
  <c r="AF250" i="7"/>
  <c r="AE250" i="7"/>
  <c r="BA249" i="7"/>
  <c r="AZ249" i="7"/>
  <c r="AY249" i="7"/>
  <c r="AX249" i="7"/>
  <c r="AW249" i="7"/>
  <c r="AV249" i="7"/>
  <c r="AU249" i="7"/>
  <c r="AT249" i="7"/>
  <c r="AS249" i="7"/>
  <c r="AR249" i="7"/>
  <c r="AQ249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BA248" i="7"/>
  <c r="AZ248" i="7"/>
  <c r="AY248" i="7"/>
  <c r="AX248" i="7"/>
  <c r="AW248" i="7"/>
  <c r="AV248" i="7"/>
  <c r="AU248" i="7"/>
  <c r="AT248" i="7"/>
  <c r="AS248" i="7"/>
  <c r="AR248" i="7"/>
  <c r="AQ248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BA247" i="7"/>
  <c r="AZ247" i="7"/>
  <c r="AY247" i="7"/>
  <c r="AX247" i="7"/>
  <c r="AW247" i="7"/>
  <c r="AV247" i="7"/>
  <c r="AU247" i="7"/>
  <c r="AT247" i="7"/>
  <c r="AS247" i="7"/>
  <c r="AR247" i="7"/>
  <c r="AQ247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BA246" i="7"/>
  <c r="AZ246" i="7"/>
  <c r="AY246" i="7"/>
  <c r="AX246" i="7"/>
  <c r="AW246" i="7"/>
  <c r="AV246" i="7"/>
  <c r="AU246" i="7"/>
  <c r="AT246" i="7"/>
  <c r="AS246" i="7"/>
  <c r="AR246" i="7"/>
  <c r="AQ246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BA245" i="7"/>
  <c r="AZ245" i="7"/>
  <c r="AY245" i="7"/>
  <c r="AX245" i="7"/>
  <c r="AW245" i="7"/>
  <c r="AV245" i="7"/>
  <c r="AU245" i="7"/>
  <c r="AT245" i="7"/>
  <c r="AS245" i="7"/>
  <c r="AR245" i="7"/>
  <c r="AQ245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BA244" i="7"/>
  <c r="AZ244" i="7"/>
  <c r="AY244" i="7"/>
  <c r="AX244" i="7"/>
  <c r="AW244" i="7"/>
  <c r="AV244" i="7"/>
  <c r="AU244" i="7"/>
  <c r="AT244" i="7"/>
  <c r="AS244" i="7"/>
  <c r="AR244" i="7"/>
  <c r="AQ244" i="7"/>
  <c r="AP244" i="7"/>
  <c r="AO244" i="7"/>
  <c r="AN244" i="7"/>
  <c r="AM244" i="7"/>
  <c r="AL244" i="7"/>
  <c r="AK244" i="7"/>
  <c r="AJ244" i="7"/>
  <c r="AI244" i="7"/>
  <c r="AH244" i="7"/>
  <c r="AG244" i="7"/>
  <c r="AF244" i="7"/>
  <c r="AE244" i="7"/>
  <c r="BA243" i="7"/>
  <c r="AZ243" i="7"/>
  <c r="AY243" i="7"/>
  <c r="AX243" i="7"/>
  <c r="AW243" i="7"/>
  <c r="AV243" i="7"/>
  <c r="AU243" i="7"/>
  <c r="AT243" i="7"/>
  <c r="AS243" i="7"/>
  <c r="AR243" i="7"/>
  <c r="AQ243" i="7"/>
  <c r="AP243" i="7"/>
  <c r="AO243" i="7"/>
  <c r="AN243" i="7"/>
  <c r="AM243" i="7"/>
  <c r="AL243" i="7"/>
  <c r="AK243" i="7"/>
  <c r="AJ243" i="7"/>
  <c r="AI243" i="7"/>
  <c r="AH243" i="7"/>
  <c r="AG243" i="7"/>
  <c r="AF243" i="7"/>
  <c r="AE243" i="7"/>
  <c r="BA242" i="7"/>
  <c r="AZ242" i="7"/>
  <c r="AY242" i="7"/>
  <c r="AX242" i="7"/>
  <c r="AW242" i="7"/>
  <c r="AV242" i="7"/>
  <c r="AU242" i="7"/>
  <c r="AT242" i="7"/>
  <c r="AS242" i="7"/>
  <c r="AR242" i="7"/>
  <c r="AQ242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BA241" i="7"/>
  <c r="AZ241" i="7"/>
  <c r="AY241" i="7"/>
  <c r="AX241" i="7"/>
  <c r="AW241" i="7"/>
  <c r="AV241" i="7"/>
  <c r="AU241" i="7"/>
  <c r="AT241" i="7"/>
  <c r="AS241" i="7"/>
  <c r="AR241" i="7"/>
  <c r="AQ241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BA239" i="7"/>
  <c r="AZ239" i="7"/>
  <c r="AY239" i="7"/>
  <c r="AX239" i="7"/>
  <c r="AW239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BA238" i="7"/>
  <c r="AZ238" i="7"/>
  <c r="AY238" i="7"/>
  <c r="AX238" i="7"/>
  <c r="AW238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BA237" i="7"/>
  <c r="AZ237" i="7"/>
  <c r="AY237" i="7"/>
  <c r="AX237" i="7"/>
  <c r="AW237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BA236" i="7"/>
  <c r="AZ236" i="7"/>
  <c r="AY236" i="7"/>
  <c r="AX236" i="7"/>
  <c r="AW236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BA235" i="7"/>
  <c r="AZ235" i="7"/>
  <c r="AY235" i="7"/>
  <c r="AX235" i="7"/>
  <c r="AW235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BA234" i="7"/>
  <c r="AZ234" i="7"/>
  <c r="AY234" i="7"/>
  <c r="AX234" i="7"/>
  <c r="AW234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BA233" i="7"/>
  <c r="AZ233" i="7"/>
  <c r="AY233" i="7"/>
  <c r="AX233" i="7"/>
  <c r="AW233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BA232" i="7"/>
  <c r="AZ232" i="7"/>
  <c r="AY232" i="7"/>
  <c r="AX232" i="7"/>
  <c r="AW232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BA231" i="7"/>
  <c r="AZ231" i="7"/>
  <c r="AY231" i="7"/>
  <c r="AX231" i="7"/>
  <c r="AW231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BA230" i="7"/>
  <c r="AZ230" i="7"/>
  <c r="AY230" i="7"/>
  <c r="AX230" i="7"/>
  <c r="AW230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BA229" i="7"/>
  <c r="AZ229" i="7"/>
  <c r="AY229" i="7"/>
  <c r="AX229" i="7"/>
  <c r="AW229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BA228" i="7"/>
  <c r="AZ228" i="7"/>
  <c r="AY228" i="7"/>
  <c r="AX228" i="7"/>
  <c r="AW228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BA227" i="7"/>
  <c r="AZ227" i="7"/>
  <c r="AY227" i="7"/>
  <c r="AX227" i="7"/>
  <c r="AW227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BA226" i="7"/>
  <c r="AZ226" i="7"/>
  <c r="AY226" i="7"/>
  <c r="AX226" i="7"/>
  <c r="AW226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BA225" i="7"/>
  <c r="AZ225" i="7"/>
  <c r="AY225" i="7"/>
  <c r="AX225" i="7"/>
  <c r="AW225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BA224" i="7"/>
  <c r="AZ224" i="7"/>
  <c r="AY224" i="7"/>
  <c r="AX224" i="7"/>
  <c r="AW224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BA223" i="7"/>
  <c r="AZ223" i="7"/>
  <c r="AY223" i="7"/>
  <c r="AX223" i="7"/>
  <c r="AW223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BA222" i="7"/>
  <c r="AZ222" i="7"/>
  <c r="AY222" i="7"/>
  <c r="AX222" i="7"/>
  <c r="AW222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BA221" i="7"/>
  <c r="AZ221" i="7"/>
  <c r="AY221" i="7"/>
  <c r="AX221" i="7"/>
  <c r="AW221" i="7"/>
  <c r="AV221" i="7"/>
  <c r="AU221" i="7"/>
  <c r="AT221" i="7"/>
  <c r="AS221" i="7"/>
  <c r="AR221" i="7"/>
  <c r="AQ221" i="7"/>
  <c r="AP221" i="7"/>
  <c r="AO221" i="7"/>
  <c r="AN221" i="7"/>
  <c r="AM221" i="7"/>
  <c r="AL221" i="7"/>
  <c r="AK221" i="7"/>
  <c r="AJ221" i="7"/>
  <c r="AI221" i="7"/>
  <c r="AH221" i="7"/>
  <c r="AG221" i="7"/>
  <c r="AF221" i="7"/>
  <c r="AE221" i="7"/>
  <c r="BA220" i="7"/>
  <c r="AZ220" i="7"/>
  <c r="AY220" i="7"/>
  <c r="AX220" i="7"/>
  <c r="AW220" i="7"/>
  <c r="AV220" i="7"/>
  <c r="AU220" i="7"/>
  <c r="AT220" i="7"/>
  <c r="AS220" i="7"/>
  <c r="AR220" i="7"/>
  <c r="AQ220" i="7"/>
  <c r="AP220" i="7"/>
  <c r="AO220" i="7"/>
  <c r="AN220" i="7"/>
  <c r="AM220" i="7"/>
  <c r="AL220" i="7"/>
  <c r="AK220" i="7"/>
  <c r="AJ220" i="7"/>
  <c r="AI220" i="7"/>
  <c r="AH220" i="7"/>
  <c r="AG220" i="7"/>
  <c r="AF220" i="7"/>
  <c r="AE220" i="7"/>
  <c r="BA219" i="7"/>
  <c r="AZ219" i="7"/>
  <c r="AY219" i="7"/>
  <c r="AX219" i="7"/>
  <c r="AW219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BA218" i="7"/>
  <c r="AZ218" i="7"/>
  <c r="AY218" i="7"/>
  <c r="AX218" i="7"/>
  <c r="AW218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BA217" i="7"/>
  <c r="AZ217" i="7"/>
  <c r="AY217" i="7"/>
  <c r="AX217" i="7"/>
  <c r="AW217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BA216" i="7"/>
  <c r="AZ216" i="7"/>
  <c r="AY216" i="7"/>
  <c r="AX216" i="7"/>
  <c r="AW216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BA215" i="7"/>
  <c r="AZ215" i="7"/>
  <c r="AY215" i="7"/>
  <c r="AX215" i="7"/>
  <c r="AW215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BA214" i="7"/>
  <c r="AZ214" i="7"/>
  <c r="AY214" i="7"/>
  <c r="AX214" i="7"/>
  <c r="AW214" i="7"/>
  <c r="AV214" i="7"/>
  <c r="AU214" i="7"/>
  <c r="AT214" i="7"/>
  <c r="AS214" i="7"/>
  <c r="AR214" i="7"/>
  <c r="AQ214" i="7"/>
  <c r="AP214" i="7"/>
  <c r="AO214" i="7"/>
  <c r="AN214" i="7"/>
  <c r="AM214" i="7"/>
  <c r="AL214" i="7"/>
  <c r="AK214" i="7"/>
  <c r="AJ214" i="7"/>
  <c r="AI214" i="7"/>
  <c r="AH214" i="7"/>
  <c r="AG214" i="7"/>
  <c r="AF214" i="7"/>
  <c r="AE214" i="7"/>
  <c r="BA213" i="7"/>
  <c r="AZ213" i="7"/>
  <c r="AY213" i="7"/>
  <c r="AX213" i="7"/>
  <c r="AW213" i="7"/>
  <c r="AV213" i="7"/>
  <c r="AU213" i="7"/>
  <c r="AT213" i="7"/>
  <c r="AS213" i="7"/>
  <c r="AR213" i="7"/>
  <c r="AQ213" i="7"/>
  <c r="AP213" i="7"/>
  <c r="AO213" i="7"/>
  <c r="AN213" i="7"/>
  <c r="AM213" i="7"/>
  <c r="AL213" i="7"/>
  <c r="AK213" i="7"/>
  <c r="AJ213" i="7"/>
  <c r="AI213" i="7"/>
  <c r="AH213" i="7"/>
  <c r="AG213" i="7"/>
  <c r="AF213" i="7"/>
  <c r="AE213" i="7"/>
  <c r="BA212" i="7"/>
  <c r="AZ212" i="7"/>
  <c r="AY212" i="7"/>
  <c r="AX212" i="7"/>
  <c r="AW212" i="7"/>
  <c r="AV212" i="7"/>
  <c r="AU212" i="7"/>
  <c r="AT212" i="7"/>
  <c r="AS212" i="7"/>
  <c r="AR212" i="7"/>
  <c r="AQ212" i="7"/>
  <c r="AP212" i="7"/>
  <c r="AO212" i="7"/>
  <c r="AN212" i="7"/>
  <c r="AM212" i="7"/>
  <c r="AL212" i="7"/>
  <c r="AK212" i="7"/>
  <c r="AJ212" i="7"/>
  <c r="AI212" i="7"/>
  <c r="AH212" i="7"/>
  <c r="AG212" i="7"/>
  <c r="AF212" i="7"/>
  <c r="AE212" i="7"/>
  <c r="BA211" i="7"/>
  <c r="AZ211" i="7"/>
  <c r="AY211" i="7"/>
  <c r="AX211" i="7"/>
  <c r="AW211" i="7"/>
  <c r="AV211" i="7"/>
  <c r="AU211" i="7"/>
  <c r="AT211" i="7"/>
  <c r="AS211" i="7"/>
  <c r="AR211" i="7"/>
  <c r="AQ211" i="7"/>
  <c r="AP211" i="7"/>
  <c r="AO211" i="7"/>
  <c r="AN211" i="7"/>
  <c r="AM211" i="7"/>
  <c r="AL211" i="7"/>
  <c r="AK211" i="7"/>
  <c r="AJ211" i="7"/>
  <c r="AI211" i="7"/>
  <c r="AH211" i="7"/>
  <c r="AG211" i="7"/>
  <c r="AF211" i="7"/>
  <c r="AE211" i="7"/>
  <c r="BA210" i="7"/>
  <c r="AZ210" i="7"/>
  <c r="AY210" i="7"/>
  <c r="AX210" i="7"/>
  <c r="AW210" i="7"/>
  <c r="AV210" i="7"/>
  <c r="AU210" i="7"/>
  <c r="AT210" i="7"/>
  <c r="AS210" i="7"/>
  <c r="AR210" i="7"/>
  <c r="AQ210" i="7"/>
  <c r="AP210" i="7"/>
  <c r="AO210" i="7"/>
  <c r="AN210" i="7"/>
  <c r="AM210" i="7"/>
  <c r="AL210" i="7"/>
  <c r="AK210" i="7"/>
  <c r="AJ210" i="7"/>
  <c r="AI210" i="7"/>
  <c r="AH210" i="7"/>
  <c r="AG210" i="7"/>
  <c r="AF210" i="7"/>
  <c r="AE210" i="7"/>
  <c r="BA209" i="7"/>
  <c r="AZ209" i="7"/>
  <c r="AY209" i="7"/>
  <c r="AX209" i="7"/>
  <c r="AW209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BA208" i="7"/>
  <c r="AZ208" i="7"/>
  <c r="AY208" i="7"/>
  <c r="AX208" i="7"/>
  <c r="AW208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BA207" i="7"/>
  <c r="AZ207" i="7"/>
  <c r="AY207" i="7"/>
  <c r="AX207" i="7"/>
  <c r="AW207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BA206" i="7"/>
  <c r="AZ206" i="7"/>
  <c r="AY206" i="7"/>
  <c r="AX206" i="7"/>
  <c r="AW206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BA205" i="7"/>
  <c r="AZ205" i="7"/>
  <c r="AY205" i="7"/>
  <c r="AX205" i="7"/>
  <c r="AW205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BA204" i="7"/>
  <c r="AZ204" i="7"/>
  <c r="AY204" i="7"/>
  <c r="AX204" i="7"/>
  <c r="AW204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BA203" i="7"/>
  <c r="AZ203" i="7"/>
  <c r="AY203" i="7"/>
  <c r="AX203" i="7"/>
  <c r="AW203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BA202" i="7"/>
  <c r="AZ202" i="7"/>
  <c r="AY202" i="7"/>
  <c r="AX202" i="7"/>
  <c r="AW202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BA201" i="7"/>
  <c r="AZ201" i="7"/>
  <c r="AY201" i="7"/>
  <c r="AX201" i="7"/>
  <c r="AW201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BA200" i="7"/>
  <c r="AZ200" i="7"/>
  <c r="AY200" i="7"/>
  <c r="AX200" i="7"/>
  <c r="AW200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BA199" i="7"/>
  <c r="AZ199" i="7"/>
  <c r="AY199" i="7"/>
  <c r="AX199" i="7"/>
  <c r="AW199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BA198" i="7"/>
  <c r="AZ198" i="7"/>
  <c r="AY198" i="7"/>
  <c r="AX198" i="7"/>
  <c r="AW198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BA197" i="7"/>
  <c r="AZ197" i="7"/>
  <c r="AY197" i="7"/>
  <c r="AX197" i="7"/>
  <c r="AW197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BA196" i="7"/>
  <c r="AZ196" i="7"/>
  <c r="AY196" i="7"/>
  <c r="AX196" i="7"/>
  <c r="AW196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BA195" i="7"/>
  <c r="AZ195" i="7"/>
  <c r="AY195" i="7"/>
  <c r="AX195" i="7"/>
  <c r="AW195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BA194" i="7"/>
  <c r="AZ194" i="7"/>
  <c r="AY194" i="7"/>
  <c r="AX194" i="7"/>
  <c r="AW194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BA193" i="7"/>
  <c r="AZ193" i="7"/>
  <c r="AY193" i="7"/>
  <c r="AX193" i="7"/>
  <c r="AW193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BA192" i="7"/>
  <c r="AZ192" i="7"/>
  <c r="AY192" i="7"/>
  <c r="AX192" i="7"/>
  <c r="AW192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BA191" i="7"/>
  <c r="AZ191" i="7"/>
  <c r="AY191" i="7"/>
  <c r="AX191" i="7"/>
  <c r="AW191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BA190" i="7"/>
  <c r="AZ190" i="7"/>
  <c r="AY190" i="7"/>
  <c r="AX190" i="7"/>
  <c r="AW190" i="7"/>
  <c r="AV190" i="7"/>
  <c r="AU190" i="7"/>
  <c r="AT190" i="7"/>
  <c r="AS190" i="7"/>
  <c r="AR190" i="7"/>
  <c r="AQ190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BA189" i="7"/>
  <c r="AZ189" i="7"/>
  <c r="AY189" i="7"/>
  <c r="AX189" i="7"/>
  <c r="AW189" i="7"/>
  <c r="AV189" i="7"/>
  <c r="AU189" i="7"/>
  <c r="AT189" i="7"/>
  <c r="AS189" i="7"/>
  <c r="AR189" i="7"/>
  <c r="AQ189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BA188" i="7"/>
  <c r="AZ188" i="7"/>
  <c r="AY188" i="7"/>
  <c r="AX188" i="7"/>
  <c r="AW188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BA187" i="7"/>
  <c r="AZ187" i="7"/>
  <c r="AY187" i="7"/>
  <c r="AX187" i="7"/>
  <c r="AW187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BA186" i="7"/>
  <c r="AZ186" i="7"/>
  <c r="AY186" i="7"/>
  <c r="AX186" i="7"/>
  <c r="AW186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BA185" i="7"/>
  <c r="AZ185" i="7"/>
  <c r="AY185" i="7"/>
  <c r="AX185" i="7"/>
  <c r="AW185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BA184" i="7"/>
  <c r="AZ184" i="7"/>
  <c r="AY184" i="7"/>
  <c r="AX184" i="7"/>
  <c r="AW184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BA183" i="7"/>
  <c r="AZ183" i="7"/>
  <c r="AY183" i="7"/>
  <c r="AX183" i="7"/>
  <c r="AW183" i="7"/>
  <c r="AV183" i="7"/>
  <c r="AU183" i="7"/>
  <c r="AT183" i="7"/>
  <c r="AS183" i="7"/>
  <c r="AR183" i="7"/>
  <c r="AQ183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BA182" i="7"/>
  <c r="AZ182" i="7"/>
  <c r="AY182" i="7"/>
  <c r="AX182" i="7"/>
  <c r="AW182" i="7"/>
  <c r="AV182" i="7"/>
  <c r="AU182" i="7"/>
  <c r="AT182" i="7"/>
  <c r="AS182" i="7"/>
  <c r="AR182" i="7"/>
  <c r="AQ182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BA181" i="7"/>
  <c r="AZ181" i="7"/>
  <c r="AY181" i="7"/>
  <c r="AX181" i="7"/>
  <c r="AW181" i="7"/>
  <c r="AV181" i="7"/>
  <c r="AU181" i="7"/>
  <c r="AT181" i="7"/>
  <c r="AS181" i="7"/>
  <c r="AR181" i="7"/>
  <c r="AQ181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BA180" i="7"/>
  <c r="AZ180" i="7"/>
  <c r="AY180" i="7"/>
  <c r="AX180" i="7"/>
  <c r="AW180" i="7"/>
  <c r="AV180" i="7"/>
  <c r="AU180" i="7"/>
  <c r="AT180" i="7"/>
  <c r="AS180" i="7"/>
  <c r="AR180" i="7"/>
  <c r="AQ180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BA179" i="7"/>
  <c r="AZ179" i="7"/>
  <c r="AY179" i="7"/>
  <c r="AX179" i="7"/>
  <c r="AW179" i="7"/>
  <c r="AV179" i="7"/>
  <c r="AU179" i="7"/>
  <c r="AT179" i="7"/>
  <c r="AS179" i="7"/>
  <c r="AR179" i="7"/>
  <c r="AQ179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BA178" i="7"/>
  <c r="AZ178" i="7"/>
  <c r="AY178" i="7"/>
  <c r="AX178" i="7"/>
  <c r="AW178" i="7"/>
  <c r="AV178" i="7"/>
  <c r="AU178" i="7"/>
  <c r="AT178" i="7"/>
  <c r="AS178" i="7"/>
  <c r="AR178" i="7"/>
  <c r="AQ178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BA174" i="7"/>
  <c r="AZ174" i="7"/>
  <c r="AY174" i="7"/>
  <c r="AX174" i="7"/>
  <c r="AW174" i="7"/>
  <c r="AV174" i="7"/>
  <c r="AU174" i="7"/>
  <c r="AT174" i="7"/>
  <c r="AS174" i="7"/>
  <c r="AR174" i="7"/>
  <c r="AQ174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BA173" i="7"/>
  <c r="AZ173" i="7"/>
  <c r="AY173" i="7"/>
  <c r="AX173" i="7"/>
  <c r="AW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BA172" i="7"/>
  <c r="AZ172" i="7"/>
  <c r="AY172" i="7"/>
  <c r="AX172" i="7"/>
  <c r="AW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BA171" i="7"/>
  <c r="AZ171" i="7"/>
  <c r="AY171" i="7"/>
  <c r="AX171" i="7"/>
  <c r="AW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BA167" i="7"/>
  <c r="AZ167" i="7"/>
  <c r="AY167" i="7"/>
  <c r="AX167" i="7"/>
  <c r="AW167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BA166" i="7"/>
  <c r="AZ166" i="7"/>
  <c r="AY166" i="7"/>
  <c r="AX166" i="7"/>
  <c r="AW166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BA165" i="7"/>
  <c r="AZ165" i="7"/>
  <c r="AY165" i="7"/>
  <c r="AX165" i="7"/>
  <c r="AW165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BA164" i="7"/>
  <c r="AZ164" i="7"/>
  <c r="AY164" i="7"/>
  <c r="AX164" i="7"/>
  <c r="AW164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BA163" i="7"/>
  <c r="AZ163" i="7"/>
  <c r="AY163" i="7"/>
  <c r="AX163" i="7"/>
  <c r="AW163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BA162" i="7"/>
  <c r="AZ162" i="7"/>
  <c r="AY162" i="7"/>
  <c r="AX162" i="7"/>
  <c r="AW162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BA161" i="7"/>
  <c r="AZ161" i="7"/>
  <c r="AY161" i="7"/>
  <c r="AX161" i="7"/>
  <c r="AW161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BA160" i="7"/>
  <c r="AZ160" i="7"/>
  <c r="AY160" i="7"/>
  <c r="AX160" i="7"/>
  <c r="AW160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BA159" i="7"/>
  <c r="AZ159" i="7"/>
  <c r="AY159" i="7"/>
  <c r="AX159" i="7"/>
  <c r="AW159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BA158" i="7"/>
  <c r="AZ158" i="7"/>
  <c r="AY158" i="7"/>
  <c r="AX158" i="7"/>
  <c r="AW158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BA156" i="7"/>
  <c r="AZ156" i="7"/>
  <c r="AY156" i="7"/>
  <c r="AX156" i="7"/>
  <c r="AW156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BA155" i="7"/>
  <c r="AZ155" i="7"/>
  <c r="AY155" i="7"/>
  <c r="AX155" i="7"/>
  <c r="AW155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BA154" i="7"/>
  <c r="AZ154" i="7"/>
  <c r="AY154" i="7"/>
  <c r="AX154" i="7"/>
  <c r="AW154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BA153" i="7"/>
  <c r="AZ153" i="7"/>
  <c r="AY153" i="7"/>
  <c r="AX153" i="7"/>
  <c r="AW153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BA152" i="7"/>
  <c r="AZ152" i="7"/>
  <c r="AY152" i="7"/>
  <c r="AX152" i="7"/>
  <c r="AW152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BA151" i="7"/>
  <c r="AZ151" i="7"/>
  <c r="AY151" i="7"/>
  <c r="AX151" i="7"/>
  <c r="AW151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BA150" i="7"/>
  <c r="AZ150" i="7"/>
  <c r="AY150" i="7"/>
  <c r="AX150" i="7"/>
  <c r="AW150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BA149" i="7"/>
  <c r="AZ149" i="7"/>
  <c r="AY149" i="7"/>
  <c r="AX149" i="7"/>
  <c r="AW149" i="7"/>
  <c r="AV149" i="7"/>
  <c r="AU149" i="7"/>
  <c r="AT149" i="7"/>
  <c r="AS149" i="7"/>
  <c r="AR149" i="7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BA148" i="7"/>
  <c r="AZ148" i="7"/>
  <c r="AY148" i="7"/>
  <c r="AX148" i="7"/>
  <c r="AW148" i="7"/>
  <c r="AV148" i="7"/>
  <c r="AU148" i="7"/>
  <c r="AT148" i="7"/>
  <c r="AS148" i="7"/>
  <c r="AR148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BA146" i="7"/>
  <c r="AZ146" i="7"/>
  <c r="AY146" i="7"/>
  <c r="AX146" i="7"/>
  <c r="AW146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BA145" i="7"/>
  <c r="AZ145" i="7"/>
  <c r="AY145" i="7"/>
  <c r="AX145" i="7"/>
  <c r="AW145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BA144" i="7"/>
  <c r="AZ144" i="7"/>
  <c r="AY144" i="7"/>
  <c r="AX144" i="7"/>
  <c r="AW144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BA143" i="7"/>
  <c r="AZ143" i="7"/>
  <c r="AY143" i="7"/>
  <c r="AX143" i="7"/>
  <c r="AW143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BA142" i="7"/>
  <c r="AZ142" i="7"/>
  <c r="AY142" i="7"/>
  <c r="AX142" i="7"/>
  <c r="AW142" i="7"/>
  <c r="AV142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BA141" i="7"/>
  <c r="AZ141" i="7"/>
  <c r="AY141" i="7"/>
  <c r="AX141" i="7"/>
  <c r="AW141" i="7"/>
  <c r="AV141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BA140" i="7"/>
  <c r="AZ140" i="7"/>
  <c r="AY140" i="7"/>
  <c r="AX140" i="7"/>
  <c r="AW140" i="7"/>
  <c r="AV140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BA139" i="7"/>
  <c r="AZ139" i="7"/>
  <c r="AY139" i="7"/>
  <c r="AX139" i="7"/>
  <c r="AW139" i="7"/>
  <c r="AV139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BA138" i="7"/>
  <c r="AZ138" i="7"/>
  <c r="AY138" i="7"/>
  <c r="AX138" i="7"/>
  <c r="AW138" i="7"/>
  <c r="AV138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BP13" i="7"/>
  <c r="BD13" i="7"/>
  <c r="AQ13" i="7"/>
  <c r="AD13" i="7"/>
  <c r="Q13" i="7"/>
  <c r="D13" i="7"/>
  <c r="BP12" i="7"/>
  <c r="BD12" i="7"/>
  <c r="AQ12" i="7"/>
  <c r="AD12" i="7"/>
  <c r="Q12" i="7"/>
  <c r="D12" i="7"/>
  <c r="BP11" i="7"/>
  <c r="BD11" i="7"/>
  <c r="AQ11" i="7"/>
  <c r="AD11" i="7"/>
  <c r="Q11" i="7"/>
  <c r="D11" i="7"/>
  <c r="BP10" i="7"/>
  <c r="BD10" i="7"/>
  <c r="AQ10" i="7"/>
  <c r="AD10" i="7"/>
  <c r="Q10" i="7"/>
  <c r="D10" i="7"/>
  <c r="BP9" i="7"/>
  <c r="BD9" i="7"/>
  <c r="AQ9" i="7"/>
  <c r="AD9" i="7"/>
  <c r="Q9" i="7"/>
  <c r="D9" i="7"/>
  <c r="BP8" i="7"/>
  <c r="BD8" i="7"/>
  <c r="AQ8" i="7"/>
  <c r="AD8" i="7"/>
  <c r="Q8" i="7"/>
  <c r="D8" i="7"/>
  <c r="BP7" i="7"/>
  <c r="BD7" i="7"/>
  <c r="AQ7" i="7"/>
  <c r="AD7" i="7"/>
  <c r="Q7" i="7"/>
  <c r="D7" i="7"/>
  <c r="BP6" i="7"/>
  <c r="BD6" i="7"/>
  <c r="AQ6" i="7"/>
  <c r="AD6" i="7"/>
  <c r="Q6" i="7"/>
  <c r="D6" i="7"/>
  <c r="BP5" i="7"/>
  <c r="BD5" i="7"/>
  <c r="AQ5" i="7"/>
  <c r="AD5" i="7"/>
  <c r="Q5" i="7"/>
  <c r="D5" i="7"/>
  <c r="O5" i="7" l="1"/>
  <c r="O6" i="7"/>
  <c r="O7" i="7"/>
  <c r="O8" i="7"/>
  <c r="O9" i="7"/>
  <c r="O10" i="7"/>
  <c r="O11" i="7"/>
  <c r="O12" i="7"/>
  <c r="AM350" i="1"/>
  <c r="AO350" i="1" s="1"/>
  <c r="AP350" i="1" s="1"/>
  <c r="AM349" i="1"/>
  <c r="AO349" i="1" s="1"/>
  <c r="AP349" i="1" s="1"/>
  <c r="AM348" i="1"/>
  <c r="AO348" i="1" s="1"/>
  <c r="AP348" i="1" s="1"/>
  <c r="AM347" i="1"/>
  <c r="AO347" i="1" s="1"/>
  <c r="AP347" i="1" s="1"/>
  <c r="AM346" i="1"/>
  <c r="AO346" i="1" s="1"/>
  <c r="AP346" i="1" s="1"/>
  <c r="AM345" i="1"/>
  <c r="AO345" i="1" s="1"/>
  <c r="AP345" i="1" s="1"/>
  <c r="AM344" i="1"/>
  <c r="AO344" i="1" s="1"/>
  <c r="AP344" i="1" s="1"/>
  <c r="AM343" i="1"/>
  <c r="AO343" i="1" s="1"/>
  <c r="AP343" i="1" s="1"/>
  <c r="AM342" i="1"/>
  <c r="AO342" i="1" s="1"/>
  <c r="AP342" i="1" s="1"/>
  <c r="AM341" i="1"/>
  <c r="AO341" i="1" s="1"/>
  <c r="AP341" i="1" s="1"/>
  <c r="AM340" i="1"/>
  <c r="AO340" i="1" s="1"/>
  <c r="AP340" i="1" s="1"/>
  <c r="AM339" i="1"/>
  <c r="AO339" i="1" s="1"/>
  <c r="AP339" i="1" s="1"/>
  <c r="AM338" i="1"/>
  <c r="AO338" i="1" s="1"/>
  <c r="AP338" i="1" s="1"/>
  <c r="AM337" i="1"/>
  <c r="AO337" i="1" s="1"/>
  <c r="AP337" i="1" s="1"/>
  <c r="AM336" i="1"/>
  <c r="AO336" i="1" s="1"/>
  <c r="AP336" i="1" s="1"/>
  <c r="AM335" i="1"/>
  <c r="AO335" i="1" s="1"/>
  <c r="AP335" i="1" s="1"/>
  <c r="AM334" i="1"/>
  <c r="AO334" i="1" s="1"/>
  <c r="AP334" i="1" s="1"/>
  <c r="AM333" i="1"/>
  <c r="AO333" i="1" s="1"/>
  <c r="AP333" i="1" s="1"/>
  <c r="AM332" i="1"/>
  <c r="AO332" i="1" s="1"/>
  <c r="AP332" i="1" s="1"/>
  <c r="AM331" i="1"/>
  <c r="AO331" i="1" s="1"/>
  <c r="AP331" i="1" s="1"/>
  <c r="AM330" i="1"/>
  <c r="AO330" i="1" s="1"/>
  <c r="AP330" i="1" s="1"/>
  <c r="AM329" i="1"/>
  <c r="AM328" i="1"/>
  <c r="AM327" i="1"/>
  <c r="AO327" i="1" s="1"/>
  <c r="AP327" i="1" s="1"/>
  <c r="AM326" i="1"/>
  <c r="AM325" i="1"/>
  <c r="AM324" i="1"/>
  <c r="AO324" i="1" s="1"/>
  <c r="AP324" i="1" s="1"/>
  <c r="AM323" i="1"/>
  <c r="AM322" i="1"/>
  <c r="AO321" i="1"/>
  <c r="AP321" i="1" s="1"/>
  <c r="AM321" i="1"/>
  <c r="AN321" i="1" s="1"/>
  <c r="AM320" i="1"/>
  <c r="AM319" i="1"/>
  <c r="AM318" i="1"/>
  <c r="AO318" i="1" s="1"/>
  <c r="AP318" i="1" s="1"/>
  <c r="AM317" i="1"/>
  <c r="AM316" i="1"/>
  <c r="AM315" i="1"/>
  <c r="AN315" i="1" s="1"/>
  <c r="AM314" i="1"/>
  <c r="AM313" i="1"/>
  <c r="AM312" i="1"/>
  <c r="AO312" i="1" s="1"/>
  <c r="AP312" i="1" s="1"/>
  <c r="AM311" i="1"/>
  <c r="AM310" i="1"/>
  <c r="AM309" i="1"/>
  <c r="AO309" i="1" s="1"/>
  <c r="AP309" i="1" s="1"/>
  <c r="AM308" i="1"/>
  <c r="AM307" i="1"/>
  <c r="AN306" i="1"/>
  <c r="AM306" i="1"/>
  <c r="AO306" i="1" s="1"/>
  <c r="AP306" i="1" s="1"/>
  <c r="AM305" i="1"/>
  <c r="AM304" i="1"/>
  <c r="AM303" i="1"/>
  <c r="AN303" i="1" s="1"/>
  <c r="AM302" i="1"/>
  <c r="AM301" i="1"/>
  <c r="AO300" i="1"/>
  <c r="AP300" i="1" s="1"/>
  <c r="AM300" i="1"/>
  <c r="AN300" i="1" s="1"/>
  <c r="AM299" i="1"/>
  <c r="AM298" i="1"/>
  <c r="AN297" i="1"/>
  <c r="AM297" i="1"/>
  <c r="AO297" i="1" s="1"/>
  <c r="AP297" i="1" s="1"/>
  <c r="AM296" i="1"/>
  <c r="AM295" i="1"/>
  <c r="AM294" i="1"/>
  <c r="AO294" i="1" s="1"/>
  <c r="AP294" i="1" s="1"/>
  <c r="AM293" i="1"/>
  <c r="AM292" i="1"/>
  <c r="AO291" i="1"/>
  <c r="AP291" i="1" s="1"/>
  <c r="AM291" i="1"/>
  <c r="AN291" i="1" s="1"/>
  <c r="AM290" i="1"/>
  <c r="AM289" i="1"/>
  <c r="AM288" i="1"/>
  <c r="AO288" i="1" s="1"/>
  <c r="AP288" i="1" s="1"/>
  <c r="AM287" i="1"/>
  <c r="AM286" i="1"/>
  <c r="AM285" i="1"/>
  <c r="AN285" i="1" s="1"/>
  <c r="AM284" i="1"/>
  <c r="AM283" i="1"/>
  <c r="AO282" i="1"/>
  <c r="AP282" i="1" s="1"/>
  <c r="AM282" i="1"/>
  <c r="AN282" i="1" s="1"/>
  <c r="AM281" i="1"/>
  <c r="AM280" i="1"/>
  <c r="AM279" i="1"/>
  <c r="AO279" i="1" s="1"/>
  <c r="AP279" i="1" s="1"/>
  <c r="AM278" i="1"/>
  <c r="AM277" i="1"/>
  <c r="AM276" i="1"/>
  <c r="AO276" i="1" s="1"/>
  <c r="AP276" i="1" s="1"/>
  <c r="AM275" i="1"/>
  <c r="AM274" i="1"/>
  <c r="AM273" i="1"/>
  <c r="AO273" i="1" s="1"/>
  <c r="AP273" i="1" s="1"/>
  <c r="AM272" i="1"/>
  <c r="AM271" i="1"/>
  <c r="AN270" i="1"/>
  <c r="AM270" i="1"/>
  <c r="AO270" i="1" s="1"/>
  <c r="AP270" i="1" s="1"/>
  <c r="AM269" i="1"/>
  <c r="AM268" i="1"/>
  <c r="AM267" i="1"/>
  <c r="AN267" i="1" s="1"/>
  <c r="AM266" i="1"/>
  <c r="AM265" i="1"/>
  <c r="AO264" i="1"/>
  <c r="AP264" i="1" s="1"/>
  <c r="AM264" i="1"/>
  <c r="AN264" i="1" s="1"/>
  <c r="AM263" i="1"/>
  <c r="AM262" i="1"/>
  <c r="AM261" i="1"/>
  <c r="AO261" i="1" s="1"/>
  <c r="AP261" i="1" s="1"/>
  <c r="AM260" i="1"/>
  <c r="AM259" i="1"/>
  <c r="AM258" i="1"/>
  <c r="AO258" i="1" s="1"/>
  <c r="AP258" i="1" s="1"/>
  <c r="AM257" i="1"/>
  <c r="AM256" i="1"/>
  <c r="AO255" i="1"/>
  <c r="AP255" i="1" s="1"/>
  <c r="AM255" i="1"/>
  <c r="AN255" i="1" s="1"/>
  <c r="AM254" i="1"/>
  <c r="AM253" i="1"/>
  <c r="AM252" i="1"/>
  <c r="AO252" i="1" s="1"/>
  <c r="AP252" i="1" s="1"/>
  <c r="AM251" i="1"/>
  <c r="AM250" i="1"/>
  <c r="AO249" i="1"/>
  <c r="AP249" i="1" s="1"/>
  <c r="AM249" i="1"/>
  <c r="AN249" i="1" s="1"/>
  <c r="AM248" i="1"/>
  <c r="AM247" i="1"/>
  <c r="AO246" i="1"/>
  <c r="AP246" i="1" s="1"/>
  <c r="AN246" i="1"/>
  <c r="AM246" i="1"/>
  <c r="AM245" i="1"/>
  <c r="AM244" i="1"/>
  <c r="AM243" i="1"/>
  <c r="AO243" i="1" s="1"/>
  <c r="AP243" i="1" s="1"/>
  <c r="AM242" i="1"/>
  <c r="AM241" i="1"/>
  <c r="AM240" i="1"/>
  <c r="AO240" i="1" s="1"/>
  <c r="AP240" i="1" s="1"/>
  <c r="AM239" i="1"/>
  <c r="AM238" i="1"/>
  <c r="AN237" i="1"/>
  <c r="AM237" i="1"/>
  <c r="AO237" i="1" s="1"/>
  <c r="AP237" i="1" s="1"/>
  <c r="AM236" i="1"/>
  <c r="AM235" i="1"/>
  <c r="AM234" i="1"/>
  <c r="AO234" i="1" s="1"/>
  <c r="AP234" i="1" s="1"/>
  <c r="AM233" i="1"/>
  <c r="AM232" i="1"/>
  <c r="AO231" i="1"/>
  <c r="AP231" i="1" s="1"/>
  <c r="AM231" i="1"/>
  <c r="AN231" i="1" s="1"/>
  <c r="AM230" i="1"/>
  <c r="AM229" i="1"/>
  <c r="AO228" i="1"/>
  <c r="AP228" i="1" s="1"/>
  <c r="AN228" i="1"/>
  <c r="AM228" i="1"/>
  <c r="AM227" i="1"/>
  <c r="AM226" i="1"/>
  <c r="AN225" i="1"/>
  <c r="AM225" i="1"/>
  <c r="AO225" i="1" s="1"/>
  <c r="AP225" i="1" s="1"/>
  <c r="AM224" i="1"/>
  <c r="AM223" i="1"/>
  <c r="AM222" i="1"/>
  <c r="AO222" i="1" s="1"/>
  <c r="AP222" i="1" s="1"/>
  <c r="AM221" i="1"/>
  <c r="AM220" i="1"/>
  <c r="AM219" i="1"/>
  <c r="AN219" i="1" s="1"/>
  <c r="AM218" i="1"/>
  <c r="AM217" i="1"/>
  <c r="AM216" i="1"/>
  <c r="AO216" i="1" s="1"/>
  <c r="AP216" i="1" s="1"/>
  <c r="AM215" i="1"/>
  <c r="AM214" i="1"/>
  <c r="AM213" i="1"/>
  <c r="AN213" i="1" s="1"/>
  <c r="AM212" i="1"/>
  <c r="AM211" i="1"/>
  <c r="AM210" i="1"/>
  <c r="AO210" i="1" s="1"/>
  <c r="AP210" i="1" s="1"/>
  <c r="AM209" i="1"/>
  <c r="AM208" i="1"/>
  <c r="AM207" i="1"/>
  <c r="AO207" i="1" s="1"/>
  <c r="AP207" i="1" s="1"/>
  <c r="AM206" i="1"/>
  <c r="AM205" i="1"/>
  <c r="AM204" i="1"/>
  <c r="AO204" i="1" s="1"/>
  <c r="AP204" i="1" s="1"/>
  <c r="AM203" i="1"/>
  <c r="AM202" i="1"/>
  <c r="AN201" i="1"/>
  <c r="AM201" i="1"/>
  <c r="AO201" i="1" s="1"/>
  <c r="AP201" i="1" s="1"/>
  <c r="AM200" i="1"/>
  <c r="AM199" i="1"/>
  <c r="AM198" i="1"/>
  <c r="AO198" i="1" s="1"/>
  <c r="AP198" i="1" s="1"/>
  <c r="AM197" i="1"/>
  <c r="AM196" i="1"/>
  <c r="AM195" i="1"/>
  <c r="AN195" i="1" s="1"/>
  <c r="AM194" i="1"/>
  <c r="AM193" i="1"/>
  <c r="AM192" i="1"/>
  <c r="AO192" i="1" s="1"/>
  <c r="AP192" i="1" s="1"/>
  <c r="AM191" i="1"/>
  <c r="AM190" i="1"/>
  <c r="AM189" i="1"/>
  <c r="AO189" i="1" s="1"/>
  <c r="AP189" i="1" s="1"/>
  <c r="AM188" i="1"/>
  <c r="AM187" i="1"/>
  <c r="AM186" i="1"/>
  <c r="AO186" i="1" s="1"/>
  <c r="AP186" i="1" s="1"/>
  <c r="AM185" i="1"/>
  <c r="AM184" i="1"/>
  <c r="AM183" i="1"/>
  <c r="AO183" i="1" s="1"/>
  <c r="AP183" i="1" s="1"/>
  <c r="AM182" i="1"/>
  <c r="AM181" i="1"/>
  <c r="AM180" i="1"/>
  <c r="AO180" i="1" s="1"/>
  <c r="AP180" i="1" s="1"/>
  <c r="AM179" i="1"/>
  <c r="AM178" i="1"/>
  <c r="AM177" i="1"/>
  <c r="AN177" i="1" s="1"/>
  <c r="AM176" i="1"/>
  <c r="AM175" i="1"/>
  <c r="AM174" i="1"/>
  <c r="AO174" i="1" s="1"/>
  <c r="AP174" i="1" s="1"/>
  <c r="AM173" i="1"/>
  <c r="AM172" i="1"/>
  <c r="AM171" i="1"/>
  <c r="AO171" i="1" s="1"/>
  <c r="AP171" i="1" s="1"/>
  <c r="AM170" i="1"/>
  <c r="AM169" i="1"/>
  <c r="AM168" i="1"/>
  <c r="AO168" i="1" s="1"/>
  <c r="AP168" i="1" s="1"/>
  <c r="AM167" i="1"/>
  <c r="AM166" i="1"/>
  <c r="AN165" i="1"/>
  <c r="AM165" i="1"/>
  <c r="AO165" i="1" s="1"/>
  <c r="AP165" i="1" s="1"/>
  <c r="AM164" i="1"/>
  <c r="AM163" i="1"/>
  <c r="AO162" i="1"/>
  <c r="AP162" i="1" s="1"/>
  <c r="AM162" i="1"/>
  <c r="AN162" i="1" s="1"/>
  <c r="AM161" i="1"/>
  <c r="AM160" i="1"/>
  <c r="AM159" i="1"/>
  <c r="AN159" i="1" s="1"/>
  <c r="AM158" i="1"/>
  <c r="AM157" i="1"/>
  <c r="AM156" i="1"/>
  <c r="AO156" i="1" s="1"/>
  <c r="AP156" i="1" s="1"/>
  <c r="AM155" i="1"/>
  <c r="AM154" i="1"/>
  <c r="AM153" i="1"/>
  <c r="AO153" i="1" s="1"/>
  <c r="AP153" i="1" s="1"/>
  <c r="AM152" i="1"/>
  <c r="AM151" i="1"/>
  <c r="AM150" i="1"/>
  <c r="AO150" i="1" s="1"/>
  <c r="AP150" i="1" s="1"/>
  <c r="AM149" i="1"/>
  <c r="AM148" i="1"/>
  <c r="AO147" i="1"/>
  <c r="AP147" i="1" s="1"/>
  <c r="AM147" i="1"/>
  <c r="AN147" i="1" s="1"/>
  <c r="AM146" i="1"/>
  <c r="AM145" i="1"/>
  <c r="AM144" i="1"/>
  <c r="AO144" i="1" s="1"/>
  <c r="AP144" i="1" s="1"/>
  <c r="AM143" i="1"/>
  <c r="AM142" i="1"/>
  <c r="AO141" i="1"/>
  <c r="AP141" i="1" s="1"/>
  <c r="AM141" i="1"/>
  <c r="AN141" i="1" s="1"/>
  <c r="AM140" i="1"/>
  <c r="AM139" i="1"/>
  <c r="AO138" i="1"/>
  <c r="AP138" i="1" s="1"/>
  <c r="AN138" i="1"/>
  <c r="AM138" i="1"/>
  <c r="AM137" i="1"/>
  <c r="AM136" i="1"/>
  <c r="AM135" i="1"/>
  <c r="AO135" i="1" s="1"/>
  <c r="AP135" i="1" s="1"/>
  <c r="AM134" i="1"/>
  <c r="AM133" i="1"/>
  <c r="AM132" i="1"/>
  <c r="AO132" i="1" s="1"/>
  <c r="AP132" i="1" s="1"/>
  <c r="AM131" i="1"/>
  <c r="AM130" i="1"/>
  <c r="AM129" i="1"/>
  <c r="AO129" i="1" s="1"/>
  <c r="AP129" i="1" s="1"/>
  <c r="AM128" i="1"/>
  <c r="AM127" i="1"/>
  <c r="AO126" i="1"/>
  <c r="AP126" i="1" s="1"/>
  <c r="AN126" i="1"/>
  <c r="AM126" i="1"/>
  <c r="AM125" i="1"/>
  <c r="AM124" i="1"/>
  <c r="AO123" i="1"/>
  <c r="AP123" i="1" s="1"/>
  <c r="AM123" i="1"/>
  <c r="AN123" i="1" s="1"/>
  <c r="AM122" i="1"/>
  <c r="AM121" i="1"/>
  <c r="AO120" i="1"/>
  <c r="AP120" i="1" s="1"/>
  <c r="AM120" i="1"/>
  <c r="AN120" i="1" s="1"/>
  <c r="AM119" i="1"/>
  <c r="AM118" i="1"/>
  <c r="AM117" i="1"/>
  <c r="AO117" i="1" s="1"/>
  <c r="AP117" i="1" s="1"/>
  <c r="AM116" i="1"/>
  <c r="AM115" i="1"/>
  <c r="AM114" i="1"/>
  <c r="AO114" i="1" s="1"/>
  <c r="AP114" i="1" s="1"/>
  <c r="AM113" i="1"/>
  <c r="AM112" i="1"/>
  <c r="AO111" i="1"/>
  <c r="AP111" i="1" s="1"/>
  <c r="AM111" i="1"/>
  <c r="AN111" i="1" s="1"/>
  <c r="AM110" i="1"/>
  <c r="AM109" i="1"/>
  <c r="AM108" i="1"/>
  <c r="AO108" i="1" s="1"/>
  <c r="AP108" i="1" s="1"/>
  <c r="AM107" i="1"/>
  <c r="AM106" i="1"/>
  <c r="AO105" i="1"/>
  <c r="AP105" i="1" s="1"/>
  <c r="AM105" i="1"/>
  <c r="AN105" i="1" s="1"/>
  <c r="AM104" i="1"/>
  <c r="AM103" i="1"/>
  <c r="AO102" i="1"/>
  <c r="AP102" i="1" s="1"/>
  <c r="AN102" i="1"/>
  <c r="AM102" i="1"/>
  <c r="AM101" i="1"/>
  <c r="AM100" i="1"/>
  <c r="AM99" i="1"/>
  <c r="AO99" i="1" s="1"/>
  <c r="AP99" i="1" s="1"/>
  <c r="AM98" i="1"/>
  <c r="AM97" i="1"/>
  <c r="AO97" i="1" s="1"/>
  <c r="AP97" i="1" s="1"/>
  <c r="AM96" i="1"/>
  <c r="AO96" i="1" s="1"/>
  <c r="AP96" i="1" s="1"/>
  <c r="AM95" i="1"/>
  <c r="AO95" i="1" s="1"/>
  <c r="AP95" i="1" s="1"/>
  <c r="AM94" i="1"/>
  <c r="AO94" i="1" s="1"/>
  <c r="AP94" i="1" s="1"/>
  <c r="AM93" i="1"/>
  <c r="AO93" i="1" s="1"/>
  <c r="AP93" i="1" s="1"/>
  <c r="AM92" i="1"/>
  <c r="AO92" i="1" s="1"/>
  <c r="AP92" i="1" s="1"/>
  <c r="AM91" i="1"/>
  <c r="AO91" i="1" s="1"/>
  <c r="AP91" i="1" s="1"/>
  <c r="AM90" i="1"/>
  <c r="AO90" i="1" s="1"/>
  <c r="AP90" i="1" s="1"/>
  <c r="AM89" i="1"/>
  <c r="AO89" i="1" s="1"/>
  <c r="AP89" i="1" s="1"/>
  <c r="AN88" i="1"/>
  <c r="AM88" i="1"/>
  <c r="AO88" i="1" s="1"/>
  <c r="AP88" i="1" s="1"/>
  <c r="AM87" i="1"/>
  <c r="AO87" i="1" s="1"/>
  <c r="AP87" i="1" s="1"/>
  <c r="AM86" i="1"/>
  <c r="AO86" i="1" s="1"/>
  <c r="AP86" i="1" s="1"/>
  <c r="AM85" i="1"/>
  <c r="AO85" i="1" s="1"/>
  <c r="AP85" i="1" s="1"/>
  <c r="AM84" i="1"/>
  <c r="AO84" i="1" s="1"/>
  <c r="AP84" i="1" s="1"/>
  <c r="AM83" i="1"/>
  <c r="AO83" i="1" s="1"/>
  <c r="AP83" i="1" s="1"/>
  <c r="AM82" i="1"/>
  <c r="AO82" i="1" s="1"/>
  <c r="AP82" i="1" s="1"/>
  <c r="AM81" i="1"/>
  <c r="AO81" i="1" s="1"/>
  <c r="AP81" i="1" s="1"/>
  <c r="AM80" i="1"/>
  <c r="AO80" i="1" s="1"/>
  <c r="AP80" i="1" s="1"/>
  <c r="AM79" i="1"/>
  <c r="AO79" i="1" s="1"/>
  <c r="AP79" i="1" s="1"/>
  <c r="AM78" i="1"/>
  <c r="AO78" i="1" s="1"/>
  <c r="AP78" i="1" s="1"/>
  <c r="AM77" i="1"/>
  <c r="AO77" i="1" s="1"/>
  <c r="AP77" i="1" s="1"/>
  <c r="AM76" i="1"/>
  <c r="AO76" i="1" s="1"/>
  <c r="AP76" i="1" s="1"/>
  <c r="AM75" i="1"/>
  <c r="AO75" i="1" s="1"/>
  <c r="AP75" i="1" s="1"/>
  <c r="AM74" i="1"/>
  <c r="AO74" i="1" s="1"/>
  <c r="AP74" i="1" s="1"/>
  <c r="AM73" i="1"/>
  <c r="AO73" i="1" s="1"/>
  <c r="AP73" i="1" s="1"/>
  <c r="AM72" i="1"/>
  <c r="AO72" i="1" s="1"/>
  <c r="AP72" i="1" s="1"/>
  <c r="AM71" i="1"/>
  <c r="AO71" i="1" s="1"/>
  <c r="AP71" i="1" s="1"/>
  <c r="AM70" i="1"/>
  <c r="AO70" i="1" s="1"/>
  <c r="AP70" i="1" s="1"/>
  <c r="AM69" i="1"/>
  <c r="AO69" i="1" s="1"/>
  <c r="AP69" i="1" s="1"/>
  <c r="AM68" i="1"/>
  <c r="AO68" i="1" s="1"/>
  <c r="AP68" i="1" s="1"/>
  <c r="AM67" i="1"/>
  <c r="AO67" i="1" s="1"/>
  <c r="AP67" i="1" s="1"/>
  <c r="AM66" i="1"/>
  <c r="AO66" i="1" s="1"/>
  <c r="AP66" i="1" s="1"/>
  <c r="AM65" i="1"/>
  <c r="AO65" i="1" s="1"/>
  <c r="AP65" i="1" s="1"/>
  <c r="AM64" i="1"/>
  <c r="AO64" i="1" s="1"/>
  <c r="AP64" i="1" s="1"/>
  <c r="AM63" i="1"/>
  <c r="AO63" i="1" s="1"/>
  <c r="AP63" i="1" s="1"/>
  <c r="AM62" i="1"/>
  <c r="AO62" i="1" s="1"/>
  <c r="AP62" i="1" s="1"/>
  <c r="AM61" i="1"/>
  <c r="AO61" i="1" s="1"/>
  <c r="AP61" i="1" s="1"/>
  <c r="AM60" i="1"/>
  <c r="AO60" i="1" s="1"/>
  <c r="AP60" i="1" s="1"/>
  <c r="AM59" i="1"/>
  <c r="AO59" i="1" s="1"/>
  <c r="AP59" i="1" s="1"/>
  <c r="AM58" i="1"/>
  <c r="AO58" i="1" s="1"/>
  <c r="AP58" i="1" s="1"/>
  <c r="AM57" i="1"/>
  <c r="AO57" i="1" s="1"/>
  <c r="AP57" i="1" s="1"/>
  <c r="AM56" i="1"/>
  <c r="AO56" i="1" s="1"/>
  <c r="AP56" i="1" s="1"/>
  <c r="AM55" i="1"/>
  <c r="AO55" i="1" s="1"/>
  <c r="AP55" i="1" s="1"/>
  <c r="AM54" i="1"/>
  <c r="AO54" i="1" s="1"/>
  <c r="AP54" i="1" s="1"/>
  <c r="AM53" i="1"/>
  <c r="AO53" i="1" s="1"/>
  <c r="AP53" i="1" s="1"/>
  <c r="AM52" i="1"/>
  <c r="AO52" i="1" s="1"/>
  <c r="AP52" i="1" s="1"/>
  <c r="AM51" i="1"/>
  <c r="AO51" i="1" s="1"/>
  <c r="AP51" i="1" s="1"/>
  <c r="AM50" i="1"/>
  <c r="AO50" i="1" s="1"/>
  <c r="AP50" i="1" s="1"/>
  <c r="AM49" i="1"/>
  <c r="AO49" i="1" s="1"/>
  <c r="AP49" i="1" s="1"/>
  <c r="AM48" i="1"/>
  <c r="AO48" i="1" s="1"/>
  <c r="AP48" i="1" s="1"/>
  <c r="AM47" i="1"/>
  <c r="AO47" i="1" s="1"/>
  <c r="AP47" i="1" s="1"/>
  <c r="AM46" i="1"/>
  <c r="AO46" i="1" s="1"/>
  <c r="AP46" i="1" s="1"/>
  <c r="AM45" i="1"/>
  <c r="AO45" i="1" s="1"/>
  <c r="AP45" i="1" s="1"/>
  <c r="AM44" i="1"/>
  <c r="AO44" i="1" s="1"/>
  <c r="AP44" i="1" s="1"/>
  <c r="AM43" i="1"/>
  <c r="AO43" i="1" s="1"/>
  <c r="AP43" i="1" s="1"/>
  <c r="AM42" i="1"/>
  <c r="AO42" i="1" s="1"/>
  <c r="AP42" i="1" s="1"/>
  <c r="AM41" i="1"/>
  <c r="AO41" i="1" s="1"/>
  <c r="AP41" i="1" s="1"/>
  <c r="AM40" i="1"/>
  <c r="AO40" i="1" s="1"/>
  <c r="AP40" i="1" s="1"/>
  <c r="AM39" i="1"/>
  <c r="AO39" i="1" s="1"/>
  <c r="AP39" i="1" s="1"/>
  <c r="AM38" i="1"/>
  <c r="AO38" i="1" s="1"/>
  <c r="AP38" i="1" s="1"/>
  <c r="AM37" i="1"/>
  <c r="AO37" i="1" s="1"/>
  <c r="AP37" i="1" s="1"/>
  <c r="AM36" i="1"/>
  <c r="AO36" i="1" s="1"/>
  <c r="AP36" i="1" s="1"/>
  <c r="AM35" i="1"/>
  <c r="AO35" i="1" s="1"/>
  <c r="AP35" i="1" s="1"/>
  <c r="AM34" i="1"/>
  <c r="AO34" i="1" s="1"/>
  <c r="AP34" i="1" s="1"/>
  <c r="AM33" i="1"/>
  <c r="AO33" i="1" s="1"/>
  <c r="AP33" i="1" s="1"/>
  <c r="AM32" i="1"/>
  <c r="AO32" i="1" s="1"/>
  <c r="AP32" i="1" s="1"/>
  <c r="AM31" i="1"/>
  <c r="AO31" i="1" s="1"/>
  <c r="AP31" i="1" s="1"/>
  <c r="AM30" i="1"/>
  <c r="AO30" i="1" s="1"/>
  <c r="AP30" i="1" s="1"/>
  <c r="AM29" i="1"/>
  <c r="AO29" i="1" s="1"/>
  <c r="AP29" i="1" s="1"/>
  <c r="AM28" i="1"/>
  <c r="AO28" i="1" s="1"/>
  <c r="AP28" i="1" s="1"/>
  <c r="AM27" i="1"/>
  <c r="AO27" i="1" s="1"/>
  <c r="AP27" i="1" s="1"/>
  <c r="AM26" i="1"/>
  <c r="AO26" i="1" s="1"/>
  <c r="AP26" i="1" s="1"/>
  <c r="AM25" i="1"/>
  <c r="AO25" i="1" s="1"/>
  <c r="AP25" i="1" s="1"/>
  <c r="AM24" i="1"/>
  <c r="AO24" i="1" s="1"/>
  <c r="AP24" i="1" s="1"/>
  <c r="AM23" i="1"/>
  <c r="AO23" i="1" s="1"/>
  <c r="AP23" i="1" s="1"/>
  <c r="AM22" i="1"/>
  <c r="AO22" i="1" s="1"/>
  <c r="AP22" i="1" s="1"/>
  <c r="AM21" i="1"/>
  <c r="AO21" i="1" s="1"/>
  <c r="AP21" i="1" s="1"/>
  <c r="AM20" i="1"/>
  <c r="AO20" i="1" s="1"/>
  <c r="AP20" i="1" s="1"/>
  <c r="AM19" i="1"/>
  <c r="AO19" i="1" s="1"/>
  <c r="AP19" i="1" s="1"/>
  <c r="AM18" i="1"/>
  <c r="AO18" i="1" s="1"/>
  <c r="AP18" i="1" s="1"/>
  <c r="AM17" i="1"/>
  <c r="AO17" i="1" s="1"/>
  <c r="AP17" i="1" s="1"/>
  <c r="AM16" i="1"/>
  <c r="AO16" i="1" s="1"/>
  <c r="AP16" i="1" s="1"/>
  <c r="AM15" i="1"/>
  <c r="AO15" i="1" s="1"/>
  <c r="AP15" i="1" s="1"/>
  <c r="AM14" i="1"/>
  <c r="AO14" i="1" s="1"/>
  <c r="AP14" i="1" s="1"/>
  <c r="AM13" i="1"/>
  <c r="AO13" i="1" s="1"/>
  <c r="AP13" i="1" s="1"/>
  <c r="AM12" i="1"/>
  <c r="AO12" i="1" s="1"/>
  <c r="AP12" i="1" s="1"/>
  <c r="AM11" i="1"/>
  <c r="AO11" i="1" s="1"/>
  <c r="AP11" i="1" s="1"/>
  <c r="AM10" i="1"/>
  <c r="AO10" i="1" s="1"/>
  <c r="AP10" i="1" s="1"/>
  <c r="AM9" i="1"/>
  <c r="AO9" i="1" s="1"/>
  <c r="AP9" i="1" s="1"/>
  <c r="AM8" i="1"/>
  <c r="AO8" i="1" s="1"/>
  <c r="AP8" i="1" s="1"/>
  <c r="AM7" i="1"/>
  <c r="AO7" i="1" s="1"/>
  <c r="AP7" i="1" s="1"/>
  <c r="AM6" i="1"/>
  <c r="AO6" i="1" s="1"/>
  <c r="AP6" i="1" s="1"/>
  <c r="AM5" i="1"/>
  <c r="AO5" i="1" s="1"/>
  <c r="AP5" i="1" s="1"/>
  <c r="AM4" i="1"/>
  <c r="AO4" i="1" s="1"/>
  <c r="AP4" i="1" s="1"/>
  <c r="AM3" i="1"/>
  <c r="AO3" i="1" s="1"/>
  <c r="AP3" i="1" s="1"/>
  <c r="AM2" i="1"/>
  <c r="AO2" i="1" s="1"/>
  <c r="AP2" i="1" s="1"/>
  <c r="AP351" i="1"/>
  <c r="AO351" i="1"/>
  <c r="AM351" i="1"/>
  <c r="AN351" i="1" s="1"/>
  <c r="AJ351" i="1"/>
  <c r="AI351" i="1"/>
  <c r="AE351" i="1"/>
  <c r="AN85" i="1" l="1"/>
  <c r="AN94" i="1"/>
  <c r="AN156" i="1"/>
  <c r="AN174" i="1"/>
  <c r="AN183" i="1"/>
  <c r="AN192" i="1"/>
  <c r="AN210" i="1"/>
  <c r="AO219" i="1"/>
  <c r="AP219" i="1" s="1"/>
  <c r="AN273" i="1"/>
  <c r="AN129" i="1"/>
  <c r="AO267" i="1"/>
  <c r="AP267" i="1" s="1"/>
  <c r="AO285" i="1"/>
  <c r="AP285" i="1" s="1"/>
  <c r="AO303" i="1"/>
  <c r="AP303" i="1" s="1"/>
  <c r="AN96" i="1"/>
  <c r="AO159" i="1"/>
  <c r="AP159" i="1" s="1"/>
  <c r="AO177" i="1"/>
  <c r="AP177" i="1" s="1"/>
  <c r="AO195" i="1"/>
  <c r="AP195" i="1" s="1"/>
  <c r="AO213" i="1"/>
  <c r="AP213" i="1" s="1"/>
  <c r="AN333" i="1"/>
  <c r="AN342" i="1"/>
  <c r="AN261" i="1"/>
  <c r="AN91" i="1"/>
  <c r="AN97" i="1"/>
  <c r="AN153" i="1"/>
  <c r="AN189" i="1"/>
  <c r="AN234" i="1"/>
  <c r="AN117" i="1"/>
  <c r="AN198" i="1"/>
  <c r="AN318" i="1"/>
  <c r="AN327" i="1"/>
  <c r="AN336" i="1"/>
  <c r="B14" i="7"/>
  <c r="C7" i="7" s="1"/>
  <c r="C6" i="7"/>
  <c r="C10" i="7"/>
  <c r="BB14" i="7"/>
  <c r="BC12" i="7" s="1"/>
  <c r="AB14" i="7"/>
  <c r="AC5" i="7" s="1"/>
  <c r="BN14" i="7"/>
  <c r="BO10" i="7" s="1"/>
  <c r="AO14" i="7"/>
  <c r="AP5" i="7" s="1"/>
  <c r="O14" i="7"/>
  <c r="P8" i="7" s="1"/>
  <c r="AO127" i="1"/>
  <c r="AP127" i="1" s="1"/>
  <c r="AN127" i="1"/>
  <c r="AO235" i="1"/>
  <c r="AP235" i="1" s="1"/>
  <c r="AN235" i="1"/>
  <c r="AN99" i="1"/>
  <c r="AO128" i="1"/>
  <c r="AP128" i="1" s="1"/>
  <c r="AN128" i="1"/>
  <c r="AN135" i="1"/>
  <c r="AO164" i="1"/>
  <c r="AP164" i="1" s="1"/>
  <c r="AN164" i="1"/>
  <c r="AN171" i="1"/>
  <c r="AO200" i="1"/>
  <c r="AP200" i="1" s="1"/>
  <c r="AN200" i="1"/>
  <c r="AN207" i="1"/>
  <c r="AO236" i="1"/>
  <c r="AP236" i="1" s="1"/>
  <c r="AN236" i="1"/>
  <c r="AN243" i="1"/>
  <c r="AO272" i="1"/>
  <c r="AP272" i="1" s="1"/>
  <c r="AN272" i="1"/>
  <c r="AN279" i="1"/>
  <c r="AO322" i="1"/>
  <c r="AP322" i="1" s="1"/>
  <c r="AN322" i="1"/>
  <c r="AN2" i="1"/>
  <c r="AN5" i="1"/>
  <c r="AN8" i="1"/>
  <c r="AN11" i="1"/>
  <c r="AN14" i="1"/>
  <c r="AN17" i="1"/>
  <c r="AN20" i="1"/>
  <c r="AN23" i="1"/>
  <c r="AN26" i="1"/>
  <c r="AN29" i="1"/>
  <c r="AN32" i="1"/>
  <c r="AN35" i="1"/>
  <c r="AN38" i="1"/>
  <c r="AN41" i="1"/>
  <c r="AN44" i="1"/>
  <c r="AN47" i="1"/>
  <c r="AN50" i="1"/>
  <c r="AN53" i="1"/>
  <c r="AN56" i="1"/>
  <c r="AN59" i="1"/>
  <c r="AN62" i="1"/>
  <c r="AN65" i="1"/>
  <c r="AN68" i="1"/>
  <c r="AN71" i="1"/>
  <c r="AN74" i="1"/>
  <c r="AN77" i="1"/>
  <c r="AN80" i="1"/>
  <c r="AN83" i="1"/>
  <c r="AN86" i="1"/>
  <c r="AN89" i="1"/>
  <c r="AN92" i="1"/>
  <c r="AN95" i="1"/>
  <c r="AO107" i="1"/>
  <c r="AP107" i="1" s="1"/>
  <c r="AN107" i="1"/>
  <c r="AN114" i="1"/>
  <c r="AO121" i="1"/>
  <c r="AP121" i="1" s="1"/>
  <c r="AN121" i="1"/>
  <c r="AO143" i="1"/>
  <c r="AP143" i="1" s="1"/>
  <c r="AN143" i="1"/>
  <c r="AN150" i="1"/>
  <c r="AO157" i="1"/>
  <c r="AP157" i="1" s="1"/>
  <c r="AN157" i="1"/>
  <c r="AO179" i="1"/>
  <c r="AP179" i="1" s="1"/>
  <c r="AN179" i="1"/>
  <c r="AN186" i="1"/>
  <c r="AO193" i="1"/>
  <c r="AP193" i="1" s="1"/>
  <c r="AN193" i="1"/>
  <c r="AO215" i="1"/>
  <c r="AP215" i="1" s="1"/>
  <c r="AN215" i="1"/>
  <c r="AN222" i="1"/>
  <c r="AO229" i="1"/>
  <c r="AP229" i="1" s="1"/>
  <c r="AN229" i="1"/>
  <c r="AO251" i="1"/>
  <c r="AP251" i="1" s="1"/>
  <c r="AN251" i="1"/>
  <c r="AN258" i="1"/>
  <c r="AO265" i="1"/>
  <c r="AP265" i="1" s="1"/>
  <c r="AN265" i="1"/>
  <c r="AO287" i="1"/>
  <c r="AP287" i="1" s="1"/>
  <c r="AN287" i="1"/>
  <c r="AN294" i="1"/>
  <c r="AO301" i="1"/>
  <c r="AP301" i="1" s="1"/>
  <c r="AN301" i="1"/>
  <c r="AO315" i="1"/>
  <c r="AP315" i="1" s="1"/>
  <c r="AO323" i="1"/>
  <c r="AP323" i="1" s="1"/>
  <c r="AN323" i="1"/>
  <c r="AN330" i="1"/>
  <c r="AO329" i="1"/>
  <c r="AP329" i="1" s="1"/>
  <c r="AN329" i="1"/>
  <c r="AO250" i="1"/>
  <c r="AP250" i="1" s="1"/>
  <c r="AN250" i="1"/>
  <c r="AO100" i="1"/>
  <c r="AP100" i="1" s="1"/>
  <c r="AN100" i="1"/>
  <c r="AO122" i="1"/>
  <c r="AP122" i="1" s="1"/>
  <c r="AN122" i="1"/>
  <c r="AO136" i="1"/>
  <c r="AP136" i="1" s="1"/>
  <c r="AN136" i="1"/>
  <c r="AO158" i="1"/>
  <c r="AP158" i="1" s="1"/>
  <c r="AN158" i="1"/>
  <c r="AO172" i="1"/>
  <c r="AP172" i="1" s="1"/>
  <c r="AN172" i="1"/>
  <c r="AO194" i="1"/>
  <c r="AP194" i="1" s="1"/>
  <c r="AN194" i="1"/>
  <c r="AO208" i="1"/>
  <c r="AP208" i="1" s="1"/>
  <c r="AN208" i="1"/>
  <c r="AO230" i="1"/>
  <c r="AP230" i="1" s="1"/>
  <c r="AN230" i="1"/>
  <c r="AO244" i="1"/>
  <c r="AP244" i="1" s="1"/>
  <c r="AN244" i="1"/>
  <c r="AO266" i="1"/>
  <c r="AP266" i="1" s="1"/>
  <c r="AN266" i="1"/>
  <c r="AO280" i="1"/>
  <c r="AP280" i="1" s="1"/>
  <c r="AN280" i="1"/>
  <c r="AO302" i="1"/>
  <c r="AP302" i="1" s="1"/>
  <c r="AN302" i="1"/>
  <c r="AN309" i="1"/>
  <c r="AO316" i="1"/>
  <c r="AP316" i="1" s="1"/>
  <c r="AN316" i="1"/>
  <c r="AN345" i="1"/>
  <c r="AO163" i="1"/>
  <c r="AP163" i="1" s="1"/>
  <c r="AN163" i="1"/>
  <c r="AO257" i="1"/>
  <c r="AP257" i="1" s="1"/>
  <c r="AN257" i="1"/>
  <c r="AO106" i="1"/>
  <c r="AP106" i="1" s="1"/>
  <c r="AN106" i="1"/>
  <c r="AO142" i="1"/>
  <c r="AP142" i="1" s="1"/>
  <c r="AN142" i="1"/>
  <c r="AO178" i="1"/>
  <c r="AP178" i="1" s="1"/>
  <c r="AN178" i="1"/>
  <c r="AO214" i="1"/>
  <c r="AP214" i="1" s="1"/>
  <c r="AN214" i="1"/>
  <c r="AO286" i="1"/>
  <c r="AP286" i="1" s="1"/>
  <c r="AN286" i="1"/>
  <c r="AO308" i="1"/>
  <c r="AP308" i="1" s="1"/>
  <c r="AN308" i="1"/>
  <c r="AO101" i="1"/>
  <c r="AP101" i="1" s="1"/>
  <c r="AN101" i="1"/>
  <c r="AN108" i="1"/>
  <c r="AO115" i="1"/>
  <c r="AP115" i="1" s="1"/>
  <c r="AN115" i="1"/>
  <c r="AO137" i="1"/>
  <c r="AP137" i="1" s="1"/>
  <c r="AN137" i="1"/>
  <c r="AN144" i="1"/>
  <c r="AO151" i="1"/>
  <c r="AP151" i="1" s="1"/>
  <c r="AN151" i="1"/>
  <c r="AO173" i="1"/>
  <c r="AP173" i="1" s="1"/>
  <c r="AN173" i="1"/>
  <c r="AN180" i="1"/>
  <c r="AO187" i="1"/>
  <c r="AP187" i="1" s="1"/>
  <c r="AN187" i="1"/>
  <c r="AO209" i="1"/>
  <c r="AP209" i="1" s="1"/>
  <c r="AN209" i="1"/>
  <c r="AN216" i="1"/>
  <c r="AO223" i="1"/>
  <c r="AP223" i="1" s="1"/>
  <c r="AN223" i="1"/>
  <c r="AO245" i="1"/>
  <c r="AP245" i="1" s="1"/>
  <c r="AN245" i="1"/>
  <c r="AN252" i="1"/>
  <c r="AO259" i="1"/>
  <c r="AP259" i="1" s="1"/>
  <c r="AN259" i="1"/>
  <c r="AO281" i="1"/>
  <c r="AP281" i="1" s="1"/>
  <c r="AN281" i="1"/>
  <c r="AN288" i="1"/>
  <c r="AO295" i="1"/>
  <c r="AP295" i="1" s="1"/>
  <c r="AN295" i="1"/>
  <c r="AO317" i="1"/>
  <c r="AP317" i="1" s="1"/>
  <c r="AN317" i="1"/>
  <c r="AN324" i="1"/>
  <c r="AO199" i="1"/>
  <c r="AP199" i="1" s="1"/>
  <c r="AN199" i="1"/>
  <c r="AO293" i="1"/>
  <c r="AP293" i="1" s="1"/>
  <c r="AN293" i="1"/>
  <c r="AO116" i="1"/>
  <c r="AP116" i="1" s="1"/>
  <c r="AN116" i="1"/>
  <c r="AO130" i="1"/>
  <c r="AP130" i="1" s="1"/>
  <c r="AN130" i="1"/>
  <c r="AO152" i="1"/>
  <c r="AP152" i="1" s="1"/>
  <c r="AN152" i="1"/>
  <c r="AO166" i="1"/>
  <c r="AP166" i="1" s="1"/>
  <c r="AN166" i="1"/>
  <c r="AO188" i="1"/>
  <c r="AP188" i="1" s="1"/>
  <c r="AN188" i="1"/>
  <c r="AO202" i="1"/>
  <c r="AP202" i="1" s="1"/>
  <c r="AN202" i="1"/>
  <c r="AO224" i="1"/>
  <c r="AP224" i="1" s="1"/>
  <c r="AN224" i="1"/>
  <c r="AO238" i="1"/>
  <c r="AP238" i="1" s="1"/>
  <c r="AN238" i="1"/>
  <c r="AO260" i="1"/>
  <c r="AP260" i="1" s="1"/>
  <c r="AN260" i="1"/>
  <c r="AO274" i="1"/>
  <c r="AP274" i="1" s="1"/>
  <c r="AN274" i="1"/>
  <c r="AO296" i="1"/>
  <c r="AP296" i="1" s="1"/>
  <c r="AN296" i="1"/>
  <c r="AO310" i="1"/>
  <c r="AP310" i="1" s="1"/>
  <c r="AN310" i="1"/>
  <c r="AN339" i="1"/>
  <c r="AO113" i="1"/>
  <c r="AP113" i="1" s="1"/>
  <c r="AN113" i="1"/>
  <c r="AN3" i="1"/>
  <c r="AN6" i="1"/>
  <c r="AN9" i="1"/>
  <c r="AN12" i="1"/>
  <c r="AN15" i="1"/>
  <c r="AN18" i="1"/>
  <c r="AN21" i="1"/>
  <c r="AN24" i="1"/>
  <c r="AN27" i="1"/>
  <c r="AN30" i="1"/>
  <c r="AN33" i="1"/>
  <c r="AN36" i="1"/>
  <c r="AN39" i="1"/>
  <c r="AN42" i="1"/>
  <c r="AN45" i="1"/>
  <c r="AN48" i="1"/>
  <c r="AN51" i="1"/>
  <c r="AN54" i="1"/>
  <c r="AN57" i="1"/>
  <c r="AN60" i="1"/>
  <c r="AN63" i="1"/>
  <c r="AN66" i="1"/>
  <c r="AN69" i="1"/>
  <c r="AN72" i="1"/>
  <c r="AN75" i="1"/>
  <c r="AN78" i="1"/>
  <c r="AN81" i="1"/>
  <c r="AN84" i="1"/>
  <c r="AN87" i="1"/>
  <c r="AN90" i="1"/>
  <c r="AN93" i="1"/>
  <c r="AO109" i="1"/>
  <c r="AP109" i="1" s="1"/>
  <c r="AN109" i="1"/>
  <c r="AO131" i="1"/>
  <c r="AP131" i="1" s="1"/>
  <c r="AN131" i="1"/>
  <c r="AO145" i="1"/>
  <c r="AP145" i="1" s="1"/>
  <c r="AN145" i="1"/>
  <c r="AO167" i="1"/>
  <c r="AP167" i="1" s="1"/>
  <c r="AN167" i="1"/>
  <c r="AO181" i="1"/>
  <c r="AP181" i="1" s="1"/>
  <c r="AN181" i="1"/>
  <c r="AO203" i="1"/>
  <c r="AP203" i="1" s="1"/>
  <c r="AN203" i="1"/>
  <c r="AO217" i="1"/>
  <c r="AP217" i="1" s="1"/>
  <c r="AN217" i="1"/>
  <c r="AO239" i="1"/>
  <c r="AP239" i="1" s="1"/>
  <c r="AN239" i="1"/>
  <c r="AO253" i="1"/>
  <c r="AP253" i="1" s="1"/>
  <c r="AN253" i="1"/>
  <c r="AO275" i="1"/>
  <c r="AP275" i="1" s="1"/>
  <c r="AN275" i="1"/>
  <c r="AO289" i="1"/>
  <c r="AP289" i="1" s="1"/>
  <c r="AN289" i="1"/>
  <c r="AO311" i="1"/>
  <c r="AP311" i="1" s="1"/>
  <c r="AN311" i="1"/>
  <c r="AO325" i="1"/>
  <c r="AP325" i="1" s="1"/>
  <c r="AN325" i="1"/>
  <c r="AO149" i="1"/>
  <c r="AP149" i="1" s="1"/>
  <c r="AN149" i="1"/>
  <c r="AO124" i="1"/>
  <c r="AP124" i="1" s="1"/>
  <c r="AN124" i="1"/>
  <c r="AO146" i="1"/>
  <c r="AP146" i="1" s="1"/>
  <c r="AN146" i="1"/>
  <c r="AO160" i="1"/>
  <c r="AP160" i="1" s="1"/>
  <c r="AN160" i="1"/>
  <c r="AO182" i="1"/>
  <c r="AP182" i="1" s="1"/>
  <c r="AN182" i="1"/>
  <c r="AO196" i="1"/>
  <c r="AP196" i="1" s="1"/>
  <c r="AN196" i="1"/>
  <c r="AO218" i="1"/>
  <c r="AP218" i="1" s="1"/>
  <c r="AN218" i="1"/>
  <c r="AO232" i="1"/>
  <c r="AP232" i="1" s="1"/>
  <c r="AN232" i="1"/>
  <c r="AO254" i="1"/>
  <c r="AP254" i="1" s="1"/>
  <c r="AN254" i="1"/>
  <c r="AO268" i="1"/>
  <c r="AP268" i="1" s="1"/>
  <c r="AN268" i="1"/>
  <c r="AO290" i="1"/>
  <c r="AP290" i="1" s="1"/>
  <c r="AN290" i="1"/>
  <c r="AO304" i="1"/>
  <c r="AP304" i="1" s="1"/>
  <c r="AN304" i="1"/>
  <c r="AO326" i="1"/>
  <c r="AP326" i="1" s="1"/>
  <c r="AN326" i="1"/>
  <c r="AO221" i="1"/>
  <c r="AP221" i="1" s="1"/>
  <c r="AN221" i="1"/>
  <c r="AO110" i="1"/>
  <c r="AP110" i="1" s="1"/>
  <c r="AN110" i="1"/>
  <c r="AO103" i="1"/>
  <c r="AP103" i="1" s="1"/>
  <c r="AN103" i="1"/>
  <c r="AO125" i="1"/>
  <c r="AP125" i="1" s="1"/>
  <c r="AN125" i="1"/>
  <c r="AN132" i="1"/>
  <c r="AO139" i="1"/>
  <c r="AP139" i="1" s="1"/>
  <c r="AN139" i="1"/>
  <c r="AO161" i="1"/>
  <c r="AP161" i="1" s="1"/>
  <c r="AN161" i="1"/>
  <c r="AN168" i="1"/>
  <c r="AO175" i="1"/>
  <c r="AP175" i="1" s="1"/>
  <c r="AN175" i="1"/>
  <c r="AO197" i="1"/>
  <c r="AP197" i="1" s="1"/>
  <c r="AN197" i="1"/>
  <c r="AN204" i="1"/>
  <c r="AO211" i="1"/>
  <c r="AP211" i="1" s="1"/>
  <c r="AN211" i="1"/>
  <c r="AO233" i="1"/>
  <c r="AP233" i="1" s="1"/>
  <c r="AN233" i="1"/>
  <c r="AN240" i="1"/>
  <c r="AO247" i="1"/>
  <c r="AP247" i="1" s="1"/>
  <c r="AN247" i="1"/>
  <c r="AO269" i="1"/>
  <c r="AP269" i="1" s="1"/>
  <c r="AN269" i="1"/>
  <c r="AN276" i="1"/>
  <c r="AO283" i="1"/>
  <c r="AP283" i="1" s="1"/>
  <c r="AN283" i="1"/>
  <c r="AO305" i="1"/>
  <c r="AP305" i="1" s="1"/>
  <c r="AN305" i="1"/>
  <c r="AN312" i="1"/>
  <c r="AO319" i="1"/>
  <c r="AP319" i="1" s="1"/>
  <c r="AN319" i="1"/>
  <c r="AN348" i="1"/>
  <c r="AO104" i="1"/>
  <c r="AP104" i="1" s="1"/>
  <c r="AN104" i="1"/>
  <c r="AO118" i="1"/>
  <c r="AP118" i="1" s="1"/>
  <c r="AN118" i="1"/>
  <c r="AO140" i="1"/>
  <c r="AP140" i="1" s="1"/>
  <c r="AN140" i="1"/>
  <c r="AO154" i="1"/>
  <c r="AP154" i="1" s="1"/>
  <c r="AN154" i="1"/>
  <c r="AO176" i="1"/>
  <c r="AP176" i="1" s="1"/>
  <c r="AN176" i="1"/>
  <c r="AO190" i="1"/>
  <c r="AP190" i="1" s="1"/>
  <c r="AN190" i="1"/>
  <c r="AO212" i="1"/>
  <c r="AP212" i="1" s="1"/>
  <c r="AN212" i="1"/>
  <c r="AO226" i="1"/>
  <c r="AP226" i="1" s="1"/>
  <c r="AN226" i="1"/>
  <c r="AO248" i="1"/>
  <c r="AP248" i="1" s="1"/>
  <c r="AN248" i="1"/>
  <c r="AO262" i="1"/>
  <c r="AP262" i="1" s="1"/>
  <c r="AN262" i="1"/>
  <c r="AO284" i="1"/>
  <c r="AP284" i="1" s="1"/>
  <c r="AN284" i="1"/>
  <c r="AO298" i="1"/>
  <c r="AP298" i="1" s="1"/>
  <c r="AN298" i="1"/>
  <c r="AO320" i="1"/>
  <c r="AP320" i="1" s="1"/>
  <c r="AN320" i="1"/>
  <c r="AO185" i="1"/>
  <c r="AP185" i="1" s="1"/>
  <c r="AN185" i="1"/>
  <c r="AO307" i="1"/>
  <c r="AP307" i="1" s="1"/>
  <c r="AN307" i="1"/>
  <c r="AN7" i="1"/>
  <c r="AN10" i="1"/>
  <c r="AN13" i="1"/>
  <c r="AN19" i="1"/>
  <c r="AN22" i="1"/>
  <c r="AN25" i="1"/>
  <c r="AN28" i="1"/>
  <c r="AN31" i="1"/>
  <c r="AN34" i="1"/>
  <c r="AN37" i="1"/>
  <c r="AN43" i="1"/>
  <c r="AN46" i="1"/>
  <c r="AN49" i="1"/>
  <c r="AN52" i="1"/>
  <c r="AN55" i="1"/>
  <c r="AN58" i="1"/>
  <c r="AN61" i="1"/>
  <c r="AN64" i="1"/>
  <c r="AN67" i="1"/>
  <c r="AN70" i="1"/>
  <c r="AN73" i="1"/>
  <c r="AN76" i="1"/>
  <c r="AN79" i="1"/>
  <c r="AN82" i="1"/>
  <c r="AO119" i="1"/>
  <c r="AP119" i="1" s="1"/>
  <c r="AN119" i="1"/>
  <c r="AO133" i="1"/>
  <c r="AP133" i="1" s="1"/>
  <c r="AN133" i="1"/>
  <c r="AO155" i="1"/>
  <c r="AP155" i="1" s="1"/>
  <c r="AN155" i="1"/>
  <c r="AO169" i="1"/>
  <c r="AP169" i="1" s="1"/>
  <c r="AN169" i="1"/>
  <c r="AO191" i="1"/>
  <c r="AP191" i="1" s="1"/>
  <c r="AN191" i="1"/>
  <c r="AO205" i="1"/>
  <c r="AP205" i="1" s="1"/>
  <c r="AN205" i="1"/>
  <c r="AO227" i="1"/>
  <c r="AP227" i="1" s="1"/>
  <c r="AN227" i="1"/>
  <c r="AO241" i="1"/>
  <c r="AP241" i="1" s="1"/>
  <c r="AN241" i="1"/>
  <c r="AO263" i="1"/>
  <c r="AP263" i="1" s="1"/>
  <c r="AN263" i="1"/>
  <c r="AO277" i="1"/>
  <c r="AP277" i="1" s="1"/>
  <c r="AN277" i="1"/>
  <c r="AO299" i="1"/>
  <c r="AP299" i="1" s="1"/>
  <c r="AN299" i="1"/>
  <c r="AO313" i="1"/>
  <c r="AP313" i="1" s="1"/>
  <c r="AN313" i="1"/>
  <c r="AO271" i="1"/>
  <c r="AP271" i="1" s="1"/>
  <c r="AN271" i="1"/>
  <c r="AN4" i="1"/>
  <c r="AN16" i="1"/>
  <c r="AN40" i="1"/>
  <c r="AO98" i="1"/>
  <c r="AP98" i="1" s="1"/>
  <c r="AN98" i="1"/>
  <c r="AO112" i="1"/>
  <c r="AP112" i="1" s="1"/>
  <c r="AN112" i="1"/>
  <c r="AO134" i="1"/>
  <c r="AP134" i="1" s="1"/>
  <c r="AN134" i="1"/>
  <c r="AO148" i="1"/>
  <c r="AP148" i="1" s="1"/>
  <c r="AN148" i="1"/>
  <c r="AO170" i="1"/>
  <c r="AP170" i="1" s="1"/>
  <c r="AN170" i="1"/>
  <c r="AO184" i="1"/>
  <c r="AP184" i="1" s="1"/>
  <c r="AN184" i="1"/>
  <c r="AO206" i="1"/>
  <c r="AP206" i="1" s="1"/>
  <c r="AN206" i="1"/>
  <c r="AO220" i="1"/>
  <c r="AP220" i="1" s="1"/>
  <c r="AN220" i="1"/>
  <c r="AO242" i="1"/>
  <c r="AP242" i="1" s="1"/>
  <c r="AN242" i="1"/>
  <c r="AO256" i="1"/>
  <c r="AP256" i="1" s="1"/>
  <c r="AN256" i="1"/>
  <c r="AO278" i="1"/>
  <c r="AP278" i="1" s="1"/>
  <c r="AN278" i="1"/>
  <c r="AO292" i="1"/>
  <c r="AP292" i="1" s="1"/>
  <c r="AN292" i="1"/>
  <c r="AO314" i="1"/>
  <c r="AP314" i="1" s="1"/>
  <c r="AN314" i="1"/>
  <c r="AO328" i="1"/>
  <c r="AP328" i="1" s="1"/>
  <c r="AN328" i="1"/>
  <c r="AN331" i="1"/>
  <c r="AN334" i="1"/>
  <c r="AN337" i="1"/>
  <c r="AN340" i="1"/>
  <c r="AN343" i="1"/>
  <c r="AN346" i="1"/>
  <c r="AN349" i="1"/>
  <c r="AN332" i="1"/>
  <c r="AN335" i="1"/>
  <c r="AN338" i="1"/>
  <c r="AN341" i="1"/>
  <c r="AN344" i="1"/>
  <c r="AN347" i="1"/>
  <c r="AN350" i="1"/>
  <c r="AJ350" i="1"/>
  <c r="AI350" i="1"/>
  <c r="AE350" i="1"/>
  <c r="C5" i="7" l="1"/>
  <c r="C11" i="7"/>
  <c r="C12" i="7"/>
  <c r="C13" i="7"/>
  <c r="C8" i="7"/>
  <c r="C9" i="7"/>
  <c r="BC6" i="7"/>
  <c r="AP6" i="7"/>
  <c r="P7" i="7"/>
  <c r="BO8" i="7"/>
  <c r="P10" i="7"/>
  <c r="P9" i="7"/>
  <c r="BO11" i="7"/>
  <c r="P13" i="7"/>
  <c r="AC11" i="7"/>
  <c r="AP10" i="7"/>
  <c r="AC7" i="7"/>
  <c r="P11" i="7"/>
  <c r="AP7" i="7"/>
  <c r="P12" i="7"/>
  <c r="AC9" i="7"/>
  <c r="BO9" i="7"/>
  <c r="AP8" i="7"/>
  <c r="AP12" i="7"/>
  <c r="P6" i="7"/>
  <c r="BO7" i="7"/>
  <c r="BC5" i="7"/>
  <c r="BC7" i="7"/>
  <c r="BC11" i="7"/>
  <c r="BC8" i="7"/>
  <c r="BC9" i="7"/>
  <c r="BC13" i="7"/>
  <c r="P5" i="7"/>
  <c r="BC10" i="7"/>
  <c r="AP9" i="7"/>
  <c r="AC12" i="7"/>
  <c r="AC13" i="7"/>
  <c r="AC6" i="7"/>
  <c r="AC10" i="7"/>
  <c r="AC8" i="7"/>
  <c r="AP13" i="7"/>
  <c r="BO6" i="7"/>
  <c r="BO5" i="7"/>
  <c r="AP11" i="7"/>
  <c r="BO13" i="7"/>
  <c r="BO12" i="7"/>
  <c r="AJ349" i="1"/>
  <c r="AI349" i="1"/>
  <c r="AE349" i="1"/>
  <c r="C14" i="7" l="1"/>
  <c r="AC14" i="7"/>
  <c r="AP14" i="7"/>
  <c r="P14" i="7"/>
  <c r="BO14" i="7"/>
  <c r="BC14" i="7"/>
  <c r="AJ348" i="1"/>
  <c r="AI348" i="1"/>
  <c r="AE348" i="1"/>
  <c r="AI347" i="1" l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J347" i="1"/>
  <c r="AE347" i="1"/>
  <c r="AJ346" i="1" l="1"/>
  <c r="AE346" i="1"/>
  <c r="D45" i="2" l="1"/>
  <c r="E45" i="2" s="1"/>
  <c r="D44" i="2"/>
  <c r="E44" i="2" s="1"/>
  <c r="D43" i="2"/>
  <c r="C47" i="2"/>
  <c r="E43" i="2"/>
  <c r="D39" i="2"/>
  <c r="C36" i="2"/>
  <c r="E36" i="2"/>
  <c r="E34" i="2"/>
  <c r="E33" i="2"/>
  <c r="E32" i="2"/>
  <c r="D34" i="2"/>
  <c r="D33" i="2"/>
  <c r="D32" i="2"/>
  <c r="E47" i="2" l="1"/>
  <c r="D50" i="2" s="1"/>
  <c r="AE345" i="1"/>
  <c r="AJ345" i="1"/>
  <c r="AE344" i="1" l="1"/>
  <c r="AJ344" i="1"/>
  <c r="C3" i="5" l="1"/>
  <c r="AJ343" i="1" l="1"/>
  <c r="AE343" i="1"/>
  <c r="AJ342" i="1" l="1"/>
  <c r="AE342" i="1"/>
  <c r="AJ341" i="1" l="1"/>
  <c r="AE341" i="1"/>
  <c r="AJ340" i="1" l="1"/>
  <c r="AE340" i="1"/>
  <c r="AE339" i="1" l="1"/>
  <c r="AE338" i="1" l="1"/>
  <c r="AJ339" i="1" s="1"/>
  <c r="AE337" i="1" l="1"/>
  <c r="AJ338" i="1" s="1"/>
  <c r="AE336" i="1" l="1"/>
  <c r="AJ337" i="1" s="1"/>
  <c r="AE335" i="1" l="1"/>
  <c r="AJ336" i="1" s="1"/>
  <c r="AE334" i="1"/>
  <c r="AJ335" i="1" s="1"/>
  <c r="AE333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E332" i="1"/>
  <c r="AJ333" i="1" s="1"/>
  <c r="AE331" i="1"/>
  <c r="AE330" i="1"/>
  <c r="AJ331" i="1" s="1"/>
  <c r="AJ334" i="1" l="1"/>
  <c r="AJ332" i="1"/>
  <c r="AE329" i="1"/>
  <c r="AJ330" i="1" s="1"/>
  <c r="AE328" i="1" l="1"/>
  <c r="AJ329" i="1" s="1"/>
  <c r="AE327" i="1"/>
  <c r="AJ328" i="1" s="1"/>
  <c r="AE326" i="1"/>
  <c r="AE325" i="1"/>
  <c r="AJ326" i="1" s="1"/>
  <c r="J20" i="2"/>
  <c r="J9" i="2"/>
  <c r="J10" i="2" s="1"/>
  <c r="J11" i="2" s="1"/>
  <c r="J13" i="2" s="1"/>
  <c r="AE322" i="1"/>
  <c r="AE323" i="1"/>
  <c r="AE324" i="1"/>
  <c r="AJ327" i="1" l="1"/>
  <c r="AJ325" i="1"/>
  <c r="AJ324" i="1"/>
  <c r="AJ322" i="1"/>
  <c r="AJ323" i="1"/>
</calcChain>
</file>

<file path=xl/comments1.xml><?xml version="1.0" encoding="utf-8"?>
<comments xmlns="http://schemas.openxmlformats.org/spreadsheetml/2006/main">
  <authors>
    <author>Martin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Desde el 19/10/2016 Chacarita cambia de nombre a Villa Crespo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 xml:space="preserve">Martin Ralph:
</t>
        </r>
        <r>
          <rPr>
            <sz val="9"/>
            <color indexed="81"/>
            <rFont val="Tahoma"/>
            <family val="2"/>
          </rPr>
          <t xml:space="preserve">Inaugurada el 02/07/2008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Martin Ralph:
</t>
        </r>
        <r>
          <rPr>
            <sz val="9"/>
            <color indexed="81"/>
            <rFont val="Tahoma"/>
            <family val="2"/>
          </rPr>
          <t xml:space="preserve">Estación Manzanares remodelada e incorporada al servicio metropolitano el 25/05/2014
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 xml:space="preserve">Martin Ralph:
</t>
        </r>
        <r>
          <rPr>
            <sz val="9"/>
            <color indexed="81"/>
            <rFont val="Tahoma"/>
            <family val="2"/>
          </rPr>
          <t xml:space="preserve">Estación Cabred remodelada e incorporada al servicio metropolitano el 25/05/2014
</t>
        </r>
      </text>
    </comment>
  </commentList>
</comments>
</file>

<file path=xl/sharedStrings.xml><?xml version="1.0" encoding="utf-8"?>
<sst xmlns="http://schemas.openxmlformats.org/spreadsheetml/2006/main" count="16305" uniqueCount="129">
  <si>
    <t>AÑO</t>
  </si>
  <si>
    <t>MES</t>
  </si>
  <si>
    <t>ESTACIÓN</t>
  </si>
  <si>
    <t>PAX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</si>
  <si>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</si>
  <si>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</si>
  <si>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</si>
  <si>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</si>
  <si>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</si>
  <si>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</si>
  <si>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</si>
  <si>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</si>
  <si>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</si>
  <si>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</si>
  <si>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</si>
  <si>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</si>
  <si>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TOTAL</t>
  </si>
  <si>
    <t>Nº</t>
  </si>
  <si>
    <t>Observaciones</t>
  </si>
  <si>
    <t>BOLETOS VENDIDOS POR ESTACIÓN</t>
  </si>
  <si>
    <t/>
  </si>
  <si>
    <t>Variación % Año anterior</t>
  </si>
  <si>
    <t>Boletos vendidos</t>
  </si>
  <si>
    <t xml:space="preserve">TOTAL </t>
  </si>
  <si>
    <t>Retiro</t>
  </si>
  <si>
    <t xml:space="preserve">Retiro </t>
  </si>
  <si>
    <t>Progre-siva</t>
  </si>
  <si>
    <t>Retiro-Cabred (d)</t>
  </si>
  <si>
    <t>Un tercio de los servicios van hasta Cabred</t>
  </si>
  <si>
    <t>Palermo</t>
  </si>
  <si>
    <t>Así, los km totales para el cálculo aludido serán 61,01</t>
  </si>
  <si>
    <t>La Paternal</t>
  </si>
  <si>
    <t>Dif Pilar-Cabred</t>
  </si>
  <si>
    <t>1 tercio</t>
  </si>
  <si>
    <t>Devoto</t>
  </si>
  <si>
    <t>Total estimado</t>
  </si>
  <si>
    <t>Villa del Parque-Cabred</t>
  </si>
  <si>
    <t>Caseros</t>
  </si>
  <si>
    <t>El Palomar</t>
  </si>
  <si>
    <t>Hulingham</t>
  </si>
  <si>
    <t>Bella Vista</t>
  </si>
  <si>
    <t>Muñiz</t>
  </si>
  <si>
    <t>San Miguel</t>
  </si>
  <si>
    <t>Jose C. Paz</t>
  </si>
  <si>
    <t>Sol y Verde</t>
  </si>
  <si>
    <t>Pilar</t>
  </si>
  <si>
    <t>Manzanares *</t>
  </si>
  <si>
    <t>Cabred *</t>
  </si>
  <si>
    <t>* En servicio desde el 25/05/2014</t>
  </si>
  <si>
    <r>
      <rPr>
        <sz val="22"/>
        <color theme="4"/>
        <rFont val="Franklin Gothic Demi Cond"/>
        <family val="2"/>
      </rPr>
      <t>LINEA</t>
    </r>
    <r>
      <rPr>
        <sz val="22"/>
        <rFont val="Franklin Gothic Demi Cond"/>
        <family val="2"/>
      </rPr>
      <t xml:space="preserve"> SAN MARTIN</t>
    </r>
  </si>
  <si>
    <t>ESTACIONES</t>
  </si>
  <si>
    <t>Villa Crespo (ex-Chacarita)</t>
  </si>
  <si>
    <t>Villa del Parque</t>
  </si>
  <si>
    <t>Sáenz Peña</t>
  </si>
  <si>
    <t>Santos Lugares</t>
  </si>
  <si>
    <t>William C. Morris</t>
  </si>
  <si>
    <t>José C. Paz</t>
  </si>
  <si>
    <t>Pte. Derqui</t>
  </si>
  <si>
    <t>Villa Astolfi</t>
  </si>
  <si>
    <t>Manzanares</t>
  </si>
  <si>
    <t>Dr. Cabred</t>
  </si>
  <si>
    <t>Ajuste meses anteriores</t>
  </si>
  <si>
    <t>Estación Sol y Verde inaugurada el 02/07/2008</t>
  </si>
  <si>
    <t>Estaciones Manzanares y Cabred remodeladas e incorporadas al servicio metropolitano el 25/05/2014</t>
  </si>
  <si>
    <t>Desde el 19/10/2016 Chacarita cambia de nombre a Villa Crespo</t>
  </si>
  <si>
    <t>Estación La Paternal cerrada desde el 25/09/2017 por obras del viaducto</t>
  </si>
  <si>
    <t>Estaciones Retiro, Palermo, Villa Crespo y La Paternal cerradas parcialmente desde el 15/01/2018 y definitivamente desde 06/2018 por obras del viaducto</t>
  </si>
  <si>
    <t>Estaciones Retiro y Palermo reinician servicios desde el 10/07/2019</t>
  </si>
  <si>
    <t>Estaciones Villa Crespo y La Paternal cerradas desde 06/2018 por obras del viaducto</t>
  </si>
  <si>
    <t xml:space="preserve">Palermo </t>
  </si>
  <si>
    <t xml:space="preserve">Villa Crespo (ex-Chacarita) </t>
  </si>
  <si>
    <t xml:space="preserve">La Paternal </t>
  </si>
  <si>
    <t xml:space="preserve">Villa del Parque </t>
  </si>
  <si>
    <t xml:space="preserve">Devoto </t>
  </si>
  <si>
    <t xml:space="preserve">Sáenz Peña </t>
  </si>
  <si>
    <t xml:space="preserve">Santos Lugares </t>
  </si>
  <si>
    <t xml:space="preserve">Caseros </t>
  </si>
  <si>
    <t xml:space="preserve">El Palomar </t>
  </si>
  <si>
    <t xml:space="preserve">Hulingham </t>
  </si>
  <si>
    <t xml:space="preserve">William C. Morris </t>
  </si>
  <si>
    <t xml:space="preserve">Bella Vista </t>
  </si>
  <si>
    <t xml:space="preserve">Muñiz </t>
  </si>
  <si>
    <t xml:space="preserve">San Miguel </t>
  </si>
  <si>
    <t xml:space="preserve">José C. Paz </t>
  </si>
  <si>
    <t xml:space="preserve">Sol y Verde </t>
  </si>
  <si>
    <t xml:space="preserve">Pte. Derqui </t>
  </si>
  <si>
    <t xml:space="preserve">Villa Astolfi </t>
  </si>
  <si>
    <t xml:space="preserve">Pilar </t>
  </si>
  <si>
    <t xml:space="preserve">Manzanares </t>
  </si>
  <si>
    <t xml:space="preserve">Dr. Cabred </t>
  </si>
  <si>
    <t xml:space="preserve">Ajuste meses anteriores </t>
  </si>
  <si>
    <r>
      <rPr>
        <sz val="26"/>
        <color theme="3"/>
        <rFont val="Franklin Gothic Demi Cond"/>
        <family val="2"/>
      </rPr>
      <t>LINEA</t>
    </r>
    <r>
      <rPr>
        <sz val="26"/>
        <rFont val="Franklin Gothic Demi Cond"/>
        <family val="2"/>
      </rPr>
      <t xml:space="preserve"> SAN MARTIN</t>
    </r>
  </si>
  <si>
    <t>Denominación</t>
  </si>
  <si>
    <t>Partido</t>
  </si>
  <si>
    <t>Longitud</t>
  </si>
  <si>
    <t>Latitud</t>
  </si>
  <si>
    <t>Estación</t>
  </si>
  <si>
    <t>CABA</t>
  </si>
  <si>
    <t>Por lo tando, para el cálculo de los Trenes Kilómetro y Coches Kilómetro, en lugar de tomar los km totales 72,3, se tomarán los totales a Pilar (55,44) mas un tercio de los km de Pilar a Cabred, es decir 5,62</t>
  </si>
  <si>
    <t>Villa Crespo (Chacarita)</t>
  </si>
  <si>
    <t>Tres de Febrero</t>
  </si>
  <si>
    <t>William C.Morris</t>
  </si>
  <si>
    <t>Estaciones</t>
  </si>
  <si>
    <t>Paradas</t>
  </si>
  <si>
    <t>Apeaderos</t>
  </si>
  <si>
    <t>Parada</t>
  </si>
  <si>
    <t>Luján</t>
  </si>
  <si>
    <t>Recaudacion</t>
  </si>
  <si>
    <t>VARIACIÓN CON EL MISMO PERÍODO DEL AÑO ANTERIOR</t>
  </si>
  <si>
    <t>(Debe seleccionarse más de un año para que el cuadro muestre la diferencia)</t>
  </si>
  <si>
    <t>Varición MES anterior</t>
  </si>
  <si>
    <t>Total 2022</t>
  </si>
  <si>
    <t>El 07/07/2022 se inauguró la estación La Paternal.</t>
  </si>
  <si>
    <t>ÚLTIMA ACTUALIZACIÓN:</t>
  </si>
  <si>
    <t>Total 2023</t>
  </si>
  <si>
    <t>Diagrama de Pareto (20% que mas vendió) (4 estaciones)</t>
  </si>
  <si>
    <t>Diagrama de Pareto (80% que menos vendió) (18 estaciones)</t>
  </si>
  <si>
    <t>TODO</t>
  </si>
  <si>
    <t>AÑO 2023</t>
  </si>
  <si>
    <t>AÑO 2022</t>
  </si>
  <si>
    <t>AÑO 2021</t>
  </si>
  <si>
    <t>AÑO 2020</t>
  </si>
  <si>
    <t>AÑO 2019</t>
  </si>
  <si>
    <t>Primer Dígito</t>
  </si>
  <si>
    <t>Conteo</t>
  </si>
  <si>
    <t>Proporción Real</t>
  </si>
  <si>
    <t>Ley de Benford</t>
  </si>
  <si>
    <t>Total</t>
  </si>
  <si>
    <t>LINEA SAN MARTIN - BOLETOS VENDIDOS POR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</si>
</sst>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#,##0.000"/>
    <numFmt numFmtId="166" formatCode="0.0%"/>
    <numFmt numFmtId="167" formatCode="_-* #,##0_-;\-* #,##0_-;_-* &quot;-&quot;??_-;_-@_-"/>
    <numFmt numFmtId="168" formatCode="#,##0.0000"/>
    <numFmt numFmtId="169" formatCode="0_ ;\-0\ 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name val="Franklin Gothic Demi Cond"/>
      <family val="2"/>
    </font>
    <font>
      <b/>
      <sz val="24"/>
      <color theme="4"/>
      <name val="Franklin Gothic Demi Cond"/>
      <family val="2"/>
    </font>
    <font>
      <sz val="22"/>
      <color theme="4"/>
      <name val="Franklin Gothic Demi Cond"/>
      <family val="2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8"/>
      <name val="Calibri"/>
      <family val="2"/>
      <scheme val="minor"/>
    </font>
    <font>
      <sz val="26"/>
      <name val="Franklin Gothic Demi Cond"/>
      <family val="2"/>
    </font>
    <font>
      <sz val="26"/>
      <color theme="3"/>
      <name val="Franklin Gothic Demi Cond"/>
      <family val="2"/>
    </font>
    <font>
      <sz val="22"/>
      <color theme="0" tint="-0.499984740745262"/>
      <name val="Franklin Gothic Demi Cond"/>
      <family val="2"/>
    </font>
    <font>
      <b/>
      <sz val="10"/>
      <name val="Arial"/>
      <family val="2"/>
    </font>
    <font>
      <b/>
      <sz val="22"/>
      <color theme="4"/>
      <name val="Franklin Gothic Demi Cond"/>
      <family val="2"/>
    </font>
    <font>
      <sz val="16"/>
      <name val="Franklin Gothic Demi Cond"/>
      <family val="2"/>
    </font>
    <font>
      <sz val="11"/>
      <color theme="0"/>
      <name val="Calibri"/>
      <family val="2"/>
      <scheme val="minor"/>
    </font>
    <font>
      <b/>
      <sz val="10"/>
      <color rgb="FFC00000"/>
      <name val="Arial"/>
      <family val="2"/>
    </font>
    <font>
      <sz val="10"/>
      <color rgb="FF9C65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6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8" fillId="3" borderId="0" applyNumberFormat="0" applyBorder="0" applyAlignment="0" applyProtection="0"/>
  </cellStyleXfs>
  <cellXfs count="110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0" fillId="0" borderId="0" xfId="0" applyFill="1"/>
    <xf numFmtId="0" fontId="5" fillId="0" borderId="0" xfId="0" applyFont="1"/>
    <xf numFmtId="165" fontId="5" fillId="0" borderId="0" xfId="0" applyNumberFormat="1" applyFont="1"/>
    <xf numFmtId="16" fontId="5" fillId="0" borderId="0" xfId="0" applyNumberFormat="1" applyFont="1"/>
    <xf numFmtId="167" fontId="4" fillId="0" borderId="0" xfId="2" applyNumberFormat="1" applyFont="1"/>
    <xf numFmtId="167" fontId="0" fillId="0" borderId="0" xfId="2" applyNumberFormat="1" applyFont="1"/>
    <xf numFmtId="167" fontId="11" fillId="0" borderId="0" xfId="2" applyNumberFormat="1" applyFont="1"/>
    <xf numFmtId="167" fontId="15" fillId="0" borderId="0" xfId="2" applyNumberFormat="1" applyFont="1"/>
    <xf numFmtId="167" fontId="11" fillId="0" borderId="0" xfId="0" applyNumberFormat="1" applyFont="1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5" fillId="0" borderId="0" xfId="2" applyNumberFormat="1" applyFont="1" applyAlignment="1"/>
    <xf numFmtId="168" fontId="5" fillId="0" borderId="0" xfId="2" applyNumberFormat="1" applyFont="1" applyFill="1" applyBorder="1" applyAlignment="1"/>
    <xf numFmtId="0" fontId="5" fillId="0" borderId="1" xfId="0" applyFont="1" applyBorder="1"/>
    <xf numFmtId="0" fontId="5" fillId="2" borderId="1" xfId="0" applyFont="1" applyFill="1" applyBorder="1"/>
    <xf numFmtId="0" fontId="23" fillId="0" borderId="1" xfId="0" applyFont="1" applyBorder="1"/>
    <xf numFmtId="0" fontId="23" fillId="2" borderId="1" xfId="0" applyFont="1" applyFill="1" applyBorder="1"/>
    <xf numFmtId="0" fontId="18" fillId="0" borderId="0" xfId="0" applyFont="1" applyAlignment="1">
      <alignment horizontal="center" vertical="center" wrapText="1"/>
    </xf>
    <xf numFmtId="166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66" fontId="11" fillId="0" borderId="0" xfId="0" applyNumberFormat="1" applyFont="1"/>
    <xf numFmtId="166" fontId="14" fillId="0" borderId="0" xfId="0" applyNumberFormat="1" applyFont="1"/>
    <xf numFmtId="166" fontId="4" fillId="0" borderId="0" xfId="0" applyNumberFormat="1" applyFont="1"/>
    <xf numFmtId="0" fontId="12" fillId="0" borderId="0" xfId="0" applyFont="1" applyAlignment="1">
      <alignment horizontal="center" vertical="center"/>
    </xf>
    <xf numFmtId="0" fontId="26" fillId="0" borderId="0" xfId="0" applyFont="1"/>
    <xf numFmtId="0" fontId="12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horizontal="right" vertical="center"/>
    </xf>
    <xf numFmtId="0" fontId="0" fillId="2" borderId="0" xfId="0" applyFill="1"/>
    <xf numFmtId="0" fontId="3" fillId="2" borderId="0" xfId="0" applyFont="1" applyFill="1"/>
    <xf numFmtId="3" fontId="3" fillId="2" borderId="0" xfId="0" applyNumberFormat="1" applyFont="1" applyFill="1"/>
    <xf numFmtId="0" fontId="27" fillId="0" borderId="0" xfId="0" applyFont="1" applyFill="1" applyAlignment="1">
      <alignment horizontal="right" vertical="center"/>
    </xf>
    <xf numFmtId="14" fontId="27" fillId="0" borderId="0" xfId="0" applyNumberFormat="1" applyFont="1" applyFill="1" applyAlignment="1">
      <alignment horizontal="left" vertical="center"/>
    </xf>
    <xf numFmtId="0" fontId="3" fillId="0" borderId="0" xfId="0" applyFont="1" applyFill="1"/>
    <xf numFmtId="3" fontId="3" fillId="0" borderId="0" xfId="0" applyNumberFormat="1" applyFont="1" applyFill="1"/>
    <xf numFmtId="14" fontId="27" fillId="2" borderId="0" xfId="0" applyNumberFormat="1" applyFont="1" applyFill="1" applyAlignment="1">
      <alignment horizontal="left" vertical="center"/>
    </xf>
    <xf numFmtId="0" fontId="5" fillId="0" borderId="0" xfId="0" applyFont="1" applyFill="1"/>
    <xf numFmtId="0" fontId="0" fillId="2" borderId="0" xfId="0" applyFill="1" applyAlignment="1">
      <alignment vertical="center"/>
    </xf>
    <xf numFmtId="0" fontId="5" fillId="0" borderId="2" xfId="0" applyFont="1" applyBorder="1"/>
    <xf numFmtId="165" fontId="5" fillId="0" borderId="3" xfId="0" applyNumberFormat="1" applyFont="1" applyBorder="1"/>
    <xf numFmtId="0" fontId="5" fillId="0" borderId="4" xfId="0" applyFont="1" applyBorder="1"/>
    <xf numFmtId="0" fontId="5" fillId="0" borderId="5" xfId="0" applyFont="1" applyBorder="1"/>
    <xf numFmtId="165" fontId="5" fillId="0" borderId="0" xfId="0" applyNumberFormat="1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3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/>
    <xf numFmtId="3" fontId="2" fillId="0" borderId="0" xfId="0" applyNumberFormat="1" applyFont="1" applyFill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10" fontId="2" fillId="0" borderId="0" xfId="4" applyNumberFormat="1" applyFont="1"/>
    <xf numFmtId="164" fontId="2" fillId="0" borderId="0" xfId="3" applyFont="1"/>
    <xf numFmtId="44" fontId="2" fillId="0" borderId="0" xfId="0" applyNumberFormat="1" applyFont="1"/>
    <xf numFmtId="167" fontId="28" fillId="3" borderId="0" xfId="5" applyNumberFormat="1" applyAlignment="1">
      <alignment vertical="center"/>
    </xf>
    <xf numFmtId="9" fontId="28" fillId="3" borderId="0" xfId="5" applyNumberFormat="1" applyAlignment="1">
      <alignment vertical="center"/>
    </xf>
    <xf numFmtId="0" fontId="28" fillId="3" borderId="0" xfId="5" applyAlignment="1">
      <alignment vertical="center"/>
    </xf>
    <xf numFmtId="169" fontId="29" fillId="0" borderId="0" xfId="2" applyNumberFormat="1" applyFont="1"/>
    <xf numFmtId="0" fontId="30" fillId="0" borderId="0" xfId="0" applyFont="1"/>
    <xf numFmtId="169" fontId="30" fillId="0" borderId="0" xfId="2" applyNumberFormat="1" applyFont="1"/>
    <xf numFmtId="0" fontId="30" fillId="0" borderId="0" xfId="0" applyFont="1" applyAlignment="1">
      <alignment horizontal="center"/>
    </xf>
    <xf numFmtId="169" fontId="31" fillId="0" borderId="0" xfId="2" applyNumberFormat="1" applyFont="1"/>
    <xf numFmtId="0" fontId="31" fillId="0" borderId="0" xfId="0" applyFont="1"/>
    <xf numFmtId="0" fontId="31" fillId="0" borderId="0" xfId="0" applyFont="1" applyAlignment="1">
      <alignment horizontal="center"/>
    </xf>
    <xf numFmtId="169" fontId="30" fillId="0" borderId="10" xfId="2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169" fontId="30" fillId="0" borderId="11" xfId="2" applyNumberFormat="1" applyFont="1" applyBorder="1"/>
    <xf numFmtId="167" fontId="30" fillId="0" borderId="11" xfId="2" applyNumberFormat="1" applyFont="1" applyBorder="1"/>
    <xf numFmtId="10" fontId="30" fillId="0" borderId="11" xfId="4" applyNumberFormat="1" applyFont="1" applyBorder="1"/>
    <xf numFmtId="169" fontId="30" fillId="0" borderId="12" xfId="2" applyNumberFormat="1" applyFont="1" applyBorder="1"/>
    <xf numFmtId="167" fontId="30" fillId="0" borderId="12" xfId="2" applyNumberFormat="1" applyFont="1" applyBorder="1"/>
    <xf numFmtId="10" fontId="30" fillId="0" borderId="12" xfId="4" applyNumberFormat="1" applyFont="1" applyBorder="1"/>
    <xf numFmtId="169" fontId="30" fillId="0" borderId="13" xfId="2" applyNumberFormat="1" applyFont="1" applyBorder="1"/>
    <xf numFmtId="167" fontId="30" fillId="0" borderId="13" xfId="2" applyNumberFormat="1" applyFont="1" applyBorder="1"/>
    <xf numFmtId="10" fontId="30" fillId="0" borderId="13" xfId="4" applyNumberFormat="1" applyFont="1" applyBorder="1"/>
    <xf numFmtId="169" fontId="30" fillId="0" borderId="10" xfId="2" applyNumberFormat="1" applyFont="1" applyBorder="1"/>
    <xf numFmtId="167" fontId="30" fillId="0" borderId="10" xfId="2" applyNumberFormat="1" applyFont="1" applyBorder="1"/>
    <xf numFmtId="10" fontId="30" fillId="0" borderId="10" xfId="4" applyNumberFormat="1" applyFont="1" applyBorder="1"/>
    <xf numFmtId="0" fontId="30" fillId="0" borderId="10" xfId="0" applyFont="1" applyBorder="1"/>
    <xf numFmtId="167" fontId="30" fillId="0" borderId="10" xfId="2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/>
    </xf>
    <xf numFmtId="14" fontId="27" fillId="2" borderId="0" xfId="0" applyNumberFormat="1" applyFont="1" applyFill="1" applyAlignment="1">
      <alignment horizontal="left" vertical="center"/>
    </xf>
    <xf numFmtId="0" fontId="28" fillId="3" borderId="0" xfId="5" applyAlignment="1">
      <alignment horizontal="center" vertical="center" wrapText="1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167" fontId="1" fillId="0" borderId="0" xfId="0" applyNumberFormat="1" applyFont="1"/>
  </cellXfs>
  <cellStyles count="6">
    <cellStyle name="Millares" xfId="2" builtinId="3"/>
    <cellStyle name="Moneda" xfId="3" builtinId="4"/>
    <cellStyle name="Neutral" xfId="5" builtinId="28"/>
    <cellStyle name="Normal" xfId="0" builtinId="0"/>
    <cellStyle name="normal 2" xfId="1"/>
    <cellStyle name="Porcentaje" xfId="4" builtinId="5"/>
  </cellStyles>
  <dxfs count="25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%"/>
    </dxf>
    <dxf>
      <alignment wrapText="1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numFmt numFmtId="167" formatCode="_-* #,##0_-;\-* #,##0_-;_-* &quot;-&quot;??_-;_-@_-"/>
    </dxf>
    <dxf>
      <numFmt numFmtId="167" formatCode="_-* #,##0_-;\-* #,##0_-;_-* &quot;-&quot;??_-;_-@_-"/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6" formatCode="0.0%"/>
    </dxf>
    <dxf>
      <numFmt numFmtId="166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%"/>
    </dxf>
    <dxf>
      <alignment wrapText="1"/>
    </dxf>
    <dxf>
      <numFmt numFmtId="168" formatCode="#,##0.0000"/>
      <fill>
        <patternFill patternType="none">
          <fgColor indexed="64"/>
          <bgColor auto="1"/>
        </patternFill>
      </fill>
    </dxf>
    <dxf>
      <numFmt numFmtId="168" formatCode="#,##0.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6" formatCode="0.0%"/>
    </dxf>
    <dxf>
      <numFmt numFmtId="166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horizontal="center" readingOrder="0"/>
    </dxf>
    <dxf>
      <font>
        <color theme="0"/>
      </font>
    </dxf>
    <dxf>
      <font>
        <color theme="0"/>
      </font>
    </dxf>
    <dxf>
      <numFmt numFmtId="167" formatCode="_-* #,##0_-;\-* #,##0_-;_-* &quot;-&quot;??_-;_-@_-"/>
    </dxf>
    <dxf>
      <numFmt numFmtId="167" formatCode="_-* #,##0_-;\-* #,##0_-;_-* &quot;-&quot;??_-;_-@_-"/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numFmt numFmtId="166" formatCode="0.0%"/>
    </dxf>
    <dxf>
      <alignment vertic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/>
    </dxf>
    <dxf>
      <numFmt numFmtId="3" formatCode="#,##0"/>
    </dxf>
    <dxf>
      <numFmt numFmtId="3" formatCode="#,##0"/>
    </dxf>
    <dxf>
      <alignment horizontal="left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color theme="0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1"/>
      </font>
      <border>
        <left/>
        <right/>
        <top style="medium">
          <color theme="4" tint="-0.24994659260841701"/>
        </top>
        <bottom/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horizontal style="thin">
          <color theme="4" tint="0.79998168889431442"/>
        </horizontal>
      </border>
    </dxf>
  </dxfs>
  <tableStyles count="2" defaultTableStyle="TableStyleMedium2" defaultPivotStyle="PivotStyleLight16">
    <tableStyle name="PivotStyleMedium9 2" table="0" count="12">
      <tableStyleElement type="wholeTable" dxfId="252"/>
      <tableStyleElement type="headerRow" dxfId="251"/>
      <tableStyleElement type="totalRow" dxfId="250"/>
      <tableStyleElement type="firstRowStripe" dxfId="249"/>
      <tableStyleElement type="firstColumnStripe" dxfId="248"/>
      <tableStyleElement type="firstSubtotalColumn" dxfId="247"/>
      <tableStyleElement type="firstSubtotalRow" dxfId="246"/>
      <tableStyleElement type="secondSubtotalRow" dxfId="245"/>
      <tableStyleElement type="firstRowSubheading" dxfId="244"/>
      <tableStyleElement type="secondRowSubheading" dxfId="243"/>
      <tableStyleElement type="pageFieldLabels" dxfId="242"/>
      <tableStyleElement type="pageFieldValues" dxfId="241"/>
    </tableStyle>
    <tableStyle name="SlicerStyleDark1 2" pivot="0" table="0" count="10">
      <tableStyleElement type="wholeTable" dxfId="240"/>
      <tableStyleElement type="headerRow" dxfId="23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[Boletos San Martin.xlsx]DASHBOARD!TablaDinámica2</c:name>
    <c:fmtId val="0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2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>
                    <a:outerShdw blurRad="50800" dist="38100" dir="2700000" algn="tl" rotWithShape="0">
                      <a:schemeClr val="bg2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534444484656351E-2"/>
          <c:y val="0.13207039661936329"/>
          <c:w val="0.85257821848485316"/>
          <c:h val="0.55763243817453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DASHBOARD!$L$5</c:f>
              <c:strCache>
                <c:ptCount val="1"/>
                <c:pt idx="0">
                  <c:v>Boletos vendidos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DASHBOARD!$K$6:$K$39</c:f>
              <c:multiLvlStrCache>
                <c:ptCount val="3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DASHBOARD!$L$6:$L$39</c:f>
              <c:numCache>
                <c:formatCode>#,##0</c:formatCode>
                <c:ptCount val="31"/>
                <c:pt idx="0">
                  <c:v>896351</c:v>
                </c:pt>
                <c:pt idx="1">
                  <c:v>941106</c:v>
                </c:pt>
                <c:pt idx="2">
                  <c:v>1210032</c:v>
                </c:pt>
                <c:pt idx="3">
                  <c:v>1069187</c:v>
                </c:pt>
                <c:pt idx="4">
                  <c:v>772394</c:v>
                </c:pt>
                <c:pt idx="5">
                  <c:v>1063516</c:v>
                </c:pt>
                <c:pt idx="6">
                  <c:v>1088817</c:v>
                </c:pt>
                <c:pt idx="7">
                  <c:v>1264886</c:v>
                </c:pt>
                <c:pt idx="8">
                  <c:v>1503926</c:v>
                </c:pt>
                <c:pt idx="9">
                  <c:v>2212557</c:v>
                </c:pt>
                <c:pt idx="10">
                  <c:v>2427847</c:v>
                </c:pt>
                <c:pt idx="11">
                  <c:v>2310398</c:v>
                </c:pt>
                <c:pt idx="12">
                  <c:v>1668777</c:v>
                </c:pt>
                <c:pt idx="13">
                  <c:v>2098086</c:v>
                </c:pt>
                <c:pt idx="14">
                  <c:v>2399250</c:v>
                </c:pt>
                <c:pt idx="15">
                  <c:v>2625923</c:v>
                </c:pt>
                <c:pt idx="16">
                  <c:v>2718073</c:v>
                </c:pt>
                <c:pt idx="17">
                  <c:v>2926923</c:v>
                </c:pt>
                <c:pt idx="18">
                  <c:v>2892121</c:v>
                </c:pt>
                <c:pt idx="19">
                  <c:v>3084610</c:v>
                </c:pt>
                <c:pt idx="20">
                  <c:v>2980653</c:v>
                </c:pt>
                <c:pt idx="21">
                  <c:v>2829717</c:v>
                </c:pt>
                <c:pt idx="22">
                  <c:v>2834575</c:v>
                </c:pt>
                <c:pt idx="23">
                  <c:v>2594969</c:v>
                </c:pt>
                <c:pt idx="24">
                  <c:v>2545652</c:v>
                </c:pt>
                <c:pt idx="25">
                  <c:v>1929948</c:v>
                </c:pt>
                <c:pt idx="26">
                  <c:v>2311972.89</c:v>
                </c:pt>
                <c:pt idx="27">
                  <c:v>2351803</c:v>
                </c:pt>
                <c:pt idx="28">
                  <c:v>2458819</c:v>
                </c:pt>
                <c:pt idx="29">
                  <c:v>2357874</c:v>
                </c:pt>
                <c:pt idx="30">
                  <c:v>2817720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96E-8046-CF0A78F8B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3166448"/>
        <c:axId val="259584560"/>
      </c:barChart>
      <c:lineChart>
        <c:grouping val="standard"/>
        <c:varyColors val="0"/>
        <c:ser>
          <c:idx val="1"/>
          <c:order val="1"/>
          <c:tx>
            <c:strRef>
              <c:f>DASHBOARD!$M$5</c:f>
              <c:strCache>
                <c:ptCount val="1"/>
                <c:pt idx="0">
                  <c:v>Variación % Año anterior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schemeClr val="bg2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DASHBOARD!$K$6:$K$39</c:f>
              <c:multiLvlStrCache>
                <c:ptCount val="31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DASHBOARD!$M$6:$M$39</c:f>
              <c:numCache>
                <c:formatCode>0.0%</c:formatCode>
                <c:ptCount val="31"/>
                <c:pt idx="12">
                  <c:v>0.86174500837283585</c:v>
                </c:pt>
                <c:pt idx="13">
                  <c:v>1.2293833000745933</c:v>
                </c:pt>
                <c:pt idx="14">
                  <c:v>0.98279880201515346</c:v>
                </c:pt>
                <c:pt idx="15">
                  <c:v>1.4559997456010971</c:v>
                </c:pt>
                <c:pt idx="16">
                  <c:v>2.5190239696320789</c:v>
                </c:pt>
                <c:pt idx="17">
                  <c:v>1.7521193851338392</c:v>
                </c:pt>
                <c:pt idx="18">
                  <c:v>1.6562048535245133</c:v>
                </c:pt>
                <c:pt idx="19">
                  <c:v>1.4386466448359774</c:v>
                </c:pt>
                <c:pt idx="20">
                  <c:v>0.98191466867385779</c:v>
                </c:pt>
                <c:pt idx="21">
                  <c:v>0.27893518675451068</c:v>
                </c:pt>
                <c:pt idx="22">
                  <c:v>0.16752620737632964</c:v>
                </c:pt>
                <c:pt idx="23">
                  <c:v>0.12316968764689024</c:v>
                </c:pt>
                <c:pt idx="24">
                  <c:v>0.52545966297474145</c:v>
                </c:pt>
                <c:pt idx="25">
                  <c:v>-8.0138755036733511E-2</c:v>
                </c:pt>
                <c:pt idx="26">
                  <c:v>-3.6376830259456046E-2</c:v>
                </c:pt>
                <c:pt idx="27">
                  <c:v>-0.10438996116793992</c:v>
                </c:pt>
                <c:pt idx="28">
                  <c:v>-9.5381544204294816E-2</c:v>
                </c:pt>
                <c:pt idx="29">
                  <c:v>-0.19441884873636922</c:v>
                </c:pt>
                <c:pt idx="30">
                  <c:v>-2.5725410520514112E-2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215-496E-8046-CF0A78F8BE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596320"/>
        <c:axId val="259595760"/>
      </c:lineChart>
      <c:catAx>
        <c:axId val="2631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584560"/>
        <c:crosses val="autoZero"/>
        <c:auto val="1"/>
        <c:lblAlgn val="ctr"/>
        <c:lblOffset val="100"/>
        <c:noMultiLvlLbl val="0"/>
      </c:catAx>
      <c:valAx>
        <c:axId val="2595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166448"/>
        <c:crosses val="autoZero"/>
        <c:crossBetween val="between"/>
      </c:valAx>
      <c:valAx>
        <c:axId val="2595957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596320"/>
        <c:crosses val="max"/>
        <c:crossBetween val="between"/>
      </c:valAx>
      <c:catAx>
        <c:axId val="2595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59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TODO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Control!$C$5:$C$13</c:f>
              <c:numCache>
                <c:formatCode>0.00%</c:formatCode>
                <c:ptCount val="9"/>
                <c:pt idx="0">
                  <c:v>0.41010592613799024</c:v>
                </c:pt>
                <c:pt idx="1">
                  <c:v>0.14257085599770972</c:v>
                </c:pt>
                <c:pt idx="2">
                  <c:v>8.58860578299456E-2</c:v>
                </c:pt>
                <c:pt idx="3">
                  <c:v>0.10020040080160321</c:v>
                </c:pt>
                <c:pt idx="4">
                  <c:v>5.2104208416833664E-2</c:v>
                </c:pt>
                <c:pt idx="5">
                  <c:v>4.9813913541368451E-2</c:v>
                </c:pt>
                <c:pt idx="6">
                  <c:v>5.0243343830518178E-2</c:v>
                </c:pt>
                <c:pt idx="7">
                  <c:v>5.7543658746063556E-2</c:v>
                </c:pt>
                <c:pt idx="8">
                  <c:v>5.1531634697967364E-2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A-4945-ADB0-D8F7B5A9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Control!$D$5:$D$13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A-4945-ADB0-D8F7B5A9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Control!$P$4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Control!$P$5:$P$13</c:f>
              <c:numCache>
                <c:formatCode>0.00%</c:formatCode>
                <c:ptCount val="9"/>
                <c:pt idx="0">
                  <c:v>0.26515151515151514</c:v>
                </c:pt>
                <c:pt idx="1">
                  <c:v>0.20454545454545456</c:v>
                </c:pt>
                <c:pt idx="2">
                  <c:v>0.18181818181818182</c:v>
                </c:pt>
                <c:pt idx="3">
                  <c:v>2.2727272727272728E-2</c:v>
                </c:pt>
                <c:pt idx="4">
                  <c:v>5.3030303030303032E-2</c:v>
                </c:pt>
                <c:pt idx="5">
                  <c:v>8.3333333333333329E-2</c:v>
                </c:pt>
                <c:pt idx="6">
                  <c:v>9.0909090909090912E-2</c:v>
                </c:pt>
                <c:pt idx="7">
                  <c:v>7.575757575757576E-2</c:v>
                </c:pt>
                <c:pt idx="8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2-4FD6-91DA-F4C2F964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Control!$Q$4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Control!$Q$5:$Q$13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2-4FD6-91DA-F4C2F964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Control!$AC$5:$AC$13</c:f>
              <c:numCache>
                <c:formatCode>0.00%</c:formatCode>
                <c:ptCount val="9"/>
                <c:pt idx="0">
                  <c:v>0.3984375</c:v>
                </c:pt>
                <c:pt idx="1">
                  <c:v>0.12109375</c:v>
                </c:pt>
                <c:pt idx="2">
                  <c:v>0.125</c:v>
                </c:pt>
                <c:pt idx="3">
                  <c:v>0.1015625</c:v>
                </c:pt>
                <c:pt idx="4">
                  <c:v>6.25E-2</c:v>
                </c:pt>
                <c:pt idx="5">
                  <c:v>2.734375E-2</c:v>
                </c:pt>
                <c:pt idx="6">
                  <c:v>4.6875E-2</c:v>
                </c:pt>
                <c:pt idx="7">
                  <c:v>4.296875E-2</c:v>
                </c:pt>
                <c:pt idx="8">
                  <c:v>7.421875E-2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0FB-B7D3-89B89F5B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Control!$AD$4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Control!$AD$5:$AD$13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1-40FB-B7D3-89B89F5B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Control!$AP$4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Control!$AP$5:$AP$13</c:f>
              <c:numCache>
                <c:formatCode>0.00%</c:formatCode>
                <c:ptCount val="9"/>
                <c:pt idx="0">
                  <c:v>0.27309236947791166</c:v>
                </c:pt>
                <c:pt idx="1">
                  <c:v>0.18473895582329317</c:v>
                </c:pt>
                <c:pt idx="2">
                  <c:v>0.11244979919678715</c:v>
                </c:pt>
                <c:pt idx="3">
                  <c:v>7.2289156626506021E-2</c:v>
                </c:pt>
                <c:pt idx="4">
                  <c:v>9.6385542168674704E-2</c:v>
                </c:pt>
                <c:pt idx="5">
                  <c:v>6.8273092369477914E-2</c:v>
                </c:pt>
                <c:pt idx="6">
                  <c:v>6.4257028112449793E-2</c:v>
                </c:pt>
                <c:pt idx="7">
                  <c:v>8.0321285140562249E-2</c:v>
                </c:pt>
                <c:pt idx="8">
                  <c:v>4.8192771084337352E-2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A-4719-8E7B-679844E6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Control!$AQ$4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Control!$AQ$5:$AQ$13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A-4719-8E7B-679844E6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Control!$BC$5:$BC$13</c:f>
              <c:numCache>
                <c:formatCode>0.00%</c:formatCode>
                <c:ptCount val="9"/>
                <c:pt idx="0">
                  <c:v>0.30399999999999999</c:v>
                </c:pt>
                <c:pt idx="1">
                  <c:v>0.184</c:v>
                </c:pt>
                <c:pt idx="2">
                  <c:v>0.112</c:v>
                </c:pt>
                <c:pt idx="3">
                  <c:v>0.14000000000000001</c:v>
                </c:pt>
                <c:pt idx="4">
                  <c:v>9.1999999999999998E-2</c:v>
                </c:pt>
                <c:pt idx="5">
                  <c:v>4.3999999999999997E-2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3-4051-BF98-CEB6DA24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Control!$BD$4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Control!$BD$5:$BD$13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3-4051-BF98-CEB6DA24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Control!$BO$4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Control!$BO$5:$BO$13</c:f>
              <c:numCache>
                <c:formatCode>0.00%</c:formatCode>
                <c:ptCount val="9"/>
                <c:pt idx="0">
                  <c:v>0.375</c:v>
                </c:pt>
                <c:pt idx="1">
                  <c:v>0.10416666666666667</c:v>
                </c:pt>
                <c:pt idx="2">
                  <c:v>0.14166666666666666</c:v>
                </c:pt>
                <c:pt idx="3">
                  <c:v>8.3333333333333329E-2</c:v>
                </c:pt>
                <c:pt idx="4">
                  <c:v>6.6666666666666666E-2</c:v>
                </c:pt>
                <c:pt idx="5">
                  <c:v>4.1666666666666664E-2</c:v>
                </c:pt>
                <c:pt idx="6">
                  <c:v>5.8333333333333334E-2</c:v>
                </c:pt>
                <c:pt idx="7">
                  <c:v>6.25E-2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F3B-86FD-E143144D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Control!$BP$4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Control!$BP$5:$BP$13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4-4F3B-86FD-E143144D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4316</xdr:rowOff>
    </xdr:from>
    <xdr:to>
      <xdr:col>9</xdr:col>
      <xdr:colOff>762001</xdr:colOff>
      <xdr:row>20</xdr:row>
      <xdr:rowOff>9584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19AF4-7C13-4E33-9726-900EBC5D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28762</xdr:rowOff>
    </xdr:from>
    <xdr:to>
      <xdr:col>9</xdr:col>
      <xdr:colOff>798589</xdr:colOff>
      <xdr:row>25</xdr:row>
      <xdr:rowOff>139505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7F701DB5-EA2D-4E99-A17B-D7B903C03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0309"/>
              <a:ext cx="8648627" cy="88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21091</xdr:rowOff>
    </xdr:from>
    <xdr:to>
      <xdr:col>9</xdr:col>
      <xdr:colOff>798589</xdr:colOff>
      <xdr:row>29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B9C55E22-2180-468D-B9A9-A1B04D63B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2091"/>
              <a:ext cx="8323339" cy="656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139940</xdr:rowOff>
    </xdr:from>
    <xdr:to>
      <xdr:col>9</xdr:col>
      <xdr:colOff>798589</xdr:colOff>
      <xdr:row>39</xdr:row>
      <xdr:rowOff>74083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CIÓN">
              <a:extLst>
                <a:ext uri="{FF2B5EF4-FFF2-40B4-BE49-F238E27FC236}">
                  <a16:creationId xmlns:a16="http://schemas.microsoft.com/office/drawing/2014/main" id="{FC04CB6F-67BC-4C4A-9E8C-F0300DBED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48393"/>
              <a:ext cx="8648627" cy="220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6709</xdr:rowOff>
    </xdr:from>
    <xdr:to>
      <xdr:col>14</xdr:col>
      <xdr:colOff>63924</xdr:colOff>
      <xdr:row>6</xdr:row>
      <xdr:rowOff>201284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54FB1E26-A28B-4091-A34F-FA15A97E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0218"/>
              <a:ext cx="11700000" cy="884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231958</xdr:rowOff>
    </xdr:from>
    <xdr:to>
      <xdr:col>14</xdr:col>
      <xdr:colOff>63924</xdr:colOff>
      <xdr:row>9</xdr:row>
      <xdr:rowOff>28756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CB443FD3-42EC-489C-A5CA-C9AC226F4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5580"/>
              <a:ext cx="11700000" cy="611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22</xdr:row>
      <xdr:rowOff>0</xdr:rowOff>
    </xdr:from>
    <xdr:to>
      <xdr:col>25</xdr:col>
      <xdr:colOff>81232</xdr:colOff>
      <xdr:row>50</xdr:row>
      <xdr:rowOff>36363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771872-09C1-4CF8-BD03-3F9672844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4200525"/>
          <a:ext cx="12549457" cy="4963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142875</xdr:rowOff>
    </xdr:from>
    <xdr:to>
      <xdr:col>11</xdr:col>
      <xdr:colOff>371476</xdr:colOff>
      <xdr:row>17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2</xdr:row>
      <xdr:rowOff>142875</xdr:rowOff>
    </xdr:from>
    <xdr:to>
      <xdr:col>24</xdr:col>
      <xdr:colOff>371476</xdr:colOff>
      <xdr:row>17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209550</xdr:colOff>
      <xdr:row>2</xdr:row>
      <xdr:rowOff>142875</xdr:rowOff>
    </xdr:from>
    <xdr:to>
      <xdr:col>37</xdr:col>
      <xdr:colOff>371476</xdr:colOff>
      <xdr:row>17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209550</xdr:colOff>
      <xdr:row>2</xdr:row>
      <xdr:rowOff>142875</xdr:rowOff>
    </xdr:from>
    <xdr:to>
      <xdr:col>50</xdr:col>
      <xdr:colOff>371476</xdr:colOff>
      <xdr:row>17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209550</xdr:colOff>
      <xdr:row>2</xdr:row>
      <xdr:rowOff>142875</xdr:rowOff>
    </xdr:from>
    <xdr:to>
      <xdr:col>63</xdr:col>
      <xdr:colOff>371476</xdr:colOff>
      <xdr:row>17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209550</xdr:colOff>
      <xdr:row>2</xdr:row>
      <xdr:rowOff>142875</xdr:rowOff>
    </xdr:from>
    <xdr:to>
      <xdr:col>75</xdr:col>
      <xdr:colOff>371476</xdr:colOff>
      <xdr:row>17</xdr:row>
      <xdr:rowOff>123825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Ralph" refreshedDate="45147.434610532408" createdVersion="6" refreshedVersion="6" minRefreshableVersion="3" recordCount="351">
  <cacheSource type="worksheet">
    <worksheetSource name="SM_BolxEst2"/>
  </cacheSource>
  <cacheFields count="27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Mayo"/>
        <s v="Junio"/>
        <s v="Julio"/>
        <s v="Agosto"/>
        <s v="Septiembre"/>
        <s v="Octubre"/>
        <s v="Noviembre"/>
        <s v="Diciembre"/>
        <s v="Enero"/>
        <s v="Febrero"/>
        <s v="Marzo"/>
        <s v="Abril"/>
      </sharedItems>
    </cacheField>
    <cacheField name="Retiro" numFmtId="3">
      <sharedItems containsSemiMixedTypes="0" containsString="0" containsNumber="1" minValue="0" maxValue="651856"/>
    </cacheField>
    <cacheField name="Palermo" numFmtId="3">
      <sharedItems containsSemiMixedTypes="0" containsString="0" containsNumber="1" minValue="0" maxValue="407661"/>
    </cacheField>
    <cacheField name="Villa Crespo (ex-Chacarita)" numFmtId="3">
      <sharedItems containsSemiMixedTypes="0" containsString="0" containsNumber="1" minValue="0" maxValue="245743"/>
    </cacheField>
    <cacheField name="La Paternal" numFmtId="3">
      <sharedItems containsSemiMixedTypes="0" containsString="0" containsNumber="1" minValue="0" maxValue="129465"/>
    </cacheField>
    <cacheField name="Villa del Parque" numFmtId="3">
      <sharedItems containsSemiMixedTypes="0" containsString="0" containsNumber="1" minValue="2617" maxValue="330753"/>
    </cacheField>
    <cacheField name="Devoto" numFmtId="3">
      <sharedItems containsSemiMixedTypes="0" containsString="0" containsNumber="1" minValue="2942" maxValue="177971"/>
    </cacheField>
    <cacheField name="Sáenz Peña" numFmtId="3">
      <sharedItems containsSemiMixedTypes="0" containsString="0" containsNumber="1" minValue="1285" maxValue="170477"/>
    </cacheField>
    <cacheField name="Santos Lugares" numFmtId="3">
      <sharedItems containsSemiMixedTypes="0" containsString="0" containsNumber="1" minValue="562" maxValue="68114"/>
    </cacheField>
    <cacheField name="Caseros" numFmtId="3">
      <sharedItems containsSemiMixedTypes="0" containsString="0" containsNumber="1" minValue="4065" maxValue="262566"/>
    </cacheField>
    <cacheField name="El Palomar" numFmtId="3">
      <sharedItems containsSemiMixedTypes="0" containsString="0" containsNumber="1" minValue="2288" maxValue="192662"/>
    </cacheField>
    <cacheField name="Hulingham" numFmtId="3">
      <sharedItems containsSemiMixedTypes="0" containsString="0" containsNumber="1" minValue="3833" maxValue="227071"/>
    </cacheField>
    <cacheField name="William C. Morris" numFmtId="3">
      <sharedItems containsSemiMixedTypes="0" containsString="0" containsNumber="1" minValue="0" maxValue="205869"/>
    </cacheField>
    <cacheField name="Bella Vista" numFmtId="3">
      <sharedItems containsSemiMixedTypes="0" containsString="0" containsNumber="1" minValue="2041" maxValue="229880"/>
    </cacheField>
    <cacheField name="Muñiz" numFmtId="3">
      <sharedItems containsSemiMixedTypes="0" containsString="0" containsNumber="1" minValue="1920" maxValue="112733"/>
    </cacheField>
    <cacheField name="San Miguel" numFmtId="3">
      <sharedItems containsSemiMixedTypes="0" containsString="0" containsNumber="1" minValue="10852" maxValue="555920"/>
    </cacheField>
    <cacheField name="José C. Paz" numFmtId="3">
      <sharedItems containsSemiMixedTypes="0" containsString="0" containsNumber="1" minValue="20506" maxValue="1181399"/>
    </cacheField>
    <cacheField name="Sol y Verde" numFmtId="3">
      <sharedItems containsSemiMixedTypes="0" containsString="0" containsNumber="1" minValue="0" maxValue="167858"/>
    </cacheField>
    <cacheField name="Pte. Derqui" numFmtId="3">
      <sharedItems containsSemiMixedTypes="0" containsString="0" containsNumber="1" minValue="4406" maxValue="303730"/>
    </cacheField>
    <cacheField name="Villa Astolfi" numFmtId="3">
      <sharedItems containsSemiMixedTypes="0" containsString="0" containsNumber="1" minValue="705" maxValue="48824"/>
    </cacheField>
    <cacheField name="Pilar" numFmtId="3">
      <sharedItems containsSemiMixedTypes="0" containsString="0" containsNumber="1" minValue="14413" maxValue="306771"/>
    </cacheField>
    <cacheField name="Manzanares" numFmtId="3">
      <sharedItems containsSemiMixedTypes="0" containsString="0" containsNumber="1" containsInteger="1" minValue="0" maxValue="11201"/>
    </cacheField>
    <cacheField name="Dr. Cabred" numFmtId="3">
      <sharedItems containsSemiMixedTypes="0" containsString="0" containsNumber="1" containsInteger="1" minValue="0" maxValue="39100"/>
    </cacheField>
    <cacheField name="Ajuste meses anteriores" numFmtId="3">
      <sharedItems containsSemiMixedTypes="0" containsString="0" containsNumber="1" minValue="-3137" maxValue="256720"/>
    </cacheField>
    <cacheField name="TOTAL" numFmtId="3">
      <sharedItems containsSemiMixedTypes="0" containsString="0" containsNumber="1" minValue="89746" maxValue="4830620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 pivotCacheId="16345904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artin Ralph" refreshedDate="45147.434665740744" createdVersion="6" refreshedVersion="6" minRefreshableVersion="3" recordCount="7424">
  <cacheSource type="worksheet">
    <worksheetSource name="SM_BolxEst1"/>
  </cacheSource>
  <cacheFields count="4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Mayo"/>
        <s v="Junio"/>
        <s v="Julio"/>
        <s v="Agosto"/>
        <s v="Septiembre"/>
        <s v="Octubre"/>
        <s v="Noviembre"/>
        <s v="Diciembre"/>
        <s v="Enero"/>
        <s v="Febrero"/>
        <s v="Marzo"/>
        <s v="Abril"/>
      </sharedItems>
    </cacheField>
    <cacheField name="ESTACIÓN" numFmtId="0">
      <sharedItems count="76">
        <s v="Retiro"/>
        <s v="Palermo"/>
        <s v="Villa Crespo (ex-Chacarita)"/>
        <s v="La Paternal"/>
        <s v="Villa del Parque"/>
        <s v="Devoto"/>
        <s v="Sáenz Peña"/>
        <s v="Santos Lugares"/>
        <s v="Caseros"/>
        <s v="El Palomar"/>
        <s v="Hulingham"/>
        <s v="William C. Morris"/>
        <s v="Bella Vista"/>
        <s v="Muñiz"/>
        <s v="San Miguel"/>
        <s v="José C. Paz"/>
        <s v="Sol y Verde"/>
        <s v="Pte. Derqui"/>
        <s v="Villa Astolfi"/>
        <s v="Pilar"/>
        <s v="Manzanares"/>
        <s v="Dr. Cabred"/>
        <s v="Ajuste meses anteriores"/>
        <s v="Villa Caraza" u="1"/>
        <s v="Puente Alsina" u="1"/>
        <s v="La Salada" u="1"/>
        <s v="Merlo Gómez" u="1"/>
        <s v="Miguel M. Padilla" u="1"/>
        <s v="Los Polvorines" u="1"/>
        <s v="Querandí" u="1"/>
        <s v="Villa Lugano" u="1"/>
        <s v="Ing. Budge" u="1"/>
        <s v="José Ingenieros" u="1"/>
        <s v="Tapiales" u="1"/>
        <s v="Scalabrini Ortíz" u="1"/>
        <s v="Marinos del Crucero Gral. Belgrano" u="1"/>
        <s v="KM 12" u="1"/>
        <s v="Buenos Aires" u="1"/>
        <s v="Villa Rosa" u="1"/>
        <s v="Ing. Adolfo Sordeaux" u="1"/>
        <s v="Don Torcuato" u="1"/>
        <s v="Laferrere" u="1"/>
        <s v="Libertad" u="1"/>
        <s v="20 de Junio" u="1"/>
        <s v="Mendeville" u="1"/>
        <s v="Villa Diamante" u="1"/>
        <s v="Ciudad Universitaria" u="1"/>
        <s v="Rafael Castillo" u="1"/>
        <s v="Aldo Bonzi" u="1"/>
        <s v="Carapachay" u="1"/>
        <s v="Fiorito" u="1"/>
        <s v="Isidro Casanova" u="1"/>
        <s v="María Eva Duarte" u="1"/>
        <s v="Grand Bourg" u="1"/>
        <s v="Villa de Mayo" u="1"/>
        <s v="Saldias" u="1"/>
        <s v="Florida" u="1"/>
        <s v="Del Viso" u="1"/>
        <s v="Tierras Altas" u="1"/>
        <s v="González Catán" u="1"/>
        <s v="Manuel Alberti" u="1"/>
        <s v="Presidente Illia" u="1"/>
        <s v="Marinos del Fournier" u="1"/>
        <s v="Ing. Castello" u="1"/>
        <s v="Villa Soldati" u="1"/>
        <s v="Munro" u="1"/>
        <s v="Justo Villegas" u="1"/>
        <s v="Dr. Antonio Sáenz" u="1"/>
        <s v="Villa Madero" u="1"/>
        <s v="Tortuguitas" u="1"/>
        <s v="Aristóbulo del Valle" u="1"/>
        <s v="Ing. Pablo Nogués" u="1"/>
        <s v="Villa Adelina" u="1"/>
        <s v="Boulogne Sur Mer" u="1"/>
        <s v="Independencia" u="1"/>
        <s v="Vicealmirante Montes" u="1"/>
      </sharedItems>
    </cacheField>
    <cacheField name="PAX" numFmtId="3">
      <sharedItems containsSemiMixedTypes="0" containsString="0" containsNumber="1" minValue="-3137" maxValue="1181399"/>
    </cacheField>
  </cacheFields>
  <extLst>
    <ext xmlns:x14="http://schemas.microsoft.com/office/spreadsheetml/2009/9/main" uri="{725AE2AE-9491-48be-B2B4-4EB974FC3084}">
      <x14:pivotCacheDefinition pivotCacheId="88957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x v="0"/>
    <n v="269484"/>
    <n v="146978"/>
    <n v="88419"/>
    <n v="36674"/>
    <n v="76795"/>
    <n v="66055"/>
    <n v="63267"/>
    <n v="31040"/>
    <n v="118934"/>
    <n v="84661"/>
    <n v="90517"/>
    <n v="128765"/>
    <n v="67338"/>
    <n v="43206"/>
    <n v="351294"/>
    <n v="632168"/>
    <n v="0"/>
    <n v="179746"/>
    <n v="27580"/>
    <n v="56259"/>
    <n v="0"/>
    <n v="0"/>
    <n v="0"/>
    <n v="2559180"/>
    <m/>
  </r>
  <r>
    <x v="0"/>
    <x v="1"/>
    <n v="255433"/>
    <n v="133577"/>
    <n v="82658"/>
    <n v="35176"/>
    <n v="69310"/>
    <n v="65189"/>
    <n v="56130"/>
    <n v="29148"/>
    <n v="107999"/>
    <n v="79581"/>
    <n v="77514"/>
    <n v="125318"/>
    <n v="64552"/>
    <n v="37014"/>
    <n v="323172"/>
    <n v="610987"/>
    <n v="0"/>
    <n v="171842"/>
    <n v="25702"/>
    <n v="51222"/>
    <n v="0"/>
    <n v="0"/>
    <n v="0"/>
    <n v="2401524"/>
    <m/>
  </r>
  <r>
    <x v="0"/>
    <x v="2"/>
    <n v="277048"/>
    <n v="147171"/>
    <n v="83915"/>
    <n v="35012"/>
    <n v="73417"/>
    <n v="61774"/>
    <n v="60074"/>
    <n v="30651"/>
    <n v="114034"/>
    <n v="84269"/>
    <n v="86189"/>
    <n v="134991"/>
    <n v="68706"/>
    <n v="39474"/>
    <n v="345061"/>
    <n v="640369"/>
    <n v="0"/>
    <n v="181218"/>
    <n v="27718"/>
    <n v="54643"/>
    <n v="0"/>
    <n v="0"/>
    <n v="0"/>
    <n v="2545734"/>
    <m/>
  </r>
  <r>
    <x v="0"/>
    <x v="3"/>
    <n v="272553"/>
    <n v="146268"/>
    <n v="86405"/>
    <n v="36451"/>
    <n v="77552"/>
    <n v="67740"/>
    <n v="62909"/>
    <n v="31757"/>
    <n v="119946"/>
    <n v="90721"/>
    <n v="89243"/>
    <n v="138476"/>
    <n v="71944"/>
    <n v="42769"/>
    <n v="354658"/>
    <n v="661905"/>
    <n v="0"/>
    <n v="186405"/>
    <n v="28797"/>
    <n v="56496"/>
    <n v="0"/>
    <n v="0"/>
    <n v="0"/>
    <n v="2622995"/>
    <m/>
  </r>
  <r>
    <x v="0"/>
    <x v="4"/>
    <n v="269875"/>
    <n v="155014"/>
    <n v="87756"/>
    <n v="37761"/>
    <n v="81147"/>
    <n v="70754"/>
    <n v="65673"/>
    <n v="31839"/>
    <n v="123633"/>
    <n v="94344"/>
    <n v="97284"/>
    <n v="147319"/>
    <n v="80411"/>
    <n v="47597"/>
    <n v="370785"/>
    <n v="688985"/>
    <n v="0"/>
    <n v="192615"/>
    <n v="30702"/>
    <n v="60930"/>
    <n v="0"/>
    <n v="0"/>
    <n v="0"/>
    <n v="2734424"/>
    <m/>
  </r>
  <r>
    <x v="0"/>
    <x v="5"/>
    <n v="285438"/>
    <n v="155782"/>
    <n v="90032"/>
    <n v="38342"/>
    <n v="82915"/>
    <n v="73330"/>
    <n v="69811"/>
    <n v="32787"/>
    <n v="127052"/>
    <n v="98693"/>
    <n v="98652"/>
    <n v="152978"/>
    <n v="85361"/>
    <n v="49577"/>
    <n v="382422"/>
    <n v="701482"/>
    <n v="0"/>
    <n v="199870"/>
    <n v="32864"/>
    <n v="66352"/>
    <n v="0"/>
    <n v="0"/>
    <n v="0"/>
    <n v="2823740"/>
    <m/>
  </r>
  <r>
    <x v="0"/>
    <x v="6"/>
    <n v="287247"/>
    <n v="161388"/>
    <n v="92302"/>
    <n v="40127"/>
    <n v="88065"/>
    <n v="77456"/>
    <n v="73639"/>
    <n v="33704"/>
    <n v="134052"/>
    <n v="104960"/>
    <n v="103781"/>
    <n v="160752"/>
    <n v="91915"/>
    <n v="54076"/>
    <n v="395993"/>
    <n v="742930"/>
    <n v="0"/>
    <n v="212461"/>
    <n v="34344"/>
    <n v="71206"/>
    <n v="0"/>
    <n v="0"/>
    <n v="0"/>
    <n v="2960398"/>
    <m/>
  </r>
  <r>
    <x v="0"/>
    <x v="7"/>
    <n v="307887"/>
    <n v="165877"/>
    <n v="95045"/>
    <n v="43203"/>
    <n v="89425"/>
    <n v="76732"/>
    <n v="75178"/>
    <n v="34558"/>
    <n v="135188"/>
    <n v="104738"/>
    <n v="108038"/>
    <n v="162039"/>
    <n v="92639"/>
    <n v="55375"/>
    <n v="405606"/>
    <n v="740441"/>
    <n v="0"/>
    <n v="219066"/>
    <n v="33751"/>
    <n v="75457"/>
    <n v="0"/>
    <n v="0"/>
    <n v="0"/>
    <n v="3020243"/>
    <m/>
  </r>
  <r>
    <x v="1"/>
    <x v="8"/>
    <n v="286159"/>
    <n v="141591"/>
    <n v="84990"/>
    <n v="39150"/>
    <n v="79895"/>
    <n v="66395"/>
    <n v="69705"/>
    <n v="31869"/>
    <n v="126167"/>
    <n v="94693"/>
    <n v="103442"/>
    <n v="154149"/>
    <n v="85271"/>
    <n v="52440"/>
    <n v="378470"/>
    <n v="683033"/>
    <n v="0"/>
    <n v="196312"/>
    <n v="29963"/>
    <n v="72271"/>
    <n v="0"/>
    <n v="0"/>
    <n v="0"/>
    <n v="2775965"/>
    <m/>
  </r>
  <r>
    <x v="1"/>
    <x v="9"/>
    <n v="278032"/>
    <n v="139423"/>
    <n v="79907"/>
    <n v="36630"/>
    <n v="76876"/>
    <n v="63699"/>
    <n v="66022"/>
    <n v="32089"/>
    <n v="118523"/>
    <n v="94779"/>
    <n v="101177"/>
    <n v="144264"/>
    <n v="86164"/>
    <n v="50778"/>
    <n v="353946"/>
    <n v="631534"/>
    <n v="0"/>
    <n v="182190"/>
    <n v="28322"/>
    <n v="67445"/>
    <n v="0"/>
    <n v="0"/>
    <n v="0"/>
    <n v="2631800"/>
    <m/>
  </r>
  <r>
    <x v="1"/>
    <x v="10"/>
    <n v="298543"/>
    <n v="166944"/>
    <n v="96521"/>
    <n v="42588"/>
    <n v="94726"/>
    <n v="82914"/>
    <n v="79057"/>
    <n v="36906"/>
    <n v="142197"/>
    <n v="113819"/>
    <n v="122827"/>
    <n v="171958"/>
    <n v="103310"/>
    <n v="62748"/>
    <n v="413242"/>
    <n v="758023"/>
    <n v="0"/>
    <n v="215990"/>
    <n v="34337"/>
    <n v="76734"/>
    <n v="0"/>
    <n v="0"/>
    <n v="0"/>
    <n v="3113384"/>
    <m/>
  </r>
  <r>
    <x v="1"/>
    <x v="11"/>
    <n v="273032"/>
    <n v="163388"/>
    <n v="90174"/>
    <n v="39503"/>
    <n v="92723"/>
    <n v="80625"/>
    <n v="75425"/>
    <n v="36202"/>
    <n v="138451"/>
    <n v="109997"/>
    <n v="117624"/>
    <n v="161582"/>
    <n v="99590"/>
    <n v="59263"/>
    <n v="389189"/>
    <n v="694678"/>
    <n v="0"/>
    <n v="198008"/>
    <n v="32499"/>
    <n v="75077"/>
    <n v="0"/>
    <n v="0"/>
    <n v="0"/>
    <n v="2927030"/>
    <m/>
  </r>
  <r>
    <x v="1"/>
    <x v="0"/>
    <n v="288462"/>
    <n v="173443"/>
    <n v="97558"/>
    <n v="41548"/>
    <n v="100470"/>
    <n v="88985"/>
    <n v="81443"/>
    <n v="40144"/>
    <n v="148573"/>
    <n v="121129"/>
    <n v="128362"/>
    <n v="175802"/>
    <n v="109627"/>
    <n v="64719"/>
    <n v="420509"/>
    <n v="754713"/>
    <n v="0"/>
    <n v="212979"/>
    <n v="35173"/>
    <n v="80386"/>
    <n v="0"/>
    <n v="0"/>
    <n v="0"/>
    <n v="3164025"/>
    <m/>
  </r>
  <r>
    <x v="1"/>
    <x v="1"/>
    <n v="273502"/>
    <n v="167404"/>
    <n v="93632"/>
    <n v="40680"/>
    <n v="95914"/>
    <n v="85974"/>
    <n v="77544"/>
    <n v="37496"/>
    <n v="141939"/>
    <n v="116991"/>
    <n v="124992"/>
    <n v="169245"/>
    <n v="105719"/>
    <n v="62623"/>
    <n v="405968"/>
    <n v="726803"/>
    <n v="0"/>
    <n v="203551"/>
    <n v="32690"/>
    <n v="74953"/>
    <n v="0"/>
    <n v="0"/>
    <n v="0"/>
    <n v="3037620"/>
    <m/>
  </r>
  <r>
    <x v="1"/>
    <x v="2"/>
    <n v="294656"/>
    <n v="179221"/>
    <n v="99397"/>
    <n v="41832"/>
    <n v="101478"/>
    <n v="89955"/>
    <n v="83607"/>
    <n v="40891"/>
    <n v="153590"/>
    <n v="126020"/>
    <n v="135169"/>
    <n v="177209"/>
    <n v="112250"/>
    <n v="65711"/>
    <n v="432332"/>
    <n v="755201"/>
    <n v="0"/>
    <n v="213515"/>
    <n v="33327"/>
    <n v="80852"/>
    <n v="0"/>
    <n v="0"/>
    <n v="0"/>
    <n v="3216213"/>
    <m/>
  </r>
  <r>
    <x v="1"/>
    <x v="3"/>
    <n v="299954"/>
    <n v="185200"/>
    <n v="102402"/>
    <n v="44458"/>
    <n v="108007"/>
    <n v="94354"/>
    <n v="87248"/>
    <n v="43169"/>
    <n v="162269"/>
    <n v="133334"/>
    <n v="140224"/>
    <n v="185955"/>
    <n v="120982"/>
    <n v="70505"/>
    <n v="445458"/>
    <n v="786055"/>
    <n v="0"/>
    <n v="215038"/>
    <n v="33930"/>
    <n v="84106"/>
    <n v="0"/>
    <n v="0"/>
    <n v="0"/>
    <n v="3342648"/>
    <m/>
  </r>
  <r>
    <x v="1"/>
    <x v="4"/>
    <n v="298749"/>
    <n v="188717"/>
    <n v="103242"/>
    <n v="45047"/>
    <n v="109893"/>
    <n v="99434"/>
    <n v="86229"/>
    <n v="43417"/>
    <n v="162625"/>
    <n v="136390"/>
    <n v="141214"/>
    <n v="183606"/>
    <n v="121767"/>
    <n v="70382"/>
    <n v="442225"/>
    <n v="778406"/>
    <n v="0"/>
    <n v="215164"/>
    <n v="34201"/>
    <n v="85388"/>
    <n v="0"/>
    <n v="0"/>
    <n v="0"/>
    <n v="3346096"/>
    <m/>
  </r>
  <r>
    <x v="1"/>
    <x v="5"/>
    <n v="314742"/>
    <n v="195575"/>
    <n v="107756"/>
    <n v="47045"/>
    <n v="115924"/>
    <n v="102363"/>
    <n v="89891"/>
    <n v="45094"/>
    <n v="168064"/>
    <n v="140863"/>
    <n v="146551"/>
    <n v="189308"/>
    <n v="128262"/>
    <n v="72045"/>
    <n v="454325"/>
    <n v="802383"/>
    <n v="0"/>
    <n v="223594"/>
    <n v="35270"/>
    <n v="89493"/>
    <n v="0"/>
    <n v="0"/>
    <n v="0"/>
    <n v="3468548"/>
    <m/>
  </r>
  <r>
    <x v="1"/>
    <x v="6"/>
    <n v="312387"/>
    <n v="197435"/>
    <n v="109782"/>
    <n v="47794"/>
    <n v="118504"/>
    <n v="103666"/>
    <n v="91331"/>
    <n v="46254"/>
    <n v="172227"/>
    <n v="143783"/>
    <n v="153321"/>
    <n v="189967"/>
    <n v="131083"/>
    <n v="74439"/>
    <n v="467244"/>
    <n v="820606"/>
    <n v="0"/>
    <n v="223902"/>
    <n v="35577"/>
    <n v="92194"/>
    <n v="0"/>
    <n v="0"/>
    <n v="0"/>
    <n v="3531496"/>
    <m/>
  </r>
  <r>
    <x v="1"/>
    <x v="7"/>
    <n v="328180"/>
    <n v="197549"/>
    <n v="113040"/>
    <n v="49032"/>
    <n v="116025"/>
    <n v="99361"/>
    <n v="89666"/>
    <n v="44885"/>
    <n v="169566"/>
    <n v="136867"/>
    <n v="146173"/>
    <n v="188714"/>
    <n v="126968"/>
    <n v="71595"/>
    <n v="457375"/>
    <n v="789479"/>
    <n v="0"/>
    <n v="223662"/>
    <n v="35102"/>
    <n v="95933"/>
    <n v="0"/>
    <n v="0"/>
    <n v="0"/>
    <n v="3479172"/>
    <m/>
  </r>
  <r>
    <x v="2"/>
    <x v="8"/>
    <n v="314001"/>
    <n v="170988"/>
    <n v="101957"/>
    <n v="47665"/>
    <n v="106416"/>
    <n v="88116"/>
    <n v="84855"/>
    <n v="42229"/>
    <n v="161483"/>
    <n v="122924"/>
    <n v="138879"/>
    <n v="178549"/>
    <n v="115348"/>
    <n v="67836"/>
    <n v="435502"/>
    <n v="755614"/>
    <n v="0"/>
    <n v="215340"/>
    <n v="32710"/>
    <n v="93166"/>
    <n v="0"/>
    <n v="0"/>
    <n v="0"/>
    <n v="3273578"/>
    <m/>
  </r>
  <r>
    <x v="2"/>
    <x v="9"/>
    <n v="314124"/>
    <n v="178642"/>
    <n v="102319"/>
    <n v="44913"/>
    <n v="107543"/>
    <n v="88800"/>
    <n v="84131"/>
    <n v="45083"/>
    <n v="159307"/>
    <n v="130628"/>
    <n v="142291"/>
    <n v="175471"/>
    <n v="123731"/>
    <n v="68390"/>
    <n v="427699"/>
    <n v="732634"/>
    <n v="0"/>
    <n v="205465"/>
    <n v="32360"/>
    <n v="91064"/>
    <n v="0"/>
    <n v="0"/>
    <n v="0"/>
    <n v="3254595"/>
    <m/>
  </r>
  <r>
    <x v="2"/>
    <x v="10"/>
    <n v="338979"/>
    <n v="199510"/>
    <n v="116513"/>
    <n v="50539"/>
    <n v="123901"/>
    <n v="107449"/>
    <n v="98230"/>
    <n v="50198"/>
    <n v="185894"/>
    <n v="153444"/>
    <n v="162262"/>
    <n v="198993"/>
    <n v="145092"/>
    <n v="76559"/>
    <n v="479361"/>
    <n v="835423"/>
    <n v="0"/>
    <n v="233012"/>
    <n v="36757"/>
    <n v="99861"/>
    <n v="0"/>
    <n v="0"/>
    <n v="0"/>
    <n v="3691977"/>
    <m/>
  </r>
  <r>
    <x v="2"/>
    <x v="11"/>
    <n v="317590"/>
    <n v="198597"/>
    <n v="114833"/>
    <n v="46628"/>
    <n v="124840"/>
    <n v="107966"/>
    <n v="97445"/>
    <n v="49850"/>
    <n v="184937"/>
    <n v="153674"/>
    <n v="161687"/>
    <n v="196741"/>
    <n v="145924"/>
    <n v="77789"/>
    <n v="476465"/>
    <n v="822082"/>
    <n v="0"/>
    <n v="223899"/>
    <n v="35721"/>
    <n v="96608"/>
    <n v="0"/>
    <n v="0"/>
    <n v="0"/>
    <n v="3633276"/>
    <m/>
  </r>
  <r>
    <x v="2"/>
    <x v="0"/>
    <n v="333719"/>
    <n v="212991"/>
    <n v="123012"/>
    <n v="50749"/>
    <n v="136110"/>
    <n v="115354"/>
    <n v="104285"/>
    <n v="53860"/>
    <n v="196652"/>
    <n v="161445"/>
    <n v="168293"/>
    <n v="205869"/>
    <n v="156383"/>
    <n v="80722"/>
    <n v="502793"/>
    <n v="868542"/>
    <n v="0"/>
    <n v="233680"/>
    <n v="38164"/>
    <n v="101278"/>
    <n v="0"/>
    <n v="0"/>
    <n v="0"/>
    <n v="3843901"/>
    <m/>
  </r>
  <r>
    <x v="2"/>
    <x v="1"/>
    <n v="306975"/>
    <n v="199691"/>
    <n v="110449"/>
    <n v="45530"/>
    <n v="121485"/>
    <n v="102224"/>
    <n v="94410"/>
    <n v="47757"/>
    <n v="174439"/>
    <n v="142568"/>
    <n v="150189"/>
    <n v="185674"/>
    <n v="136995"/>
    <n v="71351"/>
    <n v="451725"/>
    <n v="782120"/>
    <n v="0"/>
    <n v="216684"/>
    <n v="33771"/>
    <n v="92738"/>
    <n v="0"/>
    <n v="0"/>
    <n v="0"/>
    <n v="3466775"/>
    <m/>
  </r>
  <r>
    <x v="2"/>
    <x v="2"/>
    <n v="337808"/>
    <n v="214058"/>
    <n v="117433"/>
    <n v="48712"/>
    <n v="127057"/>
    <n v="105884"/>
    <n v="99440"/>
    <n v="51262"/>
    <n v="190026"/>
    <n v="151155"/>
    <n v="162720"/>
    <n v="197566"/>
    <n v="145844"/>
    <n v="75670"/>
    <n v="488510"/>
    <n v="853405"/>
    <n v="0"/>
    <n v="230238"/>
    <n v="34760"/>
    <n v="97549"/>
    <n v="0"/>
    <n v="0"/>
    <n v="0"/>
    <n v="3729097"/>
    <m/>
  </r>
  <r>
    <x v="2"/>
    <x v="3"/>
    <n v="337711"/>
    <n v="215804"/>
    <n v="117556"/>
    <n v="49019"/>
    <n v="128510"/>
    <n v="108675"/>
    <n v="97809"/>
    <n v="51719"/>
    <n v="188299"/>
    <n v="149127"/>
    <n v="160739"/>
    <n v="194420"/>
    <n v="144605"/>
    <n v="76274"/>
    <n v="476710"/>
    <n v="838400"/>
    <n v="0"/>
    <n v="225343"/>
    <n v="35091"/>
    <n v="101394"/>
    <n v="0"/>
    <n v="0"/>
    <n v="0"/>
    <n v="3697205"/>
    <m/>
  </r>
  <r>
    <x v="2"/>
    <x v="4"/>
    <n v="315744"/>
    <n v="201749"/>
    <n v="112322"/>
    <n v="46394"/>
    <n v="123532"/>
    <n v="104115"/>
    <n v="95519"/>
    <n v="47946"/>
    <n v="179813"/>
    <n v="142558"/>
    <n v="157860"/>
    <n v="181348"/>
    <n v="137620"/>
    <n v="71760"/>
    <n v="448341"/>
    <n v="796105"/>
    <n v="0"/>
    <n v="215234"/>
    <n v="33065"/>
    <n v="95536"/>
    <n v="0"/>
    <n v="0"/>
    <n v="0"/>
    <n v="3506561"/>
    <m/>
  </r>
  <r>
    <x v="2"/>
    <x v="5"/>
    <n v="355958"/>
    <n v="227872"/>
    <n v="131820"/>
    <n v="53927"/>
    <n v="135953"/>
    <n v="120637"/>
    <n v="109687"/>
    <n v="55282"/>
    <n v="207652"/>
    <n v="164025"/>
    <n v="186594"/>
    <n v="202006"/>
    <n v="158050"/>
    <n v="82697"/>
    <n v="505507"/>
    <n v="895370"/>
    <n v="0"/>
    <n v="237516"/>
    <n v="38768"/>
    <n v="110001"/>
    <n v="0"/>
    <n v="0"/>
    <n v="0"/>
    <n v="3979322"/>
    <m/>
  </r>
  <r>
    <x v="2"/>
    <x v="6"/>
    <n v="344444"/>
    <n v="227452"/>
    <n v="128369"/>
    <n v="51304"/>
    <n v="132915"/>
    <n v="111778"/>
    <n v="104891"/>
    <n v="53188"/>
    <n v="198889"/>
    <n v="155260"/>
    <n v="178060"/>
    <n v="191403"/>
    <n v="149633"/>
    <n v="79492"/>
    <n v="477194"/>
    <n v="842920"/>
    <n v="0"/>
    <n v="226987"/>
    <n v="37423"/>
    <n v="104575"/>
    <n v="0"/>
    <n v="0"/>
    <n v="0"/>
    <n v="3796177"/>
    <m/>
  </r>
  <r>
    <x v="2"/>
    <x v="7"/>
    <n v="348159"/>
    <n v="215923"/>
    <n v="125306"/>
    <n v="52942"/>
    <n v="125044"/>
    <n v="103704"/>
    <n v="100594"/>
    <n v="50083"/>
    <n v="189141"/>
    <n v="143624"/>
    <n v="167259"/>
    <n v="183312"/>
    <n v="139730"/>
    <n v="74744"/>
    <n v="457031"/>
    <n v="801575"/>
    <n v="0"/>
    <n v="223277"/>
    <n v="36203"/>
    <n v="103051"/>
    <n v="0"/>
    <n v="0"/>
    <n v="0"/>
    <n v="3640702"/>
    <m/>
  </r>
  <r>
    <x v="3"/>
    <x v="8"/>
    <n v="331029"/>
    <n v="189550"/>
    <n v="115036"/>
    <n v="48563"/>
    <n v="111027"/>
    <n v="89395"/>
    <n v="92020"/>
    <n v="46030"/>
    <n v="174308"/>
    <n v="126290"/>
    <n v="154371"/>
    <n v="173399"/>
    <n v="124548"/>
    <n v="69454"/>
    <n v="431396"/>
    <n v="764469"/>
    <n v="0"/>
    <n v="208217"/>
    <n v="33805"/>
    <n v="98837"/>
    <n v="0"/>
    <n v="0"/>
    <n v="0"/>
    <n v="3381744"/>
    <m/>
  </r>
  <r>
    <x v="3"/>
    <x v="9"/>
    <n v="320797"/>
    <n v="190156"/>
    <n v="111655"/>
    <n v="47054"/>
    <n v="108862"/>
    <n v="89362"/>
    <n v="88631"/>
    <n v="46674"/>
    <n v="169605"/>
    <n v="130034"/>
    <n v="153750"/>
    <n v="165662"/>
    <n v="129639"/>
    <n v="69394"/>
    <n v="412571"/>
    <n v="726231"/>
    <n v="0"/>
    <n v="198017"/>
    <n v="32106"/>
    <n v="95694"/>
    <n v="0"/>
    <n v="0"/>
    <n v="0"/>
    <n v="3285894"/>
    <m/>
  </r>
  <r>
    <x v="3"/>
    <x v="10"/>
    <n v="348638"/>
    <n v="227672"/>
    <n v="129082"/>
    <n v="53110"/>
    <n v="131520"/>
    <n v="109952"/>
    <n v="104627"/>
    <n v="55159"/>
    <n v="199023"/>
    <n v="152811"/>
    <n v="181156"/>
    <n v="192384"/>
    <n v="151832"/>
    <n v="82263"/>
    <n v="477297"/>
    <n v="849035"/>
    <n v="0"/>
    <n v="231229"/>
    <n v="39388"/>
    <n v="109503"/>
    <n v="0"/>
    <n v="0"/>
    <n v="0"/>
    <n v="3825681"/>
    <m/>
  </r>
  <r>
    <x v="3"/>
    <x v="11"/>
    <n v="347280"/>
    <n v="233207"/>
    <n v="134033"/>
    <n v="54012"/>
    <n v="141216"/>
    <n v="119404"/>
    <n v="110460"/>
    <n v="58119"/>
    <n v="209684"/>
    <n v="164337"/>
    <n v="191715"/>
    <n v="196701"/>
    <n v="163797"/>
    <n v="86959"/>
    <n v="502201"/>
    <n v="884339"/>
    <n v="0"/>
    <n v="235716"/>
    <n v="40362"/>
    <n v="110636"/>
    <n v="0"/>
    <n v="0"/>
    <n v="0"/>
    <n v="3984178"/>
    <m/>
  </r>
  <r>
    <x v="3"/>
    <x v="0"/>
    <n v="352900"/>
    <n v="240945"/>
    <n v="138094"/>
    <n v="52985"/>
    <n v="142211"/>
    <n v="119370"/>
    <n v="110077"/>
    <n v="57458"/>
    <n v="209740"/>
    <n v="164833"/>
    <n v="191922"/>
    <n v="191521"/>
    <n v="162834"/>
    <n v="84211"/>
    <n v="496334"/>
    <n v="871492"/>
    <n v="0"/>
    <n v="234409"/>
    <n v="39638"/>
    <n v="110996"/>
    <n v="0"/>
    <n v="0"/>
    <n v="0"/>
    <n v="3971970"/>
    <m/>
  </r>
  <r>
    <x v="3"/>
    <x v="1"/>
    <n v="327122"/>
    <n v="219068"/>
    <n v="128341"/>
    <n v="47653"/>
    <n v="128139"/>
    <n v="108777"/>
    <n v="100861"/>
    <n v="52136"/>
    <n v="193767"/>
    <n v="148791"/>
    <n v="175787"/>
    <n v="176603"/>
    <n v="150598"/>
    <n v="77609"/>
    <n v="461426"/>
    <n v="813693"/>
    <n v="0"/>
    <n v="216600"/>
    <n v="35758"/>
    <n v="101452"/>
    <n v="0"/>
    <n v="0"/>
    <n v="0"/>
    <n v="3664181"/>
    <m/>
  </r>
  <r>
    <x v="3"/>
    <x v="2"/>
    <n v="375138"/>
    <n v="247798"/>
    <n v="139024"/>
    <n v="52831"/>
    <n v="138010"/>
    <n v="114062"/>
    <n v="111308"/>
    <n v="58428"/>
    <n v="215263"/>
    <n v="159087"/>
    <n v="188666"/>
    <n v="195296"/>
    <n v="164672"/>
    <n v="85049"/>
    <n v="516167"/>
    <n v="908700"/>
    <n v="0"/>
    <n v="236853"/>
    <n v="37862"/>
    <n v="113929"/>
    <n v="0"/>
    <n v="0"/>
    <n v="0"/>
    <n v="4058143"/>
    <m/>
  </r>
  <r>
    <x v="3"/>
    <x v="3"/>
    <n v="353740"/>
    <n v="244678"/>
    <n v="138088"/>
    <n v="53601"/>
    <n v="137414"/>
    <n v="114464"/>
    <n v="109066"/>
    <n v="57033"/>
    <n v="206907"/>
    <n v="159164"/>
    <n v="186303"/>
    <n v="186058"/>
    <n v="161099"/>
    <n v="82058"/>
    <n v="494378"/>
    <n v="861107"/>
    <n v="0"/>
    <n v="228333"/>
    <n v="37699"/>
    <n v="110709"/>
    <n v="0"/>
    <n v="0"/>
    <n v="0"/>
    <n v="3921899"/>
    <m/>
  </r>
  <r>
    <x v="3"/>
    <x v="4"/>
    <n v="363127"/>
    <n v="251829"/>
    <n v="143333"/>
    <n v="55156"/>
    <n v="143994"/>
    <n v="124975"/>
    <n v="115283"/>
    <n v="58068"/>
    <n v="218508"/>
    <n v="167115"/>
    <n v="195570"/>
    <n v="190140"/>
    <n v="169365"/>
    <n v="86055"/>
    <n v="520064"/>
    <n v="908870"/>
    <n v="0"/>
    <n v="240618"/>
    <n v="39502"/>
    <n v="117494"/>
    <n v="0"/>
    <n v="0"/>
    <n v="0"/>
    <n v="4109066"/>
    <m/>
  </r>
  <r>
    <x v="3"/>
    <x v="5"/>
    <n v="384507"/>
    <n v="254435"/>
    <n v="151873"/>
    <n v="58955"/>
    <n v="149679"/>
    <n v="132162"/>
    <n v="120929"/>
    <n v="60970"/>
    <n v="223677"/>
    <n v="175720"/>
    <n v="202313"/>
    <n v="197838"/>
    <n v="173421"/>
    <n v="88937"/>
    <n v="534000"/>
    <n v="934524"/>
    <n v="0"/>
    <n v="244390"/>
    <n v="42139"/>
    <n v="121379"/>
    <n v="0"/>
    <n v="0"/>
    <n v="0"/>
    <n v="4251848"/>
    <m/>
  </r>
  <r>
    <x v="3"/>
    <x v="6"/>
    <n v="369604"/>
    <n v="251133"/>
    <n v="145852"/>
    <n v="55119"/>
    <n v="143281"/>
    <n v="123373"/>
    <n v="116796"/>
    <n v="57767"/>
    <n v="212822"/>
    <n v="167836"/>
    <n v="197222"/>
    <n v="189234"/>
    <n v="164965"/>
    <n v="84922"/>
    <n v="511221"/>
    <n v="890348"/>
    <n v="0"/>
    <n v="231218"/>
    <n v="39194"/>
    <n v="116853"/>
    <n v="0"/>
    <n v="0"/>
    <n v="0"/>
    <n v="4068760"/>
    <m/>
  </r>
  <r>
    <x v="3"/>
    <x v="7"/>
    <n v="391273"/>
    <n v="252190"/>
    <n v="150472"/>
    <n v="57732"/>
    <n v="143153"/>
    <n v="120657"/>
    <n v="116663"/>
    <n v="57458"/>
    <n v="213030"/>
    <n v="164504"/>
    <n v="195425"/>
    <n v="189781"/>
    <n v="161626"/>
    <n v="83868"/>
    <n v="520687"/>
    <n v="886186"/>
    <n v="0"/>
    <n v="239921"/>
    <n v="39105"/>
    <n v="120853"/>
    <n v="0"/>
    <n v="0"/>
    <n v="0"/>
    <n v="4104584"/>
    <m/>
  </r>
  <r>
    <x v="4"/>
    <x v="8"/>
    <n v="367441"/>
    <n v="219834"/>
    <n v="135020"/>
    <n v="55049"/>
    <n v="125722"/>
    <n v="104351"/>
    <n v="104110"/>
    <n v="54034"/>
    <n v="198212"/>
    <n v="145152"/>
    <n v="178923"/>
    <n v="184768"/>
    <n v="149999"/>
    <n v="79265"/>
    <n v="482568"/>
    <n v="835303"/>
    <n v="0"/>
    <n v="222684"/>
    <n v="35515"/>
    <n v="115326"/>
    <n v="0"/>
    <n v="0"/>
    <n v="0"/>
    <n v="3793276"/>
    <m/>
  </r>
  <r>
    <x v="4"/>
    <x v="9"/>
    <n v="350828"/>
    <n v="221732"/>
    <n v="134027"/>
    <n v="52588"/>
    <n v="123556"/>
    <n v="104351"/>
    <n v="99817"/>
    <n v="53357"/>
    <n v="187293"/>
    <n v="143925"/>
    <n v="175695"/>
    <n v="171729"/>
    <n v="152478"/>
    <n v="76146"/>
    <n v="458443"/>
    <n v="785737"/>
    <n v="0"/>
    <n v="207891"/>
    <n v="32553"/>
    <n v="108583"/>
    <n v="0"/>
    <n v="0"/>
    <n v="0"/>
    <n v="3640729"/>
    <m/>
  </r>
  <r>
    <x v="4"/>
    <x v="10"/>
    <n v="388840"/>
    <n v="265285"/>
    <n v="155714"/>
    <n v="62233"/>
    <n v="154666"/>
    <n v="130573"/>
    <n v="119914"/>
    <n v="62267"/>
    <n v="227626"/>
    <n v="177161"/>
    <n v="212392"/>
    <n v="203183"/>
    <n v="180793"/>
    <n v="89744"/>
    <n v="545800"/>
    <n v="942348"/>
    <n v="0"/>
    <n v="245816"/>
    <n v="40668"/>
    <n v="125744"/>
    <n v="0"/>
    <n v="0"/>
    <n v="0"/>
    <n v="4330767"/>
    <m/>
  </r>
  <r>
    <x v="4"/>
    <x v="11"/>
    <n v="370158"/>
    <n v="259060"/>
    <n v="154627"/>
    <n v="59401"/>
    <n v="154358"/>
    <n v="129696"/>
    <n v="118908"/>
    <n v="61586"/>
    <n v="222223"/>
    <n v="173322"/>
    <n v="208932"/>
    <n v="193152"/>
    <n v="175934"/>
    <n v="86919"/>
    <n v="528733"/>
    <n v="919260"/>
    <n v="0"/>
    <n v="237316"/>
    <n v="38361"/>
    <n v="120287"/>
    <n v="0"/>
    <n v="0"/>
    <n v="0"/>
    <n v="4212233"/>
    <m/>
  </r>
  <r>
    <x v="4"/>
    <x v="0"/>
    <n v="373468"/>
    <n v="269525"/>
    <n v="160295"/>
    <n v="59891"/>
    <n v="156026"/>
    <n v="134607"/>
    <n v="121258"/>
    <n v="61477"/>
    <n v="223553"/>
    <n v="177159"/>
    <n v="210248"/>
    <n v="191299"/>
    <n v="176445"/>
    <n v="88337"/>
    <n v="524544"/>
    <n v="900874"/>
    <n v="0"/>
    <n v="231080"/>
    <n v="38086"/>
    <n v="120713"/>
    <n v="0"/>
    <n v="0"/>
    <n v="0"/>
    <n v="4218885"/>
    <m/>
  </r>
  <r>
    <x v="4"/>
    <x v="1"/>
    <n v="350629"/>
    <n v="256947"/>
    <n v="154574"/>
    <n v="58641"/>
    <n v="150334"/>
    <n v="132162"/>
    <n v="115629"/>
    <n v="58265"/>
    <n v="214050"/>
    <n v="169173"/>
    <n v="197631"/>
    <n v="180681"/>
    <n v="170154"/>
    <n v="84649"/>
    <n v="506409"/>
    <n v="883985"/>
    <n v="0"/>
    <n v="221614"/>
    <n v="35864"/>
    <n v="112713"/>
    <n v="0"/>
    <n v="0"/>
    <n v="0"/>
    <n v="4054104"/>
    <m/>
  </r>
  <r>
    <x v="4"/>
    <x v="2"/>
    <n v="395265"/>
    <n v="281936"/>
    <n v="163680"/>
    <n v="61830"/>
    <n v="164103"/>
    <n v="138608"/>
    <n v="123780"/>
    <n v="64847"/>
    <n v="233559"/>
    <n v="174882"/>
    <n v="212559"/>
    <n v="195691"/>
    <n v="179930"/>
    <n v="89422"/>
    <n v="551124"/>
    <n v="934931"/>
    <n v="0"/>
    <n v="232891"/>
    <n v="37620"/>
    <n v="119252"/>
    <n v="0"/>
    <n v="0"/>
    <n v="0"/>
    <n v="4355910"/>
    <m/>
  </r>
  <r>
    <x v="4"/>
    <x v="3"/>
    <n v="397025"/>
    <n v="287685"/>
    <n v="168183"/>
    <n v="62671"/>
    <n v="168811"/>
    <n v="144832"/>
    <n v="126137"/>
    <n v="65189"/>
    <n v="238374"/>
    <n v="187839"/>
    <n v="220083"/>
    <n v="200713"/>
    <n v="182154"/>
    <n v="91215"/>
    <n v="552316"/>
    <n v="921369"/>
    <n v="0"/>
    <n v="238657"/>
    <n v="38879"/>
    <n v="124036"/>
    <n v="0"/>
    <n v="0"/>
    <n v="0"/>
    <n v="4416168"/>
    <m/>
  </r>
  <r>
    <x v="4"/>
    <x v="4"/>
    <n v="379554"/>
    <n v="279727"/>
    <n v="166102"/>
    <n v="61597"/>
    <n v="170088"/>
    <n v="146684"/>
    <n v="125998"/>
    <n v="62524"/>
    <n v="234756"/>
    <n v="181956"/>
    <n v="217849"/>
    <n v="192029"/>
    <n v="182844"/>
    <n v="87254"/>
    <n v="549480"/>
    <n v="925196"/>
    <n v="0"/>
    <n v="231163"/>
    <n v="36801"/>
    <n v="119338"/>
    <n v="0"/>
    <n v="0"/>
    <n v="0"/>
    <n v="4350940"/>
    <m/>
  </r>
  <r>
    <x v="4"/>
    <x v="5"/>
    <n v="399133"/>
    <n v="289660"/>
    <n v="175151"/>
    <n v="65922"/>
    <n v="173600"/>
    <n v="151668"/>
    <n v="133097"/>
    <n v="64918"/>
    <n v="236679"/>
    <n v="186838"/>
    <n v="218544"/>
    <n v="198302"/>
    <n v="188537"/>
    <n v="90074"/>
    <n v="555920"/>
    <n v="939615"/>
    <n v="0"/>
    <n v="241009"/>
    <n v="39882"/>
    <n v="123547"/>
    <n v="0"/>
    <n v="0"/>
    <n v="0"/>
    <n v="4472096"/>
    <m/>
  </r>
  <r>
    <x v="4"/>
    <x v="6"/>
    <n v="388813"/>
    <n v="280028"/>
    <n v="169792"/>
    <n v="63719"/>
    <n v="167332"/>
    <n v="147240"/>
    <n v="128195"/>
    <n v="62733"/>
    <n v="228189"/>
    <n v="178102"/>
    <n v="212864"/>
    <n v="193931"/>
    <n v="182834"/>
    <n v="86510"/>
    <n v="540140"/>
    <n v="895654"/>
    <n v="0"/>
    <n v="228871"/>
    <n v="37606"/>
    <n v="117203"/>
    <n v="0"/>
    <n v="0"/>
    <n v="0"/>
    <n v="4309756"/>
    <m/>
  </r>
  <r>
    <x v="4"/>
    <x v="7"/>
    <n v="392242"/>
    <n v="272201"/>
    <n v="169659"/>
    <n v="64405"/>
    <n v="162204"/>
    <n v="140751"/>
    <n v="125663"/>
    <n v="61315"/>
    <n v="221808"/>
    <n v="166845"/>
    <n v="202510"/>
    <n v="190129"/>
    <n v="175991"/>
    <n v="84304"/>
    <n v="531063"/>
    <n v="869231"/>
    <n v="0"/>
    <n v="226956"/>
    <n v="36987"/>
    <n v="116422"/>
    <n v="0"/>
    <n v="0"/>
    <n v="0"/>
    <n v="4210686"/>
    <m/>
  </r>
  <r>
    <x v="5"/>
    <x v="8"/>
    <n v="358480"/>
    <n v="230447"/>
    <n v="148724"/>
    <n v="57851"/>
    <n v="137230"/>
    <n v="114883"/>
    <n v="110985"/>
    <n v="55201"/>
    <n v="198846"/>
    <n v="140007"/>
    <n v="175379"/>
    <n v="178519"/>
    <n v="151240"/>
    <n v="77645"/>
    <n v="474929"/>
    <n v="790654"/>
    <n v="0"/>
    <n v="206025"/>
    <n v="32991"/>
    <n v="108048"/>
    <n v="0"/>
    <n v="0"/>
    <n v="0"/>
    <n v="3748084"/>
    <m/>
  </r>
  <r>
    <x v="5"/>
    <x v="9"/>
    <n v="351494"/>
    <n v="231677"/>
    <n v="144667"/>
    <n v="56231"/>
    <n v="137653"/>
    <n v="116139"/>
    <n v="108913"/>
    <n v="54714"/>
    <n v="191330"/>
    <n v="142849"/>
    <n v="178829"/>
    <n v="167341"/>
    <n v="155513"/>
    <n v="77419"/>
    <n v="464530"/>
    <n v="756869"/>
    <n v="0"/>
    <n v="196211"/>
    <n v="30630"/>
    <n v="103171"/>
    <n v="0"/>
    <n v="0"/>
    <n v="0"/>
    <n v="3666180"/>
    <m/>
  </r>
  <r>
    <x v="5"/>
    <x v="10"/>
    <n v="405563"/>
    <n v="285723"/>
    <n v="177240"/>
    <n v="68624"/>
    <n v="173399"/>
    <n v="151385"/>
    <n v="134376"/>
    <n v="66364"/>
    <n v="232931"/>
    <n v="179280"/>
    <n v="216106"/>
    <n v="200713"/>
    <n v="191560"/>
    <n v="94810"/>
    <n v="555891"/>
    <n v="934800"/>
    <n v="0"/>
    <n v="241254"/>
    <n v="38948"/>
    <n v="124831"/>
    <n v="0"/>
    <n v="0"/>
    <n v="0"/>
    <n v="4473798"/>
    <m/>
  </r>
  <r>
    <x v="5"/>
    <x v="11"/>
    <n v="374538"/>
    <n v="272388"/>
    <n v="163722"/>
    <n v="64421"/>
    <n v="165110"/>
    <n v="145661"/>
    <n v="125905"/>
    <n v="62888"/>
    <n v="222681"/>
    <n v="173704"/>
    <n v="213228"/>
    <n v="187827"/>
    <n v="183891"/>
    <n v="89742"/>
    <n v="522554"/>
    <n v="885802"/>
    <n v="0"/>
    <n v="227467"/>
    <n v="36738"/>
    <n v="119275"/>
    <n v="0"/>
    <n v="0"/>
    <n v="0"/>
    <n v="4237542"/>
    <m/>
  </r>
  <r>
    <x v="5"/>
    <x v="0"/>
    <n v="387650"/>
    <n v="283347"/>
    <n v="167112"/>
    <n v="64494"/>
    <n v="169758"/>
    <n v="148658"/>
    <n v="131405"/>
    <n v="64481"/>
    <n v="227890"/>
    <n v="175939"/>
    <n v="217261"/>
    <n v="195510"/>
    <n v="189318"/>
    <n v="89886"/>
    <n v="529892"/>
    <n v="888407"/>
    <n v="0"/>
    <n v="232273"/>
    <n v="39094"/>
    <n v="123079"/>
    <n v="0"/>
    <n v="0"/>
    <n v="0"/>
    <n v="4325454"/>
    <m/>
  </r>
  <r>
    <x v="5"/>
    <x v="1"/>
    <n v="370166"/>
    <n v="269579"/>
    <n v="160964"/>
    <n v="61613"/>
    <n v="163485"/>
    <n v="144962"/>
    <n v="128148"/>
    <n v="62335"/>
    <n v="219508"/>
    <n v="166994"/>
    <n v="207546"/>
    <n v="185095"/>
    <n v="186166"/>
    <n v="81953"/>
    <n v="513303"/>
    <n v="852512"/>
    <n v="0"/>
    <n v="224567"/>
    <n v="36936"/>
    <n v="116928"/>
    <n v="0"/>
    <n v="0"/>
    <n v="0"/>
    <n v="4152760"/>
    <m/>
  </r>
  <r>
    <x v="5"/>
    <x v="2"/>
    <n v="388790"/>
    <n v="384067"/>
    <n v="173254"/>
    <n v="64180"/>
    <n v="165371"/>
    <n v="143875"/>
    <n v="129496"/>
    <n v="64008"/>
    <n v="227993"/>
    <n v="165633"/>
    <n v="209503"/>
    <n v="191605"/>
    <n v="183089"/>
    <n v="81703"/>
    <n v="533247"/>
    <n v="868153"/>
    <n v="0"/>
    <n v="222772"/>
    <n v="35798"/>
    <n v="119201"/>
    <n v="0"/>
    <n v="0"/>
    <n v="0"/>
    <n v="4351738"/>
    <m/>
  </r>
  <r>
    <x v="5"/>
    <x v="3"/>
    <n v="400619"/>
    <n v="287886"/>
    <n v="172559"/>
    <n v="65433"/>
    <n v="169587"/>
    <n v="148905"/>
    <n v="131975"/>
    <n v="65799"/>
    <n v="231530"/>
    <n v="174987"/>
    <n v="217376"/>
    <n v="191173"/>
    <n v="191159"/>
    <n v="87182"/>
    <n v="534879"/>
    <n v="869907"/>
    <n v="0"/>
    <n v="222864"/>
    <n v="36991"/>
    <n v="121964"/>
    <n v="0"/>
    <n v="0"/>
    <n v="0"/>
    <n v="4322775"/>
    <m/>
  </r>
  <r>
    <x v="5"/>
    <x v="4"/>
    <n v="396475"/>
    <n v="296761"/>
    <n v="175590"/>
    <n v="66387"/>
    <n v="177040"/>
    <n v="152408"/>
    <n v="134489"/>
    <n v="67175"/>
    <n v="242323"/>
    <n v="177323"/>
    <n v="222216"/>
    <n v="190299"/>
    <n v="196715"/>
    <n v="91000"/>
    <n v="546132"/>
    <n v="891411"/>
    <n v="0"/>
    <n v="233678"/>
    <n v="37621"/>
    <n v="123267"/>
    <n v="0"/>
    <n v="0"/>
    <n v="0"/>
    <n v="4418310"/>
    <m/>
  </r>
  <r>
    <x v="5"/>
    <x v="5"/>
    <n v="407299"/>
    <n v="295382"/>
    <n v="179528"/>
    <n v="69429"/>
    <n v="173135"/>
    <n v="149813"/>
    <n v="135041"/>
    <n v="66086"/>
    <n v="238546"/>
    <n v="178492"/>
    <n v="216498"/>
    <n v="189055"/>
    <n v="196008"/>
    <n v="90747"/>
    <n v="535977"/>
    <n v="863950"/>
    <n v="0"/>
    <n v="230918"/>
    <n v="37597"/>
    <n v="123712"/>
    <n v="0"/>
    <n v="0"/>
    <n v="0"/>
    <n v="4377213"/>
    <m/>
  </r>
  <r>
    <x v="5"/>
    <x v="6"/>
    <n v="407240"/>
    <n v="293359"/>
    <n v="176697"/>
    <n v="67576"/>
    <n v="174461"/>
    <n v="153097"/>
    <n v="136563"/>
    <n v="66689"/>
    <n v="237691"/>
    <n v="179220"/>
    <n v="223777"/>
    <n v="189399"/>
    <n v="196170"/>
    <n v="92540"/>
    <n v="533071"/>
    <n v="863558"/>
    <n v="0"/>
    <n v="232142"/>
    <n v="37264"/>
    <n v="121287"/>
    <n v="0"/>
    <n v="0"/>
    <n v="0"/>
    <n v="4381801"/>
    <m/>
  </r>
  <r>
    <x v="5"/>
    <x v="7"/>
    <n v="405130"/>
    <n v="283347"/>
    <n v="177802"/>
    <n v="69101"/>
    <n v="169325"/>
    <n v="144839"/>
    <n v="132511"/>
    <n v="63935"/>
    <n v="229861"/>
    <n v="170219"/>
    <n v="210416"/>
    <n v="188223"/>
    <n v="188893"/>
    <n v="89438"/>
    <n v="526558"/>
    <n v="847010"/>
    <n v="0"/>
    <n v="233003"/>
    <n v="38247"/>
    <n v="123247"/>
    <n v="0"/>
    <n v="0"/>
    <n v="0"/>
    <n v="4291105"/>
    <m/>
  </r>
  <r>
    <x v="6"/>
    <x v="8"/>
    <n v="368274"/>
    <n v="236280"/>
    <n v="150582"/>
    <n v="60849"/>
    <n v="140947"/>
    <n v="118355"/>
    <n v="114619"/>
    <n v="55021"/>
    <n v="203242"/>
    <n v="140447"/>
    <n v="180801"/>
    <n v="167554"/>
    <n v="159345"/>
    <n v="76287"/>
    <n v="458522"/>
    <n v="747663"/>
    <n v="0"/>
    <n v="204015"/>
    <n v="37786"/>
    <n v="109250"/>
    <n v="0"/>
    <n v="0"/>
    <n v="0"/>
    <n v="3729839"/>
    <m/>
  </r>
  <r>
    <x v="6"/>
    <x v="9"/>
    <n v="366699"/>
    <n v="246412"/>
    <n v="150712"/>
    <n v="60198"/>
    <n v="146145"/>
    <n v="124127"/>
    <n v="115949"/>
    <n v="58522"/>
    <n v="202717"/>
    <n v="149801"/>
    <n v="186208"/>
    <n v="167814"/>
    <n v="167798"/>
    <n v="79890"/>
    <n v="459778"/>
    <n v="745022"/>
    <n v="0"/>
    <n v="200471"/>
    <n v="32314"/>
    <n v="108965"/>
    <n v="0"/>
    <n v="0"/>
    <n v="0"/>
    <n v="3769542"/>
    <m/>
  </r>
  <r>
    <x v="6"/>
    <x v="10"/>
    <n v="412036"/>
    <n v="293775"/>
    <n v="177142"/>
    <n v="69168"/>
    <n v="178750"/>
    <n v="154134"/>
    <n v="138270"/>
    <n v="68114"/>
    <n v="241858"/>
    <n v="185549"/>
    <n v="227071"/>
    <n v="193920"/>
    <n v="202667"/>
    <n v="94842"/>
    <n v="535566"/>
    <n v="877508"/>
    <n v="0"/>
    <n v="233603"/>
    <n v="37789"/>
    <n v="122268"/>
    <n v="0"/>
    <n v="0"/>
    <n v="0"/>
    <n v="4444030"/>
    <m/>
  </r>
  <r>
    <x v="6"/>
    <x v="11"/>
    <n v="385450"/>
    <n v="285414"/>
    <n v="164272"/>
    <n v="65331"/>
    <n v="165904"/>
    <n v="140929"/>
    <n v="123560"/>
    <n v="63668"/>
    <n v="224495"/>
    <n v="173954"/>
    <n v="216349"/>
    <n v="181353"/>
    <n v="191361"/>
    <n v="88676"/>
    <n v="504590"/>
    <n v="802565"/>
    <n v="0"/>
    <n v="219888"/>
    <n v="36295"/>
    <n v="118819"/>
    <n v="0"/>
    <n v="0"/>
    <n v="0"/>
    <n v="4152873"/>
    <m/>
  </r>
  <r>
    <x v="6"/>
    <x v="0"/>
    <n v="383198"/>
    <n v="284777"/>
    <n v="165447"/>
    <n v="64048"/>
    <n v="169509"/>
    <n v="146343"/>
    <n v="124601"/>
    <n v="63117"/>
    <n v="225247"/>
    <n v="175439"/>
    <n v="215110"/>
    <n v="178991"/>
    <n v="189445"/>
    <n v="87217"/>
    <n v="507587"/>
    <n v="808890"/>
    <n v="0"/>
    <n v="219897"/>
    <n v="33637"/>
    <n v="113662"/>
    <n v="0"/>
    <n v="0"/>
    <n v="0"/>
    <n v="4156162"/>
    <m/>
  </r>
  <r>
    <x v="6"/>
    <x v="1"/>
    <n v="373263"/>
    <n v="272776"/>
    <n v="159646"/>
    <n v="61572"/>
    <n v="161813"/>
    <n v="139431"/>
    <n v="119266"/>
    <n v="59457"/>
    <n v="215379"/>
    <n v="166237"/>
    <n v="201994"/>
    <n v="170110"/>
    <n v="181050"/>
    <n v="80829"/>
    <n v="485012"/>
    <n v="780988"/>
    <n v="0"/>
    <n v="206811"/>
    <n v="29974"/>
    <n v="107305"/>
    <n v="0"/>
    <n v="0"/>
    <n v="0"/>
    <n v="3972913"/>
    <m/>
  </r>
  <r>
    <x v="6"/>
    <x v="2"/>
    <n v="394204"/>
    <n v="294752"/>
    <n v="168311"/>
    <n v="65431"/>
    <n v="165647"/>
    <n v="141871"/>
    <n v="124512"/>
    <n v="61959"/>
    <n v="231141"/>
    <n v="169673"/>
    <n v="208129"/>
    <n v="181456"/>
    <n v="186054"/>
    <n v="85339"/>
    <n v="515411"/>
    <n v="815399"/>
    <n v="0"/>
    <n v="218710"/>
    <n v="32508"/>
    <n v="112842"/>
    <n v="0"/>
    <n v="0"/>
    <n v="0"/>
    <n v="4173349"/>
    <m/>
  </r>
  <r>
    <x v="6"/>
    <x v="3"/>
    <n v="403948"/>
    <n v="297147"/>
    <n v="179610"/>
    <n v="68331"/>
    <n v="176971"/>
    <n v="154602"/>
    <n v="132057"/>
    <n v="65835"/>
    <n v="242755"/>
    <n v="192662"/>
    <n v="224632"/>
    <n v="191104"/>
    <n v="199523"/>
    <n v="91360"/>
    <n v="535972"/>
    <n v="853058"/>
    <n v="0"/>
    <n v="229220"/>
    <n v="34808"/>
    <n v="118594"/>
    <n v="0"/>
    <n v="0"/>
    <n v="0"/>
    <n v="4392189"/>
    <m/>
  </r>
  <r>
    <x v="6"/>
    <x v="4"/>
    <n v="399965"/>
    <n v="304172"/>
    <n v="172981"/>
    <n v="68913"/>
    <n v="176598"/>
    <n v="150975"/>
    <n v="128792"/>
    <n v="64581"/>
    <n v="236126"/>
    <n v="182146"/>
    <n v="218340"/>
    <n v="183569"/>
    <n v="196985"/>
    <n v="90465"/>
    <n v="525517"/>
    <n v="833868"/>
    <n v="0"/>
    <n v="228632"/>
    <n v="35118"/>
    <n v="118146"/>
    <n v="0"/>
    <n v="0"/>
    <n v="0"/>
    <n v="4315889"/>
    <m/>
  </r>
  <r>
    <x v="6"/>
    <x v="5"/>
    <n v="412620"/>
    <n v="302393"/>
    <n v="180509"/>
    <n v="70945"/>
    <n v="179148"/>
    <n v="155205"/>
    <n v="129891"/>
    <n v="66345"/>
    <n v="238016"/>
    <n v="186645"/>
    <n v="220278"/>
    <n v="183397"/>
    <n v="199318"/>
    <n v="92260"/>
    <n v="526157"/>
    <n v="831728"/>
    <n v="0"/>
    <n v="228201"/>
    <n v="35396"/>
    <n v="119974"/>
    <n v="0"/>
    <n v="0"/>
    <n v="0"/>
    <n v="4358426"/>
    <m/>
  </r>
  <r>
    <x v="6"/>
    <x v="6"/>
    <n v="393761"/>
    <n v="285548"/>
    <n v="171148"/>
    <n v="68793"/>
    <n v="171657"/>
    <n v="148620"/>
    <n v="124888"/>
    <n v="62244"/>
    <n v="226469"/>
    <n v="178359"/>
    <n v="211038"/>
    <n v="173297"/>
    <n v="188413"/>
    <n v="88612"/>
    <n v="495963"/>
    <n v="787546"/>
    <n v="0"/>
    <n v="217439"/>
    <n v="32969"/>
    <n v="115752"/>
    <n v="0"/>
    <n v="0"/>
    <n v="0"/>
    <n v="4142516"/>
    <m/>
  </r>
  <r>
    <x v="6"/>
    <x v="7"/>
    <n v="385670"/>
    <n v="274820"/>
    <n v="173063"/>
    <n v="68271"/>
    <n v="158323"/>
    <n v="136095"/>
    <n v="119887"/>
    <n v="60115"/>
    <n v="215734"/>
    <n v="161007"/>
    <n v="196016"/>
    <n v="170960"/>
    <n v="178736"/>
    <n v="84280"/>
    <n v="483266"/>
    <n v="757786"/>
    <n v="0"/>
    <n v="215111"/>
    <n v="32449"/>
    <n v="112469"/>
    <n v="0"/>
    <n v="0"/>
    <n v="0"/>
    <n v="3984058"/>
    <m/>
  </r>
  <r>
    <x v="7"/>
    <x v="8"/>
    <n v="362664"/>
    <n v="237842"/>
    <n v="153547"/>
    <n v="63256"/>
    <n v="139998"/>
    <n v="118448"/>
    <n v="106891"/>
    <n v="53420"/>
    <n v="197547"/>
    <n v="143681"/>
    <n v="179234"/>
    <n v="162644"/>
    <n v="161087"/>
    <n v="76702"/>
    <n v="447763"/>
    <n v="713489"/>
    <n v="0"/>
    <n v="197818"/>
    <n v="29772"/>
    <n v="103487"/>
    <n v="0"/>
    <n v="0"/>
    <n v="0"/>
    <n v="3649290"/>
    <m/>
  </r>
  <r>
    <x v="7"/>
    <x v="9"/>
    <n v="354392"/>
    <n v="240195"/>
    <n v="150873"/>
    <n v="59861"/>
    <n v="138663"/>
    <n v="119534"/>
    <n v="104818"/>
    <n v="53519"/>
    <n v="193063"/>
    <n v="144113"/>
    <n v="176157"/>
    <n v="154499"/>
    <n v="160953"/>
    <n v="74372"/>
    <n v="430634"/>
    <n v="682915"/>
    <n v="0"/>
    <n v="189289"/>
    <n v="28617"/>
    <n v="101004"/>
    <n v="0"/>
    <n v="0"/>
    <n v="0"/>
    <n v="3557471"/>
    <m/>
  </r>
  <r>
    <x v="7"/>
    <x v="10"/>
    <n v="398841"/>
    <n v="282602"/>
    <n v="170704"/>
    <n v="68400"/>
    <n v="167560"/>
    <n v="144629"/>
    <n v="122295"/>
    <n v="61786"/>
    <n v="224150"/>
    <n v="174189"/>
    <n v="206580"/>
    <n v="171757"/>
    <n v="185674"/>
    <n v="86800"/>
    <n v="488760"/>
    <n v="786340"/>
    <n v="0"/>
    <n v="208802"/>
    <n v="32144"/>
    <n v="109433"/>
    <n v="0"/>
    <n v="0"/>
    <n v="0"/>
    <n v="4091446"/>
    <m/>
  </r>
  <r>
    <x v="7"/>
    <x v="11"/>
    <n v="381492"/>
    <n v="281670"/>
    <n v="164508"/>
    <n v="63196"/>
    <n v="161904"/>
    <n v="137711"/>
    <n v="119657"/>
    <n v="62324"/>
    <n v="217335"/>
    <n v="169654"/>
    <n v="202057"/>
    <n v="163172"/>
    <n v="184190"/>
    <n v="83378"/>
    <n v="464553"/>
    <n v="754145"/>
    <n v="0"/>
    <n v="202539"/>
    <n v="30657"/>
    <n v="108892"/>
    <n v="0"/>
    <n v="0"/>
    <n v="0"/>
    <n v="3953034"/>
    <m/>
  </r>
  <r>
    <x v="7"/>
    <x v="0"/>
    <n v="389763"/>
    <n v="284480"/>
    <n v="166742"/>
    <n v="63208"/>
    <n v="167605"/>
    <n v="143289"/>
    <n v="121838"/>
    <n v="62250"/>
    <n v="224416"/>
    <n v="174390"/>
    <n v="209212"/>
    <n v="165173"/>
    <n v="185290"/>
    <n v="83794"/>
    <n v="475578"/>
    <n v="764922"/>
    <n v="0"/>
    <n v="203230"/>
    <n v="30366"/>
    <n v="105114"/>
    <n v="0"/>
    <n v="0"/>
    <n v="0"/>
    <n v="4020660"/>
    <m/>
  </r>
  <r>
    <x v="7"/>
    <x v="1"/>
    <n v="376704"/>
    <n v="273967"/>
    <n v="164193"/>
    <n v="62114"/>
    <n v="159498"/>
    <n v="137194"/>
    <n v="116711"/>
    <n v="60062"/>
    <n v="215141"/>
    <n v="166826"/>
    <n v="198469"/>
    <n v="160096"/>
    <n v="179679"/>
    <n v="80186"/>
    <n v="454404"/>
    <n v="732471"/>
    <n v="0"/>
    <n v="196113"/>
    <n v="29918"/>
    <n v="102953"/>
    <n v="0"/>
    <n v="0"/>
    <n v="0"/>
    <n v="3866699"/>
    <m/>
  </r>
  <r>
    <x v="7"/>
    <x v="2"/>
    <n v="375095"/>
    <n v="264423"/>
    <n v="162529"/>
    <n v="63469"/>
    <n v="151091"/>
    <n v="127073"/>
    <n v="114338"/>
    <n v="57505"/>
    <n v="205232"/>
    <n v="148766"/>
    <n v="184589"/>
    <n v="158779"/>
    <n v="169578"/>
    <n v="76117"/>
    <n v="435227"/>
    <n v="702413"/>
    <n v="0"/>
    <n v="188247"/>
    <n v="28757"/>
    <n v="100614"/>
    <n v="0"/>
    <n v="0"/>
    <n v="0"/>
    <n v="3713842"/>
    <m/>
  </r>
  <r>
    <x v="7"/>
    <x v="3"/>
    <n v="385351"/>
    <n v="287296"/>
    <n v="170725"/>
    <n v="66136"/>
    <n v="162846"/>
    <n v="138454"/>
    <n v="120827"/>
    <n v="62903"/>
    <n v="222723"/>
    <n v="170302"/>
    <n v="203611"/>
    <n v="161164"/>
    <n v="181628"/>
    <n v="82971"/>
    <n v="466018"/>
    <n v="746807"/>
    <n v="0"/>
    <n v="194744"/>
    <n v="29054"/>
    <n v="101788"/>
    <n v="0"/>
    <n v="0"/>
    <n v="0"/>
    <n v="3955348"/>
    <m/>
  </r>
  <r>
    <x v="7"/>
    <x v="4"/>
    <n v="368938"/>
    <n v="277005"/>
    <n v="162876"/>
    <n v="62728"/>
    <n v="153378"/>
    <n v="129917"/>
    <n v="111481"/>
    <n v="59038"/>
    <n v="209181"/>
    <n v="161983"/>
    <n v="190427"/>
    <n v="152172"/>
    <n v="171033"/>
    <n v="79116"/>
    <n v="439921"/>
    <n v="705599"/>
    <n v="0"/>
    <n v="186039"/>
    <n v="27296"/>
    <n v="101001"/>
    <n v="0"/>
    <n v="0"/>
    <n v="0"/>
    <n v="3749129"/>
    <m/>
  </r>
  <r>
    <x v="7"/>
    <x v="5"/>
    <n v="378738"/>
    <n v="273746"/>
    <n v="169168"/>
    <n v="67335"/>
    <n v="159167"/>
    <n v="135506"/>
    <n v="115447"/>
    <n v="60421"/>
    <n v="213490"/>
    <n v="165577"/>
    <n v="197071"/>
    <n v="154230"/>
    <n v="175412"/>
    <n v="79697"/>
    <n v="449480"/>
    <n v="729298"/>
    <n v="0"/>
    <n v="188008"/>
    <n v="27762"/>
    <n v="101424"/>
    <n v="0"/>
    <n v="0"/>
    <n v="0"/>
    <n v="3840977"/>
    <m/>
  </r>
  <r>
    <x v="7"/>
    <x v="6"/>
    <n v="363327"/>
    <n v="273244"/>
    <n v="165501"/>
    <n v="64893"/>
    <n v="157244"/>
    <n v="131728"/>
    <n v="113756"/>
    <n v="59994"/>
    <n v="207943"/>
    <n v="165385"/>
    <n v="192381"/>
    <n v="154703"/>
    <n v="172096"/>
    <n v="80317"/>
    <n v="437320"/>
    <n v="713649"/>
    <n v="0"/>
    <n v="188026"/>
    <n v="27801"/>
    <n v="99506"/>
    <n v="0"/>
    <n v="0"/>
    <n v="0"/>
    <n v="3768814"/>
    <m/>
  </r>
  <r>
    <x v="7"/>
    <x v="7"/>
    <n v="299516"/>
    <n v="222144"/>
    <n v="136251"/>
    <n v="53185"/>
    <n v="124587"/>
    <n v="101602"/>
    <n v="89996"/>
    <n v="47446"/>
    <n v="163851"/>
    <n v="124730"/>
    <n v="153978"/>
    <n v="131229"/>
    <n v="135597"/>
    <n v="64023"/>
    <n v="348037"/>
    <n v="550412"/>
    <n v="0"/>
    <n v="159367"/>
    <n v="23274"/>
    <n v="82010"/>
    <n v="0"/>
    <n v="0"/>
    <n v="0"/>
    <n v="3011235"/>
    <m/>
  </r>
  <r>
    <x v="8"/>
    <x v="8"/>
    <n v="297480"/>
    <n v="206801"/>
    <n v="136128"/>
    <n v="51339"/>
    <n v="117352"/>
    <n v="96166"/>
    <n v="83928"/>
    <n v="45828"/>
    <n v="157172"/>
    <n v="115007"/>
    <n v="144746"/>
    <n v="122313"/>
    <n v="125179"/>
    <n v="61536"/>
    <n v="341847"/>
    <n v="542989"/>
    <n v="0"/>
    <n v="145031"/>
    <n v="20254"/>
    <n v="78185"/>
    <n v="0"/>
    <n v="0"/>
    <n v="0"/>
    <n v="2889281"/>
    <m/>
  </r>
  <r>
    <x v="8"/>
    <x v="9"/>
    <n v="292186"/>
    <n v="212835"/>
    <n v="129745"/>
    <n v="48883"/>
    <n v="113768"/>
    <n v="92648"/>
    <n v="80998"/>
    <n v="45705"/>
    <n v="152748"/>
    <n v="115022"/>
    <n v="133756"/>
    <n v="116339"/>
    <n v="128860"/>
    <n v="60188"/>
    <n v="325309"/>
    <n v="511097"/>
    <n v="0"/>
    <n v="142714"/>
    <n v="19643"/>
    <n v="78050"/>
    <n v="0"/>
    <n v="0"/>
    <n v="0"/>
    <n v="2800494"/>
    <m/>
  </r>
  <r>
    <x v="8"/>
    <x v="10"/>
    <n v="315963"/>
    <n v="233799"/>
    <n v="137533"/>
    <n v="50701"/>
    <n v="124879"/>
    <n v="104853"/>
    <n v="89247"/>
    <n v="48860"/>
    <n v="167265"/>
    <n v="130774"/>
    <n v="143335"/>
    <n v="125432"/>
    <n v="138326"/>
    <n v="64502"/>
    <n v="358314"/>
    <n v="587734"/>
    <n v="0"/>
    <n v="157582"/>
    <n v="23104"/>
    <n v="84253"/>
    <n v="0"/>
    <n v="0"/>
    <n v="0"/>
    <n v="3086456"/>
    <m/>
  </r>
  <r>
    <x v="8"/>
    <x v="11"/>
    <n v="307412"/>
    <n v="227545"/>
    <n v="126246"/>
    <n v="47846"/>
    <n v="119647"/>
    <n v="103130"/>
    <n v="84960"/>
    <n v="46637"/>
    <n v="166642"/>
    <n v="130094"/>
    <n v="140424"/>
    <n v="119230"/>
    <n v="140931"/>
    <n v="65044"/>
    <n v="356625"/>
    <n v="592208"/>
    <n v="0"/>
    <n v="156007"/>
    <n v="21283"/>
    <n v="80222"/>
    <n v="0"/>
    <n v="0"/>
    <n v="0"/>
    <n v="3032133"/>
    <m/>
  </r>
  <r>
    <x v="8"/>
    <x v="0"/>
    <n v="341523"/>
    <n v="254236"/>
    <n v="139903"/>
    <n v="51149"/>
    <n v="126791"/>
    <n v="109497"/>
    <n v="87930"/>
    <n v="48123"/>
    <n v="180982"/>
    <n v="131769"/>
    <n v="142344"/>
    <n v="124748"/>
    <n v="152596"/>
    <n v="69178"/>
    <n v="386048"/>
    <n v="641553"/>
    <n v="0"/>
    <n v="157684"/>
    <n v="21106"/>
    <n v="82647"/>
    <n v="0"/>
    <n v="0"/>
    <n v="0"/>
    <n v="3249807"/>
    <m/>
  </r>
  <r>
    <x v="8"/>
    <x v="1"/>
    <n v="285683"/>
    <n v="215957"/>
    <n v="128989"/>
    <n v="48993"/>
    <n v="111414"/>
    <n v="97772"/>
    <n v="78859"/>
    <n v="43172"/>
    <n v="162948"/>
    <n v="121070"/>
    <n v="128121"/>
    <n v="114273"/>
    <n v="135486"/>
    <n v="61155"/>
    <n v="351640"/>
    <n v="576850"/>
    <n v="0"/>
    <n v="146791"/>
    <n v="19248"/>
    <n v="75874"/>
    <n v="0"/>
    <n v="0"/>
    <n v="0"/>
    <n v="2904295"/>
    <m/>
  </r>
  <r>
    <x v="8"/>
    <x v="2"/>
    <n v="311915"/>
    <n v="237816"/>
    <n v="132325"/>
    <n v="47869"/>
    <n v="112277"/>
    <n v="93590"/>
    <n v="77758"/>
    <n v="43502"/>
    <n v="167676"/>
    <n v="116973"/>
    <n v="128530"/>
    <n v="120405"/>
    <n v="136713"/>
    <n v="60061"/>
    <n v="373755"/>
    <n v="626320"/>
    <n v="0"/>
    <n v="150152"/>
    <n v="19550"/>
    <n v="75757"/>
    <n v="0"/>
    <n v="0"/>
    <n v="0"/>
    <n v="3032944"/>
    <m/>
  </r>
  <r>
    <x v="8"/>
    <x v="3"/>
    <n v="282207"/>
    <n v="226280"/>
    <n v="109290"/>
    <n v="44063"/>
    <n v="109414"/>
    <n v="89637"/>
    <n v="73395"/>
    <n v="39980"/>
    <n v="156583"/>
    <n v="113641"/>
    <n v="117873"/>
    <n v="110556"/>
    <n v="121852"/>
    <n v="56732"/>
    <n v="346856"/>
    <n v="590398"/>
    <n v="0"/>
    <n v="132810"/>
    <n v="18080"/>
    <n v="72225"/>
    <n v="0"/>
    <n v="0"/>
    <n v="0"/>
    <n v="2811872"/>
    <m/>
  </r>
  <r>
    <x v="8"/>
    <x v="4"/>
    <n v="261273"/>
    <n v="196568"/>
    <n v="105428"/>
    <n v="36111"/>
    <n v="92218"/>
    <n v="75776"/>
    <n v="60005"/>
    <n v="32775"/>
    <n v="131552"/>
    <n v="92355"/>
    <n v="90961"/>
    <n v="85198"/>
    <n v="103483"/>
    <n v="44125"/>
    <n v="295283"/>
    <n v="521204"/>
    <n v="0"/>
    <n v="103756"/>
    <n v="14601"/>
    <n v="60918"/>
    <n v="0"/>
    <n v="0"/>
    <n v="0"/>
    <n v="2403590"/>
    <m/>
  </r>
  <r>
    <x v="8"/>
    <x v="5"/>
    <n v="276020"/>
    <n v="208810"/>
    <n v="127671"/>
    <n v="38062"/>
    <n v="96392"/>
    <n v="77786"/>
    <n v="60395"/>
    <n v="32802"/>
    <n v="141840"/>
    <n v="92278"/>
    <n v="93208"/>
    <n v="85007"/>
    <n v="120187"/>
    <n v="45790"/>
    <n v="305669"/>
    <n v="532538"/>
    <n v="0"/>
    <n v="123556"/>
    <n v="14725"/>
    <n v="63699"/>
    <n v="0"/>
    <n v="0"/>
    <n v="0"/>
    <n v="2536435"/>
    <m/>
  </r>
  <r>
    <x v="8"/>
    <x v="6"/>
    <n v="295474"/>
    <n v="225239"/>
    <n v="134038"/>
    <n v="50882"/>
    <n v="106132"/>
    <n v="81436"/>
    <n v="66450"/>
    <n v="35335"/>
    <n v="154510"/>
    <n v="100674"/>
    <n v="102122"/>
    <n v="96747"/>
    <n v="124086"/>
    <n v="48511"/>
    <n v="331854"/>
    <n v="600025"/>
    <n v="0"/>
    <n v="144724"/>
    <n v="16668"/>
    <n v="69021"/>
    <n v="0"/>
    <n v="0"/>
    <n v="0"/>
    <n v="2783928"/>
    <m/>
  </r>
  <r>
    <x v="8"/>
    <x v="7"/>
    <n v="287210"/>
    <n v="216843"/>
    <n v="133332"/>
    <n v="54070"/>
    <n v="99336"/>
    <n v="77168"/>
    <n v="67431"/>
    <n v="34155"/>
    <n v="148245"/>
    <n v="94214"/>
    <n v="97032"/>
    <n v="100009"/>
    <n v="116595"/>
    <n v="50244"/>
    <n v="330640"/>
    <n v="594428"/>
    <n v="0"/>
    <n v="149387"/>
    <n v="18370"/>
    <n v="71812"/>
    <n v="0"/>
    <n v="0"/>
    <n v="0"/>
    <n v="2740521"/>
    <m/>
  </r>
  <r>
    <x v="9"/>
    <x v="8"/>
    <n v="261545.09163193899"/>
    <n v="180567.32235353001"/>
    <n v="115435.11899274719"/>
    <n v="45380.4371013446"/>
    <n v="80263.139203694984"/>
    <n v="66650.91121596728"/>
    <n v="69168.768975878324"/>
    <n v="29077.165370219896"/>
    <n v="125753.95858022843"/>
    <n v="77177.193355096533"/>
    <n v="89552.378603638921"/>
    <n v="88722.608397046919"/>
    <n v="107263.02434342138"/>
    <n v="44666.758597968452"/>
    <n v="293971.78811133758"/>
    <n v="521452.52899146418"/>
    <n v="0"/>
    <n v="127586.68497689838"/>
    <n v="15120.468558195966"/>
    <n v="63708.652639381886"/>
    <n v="0"/>
    <n v="0"/>
    <n v="0"/>
    <n v="2403064"/>
    <m/>
  </r>
  <r>
    <x v="9"/>
    <x v="9"/>
    <n v="255102.78191526065"/>
    <n v="180760.05331119846"/>
    <n v="107159.08778115181"/>
    <n v="49614.439868642585"/>
    <n v="84956.597410585251"/>
    <n v="73865.337497452187"/>
    <n v="78780.944330255486"/>
    <n v="29719.973832224528"/>
    <n v="116856.21350645559"/>
    <n v="80786.557564997624"/>
    <n v="88409.599617957821"/>
    <n v="87049.70064892924"/>
    <n v="108994.47590019039"/>
    <n v="44674.107600038769"/>
    <n v="289815.39182259009"/>
    <n v="505043.65361801285"/>
    <n v="0"/>
    <n v="125669.8803910408"/>
    <n v="14805.781153011125"/>
    <n v="62088.422230004711"/>
    <n v="0"/>
    <n v="0"/>
    <n v="0"/>
    <n v="2384153"/>
    <m/>
  </r>
  <r>
    <x v="9"/>
    <x v="10"/>
    <n v="274399.76693827752"/>
    <n v="208911.6395137652"/>
    <n v="119565.95366955108"/>
    <n v="55158.304184255925"/>
    <n v="100231.83222655428"/>
    <n v="86774.110503765623"/>
    <n v="85004.851531492372"/>
    <n v="32618.701779728763"/>
    <n v="136436.35834046252"/>
    <n v="96642.223381204167"/>
    <n v="100020.84572879122"/>
    <n v="98994.297073755661"/>
    <n v="118753.22989565656"/>
    <n v="49611.156935893305"/>
    <n v="318427.82376968709"/>
    <n v="576812.4855616173"/>
    <n v="0"/>
    <n v="152052.1975583075"/>
    <n v="18039.818622638599"/>
    <n v="70014.402784595324"/>
    <n v="0"/>
    <n v="0"/>
    <n v="0"/>
    <n v="2698469.9999999995"/>
    <m/>
  </r>
  <r>
    <x v="9"/>
    <x v="11"/>
    <n v="285941.63068670576"/>
    <n v="221051.09469928898"/>
    <n v="123929.33184568884"/>
    <n v="59120.564378899602"/>
    <n v="108197.06847695095"/>
    <n v="91726.002474778405"/>
    <n v="92394.580378732964"/>
    <n v="35304.761259183098"/>
    <n v="147234.32220713215"/>
    <n v="96107.833197818705"/>
    <n v="107232.19993354604"/>
    <n v="55739.195555302096"/>
    <n v="124664.28654874105"/>
    <n v="51884.531294660497"/>
    <n v="334443.83117517311"/>
    <n v="605315.0425189262"/>
    <n v="0"/>
    <n v="171960.16086230337"/>
    <n v="23051.026956200145"/>
    <n v="81717.535549968015"/>
    <n v="0"/>
    <n v="0"/>
    <n v="0"/>
    <n v="2817015"/>
    <m/>
  </r>
  <r>
    <x v="9"/>
    <x v="0"/>
    <n v="250847.41999829008"/>
    <n v="185035.15914845481"/>
    <n v="96578.321887762824"/>
    <n v="46245.912168783252"/>
    <n v="79939.485107166591"/>
    <n v="67872.679782707346"/>
    <n v="65110.192176412173"/>
    <n v="21601.9662749173"/>
    <n v="105718.5692094204"/>
    <n v="63603.033882922406"/>
    <n v="67734.364622861773"/>
    <n v="64081.890505284347"/>
    <n v="82271.764871459294"/>
    <n v="31574.966248610683"/>
    <n v="252843.92778833697"/>
    <n v="460885.19055855524"/>
    <n v="0"/>
    <n v="146959.38038710188"/>
    <n v="17798.776327990898"/>
    <n v="68941.999052961793"/>
    <n v="0"/>
    <n v="0"/>
    <n v="0"/>
    <n v="2175645"/>
    <m/>
  </r>
  <r>
    <x v="9"/>
    <x v="1"/>
    <n v="258530.99890413275"/>
    <n v="187563.95266161513"/>
    <n v="96074.979729536441"/>
    <n v="45539.114364091118"/>
    <n v="75379.203167628526"/>
    <n v="63950.006889440199"/>
    <n v="65295.910571510183"/>
    <n v="21213.505302633206"/>
    <n v="104221.08803378968"/>
    <n v="60998.379935858764"/>
    <n v="67985.807497492497"/>
    <n v="63349.174088856795"/>
    <n v="85901.89654000818"/>
    <n v="30505.876501481183"/>
    <n v="255720.74437421799"/>
    <n v="466317.89468363544"/>
    <n v="0"/>
    <n v="140822.21747727838"/>
    <n v="15014.133481033356"/>
    <n v="66038.11579576027"/>
    <n v="0"/>
    <n v="0"/>
    <n v="0"/>
    <n v="2170423"/>
    <m/>
  </r>
  <r>
    <x v="9"/>
    <x v="2"/>
    <n v="290774.24994018703"/>
    <n v="214829.92403941622"/>
    <n v="104825.97368060164"/>
    <n v="51395.025480961755"/>
    <n v="76504.405034501644"/>
    <n v="66539.204562074054"/>
    <n v="72026.777756070223"/>
    <n v="23075.460695805326"/>
    <n v="117823.01576066707"/>
    <n v="62132.714347139758"/>
    <n v="69126.189040236946"/>
    <n v="73907.40125162086"/>
    <n v="91006.346683196287"/>
    <n v="34675.811698194892"/>
    <n v="282446.20385866502"/>
    <n v="516792.73155808693"/>
    <n v="0"/>
    <n v="140420.55562142836"/>
    <n v="17050.85276892949"/>
    <n v="69109.156222216508"/>
    <n v="0"/>
    <n v="0"/>
    <n v="0"/>
    <n v="2374462"/>
    <m/>
  </r>
  <r>
    <x v="9"/>
    <x v="3"/>
    <n v="287449.1120064517"/>
    <n v="220594.42077252539"/>
    <n v="111105.07966863968"/>
    <n v="48919.191309790236"/>
    <n v="78742.197051533032"/>
    <n v="66135.026041932942"/>
    <n v="76561.150452956965"/>
    <n v="23394.130335829694"/>
    <n v="121778.77692426309"/>
    <n v="67280.676897710728"/>
    <n v="68218.847677245285"/>
    <n v="73578.24848725734"/>
    <n v="94400.427733038232"/>
    <n v="36400.224390573749"/>
    <n v="285150.79406043387"/>
    <n v="518859.55936226499"/>
    <n v="0"/>
    <n v="152628.15753592402"/>
    <n v="19720.630435194911"/>
    <n v="80104.348856434168"/>
    <n v="0"/>
    <n v="0"/>
    <n v="0"/>
    <n v="2431021"/>
    <m/>
  </r>
  <r>
    <x v="9"/>
    <x v="4"/>
    <n v="303621.08018997556"/>
    <n v="230334.37524104913"/>
    <n v="124586.19412913999"/>
    <n v="54671.484478167586"/>
    <n v="85179.009794389407"/>
    <n v="73793.507813648714"/>
    <n v="85144.888413398206"/>
    <n v="24992.908006026133"/>
    <n v="130115.86498977298"/>
    <n v="71855.614087354275"/>
    <n v="72040.270972718426"/>
    <n v="77153.46027125293"/>
    <n v="91173.333578520236"/>
    <n v="41591.956288216628"/>
    <n v="308349.90216734447"/>
    <n v="556733.48438271019"/>
    <n v="0"/>
    <n v="162302.36296476776"/>
    <n v="22036.390700141415"/>
    <n v="91616.911531405858"/>
    <n v="0"/>
    <n v="0"/>
    <n v="0"/>
    <n v="2607293"/>
    <m/>
  </r>
  <r>
    <x v="9"/>
    <x v="5"/>
    <n v="325566.8082067935"/>
    <n v="237472.47266554734"/>
    <n v="137723.43439915866"/>
    <n v="57839.887617852728"/>
    <n v="88286.054447499031"/>
    <n v="77026.83470174727"/>
    <n v="89882.039059761257"/>
    <n v="26736.255429066958"/>
    <n v="135274.25046587575"/>
    <n v="75986.935294009119"/>
    <n v="74199.231775494016"/>
    <n v="80347.285706378345"/>
    <n v="91489.065075001388"/>
    <n v="41457.456890348534"/>
    <n v="319974.83948043321"/>
    <n v="577396.11603535118"/>
    <n v="0"/>
    <n v="167673.74185870588"/>
    <n v="24921.450285060611"/>
    <n v="90895.840605915248"/>
    <n v="0"/>
    <n v="0"/>
    <n v="0"/>
    <n v="2720150"/>
    <m/>
  </r>
  <r>
    <x v="9"/>
    <x v="6"/>
    <n v="309480.49533723207"/>
    <n v="224577.51502600763"/>
    <n v="131971.67368785851"/>
    <n v="49027.506864340321"/>
    <n v="84517.837259878186"/>
    <n v="72110.012551012871"/>
    <n v="83064.524027063875"/>
    <n v="24342.244417117538"/>
    <n v="124995.97076568905"/>
    <n v="69436.076678905942"/>
    <n v="68147.25162427075"/>
    <n v="73447.983463762561"/>
    <n v="92284.888795360603"/>
    <n v="37853.343491818421"/>
    <n v="301735.50928906637"/>
    <n v="535975.70180640114"/>
    <n v="0"/>
    <n v="153011.11584434283"/>
    <n v="21833.799699885938"/>
    <n v="86105.549369985194"/>
    <n v="0"/>
    <n v="0"/>
    <n v="0"/>
    <n v="2543919"/>
    <m/>
  </r>
  <r>
    <x v="9"/>
    <x v="7"/>
    <n v="319631.65902575641"/>
    <n v="220005.27154921825"/>
    <n v="132037.97214925167"/>
    <n v="47813.664134196792"/>
    <n v="84234.31066439992"/>
    <n v="73200.388171892962"/>
    <n v="84990.510954884478"/>
    <n v="23921.335908648696"/>
    <n v="123446.696626802"/>
    <n v="68260.079660380696"/>
    <n v="68476.13688623342"/>
    <n v="77183.443141085474"/>
    <n v="91099.12890989671"/>
    <n v="36855.761776712097"/>
    <n v="288333.3692251452"/>
    <n v="543941.07058814273"/>
    <n v="0"/>
    <n v="154226.84919134047"/>
    <n v="21405.669598372657"/>
    <n v="85635.681837639175"/>
    <n v="0"/>
    <n v="0"/>
    <n v="0"/>
    <n v="2544699"/>
    <m/>
  </r>
  <r>
    <x v="10"/>
    <x v="8"/>
    <n v="293790"/>
    <n v="189455"/>
    <n v="117014"/>
    <n v="36754"/>
    <n v="69201"/>
    <n v="61499"/>
    <n v="75183"/>
    <n v="21033"/>
    <n v="107449"/>
    <n v="53713"/>
    <n v="59724"/>
    <n v="69192"/>
    <n v="83321"/>
    <n v="32957"/>
    <n v="274179"/>
    <n v="482917"/>
    <n v="0"/>
    <n v="137456"/>
    <n v="19651"/>
    <n v="74268"/>
    <n v="0"/>
    <n v="0"/>
    <n v="0"/>
    <n v="2258756"/>
    <m/>
  </r>
  <r>
    <x v="10"/>
    <x v="9"/>
    <n v="286120"/>
    <n v="190134"/>
    <n v="108347"/>
    <n v="41686"/>
    <n v="60451"/>
    <n v="52250"/>
    <n v="65670"/>
    <n v="20416"/>
    <n v="93740"/>
    <n v="52277"/>
    <n v="55062"/>
    <n v="63229"/>
    <n v="80046"/>
    <n v="30242"/>
    <n v="258696"/>
    <n v="446112"/>
    <n v="0"/>
    <n v="139765"/>
    <n v="20944"/>
    <n v="80187"/>
    <n v="0"/>
    <n v="0"/>
    <n v="0"/>
    <n v="2145374"/>
    <m/>
  </r>
  <r>
    <x v="10"/>
    <x v="10"/>
    <n v="307480.41676968045"/>
    <n v="217711.68697996758"/>
    <n v="130706.07271923347"/>
    <n v="44872.355700235748"/>
    <n v="75865.084717600505"/>
    <n v="62113.556110683618"/>
    <n v="75337.68092050821"/>
    <n v="20620.787929955786"/>
    <n v="111692.51533601434"/>
    <n v="60490.313304452691"/>
    <n v="60736.501794176984"/>
    <n v="66574.971912272696"/>
    <n v="95475.098766980926"/>
    <n v="33841.910441125212"/>
    <n v="292841.20852705039"/>
    <n v="517127.92956184974"/>
    <n v="0"/>
    <n v="162868.69744589782"/>
    <n v="23497.9908078312"/>
    <n v="89103.220254482585"/>
    <n v="0"/>
    <n v="0"/>
    <n v="0"/>
    <n v="2448958"/>
    <m/>
  </r>
  <r>
    <x v="10"/>
    <x v="11"/>
    <n v="284124.1054174155"/>
    <n v="200993.90122503354"/>
    <n v="116211.10682269304"/>
    <n v="41447.203280362133"/>
    <n v="70159.327662853291"/>
    <n v="57125.237300156798"/>
    <n v="69857.306015495968"/>
    <n v="19981.591646092224"/>
    <n v="104950.01397122708"/>
    <n v="56513.166852024013"/>
    <n v="59321.66715419395"/>
    <n v="67772.252915135439"/>
    <n v="79830.040743351274"/>
    <n v="34138.480093150334"/>
    <n v="269188.58308879833"/>
    <n v="486774.61042911658"/>
    <n v="0"/>
    <n v="151620.88733844049"/>
    <n v="22183.038471015712"/>
    <n v="84098.479573444492"/>
    <n v="0"/>
    <n v="0"/>
    <n v="0"/>
    <n v="2276291"/>
    <m/>
  </r>
  <r>
    <x v="10"/>
    <x v="0"/>
    <n v="282388.42802564072"/>
    <n v="212660.91912274456"/>
    <n v="132236.14856080152"/>
    <n v="52919.96495761074"/>
    <n v="81656.868567730169"/>
    <n v="69186.269436621311"/>
    <n v="82130.829658790914"/>
    <n v="24639.951806035035"/>
    <n v="123540.1675256616"/>
    <n v="71173.491892573031"/>
    <n v="84946.479869244999"/>
    <n v="94237.924732772677"/>
    <n v="90196.201445655097"/>
    <n v="45144.793923535864"/>
    <n v="302647.25220392569"/>
    <n v="559808.29783397517"/>
    <n v="0"/>
    <n v="157363.11547099854"/>
    <n v="23347.604509011355"/>
    <n v="83692.290456671122"/>
    <n v="0"/>
    <n v="0"/>
    <n v="0"/>
    <n v="2573917"/>
    <m/>
  </r>
  <r>
    <x v="10"/>
    <x v="1"/>
    <n v="286340.70620896731"/>
    <n v="214443.18938472364"/>
    <n v="139958.57114351296"/>
    <n v="55938.033665461502"/>
    <n v="83910.063426861088"/>
    <n v="69602.669488152969"/>
    <n v="90127.743889765901"/>
    <n v="26175.319965221788"/>
    <n v="129638.28614322061"/>
    <n v="74080.885799587719"/>
    <n v="86224.996954077302"/>
    <n v="95517.873278299274"/>
    <n v="108859.12142386986"/>
    <n v="46052.614703036685"/>
    <n v="320909.04113598773"/>
    <n v="571232.19372822833"/>
    <n v="0"/>
    <n v="158016.0569653557"/>
    <n v="22775.732117227475"/>
    <n v="82706.900578442423"/>
    <n v="0"/>
    <n v="0"/>
    <n v="0"/>
    <n v="2662510.0000000005"/>
    <m/>
  </r>
  <r>
    <x v="10"/>
    <x v="2"/>
    <n v="313813.80520267884"/>
    <n v="235971.39211286118"/>
    <n v="142564.9020882062"/>
    <n v="58671.683741233246"/>
    <n v="88890.664820324295"/>
    <n v="76771.031056861131"/>
    <n v="93494.603687178518"/>
    <n v="28064.20151374301"/>
    <n v="139822.36434216145"/>
    <n v="75706.658065241732"/>
    <n v="92758.654346783165"/>
    <n v="103562.59092211095"/>
    <n v="113250.08734160087"/>
    <n v="48310.318061762264"/>
    <n v="344358.2060581352"/>
    <n v="608991.57078163198"/>
    <n v="0"/>
    <n v="168781.72056381393"/>
    <n v="24117.109949336882"/>
    <n v="91038.435344335245"/>
    <n v="0"/>
    <n v="0"/>
    <n v="0"/>
    <n v="2848940"/>
    <m/>
  </r>
  <r>
    <x v="10"/>
    <x v="3"/>
    <n v="304055.6819594191"/>
    <n v="231254.65794633859"/>
    <n v="136480.82688861672"/>
    <n v="57158.653970303421"/>
    <n v="90391.451246809811"/>
    <n v="78154.936190367007"/>
    <n v="93555.671256101312"/>
    <n v="27896.857948751982"/>
    <n v="138824.28676927532"/>
    <n v="79162.414255805677"/>
    <n v="92339.508437762066"/>
    <n v="98663.954489782365"/>
    <n v="113272.88568446328"/>
    <n v="48765.333238809479"/>
    <n v="353356.2067176291"/>
    <n v="596252.27870256966"/>
    <n v="0"/>
    <n v="164172.99405103081"/>
    <n v="22507.000072401246"/>
    <n v="87115.400173762988"/>
    <n v="0"/>
    <n v="0"/>
    <n v="0"/>
    <n v="2813380.9999999995"/>
    <m/>
  </r>
  <r>
    <x v="10"/>
    <x v="4"/>
    <n v="321247.10747509578"/>
    <n v="243711.45035157102"/>
    <n v="141383.65145248894"/>
    <n v="61116.282463959818"/>
    <n v="96820.218180807366"/>
    <n v="82252.426324671134"/>
    <n v="99340.177215717675"/>
    <n v="30527.532410568216"/>
    <n v="144964.3817736996"/>
    <n v="86160.319786216627"/>
    <n v="96729.897068444989"/>
    <n v="108221.75326468472"/>
    <n v="121638.45272215824"/>
    <n v="54155.535404565984"/>
    <n v="363571.58072810556"/>
    <n v="634701.51008914877"/>
    <n v="0"/>
    <n v="165358.88894512429"/>
    <n v="22239.064999447441"/>
    <n v="86286.769343523963"/>
    <n v="0"/>
    <n v="0"/>
    <n v="0"/>
    <n v="2960427"/>
    <m/>
  </r>
  <r>
    <x v="10"/>
    <x v="5"/>
    <n v="324740.27345348592"/>
    <n v="233091.49454365132"/>
    <n v="135160.27492309504"/>
    <n v="58840.811895339197"/>
    <n v="93070.631407373745"/>
    <n v="78573.154424702181"/>
    <n v="92502.693147947371"/>
    <n v="29240.792964564793"/>
    <n v="140700.18151371865"/>
    <n v="79991.996648781467"/>
    <n v="90140.631906446215"/>
    <n v="99114.25709028008"/>
    <n v="108013.62886210415"/>
    <n v="49291.221056186005"/>
    <n v="346701.22176762973"/>
    <n v="604811.09903615306"/>
    <n v="0"/>
    <n v="162585.87299136605"/>
    <n v="22678.396822076418"/>
    <n v="85667.365545098626"/>
    <n v="0"/>
    <n v="0"/>
    <n v="0"/>
    <n v="2834915.9999999995"/>
    <m/>
  </r>
  <r>
    <x v="10"/>
    <x v="6"/>
    <n v="333620.0450575857"/>
    <n v="235573.82842016022"/>
    <n v="137455.41723161188"/>
    <n v="59590.585739320086"/>
    <n v="98356.051585994384"/>
    <n v="81887.672313192888"/>
    <n v="96810.887651545592"/>
    <n v="29467.409283310426"/>
    <n v="141867.30646689722"/>
    <n v="83172.133701920277"/>
    <n v="94231.93785310151"/>
    <n v="98425.238030820459"/>
    <n v="119910.13590456118"/>
    <n v="50697.620823923316"/>
    <n v="356067.5369462978"/>
    <n v="622855.4817061018"/>
    <n v="0"/>
    <n v="164650.70355875033"/>
    <n v="22413.400017348507"/>
    <n v="85945.607707556483"/>
    <n v="0"/>
    <n v="0"/>
    <n v="0"/>
    <n v="2912999"/>
    <m/>
  </r>
  <r>
    <x v="10"/>
    <x v="7"/>
    <n v="349584.25238090311"/>
    <n v="231227.75897526124"/>
    <n v="139825.29907164961"/>
    <n v="58782.15804070115"/>
    <n v="95499.376974426385"/>
    <n v="78156.494872166397"/>
    <n v="94013.044267582954"/>
    <n v="28434.364865508214"/>
    <n v="135800.39812122029"/>
    <n v="76656.159030803581"/>
    <n v="89393.0101000797"/>
    <n v="96996.712144106481"/>
    <n v="112307.13929326697"/>
    <n v="47725.683113751387"/>
    <n v="352087.81278819055"/>
    <n v="616922.09438608482"/>
    <n v="0"/>
    <n v="181923.72255639618"/>
    <n v="23261.206884489202"/>
    <n v="90742.312133411993"/>
    <n v="0"/>
    <n v="0"/>
    <n v="0"/>
    <n v="2899339.0000000005"/>
    <m/>
  </r>
  <r>
    <x v="11"/>
    <x v="8"/>
    <n v="281172.19948970096"/>
    <n v="184163.05953436936"/>
    <n v="100334.40754977852"/>
    <n v="37774.551119674827"/>
    <n v="74069.576353232478"/>
    <n v="64486.940642318608"/>
    <n v="69995.468969799869"/>
    <n v="24400.656508795098"/>
    <n v="106912.88654638955"/>
    <n v="65090.620718362443"/>
    <n v="72691.57149771534"/>
    <n v="80637.931175540216"/>
    <n v="91296.731703949321"/>
    <n v="43391.303379363817"/>
    <n v="264255.33262590738"/>
    <n v="490213.14816295559"/>
    <n v="0"/>
    <n v="134893.38126694082"/>
    <n v="19586.297429061673"/>
    <n v="73187.935326144157"/>
    <n v="0"/>
    <n v="0"/>
    <n v="0"/>
    <n v="2278554"/>
    <m/>
  </r>
  <r>
    <x v="11"/>
    <x v="9"/>
    <n v="332995"/>
    <n v="202991"/>
    <n v="117736"/>
    <n v="42754"/>
    <n v="72375"/>
    <n v="65729"/>
    <n v="77114"/>
    <n v="25194"/>
    <n v="105310"/>
    <n v="62096"/>
    <n v="73704"/>
    <n v="78728"/>
    <n v="95014"/>
    <n v="40051"/>
    <n v="281126"/>
    <n v="481865"/>
    <n v="0"/>
    <n v="130265"/>
    <n v="17299"/>
    <n v="70830"/>
    <n v="0"/>
    <n v="0"/>
    <n v="0"/>
    <n v="2373176"/>
    <m/>
  </r>
  <r>
    <x v="11"/>
    <x v="10"/>
    <n v="353181"/>
    <n v="237268"/>
    <n v="135887"/>
    <n v="45997"/>
    <n v="92386"/>
    <n v="83536"/>
    <n v="89417"/>
    <n v="28091"/>
    <n v="128352"/>
    <n v="77567"/>
    <n v="82870"/>
    <n v="89332"/>
    <n v="101791"/>
    <n v="47555"/>
    <n v="324445"/>
    <n v="572193"/>
    <n v="0"/>
    <n v="146073"/>
    <n v="18681"/>
    <n v="74776"/>
    <n v="0"/>
    <n v="0"/>
    <n v="0"/>
    <n v="2729398"/>
    <m/>
  </r>
  <r>
    <x v="11"/>
    <x v="11"/>
    <n v="353513"/>
    <n v="246428"/>
    <n v="134988"/>
    <n v="50134"/>
    <n v="99418"/>
    <n v="93594"/>
    <n v="95727"/>
    <n v="29795"/>
    <n v="138524"/>
    <n v="85880"/>
    <n v="91146"/>
    <n v="92770"/>
    <n v="121185"/>
    <n v="50641"/>
    <n v="342962"/>
    <n v="612320"/>
    <n v="0"/>
    <n v="157114"/>
    <n v="18922"/>
    <n v="79977"/>
    <n v="0"/>
    <n v="0"/>
    <n v="0"/>
    <n v="2895038"/>
    <m/>
  </r>
  <r>
    <x v="11"/>
    <x v="0"/>
    <n v="364680"/>
    <n v="253723"/>
    <n v="141278"/>
    <n v="53198"/>
    <n v="103566"/>
    <n v="96630"/>
    <n v="98529"/>
    <n v="30005"/>
    <n v="153103"/>
    <n v="88855"/>
    <n v="102366"/>
    <n v="98919"/>
    <n v="127774"/>
    <n v="52855"/>
    <n v="354937"/>
    <n v="647715"/>
    <n v="0"/>
    <n v="167765"/>
    <n v="19745"/>
    <n v="79692"/>
    <n v="0"/>
    <n v="0"/>
    <n v="0"/>
    <n v="3035335"/>
    <m/>
  </r>
  <r>
    <x v="11"/>
    <x v="1"/>
    <n v="351540"/>
    <n v="238967"/>
    <n v="140188"/>
    <n v="47309"/>
    <n v="98036"/>
    <n v="91753"/>
    <n v="93296"/>
    <n v="29402"/>
    <n v="148101"/>
    <n v="83672"/>
    <n v="97110"/>
    <n v="98600"/>
    <n v="118756"/>
    <n v="52348"/>
    <n v="339635"/>
    <n v="630171"/>
    <n v="0"/>
    <n v="161902"/>
    <n v="18928"/>
    <n v="79162"/>
    <n v="0"/>
    <n v="0"/>
    <n v="0"/>
    <n v="2918876"/>
    <m/>
  </r>
  <r>
    <x v="11"/>
    <x v="2"/>
    <n v="371194"/>
    <n v="249553"/>
    <n v="142103"/>
    <n v="46574"/>
    <n v="100143"/>
    <n v="86333"/>
    <n v="95105"/>
    <n v="30971"/>
    <n v="152419"/>
    <n v="79541"/>
    <n v="97767"/>
    <n v="109093"/>
    <n v="118417"/>
    <n v="54376"/>
    <n v="359733"/>
    <n v="657015"/>
    <n v="0"/>
    <n v="171839"/>
    <n v="23761"/>
    <n v="91351"/>
    <n v="0"/>
    <n v="0"/>
    <n v="0"/>
    <n v="3037288"/>
    <m/>
  </r>
  <r>
    <x v="11"/>
    <x v="3"/>
    <n v="358904"/>
    <n v="240258"/>
    <n v="127511"/>
    <n v="46660"/>
    <n v="93507"/>
    <n v="77902"/>
    <n v="83962"/>
    <n v="32026"/>
    <n v="137024"/>
    <n v="85094"/>
    <n v="91101"/>
    <n v="103610"/>
    <n v="112688"/>
    <n v="55975"/>
    <n v="344936"/>
    <n v="636603"/>
    <n v="0"/>
    <n v="172808"/>
    <n v="21703"/>
    <n v="89487"/>
    <n v="0"/>
    <n v="0"/>
    <n v="0"/>
    <n v="2911759"/>
    <m/>
  </r>
  <r>
    <x v="11"/>
    <x v="4"/>
    <n v="370351"/>
    <n v="249525"/>
    <n v="122449"/>
    <n v="45089"/>
    <n v="94180"/>
    <n v="74980"/>
    <n v="78641"/>
    <n v="33281"/>
    <n v="131176"/>
    <n v="86501"/>
    <n v="90507"/>
    <n v="107721"/>
    <n v="114420"/>
    <n v="59170"/>
    <n v="358462"/>
    <n v="668960"/>
    <n v="0"/>
    <n v="178501"/>
    <n v="23756"/>
    <n v="96022"/>
    <n v="0"/>
    <n v="0"/>
    <n v="0"/>
    <n v="2983692"/>
    <m/>
  </r>
  <r>
    <x v="11"/>
    <x v="5"/>
    <n v="379316"/>
    <n v="243312"/>
    <n v="121211"/>
    <n v="51612"/>
    <n v="98378"/>
    <n v="80403"/>
    <n v="93104"/>
    <n v="36151"/>
    <n v="142875"/>
    <n v="92754"/>
    <n v="102182"/>
    <n v="120953"/>
    <n v="130566"/>
    <n v="65885"/>
    <n v="359405"/>
    <n v="683422"/>
    <n v="0"/>
    <n v="187855"/>
    <n v="33051"/>
    <n v="115429"/>
    <n v="0"/>
    <n v="0"/>
    <n v="0"/>
    <n v="3137864"/>
    <m/>
  </r>
  <r>
    <x v="11"/>
    <x v="6"/>
    <n v="388573"/>
    <n v="236842"/>
    <n v="122867"/>
    <n v="54570"/>
    <n v="103899"/>
    <n v="84924"/>
    <n v="97813"/>
    <n v="36946"/>
    <n v="146482"/>
    <n v="94575"/>
    <n v="105018"/>
    <n v="124914"/>
    <n v="133097"/>
    <n v="69660"/>
    <n v="350608"/>
    <n v="702538"/>
    <n v="0"/>
    <n v="221019"/>
    <n v="42103"/>
    <n v="135103"/>
    <n v="0"/>
    <n v="0"/>
    <n v="0"/>
    <n v="3251551"/>
    <m/>
  </r>
  <r>
    <x v="11"/>
    <x v="7"/>
    <n v="402745"/>
    <n v="238745"/>
    <n v="130787"/>
    <n v="57116"/>
    <n v="104948"/>
    <n v="87808"/>
    <n v="99778"/>
    <n v="37608"/>
    <n v="147857"/>
    <n v="95703"/>
    <n v="107329"/>
    <n v="130269"/>
    <n v="133858"/>
    <n v="72941"/>
    <n v="368457"/>
    <n v="728107"/>
    <n v="0"/>
    <n v="236823"/>
    <n v="42569"/>
    <n v="136380"/>
    <n v="0"/>
    <n v="0"/>
    <n v="0"/>
    <n v="3359828"/>
    <m/>
  </r>
  <r>
    <x v="12"/>
    <x v="8"/>
    <n v="372512"/>
    <n v="192361"/>
    <n v="112187"/>
    <n v="50929"/>
    <n v="88741"/>
    <n v="73810"/>
    <n v="81867"/>
    <n v="32587"/>
    <n v="127748"/>
    <n v="77360"/>
    <n v="94850"/>
    <n v="118979"/>
    <n v="116664"/>
    <n v="63746"/>
    <n v="324886"/>
    <n v="652348"/>
    <n v="0"/>
    <n v="208456"/>
    <n v="36206"/>
    <n v="121108"/>
    <n v="0"/>
    <n v="0"/>
    <n v="0"/>
    <n v="2947345"/>
    <m/>
  </r>
  <r>
    <x v="12"/>
    <x v="9"/>
    <n v="362405"/>
    <n v="192988"/>
    <n v="110246"/>
    <n v="48569"/>
    <n v="87695"/>
    <n v="71642"/>
    <n v="80407"/>
    <n v="34372"/>
    <n v="126450"/>
    <n v="80030"/>
    <n v="92985"/>
    <n v="115729"/>
    <n v="116864"/>
    <n v="63544"/>
    <n v="312953"/>
    <n v="627886"/>
    <n v="0"/>
    <n v="204535"/>
    <n v="36004"/>
    <n v="117193"/>
    <n v="0"/>
    <n v="0"/>
    <n v="0"/>
    <n v="2882497"/>
    <m/>
  </r>
  <r>
    <x v="12"/>
    <x v="10"/>
    <n v="394151"/>
    <n v="238405"/>
    <n v="127818"/>
    <n v="55594"/>
    <n v="106781"/>
    <n v="89443"/>
    <n v="97394"/>
    <n v="39122"/>
    <n v="153149"/>
    <n v="99644"/>
    <n v="113531"/>
    <n v="136850"/>
    <n v="137852"/>
    <n v="75746"/>
    <n v="379515"/>
    <n v="733209"/>
    <n v="0"/>
    <n v="233972"/>
    <n v="40719"/>
    <n v="130772"/>
    <n v="0"/>
    <n v="0"/>
    <n v="0"/>
    <n v="3383667"/>
    <m/>
  </r>
  <r>
    <x v="12"/>
    <x v="11"/>
    <n v="388362"/>
    <n v="241124"/>
    <n v="125538"/>
    <n v="55071"/>
    <n v="107685"/>
    <n v="87956"/>
    <n v="98309"/>
    <n v="39160"/>
    <n v="153304"/>
    <n v="101094"/>
    <n v="115926"/>
    <n v="140380"/>
    <n v="138680"/>
    <n v="76194"/>
    <n v="386826"/>
    <n v="712846"/>
    <n v="0"/>
    <n v="234932"/>
    <n v="40748"/>
    <n v="135365"/>
    <n v="0"/>
    <n v="0"/>
    <n v="0"/>
    <n v="3379500"/>
    <m/>
  </r>
  <r>
    <x v="12"/>
    <x v="0"/>
    <n v="386322"/>
    <n v="250284"/>
    <n v="129938"/>
    <n v="53518"/>
    <n v="112635"/>
    <n v="92074"/>
    <n v="102516"/>
    <n v="40030"/>
    <n v="161055"/>
    <n v="109702"/>
    <n v="121434"/>
    <n v="144151"/>
    <n v="145536"/>
    <n v="80073"/>
    <n v="410862"/>
    <n v="746740"/>
    <n v="0"/>
    <n v="243058"/>
    <n v="42361"/>
    <n v="136867"/>
    <n v="0"/>
    <n v="0"/>
    <n v="0"/>
    <n v="3509156"/>
    <m/>
  </r>
  <r>
    <x v="12"/>
    <x v="1"/>
    <n v="365819"/>
    <n v="231869"/>
    <n v="121251"/>
    <n v="51073"/>
    <n v="105844"/>
    <n v="87322"/>
    <n v="90720"/>
    <n v="37463"/>
    <n v="152392"/>
    <n v="103596"/>
    <n v="115114"/>
    <n v="134261"/>
    <n v="137240"/>
    <n v="74922"/>
    <n v="382814"/>
    <n v="707398"/>
    <n v="0"/>
    <n v="229828"/>
    <n v="40987"/>
    <n v="127668"/>
    <n v="0"/>
    <n v="0"/>
    <n v="0"/>
    <n v="3297581"/>
    <m/>
  </r>
  <r>
    <x v="12"/>
    <x v="2"/>
    <n v="404403"/>
    <n v="249771"/>
    <n v="127379"/>
    <n v="55941"/>
    <n v="107592"/>
    <n v="89361"/>
    <n v="100723"/>
    <n v="38918"/>
    <n v="164918"/>
    <n v="105865"/>
    <n v="125310"/>
    <n v="146326"/>
    <n v="144022"/>
    <n v="78054"/>
    <n v="405425"/>
    <n v="756612"/>
    <n v="0"/>
    <n v="249815"/>
    <n v="44351"/>
    <n v="143322"/>
    <n v="0"/>
    <n v="0"/>
    <n v="0"/>
    <n v="3538108"/>
    <m/>
  </r>
  <r>
    <x v="12"/>
    <x v="3"/>
    <n v="408774"/>
    <n v="256194"/>
    <n v="139257"/>
    <n v="56217"/>
    <n v="111832"/>
    <n v="89271"/>
    <n v="98245"/>
    <n v="40525"/>
    <n v="164908"/>
    <n v="111391"/>
    <n v="126528"/>
    <n v="144911"/>
    <n v="143933"/>
    <n v="80133"/>
    <n v="408184"/>
    <n v="769930"/>
    <n v="0"/>
    <n v="253569"/>
    <n v="44450"/>
    <n v="141231"/>
    <n v="0"/>
    <n v="0"/>
    <n v="0"/>
    <n v="3589483"/>
    <m/>
  </r>
  <r>
    <x v="12"/>
    <x v="4"/>
    <n v="409492"/>
    <n v="256701"/>
    <n v="132170"/>
    <n v="57210"/>
    <n v="116108"/>
    <n v="93870"/>
    <n v="101227"/>
    <n v="41199"/>
    <n v="173245"/>
    <n v="118395"/>
    <n v="131373"/>
    <n v="149501"/>
    <n v="147327"/>
    <n v="81704"/>
    <n v="417623"/>
    <n v="771372"/>
    <n v="0"/>
    <n v="257489"/>
    <n v="44927"/>
    <n v="145232"/>
    <n v="0"/>
    <n v="0"/>
    <n v="0"/>
    <n v="3646165"/>
    <m/>
  </r>
  <r>
    <x v="12"/>
    <x v="5"/>
    <n v="420919"/>
    <n v="252109"/>
    <n v="138958"/>
    <n v="58218"/>
    <n v="116615"/>
    <n v="94432"/>
    <n v="98153"/>
    <n v="41480"/>
    <n v="173402"/>
    <n v="120761"/>
    <n v="134900"/>
    <n v="151382"/>
    <n v="152042"/>
    <n v="83691"/>
    <n v="428221"/>
    <n v="770574"/>
    <n v="0"/>
    <n v="255753"/>
    <n v="42345"/>
    <n v="142739"/>
    <n v="0"/>
    <n v="0"/>
    <n v="0"/>
    <n v="3676694"/>
    <m/>
  </r>
  <r>
    <x v="12"/>
    <x v="6"/>
    <n v="433292"/>
    <n v="252552"/>
    <n v="144054"/>
    <n v="61699"/>
    <n v="122119"/>
    <n v="99142"/>
    <n v="105009"/>
    <n v="42843"/>
    <n v="180468"/>
    <n v="125378"/>
    <n v="140836"/>
    <n v="154923"/>
    <n v="159052"/>
    <n v="86130"/>
    <n v="425654"/>
    <n v="791248"/>
    <n v="0"/>
    <n v="261017"/>
    <n v="42732"/>
    <n v="143520"/>
    <n v="0"/>
    <n v="0"/>
    <n v="0"/>
    <n v="3771668"/>
    <m/>
  </r>
  <r>
    <x v="12"/>
    <x v="7"/>
    <n v="430218"/>
    <n v="235509"/>
    <n v="131691"/>
    <n v="59008"/>
    <n v="112065"/>
    <n v="89535"/>
    <n v="100326"/>
    <n v="41387"/>
    <n v="166101"/>
    <n v="116913"/>
    <n v="132342"/>
    <n v="146983"/>
    <n v="143480"/>
    <n v="79391"/>
    <n v="420917"/>
    <n v="751480"/>
    <n v="0"/>
    <n v="249864"/>
    <n v="40488"/>
    <n v="135165"/>
    <n v="0"/>
    <n v="0"/>
    <n v="0"/>
    <n v="3582863"/>
    <m/>
  </r>
  <r>
    <x v="13"/>
    <x v="8"/>
    <n v="426139"/>
    <n v="218102"/>
    <n v="120953"/>
    <n v="53175"/>
    <n v="100747"/>
    <n v="82317"/>
    <n v="88535"/>
    <n v="37898"/>
    <n v="153163"/>
    <n v="97985"/>
    <n v="125610"/>
    <n v="140049"/>
    <n v="131029"/>
    <n v="74203"/>
    <n v="376695"/>
    <n v="721621"/>
    <n v="0"/>
    <n v="234322"/>
    <n v="37053"/>
    <n v="123423"/>
    <n v="0"/>
    <n v="0"/>
    <n v="0"/>
    <n v="3343019"/>
    <m/>
  </r>
  <r>
    <x v="13"/>
    <x v="9"/>
    <n v="404638"/>
    <n v="213559"/>
    <n v="112126"/>
    <n v="49357"/>
    <n v="98522"/>
    <n v="81267"/>
    <n v="82486"/>
    <n v="36932"/>
    <n v="150488"/>
    <n v="100453"/>
    <n v="116754"/>
    <n v="129362"/>
    <n v="128606"/>
    <n v="70492"/>
    <n v="364228"/>
    <n v="693352"/>
    <n v="0"/>
    <n v="222892"/>
    <n v="35921"/>
    <n v="116587"/>
    <n v="0"/>
    <n v="0"/>
    <n v="0"/>
    <n v="3208022"/>
    <m/>
  </r>
  <r>
    <x v="13"/>
    <x v="10"/>
    <n v="449931"/>
    <n v="260175"/>
    <n v="131463"/>
    <n v="57687"/>
    <n v="118734"/>
    <n v="98405"/>
    <n v="98730"/>
    <n v="43012"/>
    <n v="181289"/>
    <n v="124499"/>
    <n v="147333"/>
    <n v="150113"/>
    <n v="156650"/>
    <n v="84052"/>
    <n v="430546"/>
    <n v="811305"/>
    <n v="0"/>
    <n v="257186"/>
    <n v="42200"/>
    <n v="135886"/>
    <n v="0"/>
    <n v="0"/>
    <n v="0"/>
    <n v="3779196"/>
    <m/>
  </r>
  <r>
    <x v="13"/>
    <x v="11"/>
    <n v="422815"/>
    <n v="244333"/>
    <n v="127693"/>
    <n v="56142"/>
    <n v="113789"/>
    <n v="97119"/>
    <n v="103568"/>
    <n v="41455"/>
    <n v="174269"/>
    <n v="119225"/>
    <n v="148891"/>
    <n v="149029"/>
    <n v="155551"/>
    <n v="84025"/>
    <n v="416595"/>
    <n v="781603"/>
    <n v="0"/>
    <n v="251275"/>
    <n v="41344"/>
    <n v="135003"/>
    <n v="0"/>
    <n v="0"/>
    <n v="0"/>
    <n v="3663724"/>
    <m/>
  </r>
  <r>
    <x v="13"/>
    <x v="0"/>
    <n v="450240"/>
    <n v="259486"/>
    <n v="135505"/>
    <n v="59830"/>
    <n v="125990"/>
    <n v="109408"/>
    <n v="111422"/>
    <n v="45652"/>
    <n v="195761"/>
    <n v="133145"/>
    <n v="160646"/>
    <n v="162877"/>
    <n v="184809"/>
    <n v="93042"/>
    <n v="451880"/>
    <n v="833231"/>
    <n v="0"/>
    <n v="262631"/>
    <n v="43118"/>
    <n v="138954"/>
    <n v="0"/>
    <n v="0"/>
    <n v="-2347"/>
    <n v="3955280"/>
    <m/>
  </r>
  <r>
    <x v="13"/>
    <x v="1"/>
    <n v="440286"/>
    <n v="256514"/>
    <n v="137608"/>
    <n v="58593"/>
    <n v="123098"/>
    <n v="107059"/>
    <n v="112678"/>
    <n v="45141"/>
    <n v="190576"/>
    <n v="131049"/>
    <n v="159095"/>
    <n v="162922"/>
    <n v="178703"/>
    <n v="91984"/>
    <n v="450815"/>
    <n v="825193"/>
    <n v="0"/>
    <n v="261074"/>
    <n v="43265"/>
    <n v="140180"/>
    <n v="0"/>
    <n v="0"/>
    <n v="-422"/>
    <n v="3915411"/>
    <m/>
  </r>
  <r>
    <x v="13"/>
    <x v="2"/>
    <n v="460841"/>
    <n v="258348"/>
    <n v="138232"/>
    <n v="59128"/>
    <n v="124294"/>
    <n v="105638"/>
    <n v="113501"/>
    <n v="45527"/>
    <n v="195248"/>
    <n v="130334"/>
    <n v="162939"/>
    <n v="168165"/>
    <n v="181127"/>
    <n v="95344"/>
    <n v="455026"/>
    <n v="843087"/>
    <n v="0"/>
    <n v="267950"/>
    <n v="44812"/>
    <n v="147441"/>
    <n v="0"/>
    <n v="0"/>
    <n v="-3137"/>
    <n v="3993845"/>
    <m/>
  </r>
  <r>
    <x v="13"/>
    <x v="3"/>
    <n v="466814"/>
    <n v="262444"/>
    <n v="145731"/>
    <n v="59835"/>
    <n v="130059"/>
    <n v="110814"/>
    <n v="116077"/>
    <n v="46093"/>
    <n v="198892"/>
    <n v="136668"/>
    <n v="167284"/>
    <n v="170574"/>
    <n v="184959"/>
    <n v="97702"/>
    <n v="467943"/>
    <n v="866441"/>
    <n v="0"/>
    <n v="273090"/>
    <n v="46818"/>
    <n v="150936"/>
    <n v="0"/>
    <n v="0"/>
    <n v="-921"/>
    <n v="4098253"/>
    <m/>
  </r>
  <r>
    <x v="13"/>
    <x v="4"/>
    <n v="458784"/>
    <n v="260477"/>
    <n v="141767"/>
    <n v="61521"/>
    <n v="130954"/>
    <n v="110861"/>
    <n v="111533"/>
    <n v="45714"/>
    <n v="195693"/>
    <n v="134213"/>
    <n v="164995"/>
    <n v="166558"/>
    <n v="181228"/>
    <n v="96386"/>
    <n v="454586"/>
    <n v="844534"/>
    <n v="0"/>
    <n v="269371"/>
    <n v="45634"/>
    <n v="149574"/>
    <n v="0"/>
    <n v="0"/>
    <n v="-1941"/>
    <n v="4022442"/>
    <m/>
  </r>
  <r>
    <x v="13"/>
    <x v="5"/>
    <n v="480526"/>
    <n v="260114"/>
    <n v="150291"/>
    <n v="61471"/>
    <n v="135329"/>
    <n v="113447"/>
    <n v="114405"/>
    <n v="48542"/>
    <n v="199144"/>
    <n v="139123"/>
    <n v="169181"/>
    <n v="166148"/>
    <n v="186922"/>
    <n v="99617"/>
    <n v="469830"/>
    <n v="891839"/>
    <n v="0"/>
    <n v="281426"/>
    <n v="48563"/>
    <n v="154075"/>
    <n v="0"/>
    <n v="0"/>
    <n v="-1932"/>
    <n v="4168061"/>
    <m/>
  </r>
  <r>
    <x v="13"/>
    <x v="6"/>
    <n v="487384"/>
    <n v="258732"/>
    <n v="164107"/>
    <n v="68477"/>
    <n v="147169"/>
    <n v="120606"/>
    <n v="125502"/>
    <n v="49552"/>
    <n v="210652"/>
    <n v="150058"/>
    <n v="178926"/>
    <n v="174163"/>
    <n v="203670"/>
    <n v="103673"/>
    <n v="491634"/>
    <n v="905084"/>
    <n v="0"/>
    <n v="289053"/>
    <n v="47491"/>
    <n v="154709"/>
    <n v="0"/>
    <n v="0"/>
    <n v="-1505"/>
    <n v="4329137"/>
    <m/>
  </r>
  <r>
    <x v="13"/>
    <x v="7"/>
    <n v="474193"/>
    <n v="247084"/>
    <n v="155301"/>
    <n v="66027"/>
    <n v="140835"/>
    <n v="114614"/>
    <n v="120730"/>
    <n v="48103"/>
    <n v="191376"/>
    <n v="139700"/>
    <n v="169530"/>
    <n v="173606"/>
    <n v="196112"/>
    <n v="98258"/>
    <n v="488125"/>
    <n v="871200"/>
    <n v="0"/>
    <n v="282535"/>
    <n v="46785"/>
    <n v="148658"/>
    <n v="0"/>
    <n v="0"/>
    <n v="-1486"/>
    <n v="4171286"/>
    <m/>
  </r>
  <r>
    <x v="14"/>
    <x v="8"/>
    <n v="439147"/>
    <n v="215314"/>
    <n v="139589"/>
    <n v="58209"/>
    <n v="119761"/>
    <n v="101000"/>
    <n v="107043"/>
    <n v="43869"/>
    <n v="181042"/>
    <n v="120938"/>
    <n v="152705"/>
    <n v="155675"/>
    <n v="181531"/>
    <n v="93544"/>
    <n v="452512"/>
    <n v="799724"/>
    <n v="0"/>
    <n v="257937"/>
    <n v="40733"/>
    <n v="141959"/>
    <n v="0"/>
    <n v="0"/>
    <n v="0"/>
    <n v="3802232"/>
    <m/>
  </r>
  <r>
    <x v="14"/>
    <x v="9"/>
    <n v="435291"/>
    <n v="220909"/>
    <n v="142046"/>
    <n v="57914"/>
    <n v="118120"/>
    <n v="102732"/>
    <n v="105635"/>
    <n v="44652"/>
    <n v="179056"/>
    <n v="124091"/>
    <n v="149009"/>
    <n v="150424"/>
    <n v="179621"/>
    <n v="92383"/>
    <n v="444661"/>
    <n v="808048"/>
    <n v="0"/>
    <n v="253637"/>
    <n v="39969"/>
    <n v="306771"/>
    <n v="0"/>
    <n v="0"/>
    <n v="0"/>
    <n v="3954969"/>
    <m/>
  </r>
  <r>
    <x v="14"/>
    <x v="10"/>
    <n v="442182"/>
    <n v="240890"/>
    <n v="147857"/>
    <n v="61532"/>
    <n v="128671"/>
    <n v="106794"/>
    <n v="109293"/>
    <n v="45476"/>
    <n v="192543"/>
    <n v="135920"/>
    <n v="158872"/>
    <n v="159356"/>
    <n v="188628"/>
    <n v="98978"/>
    <n v="476591"/>
    <n v="854740"/>
    <n v="0"/>
    <n v="271761"/>
    <n v="44726"/>
    <n v="147896"/>
    <n v="0"/>
    <n v="0"/>
    <n v="0"/>
    <n v="4012706"/>
    <m/>
  </r>
  <r>
    <x v="14"/>
    <x v="11"/>
    <n v="437176"/>
    <n v="250374"/>
    <n v="152167"/>
    <n v="66504"/>
    <n v="141546"/>
    <n v="115993"/>
    <n v="116170"/>
    <n v="48991"/>
    <n v="211927"/>
    <n v="150188"/>
    <n v="176022"/>
    <n v="159681"/>
    <n v="216515"/>
    <n v="104588"/>
    <n v="500802"/>
    <n v="912584"/>
    <n v="0"/>
    <n v="291046"/>
    <n v="43414"/>
    <n v="152773"/>
    <n v="0"/>
    <n v="0"/>
    <n v="0"/>
    <n v="4248461"/>
    <m/>
  </r>
  <r>
    <x v="14"/>
    <x v="0"/>
    <n v="456523"/>
    <n v="256669"/>
    <n v="156792"/>
    <n v="67361"/>
    <n v="137462"/>
    <n v="117893"/>
    <n v="120720"/>
    <n v="49975"/>
    <n v="214662"/>
    <n v="154067"/>
    <n v="179435"/>
    <n v="167249"/>
    <n v="216828"/>
    <n v="106523"/>
    <n v="489514"/>
    <n v="912913"/>
    <n v="0"/>
    <n v="292173"/>
    <n v="44442"/>
    <n v="156494"/>
    <n v="0"/>
    <n v="0"/>
    <n v="0"/>
    <n v="4297695"/>
    <m/>
  </r>
  <r>
    <x v="14"/>
    <x v="1"/>
    <n v="423087"/>
    <n v="217949"/>
    <n v="146123"/>
    <n v="59415"/>
    <n v="125940"/>
    <n v="106141"/>
    <n v="107610"/>
    <n v="43889"/>
    <n v="191897"/>
    <n v="136097"/>
    <n v="159346"/>
    <n v="153407"/>
    <n v="202380"/>
    <n v="96926"/>
    <n v="459477"/>
    <n v="845457"/>
    <n v="27653"/>
    <n v="276456"/>
    <n v="43152"/>
    <n v="147440"/>
    <n v="0"/>
    <n v="0"/>
    <n v="0"/>
    <n v="3969842"/>
    <m/>
  </r>
  <r>
    <x v="14"/>
    <x v="2"/>
    <n v="453155"/>
    <n v="241661"/>
    <n v="153893"/>
    <n v="57803"/>
    <n v="134952"/>
    <n v="112581"/>
    <n v="118344"/>
    <n v="47433"/>
    <n v="207837"/>
    <n v="144502"/>
    <n v="173843"/>
    <n v="167307"/>
    <n v="218666"/>
    <n v="103363"/>
    <n v="501305"/>
    <n v="874906"/>
    <n v="123665"/>
    <n v="303730"/>
    <n v="47215"/>
    <n v="160142"/>
    <n v="0"/>
    <n v="0"/>
    <n v="0"/>
    <n v="4346303"/>
    <s v="Estación Sol y Verde inaugurada el 02/07/2008"/>
  </r>
  <r>
    <x v="14"/>
    <x v="3"/>
    <n v="465079"/>
    <n v="257290"/>
    <n v="151290"/>
    <n v="129465"/>
    <n v="130304"/>
    <n v="107726"/>
    <n v="115822"/>
    <n v="48269"/>
    <n v="205655"/>
    <n v="140639"/>
    <n v="170811"/>
    <n v="164869"/>
    <n v="196420"/>
    <n v="101648"/>
    <n v="494416"/>
    <n v="853627"/>
    <n v="137437"/>
    <n v="301711"/>
    <n v="47511"/>
    <n v="163687"/>
    <n v="0"/>
    <n v="0"/>
    <n v="0"/>
    <n v="4383676"/>
    <m/>
  </r>
  <r>
    <x v="14"/>
    <x v="4"/>
    <n v="455395"/>
    <n v="238525"/>
    <n v="148284"/>
    <n v="54663"/>
    <n v="130882"/>
    <n v="108726"/>
    <n v="113680"/>
    <n v="45233"/>
    <n v="202174"/>
    <n v="139038"/>
    <n v="165904"/>
    <n v="157950"/>
    <n v="202606"/>
    <n v="99527"/>
    <n v="483360"/>
    <n v="833444"/>
    <n v="140138"/>
    <n v="300129"/>
    <n v="45991"/>
    <n v="157573"/>
    <n v="0"/>
    <n v="0"/>
    <n v="0"/>
    <n v="4223222"/>
    <m/>
  </r>
  <r>
    <x v="14"/>
    <x v="5"/>
    <n v="453478"/>
    <n v="222035"/>
    <n v="148753"/>
    <n v="59979"/>
    <n v="128936"/>
    <n v="112132"/>
    <n v="112265"/>
    <n v="47043"/>
    <n v="202910"/>
    <n v="141546"/>
    <n v="169087"/>
    <n v="160835"/>
    <n v="205390"/>
    <n v="102310"/>
    <n v="481245"/>
    <n v="854186"/>
    <n v="147068"/>
    <n v="303338"/>
    <n v="46763"/>
    <n v="162514"/>
    <n v="0"/>
    <n v="0"/>
    <n v="0"/>
    <n v="4261813"/>
    <m/>
  </r>
  <r>
    <x v="14"/>
    <x v="6"/>
    <n v="436194"/>
    <n v="214186"/>
    <n v="141329"/>
    <n v="56562"/>
    <n v="124852"/>
    <n v="108204"/>
    <n v="108389"/>
    <n v="45265"/>
    <n v="193171"/>
    <n v="130879"/>
    <n v="160084"/>
    <n v="145416"/>
    <n v="194485"/>
    <n v="94417"/>
    <n v="452276"/>
    <n v="794927"/>
    <n v="139080"/>
    <n v="288641"/>
    <n v="45352"/>
    <n v="152444"/>
    <n v="0"/>
    <n v="0"/>
    <n v="0"/>
    <n v="4026153"/>
    <m/>
  </r>
  <r>
    <x v="14"/>
    <x v="7"/>
    <n v="446478"/>
    <n v="222821"/>
    <n v="140644"/>
    <n v="51746"/>
    <n v="124078"/>
    <n v="102784"/>
    <n v="106001"/>
    <n v="45483"/>
    <n v="190002"/>
    <n v="125255"/>
    <n v="154464"/>
    <n v="151426"/>
    <n v="186127"/>
    <n v="94732"/>
    <n v="460568"/>
    <n v="794489"/>
    <n v="146805"/>
    <n v="287885"/>
    <n v="48607"/>
    <n v="157211"/>
    <n v="0"/>
    <n v="0"/>
    <n v="0"/>
    <n v="4037606"/>
    <m/>
  </r>
  <r>
    <x v="15"/>
    <x v="8"/>
    <n v="409829.6687736609"/>
    <n v="199829.30976842527"/>
    <n v="117359.40287555376"/>
    <n v="42595.136351188077"/>
    <n v="112458.2888602497"/>
    <n v="92579.073376963352"/>
    <n v="89059.182402335879"/>
    <n v="41179.258968989125"/>
    <n v="182130.84249093838"/>
    <n v="111027.55961739831"/>
    <n v="147647.29736608939"/>
    <n v="147607.69240434957"/>
    <n v="153142.48580749094"/>
    <n v="87153.193618606529"/>
    <n v="420070.02669351589"/>
    <n v="747501.57256745873"/>
    <n v="136798.01315948449"/>
    <n v="267157.74472613772"/>
    <n v="41171.83303866291"/>
    <n v="141419.417132501"/>
    <n v="0"/>
    <n v="0"/>
    <n v="0"/>
    <n v="3687717"/>
    <m/>
  </r>
  <r>
    <x v="15"/>
    <x v="9"/>
    <n v="412588"/>
    <n v="197810"/>
    <n v="124502"/>
    <n v="44557"/>
    <n v="107642"/>
    <n v="90688"/>
    <n v="86129"/>
    <n v="42187"/>
    <n v="168430"/>
    <n v="107165"/>
    <n v="129614"/>
    <n v="133218"/>
    <n v="159082"/>
    <n v="82488"/>
    <n v="399436"/>
    <n v="694550"/>
    <n v="138566"/>
    <n v="244705"/>
    <n v="39897"/>
    <n v="138960"/>
    <n v="0"/>
    <n v="0"/>
    <n v="0"/>
    <n v="3542214"/>
    <m/>
  </r>
  <r>
    <x v="15"/>
    <x v="10"/>
    <n v="438013"/>
    <n v="233925"/>
    <n v="145571"/>
    <n v="49799"/>
    <n v="124768"/>
    <n v="106723"/>
    <n v="107200"/>
    <n v="47302"/>
    <n v="202778"/>
    <n v="128785"/>
    <n v="155213"/>
    <n v="148215"/>
    <n v="186993"/>
    <n v="98581"/>
    <n v="466431"/>
    <n v="783424"/>
    <n v="159764"/>
    <n v="284451"/>
    <n v="46563"/>
    <n v="156806"/>
    <n v="0"/>
    <n v="0"/>
    <n v="0"/>
    <n v="4071305"/>
    <m/>
  </r>
  <r>
    <x v="15"/>
    <x v="11"/>
    <n v="405689"/>
    <n v="229714"/>
    <n v="140768"/>
    <n v="47144"/>
    <n v="121930"/>
    <n v="103519"/>
    <n v="105567"/>
    <n v="46599"/>
    <n v="189261"/>
    <n v="126079"/>
    <n v="150022"/>
    <n v="142923"/>
    <n v="183708"/>
    <n v="94609"/>
    <n v="447865"/>
    <n v="750320"/>
    <n v="155134"/>
    <n v="276339"/>
    <n v="45728"/>
    <n v="151536"/>
    <n v="0"/>
    <n v="0"/>
    <n v="0"/>
    <n v="3914454"/>
    <m/>
  </r>
  <r>
    <x v="15"/>
    <x v="0"/>
    <n v="433627"/>
    <n v="241874"/>
    <n v="143911"/>
    <n v="48305"/>
    <n v="124638"/>
    <n v="103965"/>
    <n v="107752"/>
    <n v="46500"/>
    <n v="193586"/>
    <n v="129325"/>
    <n v="151530"/>
    <n v="142245"/>
    <n v="185372"/>
    <n v="94896"/>
    <n v="465752"/>
    <n v="752040"/>
    <n v="155221"/>
    <n v="276126"/>
    <n v="46116"/>
    <n v="155241"/>
    <n v="0"/>
    <n v="0"/>
    <n v="0"/>
    <n v="3998022"/>
    <m/>
  </r>
  <r>
    <x v="15"/>
    <x v="1"/>
    <n v="429590"/>
    <n v="238657"/>
    <n v="151046"/>
    <n v="49589"/>
    <n v="130178"/>
    <n v="106310"/>
    <n v="106774"/>
    <n v="45775"/>
    <n v="198419"/>
    <n v="128452"/>
    <n v="156891"/>
    <n v="147660"/>
    <n v="186936"/>
    <n v="94040"/>
    <n v="484794"/>
    <n v="766979"/>
    <n v="155976"/>
    <n v="274750"/>
    <n v="45176"/>
    <n v="150165"/>
    <n v="0"/>
    <n v="0"/>
    <n v="0"/>
    <n v="4048157"/>
    <m/>
  </r>
  <r>
    <x v="15"/>
    <x v="2"/>
    <n v="410064"/>
    <n v="230695"/>
    <n v="144423"/>
    <n v="49400"/>
    <n v="116779"/>
    <n v="96335"/>
    <n v="105292"/>
    <n v="41640"/>
    <n v="186142"/>
    <n v="109763"/>
    <n v="145285"/>
    <n v="146103"/>
    <n v="185162"/>
    <n v="89086"/>
    <n v="462571"/>
    <n v="737984"/>
    <n v="143470"/>
    <n v="256274"/>
    <n v="40623"/>
    <n v="140532"/>
    <n v="0"/>
    <n v="0"/>
    <n v="0"/>
    <n v="3837623"/>
    <m/>
  </r>
  <r>
    <x v="15"/>
    <x v="3"/>
    <n v="435490"/>
    <n v="252758"/>
    <n v="158574"/>
    <n v="49853"/>
    <n v="134732"/>
    <n v="108021"/>
    <n v="113156"/>
    <n v="45974"/>
    <n v="205052"/>
    <n v="129177"/>
    <n v="162877"/>
    <n v="154573"/>
    <n v="196061"/>
    <n v="97829"/>
    <n v="484699"/>
    <n v="769502"/>
    <n v="148428"/>
    <n v="273354"/>
    <n v="44040"/>
    <n v="152392"/>
    <n v="0"/>
    <n v="0"/>
    <n v="0"/>
    <n v="4116542"/>
    <m/>
  </r>
  <r>
    <x v="15"/>
    <x v="4"/>
    <n v="444440"/>
    <n v="261063"/>
    <n v="163387"/>
    <n v="46521"/>
    <n v="140619"/>
    <n v="112480"/>
    <n v="118034"/>
    <n v="48303"/>
    <n v="211244"/>
    <n v="132673"/>
    <n v="166839"/>
    <n v="154875"/>
    <n v="193391"/>
    <n v="100811"/>
    <n v="502426"/>
    <n v="790092"/>
    <n v="151007"/>
    <n v="282726"/>
    <n v="45063"/>
    <n v="153452"/>
    <n v="0"/>
    <n v="0"/>
    <n v="0"/>
    <n v="4219446"/>
    <m/>
  </r>
  <r>
    <x v="15"/>
    <x v="5"/>
    <n v="458598"/>
    <n v="264239"/>
    <n v="162833"/>
    <n v="51338"/>
    <n v="142613"/>
    <n v="115803"/>
    <n v="117095"/>
    <n v="50061"/>
    <n v="212840"/>
    <n v="136078"/>
    <n v="171281"/>
    <n v="161885"/>
    <n v="200312"/>
    <n v="103584"/>
    <n v="515338"/>
    <n v="808981"/>
    <n v="160879"/>
    <n v="292596"/>
    <n v="48526"/>
    <n v="165624"/>
    <n v="0"/>
    <n v="0"/>
    <n v="0"/>
    <n v="4340504"/>
    <m/>
  </r>
  <r>
    <x v="15"/>
    <x v="6"/>
    <n v="455932"/>
    <n v="249947"/>
    <n v="157499"/>
    <n v="48874"/>
    <n v="139326"/>
    <n v="112705"/>
    <n v="111962"/>
    <n v="47737"/>
    <n v="203306"/>
    <n v="131868"/>
    <n v="165063"/>
    <n v="152489"/>
    <n v="198547"/>
    <n v="97877"/>
    <n v="495587"/>
    <n v="794225"/>
    <n v="155136"/>
    <n v="283197"/>
    <n v="46135"/>
    <n v="158968"/>
    <n v="0"/>
    <n v="0"/>
    <n v="0"/>
    <n v="4206380"/>
    <m/>
  </r>
  <r>
    <x v="15"/>
    <x v="7"/>
    <n v="452781"/>
    <n v="249098"/>
    <n v="162254"/>
    <n v="47238"/>
    <n v="131383"/>
    <n v="106437"/>
    <n v="111334"/>
    <n v="46805"/>
    <n v="201727"/>
    <n v="125224"/>
    <n v="158564"/>
    <n v="152814"/>
    <n v="192825"/>
    <n v="98365"/>
    <n v="498014"/>
    <n v="795159"/>
    <n v="160796"/>
    <n v="288051"/>
    <n v="48824"/>
    <n v="169628"/>
    <n v="0"/>
    <n v="0"/>
    <n v="0"/>
    <n v="4197321"/>
    <m/>
  </r>
  <r>
    <x v="16"/>
    <x v="8"/>
    <n v="418128"/>
    <n v="210265"/>
    <n v="139838"/>
    <n v="45072"/>
    <n v="111607"/>
    <n v="90375"/>
    <n v="86098"/>
    <n v="40027"/>
    <n v="167792"/>
    <n v="101097"/>
    <n v="135371"/>
    <n v="137017"/>
    <n v="170054"/>
    <n v="83438"/>
    <n v="429958"/>
    <n v="695689"/>
    <n v="144744"/>
    <n v="250046"/>
    <n v="42652"/>
    <n v="149048"/>
    <n v="0"/>
    <n v="0"/>
    <n v="0"/>
    <n v="3648316"/>
    <m/>
  </r>
  <r>
    <x v="16"/>
    <x v="9"/>
    <n v="402278"/>
    <n v="213713"/>
    <n v="134561"/>
    <n v="42470"/>
    <n v="111466"/>
    <n v="91524"/>
    <n v="94770"/>
    <n v="41415"/>
    <n v="167386"/>
    <n v="107901"/>
    <n v="135965"/>
    <n v="131725"/>
    <n v="171789"/>
    <n v="84316"/>
    <n v="428863"/>
    <n v="699764"/>
    <n v="137612"/>
    <n v="238690"/>
    <n v="41221"/>
    <n v="144555"/>
    <n v="0"/>
    <n v="0"/>
    <n v="0"/>
    <n v="3621984"/>
    <m/>
  </r>
  <r>
    <x v="16"/>
    <x v="10"/>
    <n v="450124"/>
    <n v="267447"/>
    <n v="166701"/>
    <n v="50901"/>
    <n v="144189"/>
    <n v="117160"/>
    <n v="120895"/>
    <n v="49971"/>
    <n v="218824"/>
    <n v="138981"/>
    <n v="174316"/>
    <n v="154541"/>
    <n v="212551"/>
    <n v="103468"/>
    <n v="517534"/>
    <n v="849554"/>
    <n v="166535"/>
    <n v="283266"/>
    <n v="46634"/>
    <n v="162818"/>
    <n v="0"/>
    <n v="0"/>
    <n v="0"/>
    <n v="4396410"/>
    <m/>
  </r>
  <r>
    <x v="16"/>
    <x v="11"/>
    <n v="435445"/>
    <n v="267255"/>
    <n v="159937"/>
    <n v="49331"/>
    <n v="138271"/>
    <n v="115238"/>
    <n v="116117"/>
    <n v="49455"/>
    <n v="213554"/>
    <n v="135906"/>
    <n v="167834"/>
    <n v="150143"/>
    <n v="207164"/>
    <n v="101197"/>
    <n v="506954"/>
    <n v="825324"/>
    <n v="160441"/>
    <n v="265272"/>
    <n v="43468"/>
    <n v="156128"/>
    <n v="0"/>
    <n v="0"/>
    <n v="0"/>
    <n v="4264434"/>
    <m/>
  </r>
  <r>
    <x v="16"/>
    <x v="0"/>
    <n v="417612"/>
    <n v="262666"/>
    <n v="152859"/>
    <n v="46599"/>
    <n v="137414"/>
    <n v="112925"/>
    <n v="110540"/>
    <n v="47899"/>
    <n v="207418"/>
    <n v="133628"/>
    <n v="163261"/>
    <n v="146333"/>
    <n v="204565"/>
    <n v="99696"/>
    <n v="500755"/>
    <n v="823722"/>
    <n v="155034"/>
    <n v="260618"/>
    <n v="42261"/>
    <n v="151306"/>
    <n v="0"/>
    <n v="0"/>
    <n v="0"/>
    <n v="4177111"/>
    <m/>
  </r>
  <r>
    <x v="16"/>
    <x v="1"/>
    <n v="420784"/>
    <n v="259977"/>
    <n v="152672"/>
    <n v="46822"/>
    <n v="136785"/>
    <n v="113492"/>
    <n v="113645"/>
    <n v="46935"/>
    <n v="206456"/>
    <n v="135488"/>
    <n v="162423"/>
    <n v="145507"/>
    <n v="206222"/>
    <n v="100621"/>
    <n v="489683"/>
    <n v="828121"/>
    <n v="156949"/>
    <n v="262851"/>
    <n v="41953"/>
    <n v="147734"/>
    <n v="0"/>
    <n v="0"/>
    <n v="0"/>
    <n v="4175120"/>
    <m/>
  </r>
  <r>
    <x v="16"/>
    <x v="2"/>
    <n v="422714"/>
    <n v="266158"/>
    <n v="149342"/>
    <n v="47247"/>
    <n v="135852"/>
    <n v="109834"/>
    <n v="112406"/>
    <n v="45334"/>
    <n v="206362"/>
    <n v="128064"/>
    <n v="163990"/>
    <n v="149495"/>
    <n v="205068"/>
    <n v="98884"/>
    <n v="497218"/>
    <n v="841009"/>
    <n v="153619"/>
    <n v="263491"/>
    <n v="41421"/>
    <n v="151875"/>
    <n v="0"/>
    <n v="0"/>
    <n v="0"/>
    <n v="4189383"/>
    <m/>
  </r>
  <r>
    <x v="16"/>
    <x v="3"/>
    <n v="452052"/>
    <n v="271867"/>
    <n v="158216"/>
    <n v="49385"/>
    <n v="143630"/>
    <n v="116006"/>
    <n v="120315"/>
    <n v="48093"/>
    <n v="213817"/>
    <n v="135860"/>
    <n v="167159"/>
    <n v="153468"/>
    <n v="211723"/>
    <n v="105002"/>
    <n v="513485"/>
    <n v="858874"/>
    <n v="161511"/>
    <n v="259470"/>
    <n v="42094"/>
    <n v="152625"/>
    <n v="0"/>
    <n v="0"/>
    <n v="0"/>
    <n v="4334652"/>
    <m/>
  </r>
  <r>
    <x v="16"/>
    <x v="4"/>
    <n v="447225"/>
    <n v="272234"/>
    <n v="151661"/>
    <n v="48515"/>
    <n v="146468"/>
    <n v="117967"/>
    <n v="116551"/>
    <n v="48330"/>
    <n v="215433"/>
    <n v="136300"/>
    <n v="168574"/>
    <n v="155221"/>
    <n v="213620"/>
    <n v="104083"/>
    <n v="517102"/>
    <n v="864724"/>
    <n v="156246"/>
    <n v="255463"/>
    <n v="40953"/>
    <n v="151479"/>
    <n v="0"/>
    <n v="0"/>
    <n v="0"/>
    <n v="4328149"/>
    <m/>
  </r>
  <r>
    <x v="16"/>
    <x v="5"/>
    <n v="441541"/>
    <n v="272835"/>
    <n v="148341"/>
    <n v="48380"/>
    <n v="142596"/>
    <n v="113651"/>
    <n v="116831"/>
    <n v="46798"/>
    <n v="204224"/>
    <n v="131625"/>
    <n v="162815"/>
    <n v="151213"/>
    <n v="202103"/>
    <n v="99692"/>
    <n v="503363"/>
    <n v="826043"/>
    <n v="157375"/>
    <n v="253976"/>
    <n v="42989"/>
    <n v="154677"/>
    <n v="0"/>
    <n v="0"/>
    <n v="0"/>
    <n v="4221068"/>
    <m/>
  </r>
  <r>
    <x v="16"/>
    <x v="6"/>
    <n v="453069"/>
    <n v="265702"/>
    <n v="148548"/>
    <n v="49000"/>
    <n v="146107"/>
    <n v="119990"/>
    <n v="118907"/>
    <n v="47546"/>
    <n v="209509"/>
    <n v="136236"/>
    <n v="170637"/>
    <n v="152691"/>
    <n v="212557"/>
    <n v="104502"/>
    <n v="517930"/>
    <n v="866543"/>
    <n v="167858"/>
    <n v="260339"/>
    <n v="45513"/>
    <n v="159686"/>
    <n v="0"/>
    <n v="0"/>
    <n v="0"/>
    <n v="4352870"/>
    <m/>
  </r>
  <r>
    <x v="16"/>
    <x v="7"/>
    <n v="424725"/>
    <n v="250250"/>
    <n v="144916"/>
    <n v="45134"/>
    <n v="136196"/>
    <n v="115354"/>
    <n v="112268"/>
    <n v="44713"/>
    <n v="200031"/>
    <n v="127642"/>
    <n v="159409"/>
    <n v="141198"/>
    <n v="194754"/>
    <n v="97415"/>
    <n v="494507"/>
    <n v="835813"/>
    <n v="160456"/>
    <n v="250223"/>
    <n v="42464"/>
    <n v="154037"/>
    <n v="0"/>
    <n v="0"/>
    <n v="0"/>
    <n v="4131505"/>
    <m/>
  </r>
  <r>
    <x v="17"/>
    <x v="8"/>
    <n v="406144"/>
    <n v="219282"/>
    <n v="115172"/>
    <n v="41163"/>
    <n v="113023"/>
    <n v="95830"/>
    <n v="89677"/>
    <n v="38397"/>
    <n v="169654"/>
    <n v="103277"/>
    <n v="137516"/>
    <n v="133048"/>
    <n v="172890"/>
    <n v="84450"/>
    <n v="430173"/>
    <n v="744507"/>
    <n v="141011"/>
    <n v="218378"/>
    <n v="37656"/>
    <n v="142716"/>
    <n v="0"/>
    <n v="0"/>
    <n v="0"/>
    <n v="3633964"/>
    <m/>
  </r>
  <r>
    <x v="17"/>
    <x v="9"/>
    <n v="398492"/>
    <n v="221683"/>
    <n v="113306"/>
    <n v="38717"/>
    <n v="109539"/>
    <n v="90737"/>
    <n v="82143"/>
    <n v="39826"/>
    <n v="167614"/>
    <n v="99886"/>
    <n v="132495"/>
    <n v="124193"/>
    <n v="171858"/>
    <n v="87996"/>
    <n v="409122"/>
    <n v="696213"/>
    <n v="126175"/>
    <n v="202519"/>
    <n v="35833"/>
    <n v="133076"/>
    <n v="0"/>
    <n v="0"/>
    <n v="0"/>
    <n v="3481423"/>
    <m/>
  </r>
  <r>
    <x v="17"/>
    <x v="10"/>
    <n v="407961"/>
    <n v="245868"/>
    <n v="126378"/>
    <n v="43542"/>
    <n v="126003"/>
    <n v="109651"/>
    <n v="93782"/>
    <n v="43891"/>
    <n v="196058"/>
    <n v="122470"/>
    <n v="157135"/>
    <n v="141435"/>
    <n v="200976"/>
    <n v="97521"/>
    <n v="469050"/>
    <n v="809944"/>
    <n v="150709"/>
    <n v="231429"/>
    <n v="40128"/>
    <n v="146115"/>
    <n v="0"/>
    <n v="0"/>
    <n v="0"/>
    <n v="3960046"/>
    <m/>
  </r>
  <r>
    <x v="17"/>
    <x v="11"/>
    <n v="422135"/>
    <n v="265826"/>
    <n v="131306"/>
    <n v="44160"/>
    <n v="135974"/>
    <n v="115473"/>
    <n v="105670"/>
    <n v="45819"/>
    <n v="204457"/>
    <n v="127189"/>
    <n v="158394"/>
    <n v="143424"/>
    <n v="204089"/>
    <n v="100757"/>
    <n v="489131"/>
    <n v="833957"/>
    <n v="150626"/>
    <n v="249823"/>
    <n v="43389"/>
    <n v="155818"/>
    <n v="0"/>
    <n v="0"/>
    <n v="0"/>
    <n v="4127417"/>
    <m/>
  </r>
  <r>
    <x v="17"/>
    <x v="0"/>
    <n v="440751"/>
    <n v="273870"/>
    <n v="137299"/>
    <n v="45837"/>
    <n v="143260"/>
    <n v="123297"/>
    <n v="113404"/>
    <n v="45993"/>
    <n v="212842"/>
    <n v="137540"/>
    <n v="165924"/>
    <n v="147311"/>
    <n v="213189"/>
    <n v="106064"/>
    <n v="516767"/>
    <n v="881333"/>
    <n v="158834"/>
    <n v="262573"/>
    <n v="47518"/>
    <n v="161455"/>
    <n v="0"/>
    <n v="0"/>
    <n v="0"/>
    <n v="4335061"/>
    <m/>
  </r>
  <r>
    <x v="17"/>
    <x v="1"/>
    <n v="428853"/>
    <n v="261563"/>
    <n v="127085"/>
    <n v="42919"/>
    <n v="136019"/>
    <n v="118278"/>
    <n v="103283"/>
    <n v="43291"/>
    <n v="194731"/>
    <n v="126957"/>
    <n v="151202"/>
    <n v="137597"/>
    <n v="204817"/>
    <n v="98832"/>
    <n v="493003"/>
    <n v="853455"/>
    <n v="144513"/>
    <n v="248919"/>
    <n v="43516"/>
    <n v="149411"/>
    <n v="0"/>
    <n v="0"/>
    <n v="0"/>
    <n v="4108244"/>
    <m/>
  </r>
  <r>
    <x v="17"/>
    <x v="2"/>
    <n v="444185"/>
    <n v="269480"/>
    <n v="128190"/>
    <n v="43944"/>
    <n v="128433"/>
    <n v="111138"/>
    <n v="95807"/>
    <n v="42852"/>
    <n v="191656"/>
    <n v="116788"/>
    <n v="149779"/>
    <n v="143017"/>
    <n v="197190"/>
    <n v="95616"/>
    <n v="494015"/>
    <n v="857135"/>
    <n v="135659"/>
    <n v="243505"/>
    <n v="42805"/>
    <n v="156663"/>
    <n v="0"/>
    <n v="0"/>
    <n v="0"/>
    <n v="4087857"/>
    <m/>
  </r>
  <r>
    <x v="17"/>
    <x v="3"/>
    <n v="444840"/>
    <n v="264462"/>
    <n v="131053"/>
    <n v="43025"/>
    <n v="134626"/>
    <n v="117579"/>
    <n v="98888"/>
    <n v="44174"/>
    <n v="194995"/>
    <n v="125213"/>
    <n v="155513"/>
    <n v="136260"/>
    <n v="201617"/>
    <n v="98868"/>
    <n v="483076"/>
    <n v="861997"/>
    <n v="148556"/>
    <n v="248405"/>
    <n v="43683"/>
    <n v="153022"/>
    <n v="0"/>
    <n v="0"/>
    <n v="0"/>
    <n v="4129852"/>
    <m/>
  </r>
  <r>
    <x v="17"/>
    <x v="4"/>
    <n v="455884"/>
    <n v="275000"/>
    <n v="131813"/>
    <n v="43756"/>
    <n v="139979"/>
    <n v="120559"/>
    <n v="99271"/>
    <n v="44703"/>
    <n v="203477"/>
    <n v="129643"/>
    <n v="159956"/>
    <n v="142477"/>
    <n v="205827"/>
    <n v="102340"/>
    <n v="501121"/>
    <n v="884949"/>
    <n v="154257"/>
    <n v="254811"/>
    <n v="44360"/>
    <n v="157594"/>
    <n v="0"/>
    <n v="0"/>
    <n v="0"/>
    <n v="4251777"/>
    <m/>
  </r>
  <r>
    <x v="17"/>
    <x v="5"/>
    <n v="459199"/>
    <n v="274156"/>
    <n v="130315"/>
    <n v="44554"/>
    <n v="134460"/>
    <n v="115913"/>
    <n v="98046"/>
    <n v="43510"/>
    <n v="199229"/>
    <n v="126122"/>
    <n v="156858"/>
    <n v="140052"/>
    <n v="201341"/>
    <n v="100249"/>
    <n v="489248"/>
    <n v="861206"/>
    <n v="144046"/>
    <n v="247286"/>
    <n v="43867"/>
    <n v="156303"/>
    <n v="0"/>
    <n v="0"/>
    <n v="0"/>
    <n v="4165960"/>
    <m/>
  </r>
  <r>
    <x v="17"/>
    <x v="6"/>
    <n v="454127"/>
    <n v="268574"/>
    <n v="130733"/>
    <n v="44219"/>
    <n v="141353"/>
    <n v="119969"/>
    <n v="101064"/>
    <n v="44526"/>
    <n v="199410"/>
    <n v="128012"/>
    <n v="160784"/>
    <n v="138444"/>
    <n v="204735"/>
    <n v="100006"/>
    <n v="499864"/>
    <n v="877284"/>
    <n v="146231"/>
    <n v="249589"/>
    <n v="43825"/>
    <n v="158623"/>
    <n v="0"/>
    <n v="0"/>
    <n v="0"/>
    <n v="4211372"/>
    <m/>
  </r>
  <r>
    <x v="17"/>
    <x v="7"/>
    <n v="431971"/>
    <n v="249336"/>
    <n v="168476"/>
    <n v="42379"/>
    <n v="128760"/>
    <n v="107863"/>
    <n v="101091"/>
    <n v="41408"/>
    <n v="190669"/>
    <n v="115574"/>
    <n v="148226"/>
    <n v="132394"/>
    <n v="190159"/>
    <n v="95845"/>
    <n v="472173"/>
    <n v="833537"/>
    <n v="141589"/>
    <n v="238172"/>
    <n v="41703"/>
    <n v="154437"/>
    <n v="0"/>
    <n v="0"/>
    <n v="0"/>
    <n v="4025762"/>
    <m/>
  </r>
  <r>
    <x v="18"/>
    <x v="8"/>
    <n v="417374"/>
    <n v="208802"/>
    <n v="138922"/>
    <n v="39005"/>
    <n v="110278"/>
    <n v="91478"/>
    <n v="93737"/>
    <n v="36170"/>
    <n v="171769"/>
    <n v="93155"/>
    <n v="130036"/>
    <n v="120233"/>
    <n v="162258"/>
    <n v="85077"/>
    <n v="403099"/>
    <n v="754937"/>
    <n v="135263"/>
    <n v="208369"/>
    <n v="36826"/>
    <n v="140593"/>
    <n v="0"/>
    <n v="0"/>
    <n v="0"/>
    <n v="3577381"/>
    <m/>
  </r>
  <r>
    <x v="18"/>
    <x v="9"/>
    <n v="407962"/>
    <n v="208326"/>
    <n v="130544"/>
    <n v="35107"/>
    <n v="97982"/>
    <n v="90769"/>
    <n v="88132"/>
    <n v="36431"/>
    <n v="165435"/>
    <n v="94691"/>
    <n v="127028"/>
    <n v="118414"/>
    <n v="163050"/>
    <n v="84981"/>
    <n v="398099"/>
    <n v="732469"/>
    <n v="124965"/>
    <n v="204111"/>
    <n v="36617"/>
    <n v="138581"/>
    <n v="0"/>
    <n v="0"/>
    <n v="0"/>
    <n v="3483694"/>
    <m/>
  </r>
  <r>
    <x v="18"/>
    <x v="10"/>
    <n v="476173"/>
    <n v="265486"/>
    <n v="173033"/>
    <n v="43477"/>
    <n v="141670"/>
    <n v="118474"/>
    <n v="119344"/>
    <n v="44410"/>
    <n v="217794"/>
    <n v="136740"/>
    <n v="172735"/>
    <n v="143697"/>
    <n v="220220"/>
    <n v="108609"/>
    <n v="502771"/>
    <n v="891539"/>
    <n v="157266"/>
    <n v="232447"/>
    <n v="43095"/>
    <n v="157128"/>
    <n v="0"/>
    <n v="0"/>
    <n v="0"/>
    <n v="4366108"/>
    <m/>
  </r>
  <r>
    <x v="18"/>
    <x v="11"/>
    <n v="425193"/>
    <n v="244302"/>
    <n v="148105"/>
    <n v="39505"/>
    <n v="121987"/>
    <n v="104758"/>
    <n v="102810"/>
    <n v="40700"/>
    <n v="194148"/>
    <n v="123203"/>
    <n v="152391"/>
    <n v="132819"/>
    <n v="203219"/>
    <n v="95754"/>
    <n v="448169"/>
    <n v="795383"/>
    <n v="148610"/>
    <n v="227231"/>
    <n v="40733"/>
    <n v="151502"/>
    <n v="0"/>
    <n v="0"/>
    <n v="0"/>
    <n v="3940522"/>
    <m/>
  </r>
  <r>
    <x v="18"/>
    <x v="0"/>
    <n v="479853"/>
    <n v="261352"/>
    <n v="167120"/>
    <n v="41172"/>
    <n v="136295"/>
    <n v="117201"/>
    <n v="113655"/>
    <n v="43361"/>
    <n v="213443"/>
    <n v="137824"/>
    <n v="162790"/>
    <n v="132362"/>
    <n v="217119"/>
    <n v="97129"/>
    <n v="481222"/>
    <n v="850811"/>
    <n v="154259"/>
    <n v="238530"/>
    <n v="41704"/>
    <n v="150513"/>
    <n v="0"/>
    <n v="0"/>
    <n v="0"/>
    <n v="4237715"/>
    <m/>
  </r>
  <r>
    <x v="18"/>
    <x v="1"/>
    <n v="452516"/>
    <n v="251072"/>
    <n v="163308"/>
    <n v="41651"/>
    <n v="133856"/>
    <n v="115752"/>
    <n v="111984"/>
    <n v="42517"/>
    <n v="210450"/>
    <n v="128351"/>
    <n v="166673"/>
    <n v="127165"/>
    <n v="215763"/>
    <n v="94209"/>
    <n v="480592"/>
    <n v="807590"/>
    <n v="150512"/>
    <n v="236207"/>
    <n v="42157"/>
    <n v="149238"/>
    <n v="0"/>
    <n v="0"/>
    <n v="0"/>
    <n v="4121563"/>
    <m/>
  </r>
  <r>
    <x v="18"/>
    <x v="2"/>
    <n v="470823"/>
    <n v="263379"/>
    <n v="158683"/>
    <n v="42966"/>
    <n v="126909"/>
    <n v="116464"/>
    <n v="114405"/>
    <n v="42743"/>
    <n v="205534"/>
    <n v="125167"/>
    <n v="167915"/>
    <n v="133320"/>
    <n v="212973"/>
    <n v="92820"/>
    <n v="495138"/>
    <n v="873029"/>
    <n v="154520"/>
    <n v="241915"/>
    <n v="41566"/>
    <n v="147432"/>
    <n v="0"/>
    <n v="0"/>
    <n v="0"/>
    <n v="4227701"/>
    <m/>
  </r>
  <r>
    <x v="18"/>
    <x v="3"/>
    <n v="503009"/>
    <n v="280254"/>
    <n v="165403"/>
    <n v="46327"/>
    <n v="112042"/>
    <n v="146939"/>
    <n v="103378"/>
    <n v="41654"/>
    <n v="216102"/>
    <n v="120795"/>
    <n v="176701"/>
    <n v="127898"/>
    <n v="213822"/>
    <n v="89151"/>
    <n v="491153"/>
    <n v="825998"/>
    <n v="126391"/>
    <n v="214629"/>
    <n v="39893"/>
    <n v="144201"/>
    <n v="0"/>
    <n v="0"/>
    <n v="0"/>
    <n v="4185740"/>
    <m/>
  </r>
  <r>
    <x v="18"/>
    <x v="4"/>
    <n v="477619"/>
    <n v="274997"/>
    <n v="156108"/>
    <n v="44045"/>
    <n v="123441"/>
    <n v="123967"/>
    <n v="103850"/>
    <n v="41192"/>
    <n v="209231"/>
    <n v="120726"/>
    <n v="170687"/>
    <n v="128354"/>
    <n v="211840"/>
    <n v="89165"/>
    <n v="481234"/>
    <n v="798387"/>
    <n v="132202"/>
    <n v="234179"/>
    <n v="44124"/>
    <n v="150082"/>
    <n v="0"/>
    <n v="0"/>
    <n v="0"/>
    <n v="4115430"/>
    <m/>
  </r>
  <r>
    <x v="18"/>
    <x v="5"/>
    <n v="513715"/>
    <n v="288270"/>
    <n v="165541"/>
    <n v="45589"/>
    <n v="134389"/>
    <n v="136488"/>
    <n v="110385"/>
    <n v="45748"/>
    <n v="222376"/>
    <n v="134293"/>
    <n v="184020"/>
    <n v="131828"/>
    <n v="229617"/>
    <n v="88603"/>
    <n v="498211"/>
    <n v="817316"/>
    <n v="142266"/>
    <n v="248765"/>
    <n v="44660"/>
    <n v="160640"/>
    <n v="0"/>
    <n v="0"/>
    <n v="0"/>
    <n v="4342720"/>
    <m/>
  </r>
  <r>
    <x v="18"/>
    <x v="6"/>
    <n v="496016"/>
    <n v="274892"/>
    <n v="157695"/>
    <n v="44438"/>
    <n v="128933"/>
    <n v="131890"/>
    <n v="107118"/>
    <n v="43566"/>
    <n v="214836"/>
    <n v="128016"/>
    <n v="177879"/>
    <n v="123026"/>
    <n v="214719"/>
    <n v="87992"/>
    <n v="487476"/>
    <n v="830974"/>
    <n v="135907"/>
    <n v="243567"/>
    <n v="43611"/>
    <n v="157257"/>
    <n v="0"/>
    <n v="0"/>
    <n v="0"/>
    <n v="4229808"/>
    <m/>
  </r>
  <r>
    <x v="18"/>
    <x v="7"/>
    <n v="469359"/>
    <n v="259990"/>
    <n v="152146"/>
    <n v="46741"/>
    <n v="139772"/>
    <n v="128047"/>
    <n v="104889"/>
    <n v="42294"/>
    <n v="200173"/>
    <n v="129185"/>
    <n v="166197"/>
    <n v="118618"/>
    <n v="215570"/>
    <n v="78610"/>
    <n v="454574"/>
    <n v="807185"/>
    <n v="138830"/>
    <n v="242356"/>
    <n v="43388"/>
    <n v="156923"/>
    <n v="0"/>
    <n v="0"/>
    <n v="0"/>
    <n v="4094847"/>
    <m/>
  </r>
  <r>
    <x v="19"/>
    <x v="8"/>
    <n v="445285"/>
    <n v="229152"/>
    <n v="145635"/>
    <n v="39390"/>
    <n v="125357"/>
    <n v="122739"/>
    <n v="91404"/>
    <n v="38070"/>
    <n v="181372"/>
    <n v="105698"/>
    <n v="154534"/>
    <n v="112082"/>
    <n v="195939"/>
    <n v="91519"/>
    <n v="431179"/>
    <n v="746446"/>
    <n v="135499"/>
    <n v="219244"/>
    <n v="38781"/>
    <n v="145932"/>
    <n v="0"/>
    <n v="0"/>
    <n v="0"/>
    <n v="3795257"/>
    <m/>
  </r>
  <r>
    <x v="19"/>
    <x v="9"/>
    <n v="398375"/>
    <n v="217117"/>
    <n v="133581"/>
    <n v="34697"/>
    <n v="117580"/>
    <n v="108942"/>
    <n v="81243"/>
    <n v="35249"/>
    <n v="162630"/>
    <n v="96647"/>
    <n v="124607"/>
    <n v="101953"/>
    <n v="176964"/>
    <n v="75227"/>
    <n v="389542"/>
    <n v="643425"/>
    <n v="117857"/>
    <n v="195605"/>
    <n v="33574"/>
    <n v="131115"/>
    <n v="0"/>
    <n v="0"/>
    <n v="0"/>
    <n v="3375930"/>
    <m/>
  </r>
  <r>
    <x v="19"/>
    <x v="10"/>
    <n v="472644"/>
    <n v="267820"/>
    <n v="166046"/>
    <n v="42961"/>
    <n v="135465"/>
    <n v="106967"/>
    <n v="90509"/>
    <n v="44153"/>
    <n v="209822"/>
    <n v="130384"/>
    <n v="182071"/>
    <n v="123342"/>
    <n v="229682"/>
    <n v="93311"/>
    <n v="474222"/>
    <n v="835128"/>
    <n v="139065"/>
    <n v="231240"/>
    <n v="39644"/>
    <n v="148050"/>
    <n v="0"/>
    <n v="0"/>
    <n v="0"/>
    <n v="4162526"/>
    <m/>
  </r>
  <r>
    <x v="19"/>
    <x v="11"/>
    <n v="464809"/>
    <n v="236228"/>
    <n v="169077"/>
    <n v="41446"/>
    <n v="161568"/>
    <n v="172985"/>
    <n v="112691"/>
    <n v="44166"/>
    <n v="207297"/>
    <n v="133236"/>
    <n v="172065"/>
    <n v="119773"/>
    <n v="223845"/>
    <n v="100695"/>
    <n v="464820"/>
    <n v="821677"/>
    <n v="146751"/>
    <n v="222981"/>
    <n v="37832"/>
    <n v="145041"/>
    <n v="0"/>
    <n v="0"/>
    <n v="0"/>
    <n v="4198983"/>
    <m/>
  </r>
  <r>
    <x v="19"/>
    <x v="0"/>
    <n v="477367"/>
    <n v="270336"/>
    <n v="177622"/>
    <n v="41456"/>
    <n v="156446"/>
    <n v="146929"/>
    <n v="116061"/>
    <n v="44009"/>
    <n v="214590"/>
    <n v="137984"/>
    <n v="179815"/>
    <n v="118584"/>
    <n v="229880"/>
    <n v="106720"/>
    <n v="471038"/>
    <n v="852032"/>
    <n v="145615"/>
    <n v="231214"/>
    <n v="37073"/>
    <n v="143146"/>
    <n v="0"/>
    <n v="0"/>
    <n v="0"/>
    <n v="4297917"/>
    <m/>
  </r>
  <r>
    <x v="19"/>
    <x v="1"/>
    <n v="431825"/>
    <n v="241778"/>
    <n v="157163"/>
    <n v="38663"/>
    <n v="139863"/>
    <n v="130069"/>
    <n v="98431"/>
    <n v="37987"/>
    <n v="190768"/>
    <n v="124362"/>
    <n v="159910"/>
    <n v="111694"/>
    <n v="204136"/>
    <n v="95421"/>
    <n v="429778"/>
    <n v="758702"/>
    <n v="133897"/>
    <n v="221486"/>
    <n v="37733"/>
    <n v="134130"/>
    <n v="0"/>
    <n v="0"/>
    <n v="0"/>
    <n v="3877796"/>
    <m/>
  </r>
  <r>
    <x v="19"/>
    <x v="2"/>
    <n v="390228"/>
    <n v="212164"/>
    <n v="145018"/>
    <n v="39961"/>
    <n v="132717"/>
    <n v="131615"/>
    <n v="89441"/>
    <n v="38135"/>
    <n v="180435"/>
    <n v="108850"/>
    <n v="155195"/>
    <n v="113611"/>
    <n v="199511"/>
    <n v="93417"/>
    <n v="398802"/>
    <n v="655313"/>
    <n v="128572"/>
    <n v="216819"/>
    <n v="37751"/>
    <n v="107607"/>
    <n v="0"/>
    <n v="0"/>
    <n v="0"/>
    <n v="3575162"/>
    <m/>
  </r>
  <r>
    <x v="19"/>
    <x v="3"/>
    <n v="436132"/>
    <n v="236443"/>
    <n v="140201"/>
    <n v="38992"/>
    <n v="136545"/>
    <n v="133594"/>
    <n v="99088"/>
    <n v="37359"/>
    <n v="181199"/>
    <n v="114674"/>
    <n v="150513"/>
    <n v="105179"/>
    <n v="201086"/>
    <n v="91165"/>
    <n v="396442"/>
    <n v="710011"/>
    <n v="128753"/>
    <n v="206635"/>
    <n v="34455"/>
    <n v="124397"/>
    <n v="0"/>
    <n v="0"/>
    <n v="0"/>
    <n v="3702863"/>
    <m/>
  </r>
  <r>
    <x v="19"/>
    <x v="4"/>
    <n v="402033"/>
    <n v="217859"/>
    <n v="131745"/>
    <n v="33520"/>
    <n v="123479"/>
    <n v="119984"/>
    <n v="87379"/>
    <n v="32727"/>
    <n v="164959"/>
    <n v="100223"/>
    <n v="127707"/>
    <n v="89038"/>
    <n v="166780"/>
    <n v="76234"/>
    <n v="340342"/>
    <n v="654183"/>
    <n v="110611"/>
    <n v="190193"/>
    <n v="28952"/>
    <n v="109839"/>
    <n v="0"/>
    <n v="0"/>
    <n v="0"/>
    <n v="3307787"/>
    <m/>
  </r>
  <r>
    <x v="19"/>
    <x v="5"/>
    <n v="441527"/>
    <n v="237752"/>
    <n v="144842"/>
    <n v="35729"/>
    <n v="139469"/>
    <n v="130353"/>
    <n v="99340"/>
    <n v="36246"/>
    <n v="180025"/>
    <n v="115274"/>
    <n v="127225"/>
    <n v="102194"/>
    <n v="194245"/>
    <n v="89221"/>
    <n v="383301"/>
    <n v="733972"/>
    <n v="123204"/>
    <n v="214972"/>
    <n v="32315"/>
    <n v="122281"/>
    <n v="0"/>
    <n v="0"/>
    <n v="0"/>
    <n v="3683487"/>
    <m/>
  </r>
  <r>
    <x v="19"/>
    <x v="6"/>
    <n v="436130"/>
    <n v="209997"/>
    <n v="133934"/>
    <n v="34454"/>
    <n v="143091"/>
    <n v="118451"/>
    <n v="102470"/>
    <n v="34938"/>
    <n v="170370"/>
    <n v="111887"/>
    <n v="138514"/>
    <n v="93967"/>
    <n v="176901"/>
    <n v="82352"/>
    <n v="356538"/>
    <n v="704133"/>
    <n v="111644"/>
    <n v="198595"/>
    <n v="29621"/>
    <n v="113021"/>
    <n v="0"/>
    <n v="0"/>
    <n v="0"/>
    <n v="3501008"/>
    <m/>
  </r>
  <r>
    <x v="19"/>
    <x v="7"/>
    <n v="386231"/>
    <n v="183585"/>
    <n v="111881"/>
    <n v="31113"/>
    <n v="128082"/>
    <n v="100382"/>
    <n v="92419"/>
    <n v="29532"/>
    <n v="153005"/>
    <n v="103315"/>
    <n v="127259"/>
    <n v="87015"/>
    <n v="160692"/>
    <n v="75061"/>
    <n v="327816"/>
    <n v="658059"/>
    <n v="102049"/>
    <n v="189452"/>
    <n v="28003"/>
    <n v="103907"/>
    <n v="0"/>
    <n v="0"/>
    <n v="0"/>
    <n v="3178858"/>
    <m/>
  </r>
  <r>
    <x v="20"/>
    <x v="8"/>
    <n v="368049.4463773804"/>
    <n v="182641.61609732558"/>
    <n v="101161.9644968244"/>
    <n v="25949.151201445256"/>
    <n v="110340.82360921704"/>
    <n v="101458.3219961632"/>
    <n v="84830.673698147744"/>
    <n v="25431.711640166377"/>
    <n v="131001.71719172411"/>
    <n v="74810.817157001715"/>
    <n v="108959.29793460447"/>
    <n v="73513.422853599521"/>
    <n v="145801.56400769149"/>
    <n v="59547.615232676399"/>
    <n v="292063.9528569376"/>
    <n v="596591.05113697669"/>
    <n v="81203.852518939355"/>
    <n v="152826.53350375826"/>
    <n v="22214.793683095788"/>
    <n v="89919.672806324495"/>
    <n v="0"/>
    <n v="0"/>
    <n v="0"/>
    <n v="2828318.0000000005"/>
    <m/>
  </r>
  <r>
    <x v="20"/>
    <x v="9"/>
    <n v="374839"/>
    <n v="191816"/>
    <n v="103589"/>
    <n v="29158"/>
    <n v="102783"/>
    <n v="94217"/>
    <n v="82367"/>
    <n v="28121"/>
    <n v="137052"/>
    <n v="77080"/>
    <n v="113977"/>
    <n v="81695"/>
    <n v="147304"/>
    <n v="65732"/>
    <n v="296582"/>
    <n v="602353"/>
    <n v="94415"/>
    <n v="166103"/>
    <n v="24762"/>
    <n v="98378"/>
    <n v="0"/>
    <n v="0"/>
    <n v="0"/>
    <n v="2912323"/>
    <m/>
  </r>
  <r>
    <x v="20"/>
    <x v="10"/>
    <n v="397470"/>
    <n v="211253"/>
    <n v="113321"/>
    <n v="32124"/>
    <n v="126965"/>
    <n v="114582"/>
    <n v="90307"/>
    <n v="30280"/>
    <n v="156537"/>
    <n v="96385"/>
    <n v="122987"/>
    <n v="89874"/>
    <n v="161568"/>
    <n v="76801"/>
    <n v="310178"/>
    <n v="672351"/>
    <n v="76724"/>
    <n v="155348"/>
    <n v="24787"/>
    <n v="97955"/>
    <n v="0"/>
    <n v="0"/>
    <n v="0"/>
    <n v="3157797"/>
    <m/>
  </r>
  <r>
    <x v="20"/>
    <x v="11"/>
    <n v="391361"/>
    <n v="174393"/>
    <n v="102936"/>
    <n v="20762"/>
    <n v="119119"/>
    <n v="111984"/>
    <n v="95537"/>
    <n v="22007"/>
    <n v="120602"/>
    <n v="63066"/>
    <n v="107535"/>
    <n v="60860"/>
    <n v="152112"/>
    <n v="45740"/>
    <n v="316665"/>
    <n v="611551"/>
    <n v="85605"/>
    <n v="161744"/>
    <n v="20688"/>
    <n v="87968"/>
    <n v="0"/>
    <n v="0"/>
    <n v="0"/>
    <n v="2872235"/>
    <m/>
  </r>
  <r>
    <x v="20"/>
    <x v="0"/>
    <n v="414083"/>
    <n v="161306"/>
    <n v="129679"/>
    <n v="10109"/>
    <n v="130641"/>
    <n v="124049"/>
    <n v="104889"/>
    <n v="15533"/>
    <n v="153715"/>
    <n v="95194"/>
    <n v="134312"/>
    <n v="32112"/>
    <n v="158970"/>
    <n v="7583"/>
    <n v="387195"/>
    <n v="590613"/>
    <n v="88769"/>
    <n v="165051"/>
    <n v="19156"/>
    <n v="101537"/>
    <n v="1313"/>
    <n v="924"/>
    <n v="0"/>
    <n v="3026733"/>
    <s v="Estaciones Manzanares y Cabred remodeladas e incorporadas al servicio metropolitano el 25/05/2014"/>
  </r>
  <r>
    <x v="20"/>
    <x v="1"/>
    <n v="420382"/>
    <n v="157600"/>
    <n v="130745"/>
    <n v="9320"/>
    <n v="117620"/>
    <n v="124039"/>
    <n v="99735"/>
    <n v="15433"/>
    <n v="175247"/>
    <n v="108700"/>
    <n v="139141"/>
    <n v="0"/>
    <n v="154378"/>
    <n v="7389"/>
    <n v="408403"/>
    <n v="618925"/>
    <n v="93030"/>
    <n v="163189"/>
    <n v="20941"/>
    <n v="125709"/>
    <n v="9351"/>
    <n v="6034"/>
    <n v="0"/>
    <n v="3105311"/>
    <m/>
  </r>
  <r>
    <x v="20"/>
    <x v="2"/>
    <n v="427218"/>
    <n v="194101"/>
    <n v="129115"/>
    <n v="21494"/>
    <n v="120315"/>
    <n v="123962"/>
    <n v="108983"/>
    <n v="17348"/>
    <n v="176405"/>
    <n v="103777"/>
    <n v="145544"/>
    <n v="0"/>
    <n v="150495"/>
    <n v="65349"/>
    <n v="405103"/>
    <n v="696392"/>
    <n v="98941"/>
    <n v="177460"/>
    <n v="22454"/>
    <n v="128368"/>
    <n v="9326"/>
    <n v="6211"/>
    <n v="0"/>
    <n v="3328361"/>
    <m/>
  </r>
  <r>
    <x v="20"/>
    <x v="3"/>
    <n v="394260"/>
    <n v="233425"/>
    <n v="129228"/>
    <n v="38108"/>
    <n v="126669"/>
    <n v="128883"/>
    <n v="103875"/>
    <n v="34879"/>
    <n v="168848"/>
    <n v="113057"/>
    <n v="151996"/>
    <n v="36722"/>
    <n v="160567"/>
    <n v="76272"/>
    <n v="433492"/>
    <n v="682254"/>
    <n v="103685"/>
    <n v="185750"/>
    <n v="24392"/>
    <n v="123825"/>
    <n v="9466"/>
    <n v="6962"/>
    <n v="0"/>
    <n v="3466615"/>
    <m/>
  </r>
  <r>
    <x v="20"/>
    <x v="4"/>
    <n v="454432"/>
    <n v="250609"/>
    <n v="143146"/>
    <n v="43706"/>
    <n v="142736"/>
    <n v="141806"/>
    <n v="108765"/>
    <n v="38982"/>
    <n v="187357"/>
    <n v="119013"/>
    <n v="149263"/>
    <n v="78535"/>
    <n v="177457"/>
    <n v="85032"/>
    <n v="455631"/>
    <n v="733913"/>
    <n v="104749"/>
    <n v="200748"/>
    <n v="25650"/>
    <n v="109485"/>
    <n v="9378"/>
    <n v="6691"/>
    <n v="0"/>
    <n v="3767084"/>
    <m/>
  </r>
  <r>
    <x v="20"/>
    <x v="5"/>
    <n v="451219"/>
    <n v="256610"/>
    <n v="146132"/>
    <n v="42904"/>
    <n v="145789"/>
    <n v="142964"/>
    <n v="107596"/>
    <n v="44956"/>
    <n v="190869"/>
    <n v="122883"/>
    <n v="152931"/>
    <n v="93269"/>
    <n v="191131"/>
    <n v="82458"/>
    <n v="473119"/>
    <n v="726036"/>
    <n v="115428"/>
    <n v="207817"/>
    <n v="27609"/>
    <n v="112862"/>
    <n v="10402"/>
    <n v="7153"/>
    <n v="0"/>
    <n v="3852137"/>
    <m/>
  </r>
  <r>
    <x v="20"/>
    <x v="6"/>
    <n v="429382"/>
    <n v="243005"/>
    <n v="134312"/>
    <n v="36692"/>
    <n v="142552"/>
    <n v="131231"/>
    <n v="101296"/>
    <n v="41393"/>
    <n v="171823"/>
    <n v="112123"/>
    <n v="138843"/>
    <n v="82389"/>
    <n v="168920"/>
    <n v="69001"/>
    <n v="426944"/>
    <n v="684168"/>
    <n v="113514"/>
    <n v="189091"/>
    <n v="25395"/>
    <n v="101346"/>
    <n v="9795"/>
    <n v="7180"/>
    <n v="0"/>
    <n v="3560395"/>
    <m/>
  </r>
  <r>
    <x v="20"/>
    <x v="7"/>
    <n v="399784"/>
    <n v="226353"/>
    <n v="120483"/>
    <n v="32927"/>
    <n v="131373"/>
    <n v="121427"/>
    <n v="89963"/>
    <n v="36873"/>
    <n v="156764"/>
    <n v="106088"/>
    <n v="128125"/>
    <n v="79453"/>
    <n v="149062"/>
    <n v="50691"/>
    <n v="414906"/>
    <n v="663096"/>
    <n v="112623"/>
    <n v="182254"/>
    <n v="23722"/>
    <n v="119456"/>
    <n v="9216"/>
    <n v="7562"/>
    <n v="0"/>
    <n v="3362201"/>
    <m/>
  </r>
  <r>
    <x v="21"/>
    <x v="8"/>
    <n v="397587"/>
    <n v="209299"/>
    <n v="110479"/>
    <n v="28648"/>
    <n v="111254"/>
    <n v="109888"/>
    <n v="85009"/>
    <n v="32233"/>
    <n v="145460"/>
    <n v="91510"/>
    <n v="117380"/>
    <n v="72327"/>
    <n v="137894"/>
    <n v="42279"/>
    <n v="366306"/>
    <n v="616126"/>
    <n v="105074"/>
    <n v="169827"/>
    <n v="21712"/>
    <n v="119578"/>
    <n v="9430"/>
    <n v="6932"/>
    <n v="0"/>
    <n v="3106232"/>
    <m/>
  </r>
  <r>
    <x v="21"/>
    <x v="9"/>
    <n v="392681"/>
    <n v="206728"/>
    <n v="118053"/>
    <n v="30490"/>
    <n v="115250"/>
    <n v="108478"/>
    <n v="86830"/>
    <n v="35219"/>
    <n v="142435"/>
    <n v="91848"/>
    <n v="120124"/>
    <n v="65361"/>
    <n v="137088"/>
    <n v="56369"/>
    <n v="370831"/>
    <n v="605140"/>
    <n v="102193"/>
    <n v="168017"/>
    <n v="21366"/>
    <n v="123899"/>
    <n v="9149"/>
    <n v="7588"/>
    <n v="0"/>
    <n v="3115137"/>
    <m/>
  </r>
  <r>
    <x v="21"/>
    <x v="10"/>
    <n v="425529"/>
    <n v="260576"/>
    <n v="137681"/>
    <n v="33393"/>
    <n v="144839"/>
    <n v="131357"/>
    <n v="105570"/>
    <n v="39466"/>
    <n v="180199"/>
    <n v="110875"/>
    <n v="157295"/>
    <n v="82005"/>
    <n v="168293"/>
    <n v="66035"/>
    <n v="422335"/>
    <n v="685170"/>
    <n v="124607"/>
    <n v="191990"/>
    <n v="25247"/>
    <n v="138036"/>
    <n v="8988"/>
    <n v="8049"/>
    <n v="0"/>
    <n v="3647535"/>
    <m/>
  </r>
  <r>
    <x v="21"/>
    <x v="11"/>
    <n v="463138"/>
    <n v="287591"/>
    <n v="148227"/>
    <n v="41748"/>
    <n v="158127"/>
    <n v="138850"/>
    <n v="110790"/>
    <n v="45566"/>
    <n v="202521"/>
    <n v="113252"/>
    <n v="169970"/>
    <n v="90676"/>
    <n v="194767"/>
    <n v="74017"/>
    <n v="492502"/>
    <n v="767805"/>
    <n v="134879"/>
    <n v="213966"/>
    <n v="26934"/>
    <n v="146959"/>
    <n v="10710"/>
    <n v="8686"/>
    <n v="0"/>
    <n v="4041681"/>
    <m/>
  </r>
  <r>
    <x v="21"/>
    <x v="0"/>
    <n v="425099"/>
    <n v="266577"/>
    <n v="141711"/>
    <n v="40833"/>
    <n v="151892"/>
    <n v="132689"/>
    <n v="107235"/>
    <n v="44508"/>
    <n v="196381"/>
    <n v="119418"/>
    <n v="158365"/>
    <n v="88667"/>
    <n v="184413"/>
    <n v="70709"/>
    <n v="472226"/>
    <n v="727350"/>
    <n v="125584"/>
    <n v="182986"/>
    <n v="25893"/>
    <n v="141088"/>
    <n v="9002"/>
    <n v="7347"/>
    <n v="0"/>
    <n v="3819973"/>
    <m/>
  </r>
  <r>
    <x v="21"/>
    <x v="1"/>
    <n v="425793"/>
    <n v="253388"/>
    <n v="144106"/>
    <n v="41155"/>
    <n v="152251"/>
    <n v="136470"/>
    <n v="106700"/>
    <n v="47329"/>
    <n v="203743"/>
    <n v="122618"/>
    <n v="164996"/>
    <n v="97557"/>
    <n v="188318"/>
    <n v="74065"/>
    <n v="473103"/>
    <n v="759427"/>
    <n v="131031"/>
    <n v="227425"/>
    <n v="28103"/>
    <n v="135627"/>
    <n v="10317"/>
    <n v="7663"/>
    <n v="0"/>
    <n v="3931185"/>
    <m/>
  </r>
  <r>
    <x v="21"/>
    <x v="2"/>
    <n v="471719"/>
    <n v="282496"/>
    <n v="159196"/>
    <n v="45508"/>
    <n v="152635"/>
    <n v="142045"/>
    <n v="120594"/>
    <n v="52233"/>
    <n v="225763"/>
    <n v="128120"/>
    <n v="169522"/>
    <n v="110168"/>
    <n v="193441"/>
    <n v="78350"/>
    <n v="521468"/>
    <n v="819179"/>
    <n v="135721"/>
    <n v="229569"/>
    <n v="32292"/>
    <n v="166409"/>
    <n v="11201"/>
    <n v="8434"/>
    <n v="0"/>
    <n v="4256063"/>
    <m/>
  </r>
  <r>
    <x v="21"/>
    <x v="3"/>
    <n v="457795"/>
    <n v="275293"/>
    <n v="153159"/>
    <n v="43037"/>
    <n v="159400"/>
    <n v="134751"/>
    <n v="113299"/>
    <n v="50678"/>
    <n v="214040"/>
    <n v="128755"/>
    <n v="163815"/>
    <n v="106255"/>
    <n v="183299"/>
    <n v="79268"/>
    <n v="494064"/>
    <n v="767392"/>
    <n v="128868"/>
    <n v="216031"/>
    <n v="28853"/>
    <n v="145522"/>
    <n v="8803"/>
    <n v="7233"/>
    <n v="0"/>
    <n v="4059610"/>
    <m/>
  </r>
  <r>
    <x v="21"/>
    <x v="4"/>
    <n v="469033"/>
    <n v="287201"/>
    <n v="163382"/>
    <n v="46910"/>
    <n v="178438"/>
    <n v="154089"/>
    <n v="123206"/>
    <n v="54393"/>
    <n v="235058"/>
    <n v="139806"/>
    <n v="178802"/>
    <n v="118772"/>
    <n v="208347"/>
    <n v="90322"/>
    <n v="541354"/>
    <n v="831496"/>
    <n v="144122"/>
    <n v="236904"/>
    <n v="33053"/>
    <n v="150837"/>
    <n v="7725"/>
    <n v="7020"/>
    <n v="0"/>
    <n v="4400270"/>
    <m/>
  </r>
  <r>
    <x v="21"/>
    <x v="5"/>
    <n v="501579"/>
    <n v="291742"/>
    <n v="170332"/>
    <n v="48899"/>
    <n v="184415"/>
    <n v="153629"/>
    <n v="127335"/>
    <n v="55645"/>
    <n v="246928"/>
    <n v="147673"/>
    <n v="185625"/>
    <n v="123285"/>
    <n v="218917"/>
    <n v="96616"/>
    <n v="539857"/>
    <n v="851344"/>
    <n v="156077"/>
    <n v="242413"/>
    <n v="34864"/>
    <n v="160085"/>
    <n v="8006"/>
    <n v="6578"/>
    <n v="0"/>
    <n v="4551844"/>
    <m/>
  </r>
  <r>
    <x v="21"/>
    <x v="6"/>
    <n v="476990"/>
    <n v="287186"/>
    <n v="172761"/>
    <n v="45470"/>
    <n v="173212"/>
    <n v="148922"/>
    <n v="135256"/>
    <n v="56822"/>
    <n v="231887"/>
    <n v="139987"/>
    <n v="180850"/>
    <n v="136121"/>
    <n v="220068"/>
    <n v="95523"/>
    <n v="512515"/>
    <n v="768868"/>
    <n v="149469"/>
    <n v="229327"/>
    <n v="32934"/>
    <n v="151474"/>
    <n v="7460"/>
    <n v="6663"/>
    <n v="-2411"/>
    <n v="4357354"/>
    <m/>
  </r>
  <r>
    <x v="21"/>
    <x v="7"/>
    <n v="439565"/>
    <n v="255279"/>
    <n v="152766"/>
    <n v="38282"/>
    <n v="140613"/>
    <n v="125333"/>
    <n v="121445"/>
    <n v="49593"/>
    <n v="193543"/>
    <n v="121510"/>
    <n v="155017"/>
    <n v="136926"/>
    <n v="198967"/>
    <n v="78691"/>
    <n v="491438"/>
    <n v="649832"/>
    <n v="129899"/>
    <n v="202392"/>
    <n v="27102"/>
    <n v="138411"/>
    <n v="7528"/>
    <n v="6289"/>
    <n v="0"/>
    <n v="3860421"/>
    <m/>
  </r>
  <r>
    <x v="22"/>
    <x v="8"/>
    <n v="498009"/>
    <n v="271881"/>
    <n v="157785"/>
    <n v="32874"/>
    <n v="134459"/>
    <n v="115278"/>
    <n v="131928"/>
    <n v="36125"/>
    <n v="186352"/>
    <n v="99373"/>
    <n v="114949"/>
    <n v="91225"/>
    <n v="136430"/>
    <n v="80026"/>
    <n v="408473"/>
    <n v="636141"/>
    <n v="119199"/>
    <n v="176784"/>
    <n v="22726"/>
    <n v="133921"/>
    <n v="7212"/>
    <n v="6002"/>
    <n v="-1616"/>
    <n v="3595536"/>
    <m/>
  </r>
  <r>
    <x v="22"/>
    <x v="9"/>
    <n v="489278"/>
    <n v="267448"/>
    <n v="134494"/>
    <n v="27074"/>
    <n v="123388"/>
    <n v="113972"/>
    <n v="89982"/>
    <n v="32425"/>
    <n v="196520"/>
    <n v="100687"/>
    <n v="99670"/>
    <n v="83819"/>
    <n v="140816"/>
    <n v="74223"/>
    <n v="399425"/>
    <n v="593981"/>
    <n v="108242"/>
    <n v="167160"/>
    <n v="20713"/>
    <n v="128818"/>
    <n v="6129"/>
    <n v="5758"/>
    <n v="-1670"/>
    <n v="3402352"/>
    <m/>
  </r>
  <r>
    <x v="22"/>
    <x v="10"/>
    <n v="584602"/>
    <n v="354572"/>
    <n v="207090"/>
    <n v="35221"/>
    <n v="166256"/>
    <n v="149865"/>
    <n v="107732"/>
    <n v="39441"/>
    <n v="236130"/>
    <n v="126078"/>
    <n v="130021"/>
    <n v="97509"/>
    <n v="171039"/>
    <n v="96312"/>
    <n v="508912"/>
    <n v="702860"/>
    <n v="121250"/>
    <n v="198603"/>
    <n v="22254"/>
    <n v="150272"/>
    <n v="6750"/>
    <n v="6141"/>
    <n v="-1285.6966666666667"/>
    <n v="4217624.3033333337"/>
    <m/>
  </r>
  <r>
    <x v="22"/>
    <x v="11"/>
    <n v="599443"/>
    <n v="372807"/>
    <n v="211116"/>
    <n v="48462"/>
    <n v="174642"/>
    <n v="158995"/>
    <n v="110442"/>
    <n v="44983"/>
    <n v="246515"/>
    <n v="132939"/>
    <n v="140483"/>
    <n v="105154"/>
    <n v="171597"/>
    <n v="98493"/>
    <n v="526030"/>
    <n v="703360"/>
    <n v="119475"/>
    <n v="198174"/>
    <n v="19650"/>
    <n v="145934"/>
    <n v="6429"/>
    <n v="5478"/>
    <n v="-2701"/>
    <n v="4337900"/>
    <m/>
  </r>
  <r>
    <x v="22"/>
    <x v="0"/>
    <n v="605196"/>
    <n v="380871"/>
    <n v="203482"/>
    <n v="48536"/>
    <n v="180968"/>
    <n v="158680"/>
    <n v="126250"/>
    <n v="48405"/>
    <n v="246346"/>
    <n v="133999"/>
    <n v="137147"/>
    <n v="105956"/>
    <n v="165565"/>
    <n v="106550"/>
    <n v="526039"/>
    <n v="721864"/>
    <n v="125322"/>
    <n v="202202"/>
    <n v="21359"/>
    <n v="155566"/>
    <n v="7038"/>
    <n v="5273"/>
    <n v="-1880"/>
    <n v="4410734"/>
    <m/>
  </r>
  <r>
    <x v="22"/>
    <x v="1"/>
    <n v="591841"/>
    <n v="362103"/>
    <n v="200935"/>
    <n v="44765"/>
    <n v="177527"/>
    <n v="152508"/>
    <n v="116461"/>
    <n v="48091"/>
    <n v="235211"/>
    <n v="123678"/>
    <n v="130305"/>
    <n v="100270"/>
    <n v="170268"/>
    <n v="99014"/>
    <n v="495710"/>
    <n v="662024"/>
    <n v="109050"/>
    <n v="174356"/>
    <n v="17271"/>
    <n v="145470"/>
    <n v="6747"/>
    <n v="5142"/>
    <n v="-654"/>
    <n v="4168093"/>
    <m/>
  </r>
  <r>
    <x v="22"/>
    <x v="2"/>
    <n v="612871"/>
    <n v="370905"/>
    <n v="206873"/>
    <n v="45396"/>
    <n v="169878"/>
    <n v="146591"/>
    <n v="120002"/>
    <n v="46218"/>
    <n v="232152"/>
    <n v="121694"/>
    <n v="132281"/>
    <n v="98545"/>
    <n v="155397"/>
    <n v="96825"/>
    <n v="524907"/>
    <n v="712766"/>
    <n v="107832"/>
    <n v="176751"/>
    <n v="18129"/>
    <n v="150977"/>
    <n v="7744"/>
    <n v="6723"/>
    <n v="-603"/>
    <n v="4260854"/>
    <m/>
  </r>
  <r>
    <x v="22"/>
    <x v="3"/>
    <n v="651394"/>
    <n v="399320"/>
    <n v="237681"/>
    <n v="49081"/>
    <n v="190753"/>
    <n v="176939"/>
    <n v="130824"/>
    <n v="51473"/>
    <n v="257520"/>
    <n v="135640"/>
    <n v="148184"/>
    <n v="110815"/>
    <n v="185805"/>
    <n v="109919"/>
    <n v="543450"/>
    <n v="750941"/>
    <n v="116160"/>
    <n v="199031"/>
    <n v="19524"/>
    <n v="166314"/>
    <n v="7591"/>
    <n v="6455"/>
    <n v="-794"/>
    <n v="4644020"/>
    <m/>
  </r>
  <r>
    <x v="22"/>
    <x v="4"/>
    <n v="642205"/>
    <n v="405727"/>
    <n v="230596"/>
    <n v="49002"/>
    <n v="189922"/>
    <n v="177157"/>
    <n v="127308"/>
    <n v="52112"/>
    <n v="262566"/>
    <n v="130261"/>
    <n v="141417"/>
    <n v="106141"/>
    <n v="184022"/>
    <n v="106021"/>
    <n v="533361"/>
    <n v="731314"/>
    <n v="119070"/>
    <n v="203720"/>
    <n v="18707"/>
    <n v="166698"/>
    <n v="7789"/>
    <n v="6148"/>
    <n v="-831"/>
    <n v="4590433"/>
    <m/>
  </r>
  <r>
    <x v="22"/>
    <x v="5"/>
    <n v="618060"/>
    <n v="403313"/>
    <n v="224472"/>
    <n v="46523"/>
    <n v="180075"/>
    <n v="168823"/>
    <n v="124732"/>
    <n v="50436"/>
    <n v="247279"/>
    <n v="137793"/>
    <n v="146991"/>
    <n v="101618"/>
    <n v="171898"/>
    <n v="101763"/>
    <n v="520394"/>
    <n v="710333"/>
    <n v="111953"/>
    <n v="194940"/>
    <n v="19214"/>
    <n v="168454"/>
    <n v="7418"/>
    <n v="6923"/>
    <n v="-690"/>
    <n v="4462715"/>
    <s v="Desde el 19/10/2016 Chacarita cambia de nombre a Villa Crespo"/>
  </r>
  <r>
    <x v="22"/>
    <x v="6"/>
    <n v="651771"/>
    <n v="407661"/>
    <n v="234135"/>
    <n v="52190"/>
    <n v="188687"/>
    <n v="163556"/>
    <n v="138222"/>
    <n v="52675"/>
    <n v="255196"/>
    <n v="140097"/>
    <n v="160088"/>
    <n v="108929"/>
    <n v="184721"/>
    <n v="104840"/>
    <n v="543339"/>
    <n v="752847"/>
    <n v="128151"/>
    <n v="216043"/>
    <n v="23742"/>
    <n v="185636"/>
    <n v="7863"/>
    <n v="6691"/>
    <n v="-785"/>
    <n v="4706295"/>
    <m/>
  </r>
  <r>
    <x v="22"/>
    <x v="7"/>
    <n v="626089"/>
    <n v="340291"/>
    <n v="207132"/>
    <n v="48013"/>
    <n v="171978"/>
    <n v="156563"/>
    <n v="122536"/>
    <n v="46328"/>
    <n v="222600"/>
    <n v="119965"/>
    <n v="139405"/>
    <n v="106577"/>
    <n v="164476"/>
    <n v="92875"/>
    <n v="507341"/>
    <n v="672391"/>
    <n v="124702"/>
    <n v="204215"/>
    <n v="25385"/>
    <n v="185412"/>
    <n v="7927"/>
    <n v="7439"/>
    <n v="-977"/>
    <n v="4298663"/>
    <m/>
  </r>
  <r>
    <x v="23"/>
    <x v="8"/>
    <n v="588149"/>
    <n v="319187"/>
    <n v="191095"/>
    <n v="41736"/>
    <n v="151763"/>
    <n v="141841"/>
    <n v="109225"/>
    <n v="41368"/>
    <n v="201201"/>
    <n v="99075"/>
    <n v="116183"/>
    <n v="91282"/>
    <n v="147317"/>
    <n v="79491"/>
    <n v="452412"/>
    <n v="631058"/>
    <n v="108346"/>
    <n v="177119"/>
    <n v="31119"/>
    <n v="161830"/>
    <n v="6946"/>
    <n v="5343"/>
    <n v="-451"/>
    <n v="3892635"/>
    <m/>
  </r>
  <r>
    <x v="23"/>
    <x v="9"/>
    <n v="508490"/>
    <n v="292093"/>
    <n v="169425"/>
    <n v="38519"/>
    <n v="134576"/>
    <n v="130023"/>
    <n v="99247"/>
    <n v="38682"/>
    <n v="184386"/>
    <n v="87656"/>
    <n v="111971"/>
    <n v="76971"/>
    <n v="139587"/>
    <n v="64756"/>
    <n v="416772"/>
    <n v="581644"/>
    <n v="78600"/>
    <n v="163369"/>
    <n v="22878"/>
    <n v="149782"/>
    <n v="6667"/>
    <n v="6015"/>
    <n v="-527"/>
    <n v="3501582"/>
    <m/>
  </r>
  <r>
    <x v="23"/>
    <x v="10"/>
    <n v="635659"/>
    <n v="396667"/>
    <n v="229222"/>
    <n v="47708"/>
    <n v="182461"/>
    <n v="173620"/>
    <n v="132889"/>
    <n v="45361"/>
    <n v="257291"/>
    <n v="140262"/>
    <n v="143496"/>
    <n v="106090"/>
    <n v="188002"/>
    <n v="102652"/>
    <n v="542975"/>
    <n v="758821"/>
    <n v="167278"/>
    <n v="212016"/>
    <n v="27012"/>
    <n v="197886"/>
    <n v="8456"/>
    <n v="7423"/>
    <n v="-698"/>
    <n v="4702549"/>
    <m/>
  </r>
  <r>
    <x v="23"/>
    <x v="11"/>
    <n v="559002"/>
    <n v="359115"/>
    <n v="207341"/>
    <n v="39633"/>
    <n v="166655"/>
    <n v="158385"/>
    <n v="120485"/>
    <n v="45367"/>
    <n v="228107"/>
    <n v="129349"/>
    <n v="139624"/>
    <n v="98551"/>
    <n v="161336"/>
    <n v="98259"/>
    <n v="483434"/>
    <n v="681791"/>
    <n v="122998"/>
    <n v="190234"/>
    <n v="24924"/>
    <n v="186083"/>
    <n v="8131"/>
    <n v="6894"/>
    <n v="-521"/>
    <n v="4215177"/>
    <m/>
  </r>
  <r>
    <x v="23"/>
    <x v="0"/>
    <n v="619413"/>
    <n v="405703"/>
    <n v="231983"/>
    <n v="49977"/>
    <n v="182313"/>
    <n v="177971"/>
    <n v="135981"/>
    <n v="49306"/>
    <n v="254039"/>
    <n v="151138"/>
    <n v="159836"/>
    <n v="106165"/>
    <n v="175705"/>
    <n v="107681"/>
    <n v="514442"/>
    <n v="713642"/>
    <n v="136794"/>
    <n v="212334"/>
    <n v="32929"/>
    <n v="205551"/>
    <n v="8029"/>
    <n v="6955"/>
    <n v="-915"/>
    <n v="4636972"/>
    <m/>
  </r>
  <r>
    <x v="23"/>
    <x v="1"/>
    <n v="615530"/>
    <n v="385191"/>
    <n v="240467"/>
    <n v="51220"/>
    <n v="185839"/>
    <n v="173107"/>
    <n v="139194"/>
    <n v="48299"/>
    <n v="245747"/>
    <n v="143523"/>
    <n v="156957"/>
    <n v="111756"/>
    <n v="173131"/>
    <n v="103969"/>
    <n v="518581"/>
    <n v="781573"/>
    <n v="136912"/>
    <n v="215031"/>
    <n v="33286"/>
    <n v="202480"/>
    <n v="7939"/>
    <n v="6464"/>
    <n v="-695"/>
    <n v="4675501"/>
    <m/>
  </r>
  <r>
    <x v="23"/>
    <x v="2"/>
    <n v="641090"/>
    <n v="398300"/>
    <n v="240681"/>
    <n v="51779"/>
    <n v="186578"/>
    <n v="168129"/>
    <n v="137756"/>
    <n v="47338"/>
    <n v="250698"/>
    <n v="135690"/>
    <n v="149410"/>
    <n v="107860"/>
    <n v="180896"/>
    <n v="105885"/>
    <n v="539716"/>
    <n v="655307"/>
    <n v="141390"/>
    <n v="217841"/>
    <n v="31931"/>
    <n v="195283"/>
    <n v="8244"/>
    <n v="7136"/>
    <n v="-843"/>
    <n v="4598095"/>
    <m/>
  </r>
  <r>
    <x v="23"/>
    <x v="3"/>
    <n v="651856"/>
    <n v="389876"/>
    <n v="245743"/>
    <n v="52716"/>
    <n v="191496"/>
    <n v="175574"/>
    <n v="134597"/>
    <n v="47365"/>
    <n v="256236"/>
    <n v="140682"/>
    <n v="147382"/>
    <n v="104635"/>
    <n v="183687"/>
    <n v="111283"/>
    <n v="518069"/>
    <n v="582186"/>
    <n v="135866"/>
    <n v="217837"/>
    <n v="30478"/>
    <n v="196095"/>
    <n v="7403"/>
    <n v="6883"/>
    <n v="-1222"/>
    <n v="4526723"/>
    <m/>
  </r>
  <r>
    <x v="23"/>
    <x v="4"/>
    <n v="608343"/>
    <n v="375586"/>
    <n v="237698"/>
    <n v="39876"/>
    <n v="187226"/>
    <n v="165821"/>
    <n v="144780"/>
    <n v="48364"/>
    <n v="250928"/>
    <n v="142514"/>
    <n v="143426"/>
    <n v="102884"/>
    <n v="180653"/>
    <n v="112733"/>
    <n v="518920"/>
    <n v="574394"/>
    <n v="141754"/>
    <n v="216935"/>
    <n v="32000"/>
    <n v="187095"/>
    <n v="6291"/>
    <n v="6124"/>
    <n v="-1231"/>
    <n v="4423114"/>
    <s v="Estación La Paternal cerrada desde el 25/09/2017 por obras del viaducto"/>
  </r>
  <r>
    <x v="23"/>
    <x v="5"/>
    <n v="606445"/>
    <n v="364212"/>
    <n v="244142"/>
    <n v="518"/>
    <n v="198243"/>
    <n v="165985"/>
    <n v="141749"/>
    <n v="49011"/>
    <n v="249288"/>
    <n v="142147"/>
    <n v="145712"/>
    <n v="102996"/>
    <n v="177365"/>
    <n v="109274"/>
    <n v="506786"/>
    <n v="563399"/>
    <n v="145799"/>
    <n v="217268"/>
    <n v="32548"/>
    <n v="196494"/>
    <n v="5650"/>
    <n v="5994"/>
    <n v="-1222"/>
    <n v="4369803"/>
    <s v="Estación La Paternal cerrada desde el 25/09/2017 por obras del viaducto"/>
  </r>
  <r>
    <x v="23"/>
    <x v="6"/>
    <n v="535130"/>
    <n v="326848"/>
    <n v="235290"/>
    <n v="42"/>
    <n v="186421"/>
    <n v="158799"/>
    <n v="170477"/>
    <n v="47027"/>
    <n v="239583"/>
    <n v="137425"/>
    <n v="139808"/>
    <n v="100335"/>
    <n v="176024"/>
    <n v="97688"/>
    <n v="486679"/>
    <n v="1181399"/>
    <n v="144826"/>
    <n v="223325"/>
    <n v="32919"/>
    <n v="199733"/>
    <n v="5110"/>
    <n v="5732"/>
    <n v="0"/>
    <n v="4830620"/>
    <s v="Estación La Paternal cerrada desde el 25/09/2017 por obras del viaducto"/>
  </r>
  <r>
    <x v="23"/>
    <x v="7"/>
    <n v="479766"/>
    <n v="272245"/>
    <n v="184466"/>
    <n v="17"/>
    <n v="161957"/>
    <n v="129504"/>
    <n v="145757"/>
    <n v="37842"/>
    <n v="193425"/>
    <n v="111757"/>
    <n v="114737"/>
    <n v="78164"/>
    <n v="138566"/>
    <n v="84930"/>
    <n v="417163"/>
    <n v="655198"/>
    <n v="119611"/>
    <n v="192698"/>
    <n v="27524"/>
    <n v="156636"/>
    <n v="4237"/>
    <n v="39100"/>
    <n v="0"/>
    <n v="3745300"/>
    <s v="Estación La Paternal cerrada desde el 25/09/2017 por obras del viaducto"/>
  </r>
  <r>
    <x v="24"/>
    <x v="8"/>
    <n v="178779"/>
    <n v="101522"/>
    <n v="71654"/>
    <n v="6"/>
    <n v="220691"/>
    <n v="106799"/>
    <n v="108787"/>
    <n v="27245"/>
    <n v="158904"/>
    <n v="82515"/>
    <n v="94978"/>
    <n v="64766"/>
    <n v="109050"/>
    <n v="71002"/>
    <n v="353291"/>
    <n v="521742"/>
    <n v="111274"/>
    <n v="174896"/>
    <n v="22285"/>
    <n v="142259"/>
    <n v="3247"/>
    <n v="4626"/>
    <n v="0"/>
    <n v="2730318"/>
    <s v="Estaciones Retiro, Palermo, Villa Crespo y La Paternal cerradas parcialmente desde el 15/01/2018 y definitivamente desde 06/2018 por obras del viaducto"/>
  </r>
  <r>
    <x v="24"/>
    <x v="9"/>
    <n v="0"/>
    <n v="1"/>
    <n v="18"/>
    <n v="0"/>
    <n v="268692"/>
    <n v="93087"/>
    <n v="81249"/>
    <n v="22277"/>
    <n v="134064"/>
    <n v="81018"/>
    <n v="79189"/>
    <n v="52676"/>
    <n v="90671"/>
    <n v="52299"/>
    <n v="302501"/>
    <n v="432472"/>
    <n v="83745"/>
    <n v="157886"/>
    <n v="19591"/>
    <n v="127744"/>
    <n v="2854"/>
    <n v="3686"/>
    <n v="0"/>
    <n v="2085720"/>
    <s v="Estaciones Retiro, Palermo, Villa Crespo y La Paternal cerradas parcialmente desde el 15/01/2018 y definitivamente desde 06/2018 por obras del viaducto"/>
  </r>
  <r>
    <x v="24"/>
    <x v="10"/>
    <n v="321494"/>
    <n v="207755"/>
    <n v="123168"/>
    <n v="16724"/>
    <n v="184298"/>
    <n v="128689"/>
    <n v="110808"/>
    <n v="30855"/>
    <n v="185073"/>
    <n v="109058"/>
    <n v="103823"/>
    <n v="74868"/>
    <n v="131270"/>
    <n v="75528"/>
    <n v="397971"/>
    <n v="567041"/>
    <n v="125635"/>
    <n v="201162"/>
    <n v="25803"/>
    <n v="174644"/>
    <n v="2825"/>
    <n v="4312"/>
    <n v="0"/>
    <n v="3302804"/>
    <s v="Estaciones Retiro, Palermo, Villa Crespo y La Paternal cerradas parcialmente desde el 15/01/2018 y definitivamente desde 06/2018 por obras del viaducto"/>
  </r>
  <r>
    <x v="24"/>
    <x v="11"/>
    <n v="364102"/>
    <n v="181470"/>
    <n v="110854"/>
    <n v="22505"/>
    <n v="219739"/>
    <n v="131111"/>
    <n v="109785"/>
    <n v="31036"/>
    <n v="189254"/>
    <n v="126132"/>
    <n v="100504"/>
    <n v="72968"/>
    <n v="128419"/>
    <n v="77213"/>
    <n v="335260"/>
    <n v="511176"/>
    <n v="100989"/>
    <n v="179614"/>
    <n v="22344"/>
    <n v="158779"/>
    <n v="2253"/>
    <n v="3471"/>
    <n v="0"/>
    <n v="3178978"/>
    <s v="Estaciones Retiro, Palermo, Villa Crespo y La Paternal cerradas parcialmente desde el 15/01/2018 y definitivamente desde 06/2018 por obras del viaducto"/>
  </r>
  <r>
    <x v="24"/>
    <x v="0"/>
    <n v="241572"/>
    <n v="158433"/>
    <n v="92373"/>
    <n v="16245"/>
    <n v="243533"/>
    <n v="137490"/>
    <n v="112999"/>
    <n v="28473"/>
    <n v="186094"/>
    <n v="116254"/>
    <n v="105838"/>
    <n v="74019"/>
    <n v="125109"/>
    <n v="78571"/>
    <n v="388106"/>
    <n v="537053"/>
    <n v="95229"/>
    <n v="197663"/>
    <n v="16812"/>
    <n v="163579"/>
    <n v="2057"/>
    <n v="3483"/>
    <n v="9261"/>
    <n v="3130246"/>
    <s v="Estaciones Retiro, Palermo, Villa Crespo y La Paternal cerradas parcialmente desde el 15/01/2018 y definitivamente desde 06/2018 por obras del viaducto"/>
  </r>
  <r>
    <x v="24"/>
    <x v="1"/>
    <n v="0"/>
    <n v="0"/>
    <n v="0"/>
    <n v="0"/>
    <n v="292794"/>
    <n v="109651"/>
    <n v="106370"/>
    <n v="20245"/>
    <n v="149319"/>
    <n v="91586"/>
    <n v="81443"/>
    <n v="61480"/>
    <n v="102441"/>
    <n v="61740"/>
    <n v="319245"/>
    <n v="464901"/>
    <n v="81416"/>
    <n v="167331"/>
    <n v="7966"/>
    <n v="137098"/>
    <n v="1840"/>
    <n v="3153"/>
    <n v="43950"/>
    <n v="2303969"/>
    <s v="Estaciones Retiro, Palermo, Villa Crespo y La Paternal cerradas parcialmente desde el 15/01/2018 y definitivamente desde 06/2018 por obras del viaducto"/>
  </r>
  <r>
    <x v="24"/>
    <x v="2"/>
    <n v="0"/>
    <n v="0"/>
    <n v="0"/>
    <n v="0"/>
    <n v="306658"/>
    <n v="115172"/>
    <n v="105833"/>
    <n v="20189"/>
    <n v="145126"/>
    <n v="92458"/>
    <n v="83449"/>
    <n v="62719"/>
    <n v="102347"/>
    <n v="57396"/>
    <n v="320279"/>
    <n v="451050"/>
    <n v="67551"/>
    <n v="164902"/>
    <n v="18843"/>
    <n v="136585"/>
    <n v="1877"/>
    <n v="2989"/>
    <n v="39361"/>
    <n v="2294784"/>
    <s v="Estaciones Retiro, Palermo, Villa Crespo y La Paternal cerradas parcialmente desde el 15/01/2018 y definitivamente desde 06/2018 por obras del viaducto"/>
  </r>
  <r>
    <x v="24"/>
    <x v="3"/>
    <n v="0"/>
    <n v="0"/>
    <n v="0"/>
    <n v="0"/>
    <n v="330550"/>
    <n v="122390"/>
    <n v="119870"/>
    <n v="22397"/>
    <n v="161997"/>
    <n v="104390"/>
    <n v="89873"/>
    <n v="71309"/>
    <n v="114397"/>
    <n v="68101"/>
    <n v="352369"/>
    <n v="490905"/>
    <n v="111705"/>
    <n v="197817"/>
    <n v="20828"/>
    <n v="161335"/>
    <n v="2305"/>
    <n v="3264"/>
    <n v="0"/>
    <n v="2545802"/>
    <s v="Estaciones Retiro, Palermo, Villa Crespo y La Paternal cerradas parcialmente desde el 15/01/2018 y definitivamente desde 06/2018 por obras del viaducto"/>
  </r>
  <r>
    <x v="24"/>
    <x v="4"/>
    <n v="0"/>
    <n v="0"/>
    <n v="0"/>
    <n v="0"/>
    <n v="294451"/>
    <n v="112112"/>
    <n v="115932"/>
    <n v="20917"/>
    <n v="150887"/>
    <n v="95767"/>
    <n v="87877"/>
    <n v="67542"/>
    <n v="105369"/>
    <n v="68237"/>
    <n v="329763"/>
    <n v="447645"/>
    <n v="110597"/>
    <n v="183386"/>
    <n v="20132"/>
    <n v="159508"/>
    <n v="2456"/>
    <n v="3740"/>
    <n v="6779"/>
    <n v="2383097"/>
    <s v="Estaciones Retiro, Palermo, Villa Crespo y La Paternal cerradas parcialmente desde el 15/01/2018 y definitivamente desde 06/2018 por obras del viaducto"/>
  </r>
  <r>
    <x v="24"/>
    <x v="5"/>
    <n v="0"/>
    <n v="0"/>
    <n v="0"/>
    <n v="0"/>
    <n v="330753"/>
    <n v="128228"/>
    <n v="127104"/>
    <n v="24037"/>
    <n v="170119"/>
    <n v="105694"/>
    <n v="99636"/>
    <n v="74709"/>
    <n v="117099"/>
    <n v="75710"/>
    <n v="369805"/>
    <n v="497596"/>
    <n v="123779"/>
    <n v="201396"/>
    <n v="22443"/>
    <n v="179328"/>
    <n v="3406"/>
    <n v="4771"/>
    <n v="3"/>
    <n v="2655616"/>
    <s v="Estaciones Retiro, Palermo, Villa Crespo y La Paternal cerradas parcialmente desde el 15/01/2018 y definitivamente desde 06/2018 por obras del viaducto"/>
  </r>
  <r>
    <x v="24"/>
    <x v="6"/>
    <n v="0"/>
    <n v="0"/>
    <n v="0"/>
    <n v="0"/>
    <n v="303019"/>
    <n v="114463"/>
    <n v="106688"/>
    <n v="22670"/>
    <n v="150159"/>
    <n v="95028"/>
    <n v="90975"/>
    <n v="62768"/>
    <n v="103127"/>
    <n v="55240"/>
    <n v="318933"/>
    <n v="425621"/>
    <n v="107323"/>
    <n v="175429"/>
    <n v="20487"/>
    <n v="159732"/>
    <n v="2965"/>
    <n v="3935"/>
    <n v="2865"/>
    <n v="2321427"/>
    <s v="Estaciones Retiro, Palermo, Villa Crespo y La Paternal cerradas parcialmente desde el 15/01/2018 y definitivamente desde 06/2018 por obras del viaducto"/>
  </r>
  <r>
    <x v="24"/>
    <x v="7"/>
    <n v="0"/>
    <n v="0"/>
    <n v="0"/>
    <n v="0"/>
    <n v="278089"/>
    <n v="101029"/>
    <n v="103803"/>
    <n v="20362"/>
    <n v="130423"/>
    <n v="89408"/>
    <n v="81237"/>
    <n v="59957"/>
    <n v="92617"/>
    <n v="53085"/>
    <n v="314532"/>
    <n v="425601"/>
    <n v="100133"/>
    <n v="161821"/>
    <n v="19442"/>
    <n v="134105"/>
    <n v="2424"/>
    <n v="4184"/>
    <n v="0"/>
    <n v="2172252"/>
    <s v="Estaciones Retiro, Palermo, Villa Crespo y La Paternal cerradas parcialmente desde el 15/01/2018 y definitivamente desde 06/2018 por obras del viaducto"/>
  </r>
  <r>
    <x v="25"/>
    <x v="8"/>
    <n v="0"/>
    <n v="0"/>
    <n v="0"/>
    <n v="0"/>
    <n v="278596"/>
    <n v="108970"/>
    <n v="102709"/>
    <n v="19345"/>
    <n v="128442"/>
    <n v="83981"/>
    <n v="76102"/>
    <n v="55719"/>
    <n v="93385"/>
    <n v="53899"/>
    <n v="282632"/>
    <n v="407123"/>
    <n v="84637"/>
    <n v="116479"/>
    <n v="6521"/>
    <n v="140138"/>
    <n v="2768"/>
    <n v="4214"/>
    <n v="306"/>
    <n v="2045966"/>
    <s v="Estaciones Retiro, Palermo, Villa Crespo y La Paternal cerradas parcialmente desde el 15/01/2018 y definitivamente desde 06/2018 por obras del viaducto"/>
  </r>
  <r>
    <x v="25"/>
    <x v="9"/>
    <n v="0"/>
    <n v="0"/>
    <n v="0"/>
    <n v="0"/>
    <n v="282486"/>
    <n v="97047"/>
    <n v="98919"/>
    <n v="20314"/>
    <n v="128030"/>
    <n v="77591"/>
    <n v="71234"/>
    <n v="43415"/>
    <n v="88514"/>
    <n v="46473"/>
    <n v="274085"/>
    <n v="397489"/>
    <n v="84103"/>
    <n v="139810"/>
    <n v="16705"/>
    <n v="121985"/>
    <n v="2132"/>
    <n v="3230"/>
    <n v="31065"/>
    <n v="2024627"/>
    <s v="Estaciones Retiro, Palermo, Villa Crespo y La Paternal cerradas parcialmente desde el 15/01/2018 y definitivamente desde 06/2018 por obras del viaducto"/>
  </r>
  <r>
    <x v="25"/>
    <x v="10"/>
    <n v="0"/>
    <n v="0"/>
    <n v="0"/>
    <n v="0"/>
    <n v="316381"/>
    <n v="114970"/>
    <n v="115516"/>
    <n v="22103"/>
    <n v="146560"/>
    <n v="86994"/>
    <n v="90880"/>
    <n v="63829"/>
    <n v="103374"/>
    <n v="58869"/>
    <n v="322430"/>
    <n v="456716"/>
    <n v="107754"/>
    <n v="167830"/>
    <n v="17884"/>
    <n v="151362"/>
    <n v="2793"/>
    <n v="4130"/>
    <n v="9609"/>
    <n v="2359984"/>
    <s v="Estaciones Retiro, Palermo, Villa Crespo y La Paternal cerradas parcialmente desde el 15/01/2018 y definitivamente desde 06/2018 por obras del viaducto"/>
  </r>
  <r>
    <x v="25"/>
    <x v="11"/>
    <n v="0"/>
    <n v="0"/>
    <n v="0"/>
    <n v="0"/>
    <n v="308253"/>
    <n v="117105"/>
    <n v="101224"/>
    <n v="21644"/>
    <n v="149448"/>
    <n v="88856"/>
    <n v="89947"/>
    <n v="63583"/>
    <n v="101453"/>
    <n v="59776"/>
    <n v="318961"/>
    <n v="447894"/>
    <n v="103441"/>
    <n v="167368"/>
    <n v="17554"/>
    <n v="154634"/>
    <n v="3505"/>
    <n v="4295"/>
    <n v="1692"/>
    <n v="2320633"/>
    <s v="Estaciones Retiro, Palermo, Villa Crespo y La Paternal cerradas parcialmente desde el 15/01/2018 y definitivamente desde 06/2018 por obras del viaducto"/>
  </r>
  <r>
    <x v="25"/>
    <x v="0"/>
    <n v="0"/>
    <n v="0"/>
    <n v="0"/>
    <n v="0"/>
    <n v="327081"/>
    <n v="125306"/>
    <n v="76279"/>
    <n v="22469"/>
    <n v="154241"/>
    <n v="94029"/>
    <n v="94269"/>
    <n v="72944"/>
    <n v="106506"/>
    <n v="60548"/>
    <n v="331555"/>
    <n v="475658"/>
    <n v="110692"/>
    <n v="175024"/>
    <n v="18272"/>
    <n v="162036"/>
    <n v="2829"/>
    <n v="4262"/>
    <n v="6185"/>
    <n v="2420185"/>
    <s v="Estaciones Retiro, Palermo, Villa Crespo y La Paternal cerradas parcialmente desde el 15/01/2018 y definitivamente desde 06/2018 por obras del viaducto"/>
  </r>
  <r>
    <x v="25"/>
    <x v="1"/>
    <n v="0"/>
    <n v="0"/>
    <n v="0"/>
    <n v="0"/>
    <n v="307483"/>
    <n v="104981"/>
    <n v="99201"/>
    <n v="20016"/>
    <n v="140412"/>
    <n v="78715"/>
    <n v="81414"/>
    <n v="65775"/>
    <n v="92323"/>
    <n v="54659"/>
    <n v="296910"/>
    <n v="418117"/>
    <n v="91131"/>
    <n v="145319"/>
    <n v="14472"/>
    <n v="139017"/>
    <n v="2584"/>
    <n v="3740"/>
    <n v="7431"/>
    <n v="2163700"/>
    <s v="Estaciones Retiro, Palermo, Villa Crespo y La Paternal cerradas parcialmente desde el 15/01/2018 y definitivamente desde 06/2018 por obras del viaducto"/>
  </r>
  <r>
    <x v="25"/>
    <x v="2"/>
    <n v="210744"/>
    <n v="181774"/>
    <n v="0"/>
    <n v="0"/>
    <n v="246375"/>
    <n v="128716"/>
    <n v="93649"/>
    <n v="27943"/>
    <n v="169953"/>
    <n v="85203"/>
    <n v="94763"/>
    <n v="71376"/>
    <n v="109826"/>
    <n v="63242"/>
    <n v="335684"/>
    <n v="492065"/>
    <n v="99368"/>
    <n v="159151"/>
    <n v="17884"/>
    <n v="137138"/>
    <n v="3504"/>
    <n v="4676"/>
    <n v="8638"/>
    <n v="2741672"/>
    <s v="Estaciones Retiro y Palermo reinician servicios desde el 10/07/2019"/>
  </r>
  <r>
    <x v="25"/>
    <x v="3"/>
    <n v="375891"/>
    <n v="300664"/>
    <n v="0"/>
    <n v="0"/>
    <n v="236111"/>
    <n v="149908"/>
    <n v="101691"/>
    <n v="33343"/>
    <n v="195981"/>
    <n v="128807"/>
    <n v="112932"/>
    <n v="73570"/>
    <n v="126518"/>
    <n v="75228"/>
    <n v="379875"/>
    <n v="539713"/>
    <n v="95196"/>
    <n v="159995"/>
    <n v="18448"/>
    <n v="148236"/>
    <n v="3747"/>
    <n v="4689"/>
    <n v="112454"/>
    <n v="3372997"/>
    <s v="Estaciones Villa Crespo y La Paternal cerradas desde 06/2018 por obras del viaducto"/>
  </r>
  <r>
    <x v="25"/>
    <x v="4"/>
    <n v="419608"/>
    <n v="334812"/>
    <n v="0"/>
    <n v="0"/>
    <n v="214313"/>
    <n v="153131"/>
    <n v="103111"/>
    <n v="35127"/>
    <n v="196427"/>
    <n v="129851"/>
    <n v="106682"/>
    <n v="70462"/>
    <n v="125280"/>
    <n v="76759"/>
    <n v="362014"/>
    <n v="529370"/>
    <n v="90219"/>
    <n v="154733"/>
    <n v="17507"/>
    <n v="156650"/>
    <n v="3619"/>
    <n v="5375"/>
    <n v="51495"/>
    <n v="3336545"/>
    <s v="Estaciones Villa Crespo y La Paternal cerradas desde 06/2018 por obras del viaducto"/>
  </r>
  <r>
    <x v="25"/>
    <x v="5"/>
    <n v="448646"/>
    <n v="352039"/>
    <n v="0"/>
    <n v="0"/>
    <n v="217931"/>
    <n v="157630"/>
    <n v="106289"/>
    <n v="37399"/>
    <n v="202936"/>
    <n v="134523"/>
    <n v="108922"/>
    <n v="70590"/>
    <n v="130452"/>
    <n v="80252"/>
    <n v="372014"/>
    <n v="526532"/>
    <n v="86919"/>
    <n v="158190"/>
    <n v="17049"/>
    <n v="143401"/>
    <n v="3718"/>
    <n v="5475"/>
    <n v="14646"/>
    <n v="3375553"/>
    <s v="Estaciones Villa Crespo y La Paternal cerradas desde 06/2018 por obras del viaducto"/>
  </r>
  <r>
    <x v="25"/>
    <x v="6"/>
    <n v="439842"/>
    <n v="323241"/>
    <n v="0"/>
    <n v="0"/>
    <n v="206013"/>
    <n v="147286"/>
    <n v="102289"/>
    <n v="35371"/>
    <n v="189180"/>
    <n v="126368"/>
    <n v="102249"/>
    <n v="64432"/>
    <n v="120144"/>
    <n v="72929"/>
    <n v="346756"/>
    <n v="502295"/>
    <n v="83694"/>
    <n v="149453"/>
    <n v="16018"/>
    <n v="141903"/>
    <n v="4135"/>
    <n v="5435"/>
    <n v="59"/>
    <n v="3179092"/>
    <s v="Estaciones Villa Crespo y La Paternal cerradas desde 06/2018 por obras del viaducto"/>
  </r>
  <r>
    <x v="25"/>
    <x v="7"/>
    <n v="435203"/>
    <n v="304427"/>
    <n v="0"/>
    <n v="0"/>
    <n v="203632"/>
    <n v="139576"/>
    <n v="94929"/>
    <n v="34559"/>
    <n v="173671"/>
    <n v="123653"/>
    <n v="89476"/>
    <n v="62867"/>
    <n v="109535"/>
    <n v="66124"/>
    <n v="339780"/>
    <n v="502855"/>
    <n v="81673"/>
    <n v="135910"/>
    <n v="15623"/>
    <n v="126064"/>
    <n v="4024"/>
    <n v="5571"/>
    <n v="29"/>
    <n v="3049181"/>
    <s v="Estaciones Villa Crespo y La Paternal cerradas desde 06/2018 por obras del viaducto"/>
  </r>
  <r>
    <x v="26"/>
    <x v="8"/>
    <n v="421604"/>
    <n v="293450"/>
    <n v="0"/>
    <n v="0"/>
    <n v="183213"/>
    <n v="130569"/>
    <n v="85231"/>
    <n v="31688"/>
    <n v="161878"/>
    <n v="114178"/>
    <n v="80227"/>
    <n v="54424"/>
    <n v="104141"/>
    <n v="54591"/>
    <n v="314052"/>
    <n v="475062"/>
    <n v="52063"/>
    <n v="118251"/>
    <n v="14301"/>
    <n v="113983"/>
    <n v="4225"/>
    <n v="5057"/>
    <n v="0"/>
    <n v="2812188"/>
    <s v="Estaciones Villa Crespo y La Paternal cerradas desde 06/2018 por obras del viaducto"/>
  </r>
  <r>
    <x v="26"/>
    <x v="9"/>
    <n v="393340"/>
    <n v="276334"/>
    <n v="0"/>
    <n v="0"/>
    <n v="152690"/>
    <n v="117267"/>
    <n v="75240"/>
    <n v="32145"/>
    <n v="152382"/>
    <n v="104473"/>
    <n v="76218"/>
    <n v="43433"/>
    <n v="90070"/>
    <n v="49690"/>
    <n v="294474"/>
    <n v="435717"/>
    <n v="50244"/>
    <n v="90123"/>
    <n v="12994"/>
    <n v="112120"/>
    <n v="4124"/>
    <n v="5111"/>
    <n v="3342"/>
    <n v="2571531"/>
    <s v="Estaciones Villa Crespo y La Paternal cerradas desde 06/2018 por obras del viaducto"/>
  </r>
  <r>
    <x v="26"/>
    <x v="10"/>
    <n v="235002"/>
    <n v="157056"/>
    <n v="0"/>
    <n v="0"/>
    <n v="102309"/>
    <n v="74422"/>
    <n v="49575"/>
    <n v="15964"/>
    <n v="103152"/>
    <n v="55026"/>
    <n v="49565"/>
    <n v="27160"/>
    <n v="58580"/>
    <n v="31079"/>
    <n v="174009"/>
    <n v="255405"/>
    <n v="30816"/>
    <n v="60868"/>
    <n v="7003"/>
    <n v="66961"/>
    <n v="1948"/>
    <n v="2499"/>
    <n v="19840"/>
    <n v="1578239"/>
    <s v="Estaciones Villa Crespo y La Paternal cerradas desde 06/2018 por obras del viaducto"/>
  </r>
  <r>
    <x v="26"/>
    <x v="11"/>
    <n v="5399"/>
    <n v="3918"/>
    <n v="0"/>
    <n v="0"/>
    <n v="2617"/>
    <n v="2942"/>
    <n v="1285"/>
    <n v="562"/>
    <n v="4065"/>
    <n v="2288"/>
    <n v="3833"/>
    <n v="2424"/>
    <n v="2041"/>
    <n v="1920"/>
    <n v="10852"/>
    <n v="20506"/>
    <n v="1794"/>
    <n v="4406"/>
    <n v="787"/>
    <n v="14413"/>
    <n v="323"/>
    <n v="498"/>
    <n v="2873"/>
    <n v="89746"/>
    <s v="Estaciones Villa Crespo y La Paternal cerradas desde 06/2018 por obras del viaducto"/>
  </r>
  <r>
    <x v="26"/>
    <x v="0"/>
    <n v="6427"/>
    <n v="4669"/>
    <n v="0"/>
    <n v="0"/>
    <n v="6113"/>
    <n v="3859"/>
    <n v="3156"/>
    <n v="837"/>
    <n v="6485"/>
    <n v="4113"/>
    <n v="4283"/>
    <n v="2600"/>
    <n v="3352"/>
    <n v="2363"/>
    <n v="21467"/>
    <n v="22135"/>
    <n v="2159"/>
    <n v="5503"/>
    <n v="1085"/>
    <n v="15730"/>
    <n v="445"/>
    <n v="651"/>
    <n v="8969"/>
    <n v="126401"/>
    <s v="Estaciones Villa Crespo y La Paternal cerradas desde 06/2018 por obras del viaducto"/>
  </r>
  <r>
    <x v="26"/>
    <x v="1"/>
    <n v="19351"/>
    <n v="8246"/>
    <n v="0"/>
    <n v="0"/>
    <n v="8303"/>
    <n v="7144"/>
    <n v="4341"/>
    <n v="1501"/>
    <n v="25156"/>
    <n v="4003"/>
    <n v="5344"/>
    <n v="2538"/>
    <n v="2994"/>
    <n v="2284"/>
    <n v="34544"/>
    <n v="33553"/>
    <n v="2023"/>
    <n v="6957"/>
    <n v="1186"/>
    <n v="16768"/>
    <n v="446"/>
    <n v="738"/>
    <n v="1664"/>
    <n v="189084"/>
    <s v="Estaciones Villa Crespo y La Paternal cerradas desde 06/2018 por obras del viaducto"/>
  </r>
  <r>
    <x v="26"/>
    <x v="2"/>
    <n v="39413"/>
    <n v="9385"/>
    <n v="0"/>
    <n v="0"/>
    <n v="11099"/>
    <n v="9547"/>
    <n v="10293"/>
    <n v="3190"/>
    <n v="36798"/>
    <n v="11782"/>
    <n v="22583"/>
    <n v="4270"/>
    <n v="15592"/>
    <n v="4040"/>
    <n v="32564"/>
    <n v="45608"/>
    <n v="5056"/>
    <n v="11796"/>
    <n v="1368"/>
    <n v="19307"/>
    <n v="581"/>
    <n v="718"/>
    <n v="428"/>
    <n v="295418"/>
    <s v="Estaciones Villa Crespo y La Paternal cerradas desde 06/2018 por obras del viaducto"/>
  </r>
  <r>
    <x v="26"/>
    <x v="3"/>
    <n v="54989"/>
    <n v="16119"/>
    <n v="0"/>
    <n v="0"/>
    <n v="24437"/>
    <n v="11136"/>
    <n v="7043"/>
    <n v="2762"/>
    <n v="45690"/>
    <n v="10941"/>
    <n v="26674"/>
    <n v="5586"/>
    <n v="15007"/>
    <n v="5366"/>
    <n v="39366"/>
    <n v="66874"/>
    <n v="9008"/>
    <n v="16995"/>
    <n v="2197"/>
    <n v="26910"/>
    <n v="890"/>
    <n v="963"/>
    <n v="-2"/>
    <n v="388951"/>
    <s v="Estaciones Villa Crespo y La Paternal cerradas desde 06/2018 por obras del viaducto"/>
  </r>
  <r>
    <x v="26"/>
    <x v="4"/>
    <n v="71259"/>
    <n v="28957"/>
    <n v="0"/>
    <n v="0"/>
    <n v="31610"/>
    <n v="19392"/>
    <n v="14677"/>
    <n v="3110"/>
    <n v="48854"/>
    <n v="11982"/>
    <n v="26984"/>
    <n v="7167"/>
    <n v="17303"/>
    <n v="8161"/>
    <n v="48522"/>
    <n v="81096"/>
    <n v="12214"/>
    <n v="22264"/>
    <n v="705"/>
    <n v="34223"/>
    <n v="1080"/>
    <n v="1274"/>
    <n v="1566"/>
    <n v="492400"/>
    <s v="Estaciones Villa Crespo y La Paternal cerradas desde 06/2018 por obras del viaducto"/>
  </r>
  <r>
    <x v="26"/>
    <x v="5"/>
    <n v="90026"/>
    <n v="38410"/>
    <n v="0"/>
    <n v="0"/>
    <n v="40956"/>
    <n v="37104"/>
    <n v="17048"/>
    <n v="4894"/>
    <n v="41621"/>
    <n v="12812"/>
    <n v="27664"/>
    <n v="9216"/>
    <n v="17822"/>
    <n v="10163"/>
    <n v="57652"/>
    <n v="103132"/>
    <n v="17122"/>
    <n v="25027"/>
    <n v="949"/>
    <n v="40668"/>
    <n v="1329"/>
    <n v="1564"/>
    <n v="38007"/>
    <n v="633186"/>
    <s v="Estaciones Villa Crespo y La Paternal cerradas desde 06/2018 por obras del viaducto"/>
  </r>
  <r>
    <x v="26"/>
    <x v="6"/>
    <n v="107934"/>
    <n v="53745"/>
    <n v="0"/>
    <n v="0"/>
    <n v="45858"/>
    <n v="43250"/>
    <n v="24791"/>
    <n v="5455"/>
    <n v="46808"/>
    <n v="14964"/>
    <n v="28472"/>
    <n v="10764"/>
    <n v="22007"/>
    <n v="12498"/>
    <n v="85770"/>
    <n v="141783"/>
    <n v="20820"/>
    <n v="32273"/>
    <n v="1233"/>
    <n v="55422"/>
    <n v="1374"/>
    <n v="2074"/>
    <n v="22129"/>
    <n v="779424"/>
    <s v="Estaciones Villa Crespo y La Paternal cerradas desde 06/2018 por obras del viaducto"/>
  </r>
  <r>
    <x v="26"/>
    <x v="7"/>
    <n v="114690"/>
    <n v="60165"/>
    <n v="0"/>
    <n v="0"/>
    <n v="48586"/>
    <n v="45769"/>
    <n v="25688"/>
    <n v="6063"/>
    <n v="53259"/>
    <n v="16204"/>
    <n v="29754"/>
    <n v="5046"/>
    <n v="11182"/>
    <n v="13291"/>
    <n v="100915"/>
    <n v="147083"/>
    <n v="23390"/>
    <n v="35213"/>
    <n v="1218"/>
    <n v="60947"/>
    <n v="1740"/>
    <n v="2347"/>
    <n v="2121"/>
    <n v="804671"/>
    <s v="Estaciones Villa Crespo y La Paternal cerradas desde 06/2018 por obras del viaducto"/>
  </r>
  <r>
    <x v="27"/>
    <x v="8"/>
    <n v="113132"/>
    <n v="66084"/>
    <n v="0"/>
    <n v="0"/>
    <n v="60881"/>
    <n v="54651"/>
    <n v="36142"/>
    <n v="6042"/>
    <n v="60244"/>
    <n v="23323"/>
    <n v="34988"/>
    <n v="13536"/>
    <n v="23033"/>
    <n v="15438"/>
    <n v="102361"/>
    <n v="144468"/>
    <n v="21517"/>
    <n v="38238"/>
    <n v="2184"/>
    <n v="59644"/>
    <n v="1788"/>
    <n v="2195"/>
    <n v="16462"/>
    <n v="896351"/>
    <s v="Estaciones Villa Crespo y La Paternal cerradas desde 06/2018 por obras del viaducto"/>
  </r>
  <r>
    <x v="27"/>
    <x v="9"/>
    <n v="129342"/>
    <n v="64585"/>
    <n v="0"/>
    <n v="0"/>
    <n v="67687"/>
    <n v="57771"/>
    <n v="39357"/>
    <n v="8354"/>
    <n v="65125"/>
    <n v="14250"/>
    <n v="32420"/>
    <n v="3817"/>
    <n v="23346"/>
    <n v="17005"/>
    <n v="102668"/>
    <n v="158014"/>
    <n v="24507"/>
    <n v="43029"/>
    <n v="3878"/>
    <n v="56904"/>
    <n v="1951"/>
    <n v="2274"/>
    <n v="24822"/>
    <n v="941106"/>
    <s v="Estaciones Villa Crespo y La Paternal cerradas desde 06/2018 por obras del viaducto"/>
  </r>
  <r>
    <x v="27"/>
    <x v="10"/>
    <n v="171753"/>
    <n v="89406"/>
    <n v="0"/>
    <n v="0"/>
    <n v="89207"/>
    <n v="76781"/>
    <n v="28276"/>
    <n v="10154"/>
    <n v="84804"/>
    <n v="33598"/>
    <n v="48769"/>
    <n v="23475"/>
    <n v="25191"/>
    <n v="23274"/>
    <n v="134503"/>
    <n v="210754"/>
    <n v="29645"/>
    <n v="20372"/>
    <n v="1130"/>
    <n v="76384"/>
    <n v="2511"/>
    <n v="1883"/>
    <n v="28162"/>
    <n v="1210032"/>
    <s v="Estaciones Villa Crespo y La Paternal cerradas desde 06/2018 por obras del viaducto"/>
  </r>
  <r>
    <x v="27"/>
    <x v="11"/>
    <n v="121836"/>
    <n v="74300"/>
    <n v="0"/>
    <n v="0"/>
    <n v="76139"/>
    <n v="59795"/>
    <n v="19230"/>
    <n v="8369"/>
    <n v="70424"/>
    <n v="32230"/>
    <n v="42690"/>
    <n v="20015"/>
    <n v="25817"/>
    <n v="18733"/>
    <n v="103095"/>
    <n v="195272"/>
    <n v="27746"/>
    <n v="53406"/>
    <n v="837"/>
    <n v="71294"/>
    <n v="1740"/>
    <n v="1782"/>
    <n v="44437"/>
    <n v="1069187"/>
    <s v="Estaciones Villa Crespo y La Paternal cerradas desde 06/2018 por obras del viaducto"/>
  </r>
  <r>
    <x v="27"/>
    <x v="0"/>
    <n v="103315"/>
    <n v="51401"/>
    <n v="0"/>
    <n v="0"/>
    <n v="55060"/>
    <n v="44364"/>
    <n v="14591"/>
    <n v="6967"/>
    <n v="57708"/>
    <n v="23694"/>
    <n v="30883"/>
    <n v="14254"/>
    <n v="20782"/>
    <n v="14309"/>
    <n v="81865"/>
    <n v="149666"/>
    <n v="23036"/>
    <n v="13925"/>
    <n v="867"/>
    <n v="60645"/>
    <n v="1504"/>
    <n v="994"/>
    <n v="2564"/>
    <n v="772394"/>
    <s v="Estaciones Villa Crespo y La Paternal cerradas desde 06/2018 por obras del viaducto"/>
  </r>
  <r>
    <x v="27"/>
    <x v="1"/>
    <n v="128562"/>
    <n v="63509"/>
    <n v="0"/>
    <n v="0"/>
    <n v="69142"/>
    <n v="53626"/>
    <n v="37509"/>
    <n v="7762"/>
    <n v="69480"/>
    <n v="31368"/>
    <n v="34402"/>
    <n v="18130"/>
    <n v="26838"/>
    <n v="17193"/>
    <n v="94324"/>
    <n v="166280"/>
    <n v="25595"/>
    <n v="49804"/>
    <n v="5283"/>
    <n v="65024"/>
    <n v="1825"/>
    <n v="874"/>
    <n v="96986"/>
    <n v="1063516"/>
    <s v="Estaciones Villa Crespo y La Paternal cerradas desde 06/2018 por obras del viaducto"/>
  </r>
  <r>
    <x v="27"/>
    <x v="2"/>
    <n v="165430"/>
    <n v="71937"/>
    <n v="0"/>
    <n v="0"/>
    <n v="81907"/>
    <n v="59435"/>
    <n v="44265"/>
    <n v="9531"/>
    <n v="76143"/>
    <n v="32536"/>
    <n v="40256"/>
    <n v="18934"/>
    <n v="31576"/>
    <n v="19765"/>
    <n v="111618"/>
    <n v="174466"/>
    <n v="22948"/>
    <n v="53324"/>
    <n v="5370"/>
    <n v="66594"/>
    <n v="2265"/>
    <n v="454"/>
    <n v="63"/>
    <n v="1088817"/>
    <s v="Estaciones Villa Crespo y La Paternal cerradas desde 06/2018 por obras del viaducto"/>
  </r>
  <r>
    <x v="27"/>
    <x v="3"/>
    <n v="192924"/>
    <n v="86199"/>
    <n v="0"/>
    <n v="0"/>
    <n v="95064"/>
    <n v="74513"/>
    <n v="50197"/>
    <n v="15046"/>
    <n v="87310"/>
    <n v="41258"/>
    <n v="42688"/>
    <n v="21860"/>
    <n v="35090"/>
    <n v="23488"/>
    <n v="128664"/>
    <n v="197420"/>
    <n v="32167"/>
    <n v="55272"/>
    <n v="5855"/>
    <n v="77192"/>
    <n v="2358"/>
    <n v="0"/>
    <n v="321"/>
    <n v="1264886"/>
    <s v="Estaciones Villa Crespo y La Paternal cerradas desde 06/2018 por obras del viaducto"/>
  </r>
  <r>
    <x v="27"/>
    <x v="4"/>
    <n v="219158"/>
    <n v="101108"/>
    <n v="0"/>
    <n v="0"/>
    <n v="102566"/>
    <n v="90164"/>
    <n v="63425"/>
    <n v="17432"/>
    <n v="99553"/>
    <n v="53104"/>
    <n v="56420"/>
    <n v="27205"/>
    <n v="53353"/>
    <n v="27148"/>
    <n v="168373"/>
    <n v="214229"/>
    <n v="39502"/>
    <n v="82371"/>
    <n v="6490"/>
    <n v="78961"/>
    <n v="2438"/>
    <n v="926"/>
    <n v="0"/>
    <n v="1503926"/>
    <s v="Estaciones Villa Crespo y La Paternal cerradas desde 06/2018 por obras del viaducto"/>
  </r>
  <r>
    <x v="27"/>
    <x v="5"/>
    <n v="263553"/>
    <n v="145493"/>
    <n v="0"/>
    <n v="0"/>
    <n v="126706"/>
    <n v="103794"/>
    <n v="71427"/>
    <n v="21303"/>
    <n v="131673"/>
    <n v="74254"/>
    <n v="77560"/>
    <n v="36605"/>
    <n v="80191"/>
    <n v="36971"/>
    <n v="285990"/>
    <n v="383830"/>
    <n v="56078"/>
    <n v="99325"/>
    <n v="5405"/>
    <n v="99552"/>
    <n v="4205"/>
    <n v="3281"/>
    <n v="105361"/>
    <n v="2212557"/>
    <s v="Estaciones Villa Crespo y La Paternal cerradas desde 06/2018 por obras del viaducto"/>
  </r>
  <r>
    <x v="27"/>
    <x v="6"/>
    <n v="302609"/>
    <n v="180361"/>
    <n v="0"/>
    <n v="0"/>
    <n v="148459"/>
    <n v="116070"/>
    <n v="95802"/>
    <n v="23231"/>
    <n v="142128"/>
    <n v="86709"/>
    <n v="86696"/>
    <n v="48268"/>
    <n v="93195"/>
    <n v="42905"/>
    <n v="309383"/>
    <n v="440136"/>
    <n v="53509"/>
    <n v="134425"/>
    <n v="2086"/>
    <n v="102777"/>
    <n v="4213"/>
    <n v="3511"/>
    <n v="11374"/>
    <n v="2427847"/>
    <s v="Estaciones Villa Crespo y La Paternal cerradas desde 06/2018 por obras del viaducto"/>
  </r>
  <r>
    <x v="27"/>
    <x v="7"/>
    <n v="293052"/>
    <n v="171306"/>
    <n v="0"/>
    <n v="0"/>
    <n v="135530"/>
    <n v="102537"/>
    <n v="85800"/>
    <n v="23381"/>
    <n v="140070"/>
    <n v="80480"/>
    <n v="85021"/>
    <n v="51681"/>
    <n v="78576"/>
    <n v="34872"/>
    <n v="295042"/>
    <n v="448035"/>
    <n v="48061"/>
    <n v="126101"/>
    <n v="837"/>
    <n v="104094"/>
    <n v="2913"/>
    <n v="3009"/>
    <n v="0"/>
    <n v="2310398"/>
    <s v="Estaciones Villa Crespo y La Paternal cerradas desde 06/2018 por obras del viaducto"/>
  </r>
  <r>
    <x v="28"/>
    <x v="8"/>
    <n v="226853"/>
    <n v="73105"/>
    <n v="0"/>
    <n v="0"/>
    <n v="104060"/>
    <n v="92098"/>
    <n v="59451"/>
    <n v="17912"/>
    <n v="111732"/>
    <n v="55598"/>
    <n v="71344"/>
    <n v="41942"/>
    <n v="56325"/>
    <n v="24800"/>
    <n v="204683"/>
    <n v="309465"/>
    <n v="37837"/>
    <n v="73852"/>
    <n v="3665"/>
    <n v="84111"/>
    <n v="2026"/>
    <n v="1917"/>
    <n v="16001"/>
    <n v="1668777"/>
    <s v="Estaciones Villa Crespo y La Paternal cerradas desde 06/2018 por obras del viaducto"/>
  </r>
  <r>
    <x v="28"/>
    <x v="9"/>
    <n v="297569"/>
    <n v="96443"/>
    <n v="0"/>
    <n v="0"/>
    <n v="135734"/>
    <n v="109378"/>
    <n v="79373"/>
    <n v="21040"/>
    <n v="136114"/>
    <n v="69375"/>
    <n v="93208"/>
    <n v="34457"/>
    <n v="85610"/>
    <n v="32747"/>
    <n v="272825"/>
    <n v="401765"/>
    <n v="37827"/>
    <n v="52579"/>
    <n v="7351"/>
    <n v="107942"/>
    <n v="2371"/>
    <n v="2343"/>
    <n v="22035"/>
    <n v="2098086"/>
    <s v="Estaciones Villa Crespo y La Paternal cerradas desde 06/2018 por obras del viaducto"/>
  </r>
  <r>
    <x v="28"/>
    <x v="10"/>
    <n v="348935"/>
    <n v="136133"/>
    <n v="0"/>
    <n v="0"/>
    <n v="155416"/>
    <n v="129782"/>
    <n v="100165"/>
    <n v="22806"/>
    <n v="161191"/>
    <n v="75479"/>
    <n v="109048"/>
    <n v="45843"/>
    <n v="95440"/>
    <n v="46314"/>
    <n v="304542"/>
    <n v="440183"/>
    <n v="50900"/>
    <n v="45557"/>
    <n v="7336"/>
    <n v="110501"/>
    <n v="2481"/>
    <n v="621"/>
    <n v="10577"/>
    <n v="2399250"/>
    <s v="Estaciones Villa Crespo y La Paternal cerradas desde 06/2018 por obras del viaducto"/>
  </r>
  <r>
    <x v="28"/>
    <x v="11"/>
    <n v="365599"/>
    <n v="147355"/>
    <n v="0"/>
    <n v="0"/>
    <n v="180750"/>
    <n v="141903"/>
    <n v="107234"/>
    <n v="26919"/>
    <n v="174934"/>
    <n v="78282"/>
    <n v="117879"/>
    <n v="53508"/>
    <n v="105351"/>
    <n v="63204"/>
    <n v="343459"/>
    <n v="458597"/>
    <n v="61377"/>
    <n v="48015"/>
    <n v="8831"/>
    <n v="139986"/>
    <n v="2555"/>
    <n v="185"/>
    <n v="0"/>
    <n v="2625923"/>
    <s v="Estaciones Villa Crespo y La Paternal cerradas desde 06/2018 por obras del viaducto"/>
  </r>
  <r>
    <x v="28"/>
    <x v="0"/>
    <n v="385106"/>
    <n v="158878"/>
    <n v="0"/>
    <n v="0"/>
    <n v="184069"/>
    <n v="143559"/>
    <n v="106646"/>
    <n v="32553"/>
    <n v="180481"/>
    <n v="109623"/>
    <n v="116705"/>
    <n v="55637"/>
    <n v="110536"/>
    <n v="54426"/>
    <n v="348110"/>
    <n v="441247"/>
    <n v="62265"/>
    <n v="41932"/>
    <n v="9223"/>
    <n v="171962"/>
    <n v="2714"/>
    <n v="189"/>
    <n v="2212"/>
    <n v="2718073"/>
    <s v="Estaciones Villa Crespo y La Paternal cerradas desde 06/2018 por obras del viaducto"/>
  </r>
  <r>
    <x v="28"/>
    <x v="1"/>
    <n v="358888"/>
    <n v="139116"/>
    <n v="0"/>
    <n v="0"/>
    <n v="173579"/>
    <n v="133444"/>
    <n v="97686"/>
    <n v="30304"/>
    <n v="173679"/>
    <n v="101044"/>
    <n v="99875"/>
    <n v="49225"/>
    <n v="103081"/>
    <n v="60155"/>
    <n v="329572"/>
    <n v="466442"/>
    <n v="54997"/>
    <n v="120420"/>
    <n v="8732"/>
    <n v="167332"/>
    <n v="2448"/>
    <n v="184"/>
    <n v="256720"/>
    <n v="2926923"/>
    <s v="Estaciones Villa Crespo y La Paternal cerradas desde 06/2018 por obras del viaducto"/>
  </r>
  <r>
    <x v="28"/>
    <x v="2"/>
    <n v="394867"/>
    <n v="151711"/>
    <n v="0"/>
    <n v="29386"/>
    <n v="160510"/>
    <n v="135925"/>
    <n v="98756"/>
    <n v="32074"/>
    <n v="178221"/>
    <n v="103679"/>
    <n v="114820"/>
    <n v="45942"/>
    <n v="101783"/>
    <n v="62322"/>
    <n v="344933"/>
    <n v="500793"/>
    <n v="92245"/>
    <n v="123533"/>
    <n v="9407"/>
    <n v="188364"/>
    <n v="2734"/>
    <n v="332"/>
    <n v="19784"/>
    <n v="2892121"/>
    <s v="El 07/07/2022 se inauguró la estación La Paternal."/>
  </r>
  <r>
    <x v="28"/>
    <x v="3"/>
    <n v="409776"/>
    <n v="166136"/>
    <n v="0"/>
    <n v="44784"/>
    <n v="170749"/>
    <n v="149284"/>
    <n v="108633"/>
    <n v="34301"/>
    <n v="192836"/>
    <n v="115303"/>
    <n v="118676"/>
    <n v="52165"/>
    <n v="117760"/>
    <n v="76425"/>
    <n v="355980"/>
    <n v="533275"/>
    <n v="91297"/>
    <n v="136355"/>
    <n v="10130"/>
    <n v="197626"/>
    <n v="2764"/>
    <n v="191"/>
    <n v="164"/>
    <n v="3084610"/>
    <m/>
  </r>
  <r>
    <x v="28"/>
    <x v="4"/>
    <n v="414769"/>
    <n v="156422"/>
    <n v="0"/>
    <n v="43074"/>
    <n v="166256"/>
    <n v="144044"/>
    <n v="106262"/>
    <n v="30712"/>
    <n v="186769"/>
    <n v="112375"/>
    <n v="98213"/>
    <n v="50146"/>
    <n v="122930"/>
    <n v="72599"/>
    <n v="340304"/>
    <n v="502480"/>
    <n v="82608"/>
    <n v="141899"/>
    <n v="9596"/>
    <n v="195916"/>
    <n v="3054"/>
    <n v="225"/>
    <n v="0"/>
    <n v="2980653"/>
    <m/>
  </r>
  <r>
    <x v="28"/>
    <x v="5"/>
    <n v="420207"/>
    <n v="140492"/>
    <n v="0"/>
    <n v="35879"/>
    <n v="153755"/>
    <n v="134532"/>
    <n v="92314"/>
    <n v="29023"/>
    <n v="189118"/>
    <n v="111450"/>
    <n v="83956"/>
    <n v="45378"/>
    <n v="112799"/>
    <n v="52871"/>
    <n v="326443"/>
    <n v="476708"/>
    <n v="78296"/>
    <n v="139044"/>
    <n v="9981"/>
    <n v="187072"/>
    <n v="2788"/>
    <n v="2370"/>
    <n v="5241"/>
    <n v="2829717"/>
    <m/>
  </r>
  <r>
    <x v="28"/>
    <x v="6"/>
    <n v="418173"/>
    <n v="138400"/>
    <n v="0"/>
    <n v="39347"/>
    <n v="157552"/>
    <n v="137095"/>
    <n v="102962"/>
    <n v="28698"/>
    <n v="182402"/>
    <n v="103161"/>
    <n v="90051"/>
    <n v="49132"/>
    <n v="112334"/>
    <n v="47400"/>
    <n v="334727"/>
    <n v="476824"/>
    <n v="83764"/>
    <n v="135595"/>
    <n v="9228"/>
    <n v="183342"/>
    <n v="2722"/>
    <n v="1577"/>
    <n v="89"/>
    <n v="2834575"/>
    <m/>
  </r>
  <r>
    <x v="28"/>
    <x v="7"/>
    <n v="370096"/>
    <n v="191455"/>
    <n v="0"/>
    <n v="28386"/>
    <n v="137210"/>
    <n v="117673"/>
    <n v="84888"/>
    <n v="25764"/>
    <n v="161059"/>
    <n v="92364"/>
    <n v="76590"/>
    <n v="42310"/>
    <n v="99884"/>
    <n v="37776"/>
    <n v="314577"/>
    <n v="430895"/>
    <n v="82847"/>
    <n v="121380"/>
    <n v="8338"/>
    <n v="168632"/>
    <n v="2463"/>
    <n v="239"/>
    <n v="143"/>
    <n v="2594969"/>
    <m/>
  </r>
  <r>
    <x v="29"/>
    <x v="8"/>
    <n v="374616"/>
    <n v="320031"/>
    <n v="0"/>
    <n v="18324"/>
    <n v="120716"/>
    <n v="116587"/>
    <n v="80016"/>
    <n v="21624"/>
    <n v="151953"/>
    <n v="84204"/>
    <n v="68427"/>
    <n v="38631"/>
    <n v="89872"/>
    <n v="33484"/>
    <n v="306884"/>
    <n v="398999"/>
    <n v="55401"/>
    <n v="102922"/>
    <n v="7735"/>
    <n v="150195"/>
    <n v="2670"/>
    <n v="24"/>
    <n v="2337"/>
    <n v="2545652"/>
    <m/>
  </r>
  <r>
    <x v="29"/>
    <x v="9"/>
    <n v="319529"/>
    <n v="258650"/>
    <n v="0"/>
    <n v="13015"/>
    <n v="89830"/>
    <n v="92476"/>
    <n v="56425"/>
    <n v="19453"/>
    <n v="122806"/>
    <n v="63952"/>
    <n v="53160"/>
    <n v="26456"/>
    <n v="31221"/>
    <n v="28492"/>
    <n v="208597"/>
    <n v="271093"/>
    <n v="51935"/>
    <n v="76312"/>
    <n v="7637"/>
    <n v="136825"/>
    <n v="2000"/>
    <n v="74"/>
    <n v="10"/>
    <n v="1929948"/>
    <m/>
  </r>
  <r>
    <x v="29"/>
    <x v="10"/>
    <n v="349522"/>
    <n v="273403"/>
    <n v="0"/>
    <n v="13831"/>
    <n v="114907"/>
    <n v="102408"/>
    <n v="64980"/>
    <n v="21123"/>
    <n v="141418"/>
    <n v="74320"/>
    <n v="64762"/>
    <n v="37097"/>
    <n v="53645"/>
    <n v="38019"/>
    <n v="272537"/>
    <n v="310267"/>
    <n v="68597"/>
    <n v="117047"/>
    <n v="8106"/>
    <n v="157447"/>
    <n v="2601"/>
    <n v="128"/>
    <n v="25807.89"/>
    <n v="2311972.89"/>
    <m/>
  </r>
  <r>
    <x v="29"/>
    <x v="11"/>
    <n v="359373"/>
    <n v="271448"/>
    <n v="0"/>
    <n v="7852"/>
    <n v="112883"/>
    <n v="92187"/>
    <n v="76265"/>
    <n v="24960"/>
    <n v="146486"/>
    <n v="77184"/>
    <n v="64898"/>
    <n v="39740"/>
    <n v="52089"/>
    <n v="39014"/>
    <n v="274891"/>
    <n v="349979"/>
    <n v="60780"/>
    <n v="126007"/>
    <n v="8134"/>
    <n v="163812"/>
    <n v="2773"/>
    <n v="183"/>
    <n v="865"/>
    <n v="2351803"/>
    <m/>
  </r>
  <r>
    <x v="29"/>
    <x v="0"/>
    <n v="357910"/>
    <n v="300203"/>
    <n v="0"/>
    <n v="14292"/>
    <n v="115765"/>
    <n v="96182"/>
    <n v="73374"/>
    <n v="24130"/>
    <n v="146713"/>
    <n v="81260"/>
    <n v="65328"/>
    <n v="37107"/>
    <n v="49829"/>
    <n v="33035"/>
    <n v="278942"/>
    <n v="426933"/>
    <n v="63997"/>
    <n v="115352"/>
    <n v="7592"/>
    <n v="167661"/>
    <n v="3013"/>
    <n v="200"/>
    <n v="1"/>
    <n v="2458819"/>
    <m/>
  </r>
  <r>
    <x v="29"/>
    <x v="1"/>
    <n v="327719"/>
    <n v="282358"/>
    <n v="0"/>
    <n v="13433"/>
    <n v="115778"/>
    <n v="82627"/>
    <n v="81242"/>
    <n v="22752"/>
    <n v="138965"/>
    <n v="72083"/>
    <n v="66428"/>
    <n v="39109"/>
    <n v="55265"/>
    <n v="31080"/>
    <n v="271409"/>
    <n v="403126"/>
    <n v="63348"/>
    <n v="118374"/>
    <n v="7686"/>
    <n v="158057"/>
    <n v="2913"/>
    <n v="1682"/>
    <n v="2440"/>
    <n v="2357874"/>
    <m/>
  </r>
  <r>
    <x v="29"/>
    <x v="2"/>
    <n v="395229"/>
    <n v="326936"/>
    <n v="0"/>
    <n v="15146"/>
    <n v="129533"/>
    <n v="87740"/>
    <n v="82453"/>
    <n v="22053"/>
    <n v="157092"/>
    <n v="66553"/>
    <n v="71905"/>
    <n v="75063"/>
    <n v="78424"/>
    <n v="34817"/>
    <n v="291418"/>
    <n v="483122"/>
    <n v="77098"/>
    <n v="115381"/>
    <n v="8799"/>
    <n v="175112"/>
    <n v="874"/>
    <n v="363"/>
    <n v="122609"/>
    <n v="28177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24">
  <r>
    <x v="0"/>
    <x v="0"/>
    <x v="0"/>
    <n v="269484"/>
  </r>
  <r>
    <x v="0"/>
    <x v="1"/>
    <x v="0"/>
    <n v="255433"/>
  </r>
  <r>
    <x v="0"/>
    <x v="2"/>
    <x v="0"/>
    <n v="277048"/>
  </r>
  <r>
    <x v="0"/>
    <x v="3"/>
    <x v="0"/>
    <n v="272553"/>
  </r>
  <r>
    <x v="0"/>
    <x v="4"/>
    <x v="0"/>
    <n v="269875"/>
  </r>
  <r>
    <x v="0"/>
    <x v="5"/>
    <x v="0"/>
    <n v="285438"/>
  </r>
  <r>
    <x v="0"/>
    <x v="6"/>
    <x v="0"/>
    <n v="287247"/>
  </r>
  <r>
    <x v="0"/>
    <x v="7"/>
    <x v="0"/>
    <n v="307887"/>
  </r>
  <r>
    <x v="1"/>
    <x v="8"/>
    <x v="0"/>
    <n v="286159"/>
  </r>
  <r>
    <x v="1"/>
    <x v="9"/>
    <x v="0"/>
    <n v="278032"/>
  </r>
  <r>
    <x v="1"/>
    <x v="10"/>
    <x v="0"/>
    <n v="298543"/>
  </r>
  <r>
    <x v="1"/>
    <x v="11"/>
    <x v="0"/>
    <n v="273032"/>
  </r>
  <r>
    <x v="1"/>
    <x v="0"/>
    <x v="0"/>
    <n v="288462"/>
  </r>
  <r>
    <x v="1"/>
    <x v="1"/>
    <x v="0"/>
    <n v="273502"/>
  </r>
  <r>
    <x v="1"/>
    <x v="2"/>
    <x v="0"/>
    <n v="294656"/>
  </r>
  <r>
    <x v="1"/>
    <x v="3"/>
    <x v="0"/>
    <n v="299954"/>
  </r>
  <r>
    <x v="1"/>
    <x v="4"/>
    <x v="0"/>
    <n v="298749"/>
  </r>
  <r>
    <x v="1"/>
    <x v="5"/>
    <x v="0"/>
    <n v="314742"/>
  </r>
  <r>
    <x v="1"/>
    <x v="6"/>
    <x v="0"/>
    <n v="312387"/>
  </r>
  <r>
    <x v="1"/>
    <x v="7"/>
    <x v="0"/>
    <n v="328180"/>
  </r>
  <r>
    <x v="2"/>
    <x v="8"/>
    <x v="0"/>
    <n v="314001"/>
  </r>
  <r>
    <x v="2"/>
    <x v="9"/>
    <x v="0"/>
    <n v="314124"/>
  </r>
  <r>
    <x v="2"/>
    <x v="10"/>
    <x v="0"/>
    <n v="338979"/>
  </r>
  <r>
    <x v="2"/>
    <x v="11"/>
    <x v="0"/>
    <n v="317590"/>
  </r>
  <r>
    <x v="2"/>
    <x v="0"/>
    <x v="0"/>
    <n v="333719"/>
  </r>
  <r>
    <x v="2"/>
    <x v="1"/>
    <x v="0"/>
    <n v="306975"/>
  </r>
  <r>
    <x v="2"/>
    <x v="2"/>
    <x v="0"/>
    <n v="337808"/>
  </r>
  <r>
    <x v="2"/>
    <x v="3"/>
    <x v="0"/>
    <n v="337711"/>
  </r>
  <r>
    <x v="2"/>
    <x v="4"/>
    <x v="0"/>
    <n v="315744"/>
  </r>
  <r>
    <x v="2"/>
    <x v="5"/>
    <x v="0"/>
    <n v="355958"/>
  </r>
  <r>
    <x v="2"/>
    <x v="6"/>
    <x v="0"/>
    <n v="344444"/>
  </r>
  <r>
    <x v="2"/>
    <x v="7"/>
    <x v="0"/>
    <n v="348159"/>
  </r>
  <r>
    <x v="3"/>
    <x v="8"/>
    <x v="0"/>
    <n v="331029"/>
  </r>
  <r>
    <x v="3"/>
    <x v="9"/>
    <x v="0"/>
    <n v="320797"/>
  </r>
  <r>
    <x v="3"/>
    <x v="10"/>
    <x v="0"/>
    <n v="348638"/>
  </r>
  <r>
    <x v="3"/>
    <x v="11"/>
    <x v="0"/>
    <n v="347280"/>
  </r>
  <r>
    <x v="3"/>
    <x v="0"/>
    <x v="0"/>
    <n v="352900"/>
  </r>
  <r>
    <x v="3"/>
    <x v="1"/>
    <x v="0"/>
    <n v="327122"/>
  </r>
  <r>
    <x v="3"/>
    <x v="2"/>
    <x v="0"/>
    <n v="375138"/>
  </r>
  <r>
    <x v="3"/>
    <x v="3"/>
    <x v="0"/>
    <n v="353740"/>
  </r>
  <r>
    <x v="3"/>
    <x v="4"/>
    <x v="0"/>
    <n v="363127"/>
  </r>
  <r>
    <x v="3"/>
    <x v="5"/>
    <x v="0"/>
    <n v="384507"/>
  </r>
  <r>
    <x v="3"/>
    <x v="6"/>
    <x v="0"/>
    <n v="369604"/>
  </r>
  <r>
    <x v="3"/>
    <x v="7"/>
    <x v="0"/>
    <n v="391273"/>
  </r>
  <r>
    <x v="4"/>
    <x v="8"/>
    <x v="0"/>
    <n v="367441"/>
  </r>
  <r>
    <x v="4"/>
    <x v="9"/>
    <x v="0"/>
    <n v="350828"/>
  </r>
  <r>
    <x v="4"/>
    <x v="10"/>
    <x v="0"/>
    <n v="388840"/>
  </r>
  <r>
    <x v="4"/>
    <x v="11"/>
    <x v="0"/>
    <n v="370158"/>
  </r>
  <r>
    <x v="4"/>
    <x v="0"/>
    <x v="0"/>
    <n v="373468"/>
  </r>
  <r>
    <x v="4"/>
    <x v="1"/>
    <x v="0"/>
    <n v="350629"/>
  </r>
  <r>
    <x v="4"/>
    <x v="2"/>
    <x v="0"/>
    <n v="395265"/>
  </r>
  <r>
    <x v="4"/>
    <x v="3"/>
    <x v="0"/>
    <n v="397025"/>
  </r>
  <r>
    <x v="4"/>
    <x v="4"/>
    <x v="0"/>
    <n v="379554"/>
  </r>
  <r>
    <x v="4"/>
    <x v="5"/>
    <x v="0"/>
    <n v="399133"/>
  </r>
  <r>
    <x v="4"/>
    <x v="6"/>
    <x v="0"/>
    <n v="388813"/>
  </r>
  <r>
    <x v="4"/>
    <x v="7"/>
    <x v="0"/>
    <n v="392242"/>
  </r>
  <r>
    <x v="5"/>
    <x v="8"/>
    <x v="0"/>
    <n v="358480"/>
  </r>
  <r>
    <x v="5"/>
    <x v="9"/>
    <x v="0"/>
    <n v="351494"/>
  </r>
  <r>
    <x v="5"/>
    <x v="10"/>
    <x v="0"/>
    <n v="405563"/>
  </r>
  <r>
    <x v="5"/>
    <x v="11"/>
    <x v="0"/>
    <n v="374538"/>
  </r>
  <r>
    <x v="5"/>
    <x v="0"/>
    <x v="0"/>
    <n v="387650"/>
  </r>
  <r>
    <x v="5"/>
    <x v="1"/>
    <x v="0"/>
    <n v="370166"/>
  </r>
  <r>
    <x v="5"/>
    <x v="2"/>
    <x v="0"/>
    <n v="388790"/>
  </r>
  <r>
    <x v="5"/>
    <x v="3"/>
    <x v="0"/>
    <n v="400619"/>
  </r>
  <r>
    <x v="5"/>
    <x v="4"/>
    <x v="0"/>
    <n v="396475"/>
  </r>
  <r>
    <x v="5"/>
    <x v="5"/>
    <x v="0"/>
    <n v="407299"/>
  </r>
  <r>
    <x v="5"/>
    <x v="6"/>
    <x v="0"/>
    <n v="407240"/>
  </r>
  <r>
    <x v="5"/>
    <x v="7"/>
    <x v="0"/>
    <n v="405130"/>
  </r>
  <r>
    <x v="6"/>
    <x v="8"/>
    <x v="0"/>
    <n v="368274"/>
  </r>
  <r>
    <x v="6"/>
    <x v="9"/>
    <x v="0"/>
    <n v="366699"/>
  </r>
  <r>
    <x v="6"/>
    <x v="10"/>
    <x v="0"/>
    <n v="412036"/>
  </r>
  <r>
    <x v="6"/>
    <x v="11"/>
    <x v="0"/>
    <n v="385450"/>
  </r>
  <r>
    <x v="6"/>
    <x v="0"/>
    <x v="0"/>
    <n v="383198"/>
  </r>
  <r>
    <x v="6"/>
    <x v="1"/>
    <x v="0"/>
    <n v="373263"/>
  </r>
  <r>
    <x v="6"/>
    <x v="2"/>
    <x v="0"/>
    <n v="394204"/>
  </r>
  <r>
    <x v="6"/>
    <x v="3"/>
    <x v="0"/>
    <n v="403948"/>
  </r>
  <r>
    <x v="6"/>
    <x v="4"/>
    <x v="0"/>
    <n v="399965"/>
  </r>
  <r>
    <x v="6"/>
    <x v="5"/>
    <x v="0"/>
    <n v="412620"/>
  </r>
  <r>
    <x v="6"/>
    <x v="6"/>
    <x v="0"/>
    <n v="393761"/>
  </r>
  <r>
    <x v="6"/>
    <x v="7"/>
    <x v="0"/>
    <n v="385670"/>
  </r>
  <r>
    <x v="7"/>
    <x v="8"/>
    <x v="0"/>
    <n v="362664"/>
  </r>
  <r>
    <x v="7"/>
    <x v="9"/>
    <x v="0"/>
    <n v="354392"/>
  </r>
  <r>
    <x v="7"/>
    <x v="10"/>
    <x v="0"/>
    <n v="398841"/>
  </r>
  <r>
    <x v="7"/>
    <x v="11"/>
    <x v="0"/>
    <n v="381492"/>
  </r>
  <r>
    <x v="7"/>
    <x v="0"/>
    <x v="0"/>
    <n v="389763"/>
  </r>
  <r>
    <x v="7"/>
    <x v="1"/>
    <x v="0"/>
    <n v="376704"/>
  </r>
  <r>
    <x v="7"/>
    <x v="2"/>
    <x v="0"/>
    <n v="375095"/>
  </r>
  <r>
    <x v="7"/>
    <x v="3"/>
    <x v="0"/>
    <n v="385351"/>
  </r>
  <r>
    <x v="7"/>
    <x v="4"/>
    <x v="0"/>
    <n v="368938"/>
  </r>
  <r>
    <x v="7"/>
    <x v="5"/>
    <x v="0"/>
    <n v="378738"/>
  </r>
  <r>
    <x v="7"/>
    <x v="6"/>
    <x v="0"/>
    <n v="363327"/>
  </r>
  <r>
    <x v="7"/>
    <x v="7"/>
    <x v="0"/>
    <n v="299516"/>
  </r>
  <r>
    <x v="8"/>
    <x v="8"/>
    <x v="0"/>
    <n v="297480"/>
  </r>
  <r>
    <x v="8"/>
    <x v="9"/>
    <x v="0"/>
    <n v="292186"/>
  </r>
  <r>
    <x v="8"/>
    <x v="10"/>
    <x v="0"/>
    <n v="315963"/>
  </r>
  <r>
    <x v="8"/>
    <x v="11"/>
    <x v="0"/>
    <n v="307412"/>
  </r>
  <r>
    <x v="8"/>
    <x v="0"/>
    <x v="0"/>
    <n v="341523"/>
  </r>
  <r>
    <x v="8"/>
    <x v="1"/>
    <x v="0"/>
    <n v="285683"/>
  </r>
  <r>
    <x v="8"/>
    <x v="2"/>
    <x v="0"/>
    <n v="311915"/>
  </r>
  <r>
    <x v="8"/>
    <x v="3"/>
    <x v="0"/>
    <n v="282207"/>
  </r>
  <r>
    <x v="8"/>
    <x v="4"/>
    <x v="0"/>
    <n v="261273"/>
  </r>
  <r>
    <x v="8"/>
    <x v="5"/>
    <x v="0"/>
    <n v="276020"/>
  </r>
  <r>
    <x v="8"/>
    <x v="6"/>
    <x v="0"/>
    <n v="295474"/>
  </r>
  <r>
    <x v="8"/>
    <x v="7"/>
    <x v="0"/>
    <n v="287210"/>
  </r>
  <r>
    <x v="9"/>
    <x v="8"/>
    <x v="0"/>
    <n v="261545.09163193899"/>
  </r>
  <r>
    <x v="9"/>
    <x v="9"/>
    <x v="0"/>
    <n v="255102.78191526065"/>
  </r>
  <r>
    <x v="9"/>
    <x v="10"/>
    <x v="0"/>
    <n v="274399.76693827752"/>
  </r>
  <r>
    <x v="9"/>
    <x v="11"/>
    <x v="0"/>
    <n v="285941.63068670576"/>
  </r>
  <r>
    <x v="9"/>
    <x v="0"/>
    <x v="0"/>
    <n v="250847.41999829008"/>
  </r>
  <r>
    <x v="9"/>
    <x v="1"/>
    <x v="0"/>
    <n v="258530.99890413275"/>
  </r>
  <r>
    <x v="9"/>
    <x v="2"/>
    <x v="0"/>
    <n v="290774.24994018703"/>
  </r>
  <r>
    <x v="9"/>
    <x v="3"/>
    <x v="0"/>
    <n v="287449.1120064517"/>
  </r>
  <r>
    <x v="9"/>
    <x v="4"/>
    <x v="0"/>
    <n v="303621.08018997556"/>
  </r>
  <r>
    <x v="9"/>
    <x v="5"/>
    <x v="0"/>
    <n v="325566.8082067935"/>
  </r>
  <r>
    <x v="9"/>
    <x v="6"/>
    <x v="0"/>
    <n v="309480.49533723207"/>
  </r>
  <r>
    <x v="9"/>
    <x v="7"/>
    <x v="0"/>
    <n v="319631.65902575641"/>
  </r>
  <r>
    <x v="10"/>
    <x v="8"/>
    <x v="0"/>
    <n v="293790"/>
  </r>
  <r>
    <x v="10"/>
    <x v="9"/>
    <x v="0"/>
    <n v="286120"/>
  </r>
  <r>
    <x v="10"/>
    <x v="10"/>
    <x v="0"/>
    <n v="307480.41676968045"/>
  </r>
  <r>
    <x v="10"/>
    <x v="11"/>
    <x v="0"/>
    <n v="284124.1054174155"/>
  </r>
  <r>
    <x v="10"/>
    <x v="0"/>
    <x v="0"/>
    <n v="282388.42802564072"/>
  </r>
  <r>
    <x v="10"/>
    <x v="1"/>
    <x v="0"/>
    <n v="286340.70620896731"/>
  </r>
  <r>
    <x v="10"/>
    <x v="2"/>
    <x v="0"/>
    <n v="313813.80520267884"/>
  </r>
  <r>
    <x v="10"/>
    <x v="3"/>
    <x v="0"/>
    <n v="304055.6819594191"/>
  </r>
  <r>
    <x v="10"/>
    <x v="4"/>
    <x v="0"/>
    <n v="321247.10747509578"/>
  </r>
  <r>
    <x v="10"/>
    <x v="5"/>
    <x v="0"/>
    <n v="324740.27345348592"/>
  </r>
  <r>
    <x v="10"/>
    <x v="6"/>
    <x v="0"/>
    <n v="333620.0450575857"/>
  </r>
  <r>
    <x v="10"/>
    <x v="7"/>
    <x v="0"/>
    <n v="349584.25238090311"/>
  </r>
  <r>
    <x v="11"/>
    <x v="8"/>
    <x v="0"/>
    <n v="281172.19948970096"/>
  </r>
  <r>
    <x v="11"/>
    <x v="9"/>
    <x v="0"/>
    <n v="332995"/>
  </r>
  <r>
    <x v="11"/>
    <x v="10"/>
    <x v="0"/>
    <n v="353181"/>
  </r>
  <r>
    <x v="11"/>
    <x v="11"/>
    <x v="0"/>
    <n v="353513"/>
  </r>
  <r>
    <x v="11"/>
    <x v="0"/>
    <x v="0"/>
    <n v="364680"/>
  </r>
  <r>
    <x v="11"/>
    <x v="1"/>
    <x v="0"/>
    <n v="351540"/>
  </r>
  <r>
    <x v="11"/>
    <x v="2"/>
    <x v="0"/>
    <n v="371194"/>
  </r>
  <r>
    <x v="11"/>
    <x v="3"/>
    <x v="0"/>
    <n v="358904"/>
  </r>
  <r>
    <x v="11"/>
    <x v="4"/>
    <x v="0"/>
    <n v="370351"/>
  </r>
  <r>
    <x v="11"/>
    <x v="5"/>
    <x v="0"/>
    <n v="379316"/>
  </r>
  <r>
    <x v="11"/>
    <x v="6"/>
    <x v="0"/>
    <n v="388573"/>
  </r>
  <r>
    <x v="11"/>
    <x v="7"/>
    <x v="0"/>
    <n v="402745"/>
  </r>
  <r>
    <x v="12"/>
    <x v="8"/>
    <x v="0"/>
    <n v="372512"/>
  </r>
  <r>
    <x v="12"/>
    <x v="9"/>
    <x v="0"/>
    <n v="362405"/>
  </r>
  <r>
    <x v="12"/>
    <x v="10"/>
    <x v="0"/>
    <n v="394151"/>
  </r>
  <r>
    <x v="12"/>
    <x v="11"/>
    <x v="0"/>
    <n v="388362"/>
  </r>
  <r>
    <x v="12"/>
    <x v="0"/>
    <x v="0"/>
    <n v="386322"/>
  </r>
  <r>
    <x v="12"/>
    <x v="1"/>
    <x v="0"/>
    <n v="365819"/>
  </r>
  <r>
    <x v="12"/>
    <x v="2"/>
    <x v="0"/>
    <n v="404403"/>
  </r>
  <r>
    <x v="12"/>
    <x v="3"/>
    <x v="0"/>
    <n v="408774"/>
  </r>
  <r>
    <x v="12"/>
    <x v="4"/>
    <x v="0"/>
    <n v="409492"/>
  </r>
  <r>
    <x v="12"/>
    <x v="5"/>
    <x v="0"/>
    <n v="420919"/>
  </r>
  <r>
    <x v="12"/>
    <x v="6"/>
    <x v="0"/>
    <n v="433292"/>
  </r>
  <r>
    <x v="12"/>
    <x v="7"/>
    <x v="0"/>
    <n v="430218"/>
  </r>
  <r>
    <x v="13"/>
    <x v="8"/>
    <x v="0"/>
    <n v="426139"/>
  </r>
  <r>
    <x v="13"/>
    <x v="9"/>
    <x v="0"/>
    <n v="404638"/>
  </r>
  <r>
    <x v="13"/>
    <x v="10"/>
    <x v="0"/>
    <n v="449931"/>
  </r>
  <r>
    <x v="13"/>
    <x v="11"/>
    <x v="0"/>
    <n v="422815"/>
  </r>
  <r>
    <x v="13"/>
    <x v="0"/>
    <x v="0"/>
    <n v="450240"/>
  </r>
  <r>
    <x v="13"/>
    <x v="1"/>
    <x v="0"/>
    <n v="440286"/>
  </r>
  <r>
    <x v="13"/>
    <x v="2"/>
    <x v="0"/>
    <n v="460841"/>
  </r>
  <r>
    <x v="13"/>
    <x v="3"/>
    <x v="0"/>
    <n v="466814"/>
  </r>
  <r>
    <x v="13"/>
    <x v="4"/>
    <x v="0"/>
    <n v="458784"/>
  </r>
  <r>
    <x v="13"/>
    <x v="5"/>
    <x v="0"/>
    <n v="480526"/>
  </r>
  <r>
    <x v="13"/>
    <x v="6"/>
    <x v="0"/>
    <n v="487384"/>
  </r>
  <r>
    <x v="13"/>
    <x v="7"/>
    <x v="0"/>
    <n v="474193"/>
  </r>
  <r>
    <x v="14"/>
    <x v="8"/>
    <x v="0"/>
    <n v="439147"/>
  </r>
  <r>
    <x v="14"/>
    <x v="9"/>
    <x v="0"/>
    <n v="435291"/>
  </r>
  <r>
    <x v="14"/>
    <x v="10"/>
    <x v="0"/>
    <n v="442182"/>
  </r>
  <r>
    <x v="14"/>
    <x v="11"/>
    <x v="0"/>
    <n v="437176"/>
  </r>
  <r>
    <x v="14"/>
    <x v="0"/>
    <x v="0"/>
    <n v="456523"/>
  </r>
  <r>
    <x v="14"/>
    <x v="1"/>
    <x v="0"/>
    <n v="423087"/>
  </r>
  <r>
    <x v="14"/>
    <x v="2"/>
    <x v="0"/>
    <n v="453155"/>
  </r>
  <r>
    <x v="14"/>
    <x v="3"/>
    <x v="0"/>
    <n v="465079"/>
  </r>
  <r>
    <x v="14"/>
    <x v="4"/>
    <x v="0"/>
    <n v="455395"/>
  </r>
  <r>
    <x v="14"/>
    <x v="5"/>
    <x v="0"/>
    <n v="453478"/>
  </r>
  <r>
    <x v="14"/>
    <x v="6"/>
    <x v="0"/>
    <n v="436194"/>
  </r>
  <r>
    <x v="14"/>
    <x v="7"/>
    <x v="0"/>
    <n v="446478"/>
  </r>
  <r>
    <x v="15"/>
    <x v="8"/>
    <x v="0"/>
    <n v="409829.6687736609"/>
  </r>
  <r>
    <x v="15"/>
    <x v="9"/>
    <x v="0"/>
    <n v="412588"/>
  </r>
  <r>
    <x v="15"/>
    <x v="10"/>
    <x v="0"/>
    <n v="438013"/>
  </r>
  <r>
    <x v="15"/>
    <x v="11"/>
    <x v="0"/>
    <n v="405689"/>
  </r>
  <r>
    <x v="15"/>
    <x v="0"/>
    <x v="0"/>
    <n v="433627"/>
  </r>
  <r>
    <x v="15"/>
    <x v="1"/>
    <x v="0"/>
    <n v="429590"/>
  </r>
  <r>
    <x v="15"/>
    <x v="2"/>
    <x v="0"/>
    <n v="410064"/>
  </r>
  <r>
    <x v="15"/>
    <x v="3"/>
    <x v="0"/>
    <n v="435490"/>
  </r>
  <r>
    <x v="15"/>
    <x v="4"/>
    <x v="0"/>
    <n v="444440"/>
  </r>
  <r>
    <x v="15"/>
    <x v="5"/>
    <x v="0"/>
    <n v="458598"/>
  </r>
  <r>
    <x v="15"/>
    <x v="6"/>
    <x v="0"/>
    <n v="455932"/>
  </r>
  <r>
    <x v="15"/>
    <x v="7"/>
    <x v="0"/>
    <n v="452781"/>
  </r>
  <r>
    <x v="16"/>
    <x v="8"/>
    <x v="0"/>
    <n v="418128"/>
  </r>
  <r>
    <x v="16"/>
    <x v="9"/>
    <x v="0"/>
    <n v="402278"/>
  </r>
  <r>
    <x v="16"/>
    <x v="10"/>
    <x v="0"/>
    <n v="450124"/>
  </r>
  <r>
    <x v="16"/>
    <x v="11"/>
    <x v="0"/>
    <n v="435445"/>
  </r>
  <r>
    <x v="16"/>
    <x v="0"/>
    <x v="0"/>
    <n v="417612"/>
  </r>
  <r>
    <x v="16"/>
    <x v="1"/>
    <x v="0"/>
    <n v="420784"/>
  </r>
  <r>
    <x v="16"/>
    <x v="2"/>
    <x v="0"/>
    <n v="422714"/>
  </r>
  <r>
    <x v="16"/>
    <x v="3"/>
    <x v="0"/>
    <n v="452052"/>
  </r>
  <r>
    <x v="16"/>
    <x v="4"/>
    <x v="0"/>
    <n v="447225"/>
  </r>
  <r>
    <x v="16"/>
    <x v="5"/>
    <x v="0"/>
    <n v="441541"/>
  </r>
  <r>
    <x v="16"/>
    <x v="6"/>
    <x v="0"/>
    <n v="453069"/>
  </r>
  <r>
    <x v="16"/>
    <x v="7"/>
    <x v="0"/>
    <n v="424725"/>
  </r>
  <r>
    <x v="17"/>
    <x v="8"/>
    <x v="0"/>
    <n v="406144"/>
  </r>
  <r>
    <x v="17"/>
    <x v="9"/>
    <x v="0"/>
    <n v="398492"/>
  </r>
  <r>
    <x v="17"/>
    <x v="10"/>
    <x v="0"/>
    <n v="407961"/>
  </r>
  <r>
    <x v="17"/>
    <x v="11"/>
    <x v="0"/>
    <n v="422135"/>
  </r>
  <r>
    <x v="17"/>
    <x v="0"/>
    <x v="0"/>
    <n v="440751"/>
  </r>
  <r>
    <x v="17"/>
    <x v="1"/>
    <x v="0"/>
    <n v="428853"/>
  </r>
  <r>
    <x v="17"/>
    <x v="2"/>
    <x v="0"/>
    <n v="444185"/>
  </r>
  <r>
    <x v="17"/>
    <x v="3"/>
    <x v="0"/>
    <n v="444840"/>
  </r>
  <r>
    <x v="17"/>
    <x v="4"/>
    <x v="0"/>
    <n v="455884"/>
  </r>
  <r>
    <x v="17"/>
    <x v="5"/>
    <x v="0"/>
    <n v="459199"/>
  </r>
  <r>
    <x v="17"/>
    <x v="6"/>
    <x v="0"/>
    <n v="454127"/>
  </r>
  <r>
    <x v="17"/>
    <x v="7"/>
    <x v="0"/>
    <n v="431971"/>
  </r>
  <r>
    <x v="18"/>
    <x v="8"/>
    <x v="0"/>
    <n v="417374"/>
  </r>
  <r>
    <x v="18"/>
    <x v="9"/>
    <x v="0"/>
    <n v="407962"/>
  </r>
  <r>
    <x v="18"/>
    <x v="10"/>
    <x v="0"/>
    <n v="476173"/>
  </r>
  <r>
    <x v="18"/>
    <x v="11"/>
    <x v="0"/>
    <n v="425193"/>
  </r>
  <r>
    <x v="18"/>
    <x v="0"/>
    <x v="0"/>
    <n v="479853"/>
  </r>
  <r>
    <x v="18"/>
    <x v="1"/>
    <x v="0"/>
    <n v="452516"/>
  </r>
  <r>
    <x v="18"/>
    <x v="2"/>
    <x v="0"/>
    <n v="470823"/>
  </r>
  <r>
    <x v="18"/>
    <x v="3"/>
    <x v="0"/>
    <n v="503009"/>
  </r>
  <r>
    <x v="18"/>
    <x v="4"/>
    <x v="0"/>
    <n v="477619"/>
  </r>
  <r>
    <x v="18"/>
    <x v="5"/>
    <x v="0"/>
    <n v="513715"/>
  </r>
  <r>
    <x v="18"/>
    <x v="6"/>
    <x v="0"/>
    <n v="496016"/>
  </r>
  <r>
    <x v="18"/>
    <x v="7"/>
    <x v="0"/>
    <n v="469359"/>
  </r>
  <r>
    <x v="19"/>
    <x v="8"/>
    <x v="0"/>
    <n v="445285"/>
  </r>
  <r>
    <x v="19"/>
    <x v="9"/>
    <x v="0"/>
    <n v="398375"/>
  </r>
  <r>
    <x v="19"/>
    <x v="10"/>
    <x v="0"/>
    <n v="472644"/>
  </r>
  <r>
    <x v="19"/>
    <x v="11"/>
    <x v="0"/>
    <n v="464809"/>
  </r>
  <r>
    <x v="19"/>
    <x v="0"/>
    <x v="0"/>
    <n v="477367"/>
  </r>
  <r>
    <x v="19"/>
    <x v="1"/>
    <x v="0"/>
    <n v="431825"/>
  </r>
  <r>
    <x v="19"/>
    <x v="2"/>
    <x v="0"/>
    <n v="390228"/>
  </r>
  <r>
    <x v="19"/>
    <x v="3"/>
    <x v="0"/>
    <n v="436132"/>
  </r>
  <r>
    <x v="19"/>
    <x v="4"/>
    <x v="0"/>
    <n v="402033"/>
  </r>
  <r>
    <x v="19"/>
    <x v="5"/>
    <x v="0"/>
    <n v="441527"/>
  </r>
  <r>
    <x v="19"/>
    <x v="6"/>
    <x v="0"/>
    <n v="436130"/>
  </r>
  <r>
    <x v="19"/>
    <x v="7"/>
    <x v="0"/>
    <n v="386231"/>
  </r>
  <r>
    <x v="20"/>
    <x v="8"/>
    <x v="0"/>
    <n v="368049.4463773804"/>
  </r>
  <r>
    <x v="20"/>
    <x v="9"/>
    <x v="0"/>
    <n v="374839"/>
  </r>
  <r>
    <x v="20"/>
    <x v="10"/>
    <x v="0"/>
    <n v="397470"/>
  </r>
  <r>
    <x v="20"/>
    <x v="11"/>
    <x v="0"/>
    <n v="391361"/>
  </r>
  <r>
    <x v="20"/>
    <x v="0"/>
    <x v="0"/>
    <n v="414083"/>
  </r>
  <r>
    <x v="20"/>
    <x v="1"/>
    <x v="0"/>
    <n v="420382"/>
  </r>
  <r>
    <x v="20"/>
    <x v="2"/>
    <x v="0"/>
    <n v="427218"/>
  </r>
  <r>
    <x v="20"/>
    <x v="3"/>
    <x v="0"/>
    <n v="394260"/>
  </r>
  <r>
    <x v="20"/>
    <x v="4"/>
    <x v="0"/>
    <n v="454432"/>
  </r>
  <r>
    <x v="20"/>
    <x v="5"/>
    <x v="0"/>
    <n v="451219"/>
  </r>
  <r>
    <x v="20"/>
    <x v="6"/>
    <x v="0"/>
    <n v="429382"/>
  </r>
  <r>
    <x v="20"/>
    <x v="7"/>
    <x v="0"/>
    <n v="399784"/>
  </r>
  <r>
    <x v="21"/>
    <x v="8"/>
    <x v="0"/>
    <n v="397587"/>
  </r>
  <r>
    <x v="21"/>
    <x v="9"/>
    <x v="0"/>
    <n v="392681"/>
  </r>
  <r>
    <x v="21"/>
    <x v="10"/>
    <x v="0"/>
    <n v="425529"/>
  </r>
  <r>
    <x v="21"/>
    <x v="11"/>
    <x v="0"/>
    <n v="463138"/>
  </r>
  <r>
    <x v="21"/>
    <x v="0"/>
    <x v="0"/>
    <n v="425099"/>
  </r>
  <r>
    <x v="21"/>
    <x v="1"/>
    <x v="0"/>
    <n v="425793"/>
  </r>
  <r>
    <x v="21"/>
    <x v="2"/>
    <x v="0"/>
    <n v="471719"/>
  </r>
  <r>
    <x v="21"/>
    <x v="3"/>
    <x v="0"/>
    <n v="457795"/>
  </r>
  <r>
    <x v="21"/>
    <x v="4"/>
    <x v="0"/>
    <n v="469033"/>
  </r>
  <r>
    <x v="21"/>
    <x v="5"/>
    <x v="0"/>
    <n v="501579"/>
  </r>
  <r>
    <x v="21"/>
    <x v="6"/>
    <x v="0"/>
    <n v="476990"/>
  </r>
  <r>
    <x v="21"/>
    <x v="7"/>
    <x v="0"/>
    <n v="439565"/>
  </r>
  <r>
    <x v="22"/>
    <x v="8"/>
    <x v="0"/>
    <n v="498009"/>
  </r>
  <r>
    <x v="22"/>
    <x v="9"/>
    <x v="0"/>
    <n v="489278"/>
  </r>
  <r>
    <x v="22"/>
    <x v="10"/>
    <x v="0"/>
    <n v="584602"/>
  </r>
  <r>
    <x v="22"/>
    <x v="11"/>
    <x v="0"/>
    <n v="599443"/>
  </r>
  <r>
    <x v="22"/>
    <x v="0"/>
    <x v="0"/>
    <n v="605196"/>
  </r>
  <r>
    <x v="22"/>
    <x v="1"/>
    <x v="0"/>
    <n v="591841"/>
  </r>
  <r>
    <x v="22"/>
    <x v="2"/>
    <x v="0"/>
    <n v="612871"/>
  </r>
  <r>
    <x v="22"/>
    <x v="3"/>
    <x v="0"/>
    <n v="651394"/>
  </r>
  <r>
    <x v="22"/>
    <x v="4"/>
    <x v="0"/>
    <n v="642205"/>
  </r>
  <r>
    <x v="22"/>
    <x v="5"/>
    <x v="0"/>
    <n v="618060"/>
  </r>
  <r>
    <x v="22"/>
    <x v="6"/>
    <x v="0"/>
    <n v="651771"/>
  </r>
  <r>
    <x v="22"/>
    <x v="7"/>
    <x v="0"/>
    <n v="626089"/>
  </r>
  <r>
    <x v="23"/>
    <x v="8"/>
    <x v="0"/>
    <n v="588149"/>
  </r>
  <r>
    <x v="23"/>
    <x v="9"/>
    <x v="0"/>
    <n v="508490"/>
  </r>
  <r>
    <x v="23"/>
    <x v="10"/>
    <x v="0"/>
    <n v="635659"/>
  </r>
  <r>
    <x v="23"/>
    <x v="11"/>
    <x v="0"/>
    <n v="559002"/>
  </r>
  <r>
    <x v="23"/>
    <x v="0"/>
    <x v="0"/>
    <n v="619413"/>
  </r>
  <r>
    <x v="23"/>
    <x v="1"/>
    <x v="0"/>
    <n v="615530"/>
  </r>
  <r>
    <x v="23"/>
    <x v="2"/>
    <x v="0"/>
    <n v="641090"/>
  </r>
  <r>
    <x v="23"/>
    <x v="3"/>
    <x v="0"/>
    <n v="651856"/>
  </r>
  <r>
    <x v="23"/>
    <x v="4"/>
    <x v="0"/>
    <n v="608343"/>
  </r>
  <r>
    <x v="23"/>
    <x v="5"/>
    <x v="0"/>
    <n v="606445"/>
  </r>
  <r>
    <x v="23"/>
    <x v="6"/>
    <x v="0"/>
    <n v="535130"/>
  </r>
  <r>
    <x v="23"/>
    <x v="7"/>
    <x v="0"/>
    <n v="479766"/>
  </r>
  <r>
    <x v="24"/>
    <x v="8"/>
    <x v="0"/>
    <n v="178779"/>
  </r>
  <r>
    <x v="24"/>
    <x v="9"/>
    <x v="0"/>
    <n v="0"/>
  </r>
  <r>
    <x v="24"/>
    <x v="10"/>
    <x v="0"/>
    <n v="321494"/>
  </r>
  <r>
    <x v="24"/>
    <x v="11"/>
    <x v="0"/>
    <n v="364102"/>
  </r>
  <r>
    <x v="24"/>
    <x v="0"/>
    <x v="0"/>
    <n v="241572"/>
  </r>
  <r>
    <x v="24"/>
    <x v="1"/>
    <x v="0"/>
    <n v="0"/>
  </r>
  <r>
    <x v="24"/>
    <x v="2"/>
    <x v="0"/>
    <n v="0"/>
  </r>
  <r>
    <x v="24"/>
    <x v="3"/>
    <x v="0"/>
    <n v="0"/>
  </r>
  <r>
    <x v="24"/>
    <x v="4"/>
    <x v="0"/>
    <n v="0"/>
  </r>
  <r>
    <x v="24"/>
    <x v="5"/>
    <x v="0"/>
    <n v="0"/>
  </r>
  <r>
    <x v="24"/>
    <x v="6"/>
    <x v="0"/>
    <n v="0"/>
  </r>
  <r>
    <x v="24"/>
    <x v="7"/>
    <x v="0"/>
    <n v="0"/>
  </r>
  <r>
    <x v="25"/>
    <x v="8"/>
    <x v="0"/>
    <n v="0"/>
  </r>
  <r>
    <x v="25"/>
    <x v="9"/>
    <x v="0"/>
    <n v="0"/>
  </r>
  <r>
    <x v="25"/>
    <x v="10"/>
    <x v="0"/>
    <n v="0"/>
  </r>
  <r>
    <x v="25"/>
    <x v="11"/>
    <x v="0"/>
    <n v="0"/>
  </r>
  <r>
    <x v="25"/>
    <x v="0"/>
    <x v="0"/>
    <n v="0"/>
  </r>
  <r>
    <x v="25"/>
    <x v="1"/>
    <x v="0"/>
    <n v="0"/>
  </r>
  <r>
    <x v="25"/>
    <x v="2"/>
    <x v="0"/>
    <n v="210744"/>
  </r>
  <r>
    <x v="25"/>
    <x v="3"/>
    <x v="0"/>
    <n v="375891"/>
  </r>
  <r>
    <x v="25"/>
    <x v="4"/>
    <x v="0"/>
    <n v="419608"/>
  </r>
  <r>
    <x v="25"/>
    <x v="5"/>
    <x v="0"/>
    <n v="448646"/>
  </r>
  <r>
    <x v="25"/>
    <x v="6"/>
    <x v="0"/>
    <n v="439842"/>
  </r>
  <r>
    <x v="25"/>
    <x v="7"/>
    <x v="0"/>
    <n v="435203"/>
  </r>
  <r>
    <x v="26"/>
    <x v="8"/>
    <x v="0"/>
    <n v="421604"/>
  </r>
  <r>
    <x v="26"/>
    <x v="9"/>
    <x v="0"/>
    <n v="393340"/>
  </r>
  <r>
    <x v="26"/>
    <x v="10"/>
    <x v="0"/>
    <n v="235002"/>
  </r>
  <r>
    <x v="26"/>
    <x v="11"/>
    <x v="0"/>
    <n v="5399"/>
  </r>
  <r>
    <x v="26"/>
    <x v="0"/>
    <x v="0"/>
    <n v="6427"/>
  </r>
  <r>
    <x v="26"/>
    <x v="1"/>
    <x v="0"/>
    <n v="19351"/>
  </r>
  <r>
    <x v="26"/>
    <x v="2"/>
    <x v="0"/>
    <n v="39413"/>
  </r>
  <r>
    <x v="26"/>
    <x v="3"/>
    <x v="0"/>
    <n v="54989"/>
  </r>
  <r>
    <x v="26"/>
    <x v="4"/>
    <x v="0"/>
    <n v="71259"/>
  </r>
  <r>
    <x v="26"/>
    <x v="5"/>
    <x v="0"/>
    <n v="90026"/>
  </r>
  <r>
    <x v="26"/>
    <x v="6"/>
    <x v="0"/>
    <n v="107934"/>
  </r>
  <r>
    <x v="26"/>
    <x v="7"/>
    <x v="0"/>
    <n v="114690"/>
  </r>
  <r>
    <x v="0"/>
    <x v="0"/>
    <x v="1"/>
    <n v="146978"/>
  </r>
  <r>
    <x v="0"/>
    <x v="1"/>
    <x v="1"/>
    <n v="133577"/>
  </r>
  <r>
    <x v="0"/>
    <x v="2"/>
    <x v="1"/>
    <n v="147171"/>
  </r>
  <r>
    <x v="0"/>
    <x v="3"/>
    <x v="1"/>
    <n v="146268"/>
  </r>
  <r>
    <x v="0"/>
    <x v="4"/>
    <x v="1"/>
    <n v="155014"/>
  </r>
  <r>
    <x v="0"/>
    <x v="5"/>
    <x v="1"/>
    <n v="155782"/>
  </r>
  <r>
    <x v="0"/>
    <x v="6"/>
    <x v="1"/>
    <n v="161388"/>
  </r>
  <r>
    <x v="0"/>
    <x v="7"/>
    <x v="1"/>
    <n v="165877"/>
  </r>
  <r>
    <x v="1"/>
    <x v="8"/>
    <x v="1"/>
    <n v="141591"/>
  </r>
  <r>
    <x v="1"/>
    <x v="9"/>
    <x v="1"/>
    <n v="139423"/>
  </r>
  <r>
    <x v="1"/>
    <x v="10"/>
    <x v="1"/>
    <n v="166944"/>
  </r>
  <r>
    <x v="1"/>
    <x v="11"/>
    <x v="1"/>
    <n v="163388"/>
  </r>
  <r>
    <x v="1"/>
    <x v="0"/>
    <x v="1"/>
    <n v="173443"/>
  </r>
  <r>
    <x v="1"/>
    <x v="1"/>
    <x v="1"/>
    <n v="167404"/>
  </r>
  <r>
    <x v="1"/>
    <x v="2"/>
    <x v="1"/>
    <n v="179221"/>
  </r>
  <r>
    <x v="1"/>
    <x v="3"/>
    <x v="1"/>
    <n v="185200"/>
  </r>
  <r>
    <x v="1"/>
    <x v="4"/>
    <x v="1"/>
    <n v="188717"/>
  </r>
  <r>
    <x v="1"/>
    <x v="5"/>
    <x v="1"/>
    <n v="195575"/>
  </r>
  <r>
    <x v="1"/>
    <x v="6"/>
    <x v="1"/>
    <n v="197435"/>
  </r>
  <r>
    <x v="1"/>
    <x v="7"/>
    <x v="1"/>
    <n v="197549"/>
  </r>
  <r>
    <x v="2"/>
    <x v="8"/>
    <x v="1"/>
    <n v="170988"/>
  </r>
  <r>
    <x v="2"/>
    <x v="9"/>
    <x v="1"/>
    <n v="178642"/>
  </r>
  <r>
    <x v="2"/>
    <x v="10"/>
    <x v="1"/>
    <n v="199510"/>
  </r>
  <r>
    <x v="2"/>
    <x v="11"/>
    <x v="1"/>
    <n v="198597"/>
  </r>
  <r>
    <x v="2"/>
    <x v="0"/>
    <x v="1"/>
    <n v="212991"/>
  </r>
  <r>
    <x v="2"/>
    <x v="1"/>
    <x v="1"/>
    <n v="199691"/>
  </r>
  <r>
    <x v="2"/>
    <x v="2"/>
    <x v="1"/>
    <n v="214058"/>
  </r>
  <r>
    <x v="2"/>
    <x v="3"/>
    <x v="1"/>
    <n v="215804"/>
  </r>
  <r>
    <x v="2"/>
    <x v="4"/>
    <x v="1"/>
    <n v="201749"/>
  </r>
  <r>
    <x v="2"/>
    <x v="5"/>
    <x v="1"/>
    <n v="227872"/>
  </r>
  <r>
    <x v="2"/>
    <x v="6"/>
    <x v="1"/>
    <n v="227452"/>
  </r>
  <r>
    <x v="2"/>
    <x v="7"/>
    <x v="1"/>
    <n v="215923"/>
  </r>
  <r>
    <x v="3"/>
    <x v="8"/>
    <x v="1"/>
    <n v="189550"/>
  </r>
  <r>
    <x v="3"/>
    <x v="9"/>
    <x v="1"/>
    <n v="190156"/>
  </r>
  <r>
    <x v="3"/>
    <x v="10"/>
    <x v="1"/>
    <n v="227672"/>
  </r>
  <r>
    <x v="3"/>
    <x v="11"/>
    <x v="1"/>
    <n v="233207"/>
  </r>
  <r>
    <x v="3"/>
    <x v="0"/>
    <x v="1"/>
    <n v="240945"/>
  </r>
  <r>
    <x v="3"/>
    <x v="1"/>
    <x v="1"/>
    <n v="219068"/>
  </r>
  <r>
    <x v="3"/>
    <x v="2"/>
    <x v="1"/>
    <n v="247798"/>
  </r>
  <r>
    <x v="3"/>
    <x v="3"/>
    <x v="1"/>
    <n v="244678"/>
  </r>
  <r>
    <x v="3"/>
    <x v="4"/>
    <x v="1"/>
    <n v="251829"/>
  </r>
  <r>
    <x v="3"/>
    <x v="5"/>
    <x v="1"/>
    <n v="254435"/>
  </r>
  <r>
    <x v="3"/>
    <x v="6"/>
    <x v="1"/>
    <n v="251133"/>
  </r>
  <r>
    <x v="3"/>
    <x v="7"/>
    <x v="1"/>
    <n v="252190"/>
  </r>
  <r>
    <x v="4"/>
    <x v="8"/>
    <x v="1"/>
    <n v="219834"/>
  </r>
  <r>
    <x v="4"/>
    <x v="9"/>
    <x v="1"/>
    <n v="221732"/>
  </r>
  <r>
    <x v="4"/>
    <x v="10"/>
    <x v="1"/>
    <n v="265285"/>
  </r>
  <r>
    <x v="4"/>
    <x v="11"/>
    <x v="1"/>
    <n v="259060"/>
  </r>
  <r>
    <x v="4"/>
    <x v="0"/>
    <x v="1"/>
    <n v="269525"/>
  </r>
  <r>
    <x v="4"/>
    <x v="1"/>
    <x v="1"/>
    <n v="256947"/>
  </r>
  <r>
    <x v="4"/>
    <x v="2"/>
    <x v="1"/>
    <n v="281936"/>
  </r>
  <r>
    <x v="4"/>
    <x v="3"/>
    <x v="1"/>
    <n v="287685"/>
  </r>
  <r>
    <x v="4"/>
    <x v="4"/>
    <x v="1"/>
    <n v="279727"/>
  </r>
  <r>
    <x v="4"/>
    <x v="5"/>
    <x v="1"/>
    <n v="289660"/>
  </r>
  <r>
    <x v="4"/>
    <x v="6"/>
    <x v="1"/>
    <n v="280028"/>
  </r>
  <r>
    <x v="4"/>
    <x v="7"/>
    <x v="1"/>
    <n v="272201"/>
  </r>
  <r>
    <x v="5"/>
    <x v="8"/>
    <x v="1"/>
    <n v="230447"/>
  </r>
  <r>
    <x v="5"/>
    <x v="9"/>
    <x v="1"/>
    <n v="231677"/>
  </r>
  <r>
    <x v="5"/>
    <x v="10"/>
    <x v="1"/>
    <n v="285723"/>
  </r>
  <r>
    <x v="5"/>
    <x v="11"/>
    <x v="1"/>
    <n v="272388"/>
  </r>
  <r>
    <x v="5"/>
    <x v="0"/>
    <x v="1"/>
    <n v="283347"/>
  </r>
  <r>
    <x v="5"/>
    <x v="1"/>
    <x v="1"/>
    <n v="269579"/>
  </r>
  <r>
    <x v="5"/>
    <x v="2"/>
    <x v="1"/>
    <n v="384067"/>
  </r>
  <r>
    <x v="5"/>
    <x v="3"/>
    <x v="1"/>
    <n v="287886"/>
  </r>
  <r>
    <x v="5"/>
    <x v="4"/>
    <x v="1"/>
    <n v="296761"/>
  </r>
  <r>
    <x v="5"/>
    <x v="5"/>
    <x v="1"/>
    <n v="295382"/>
  </r>
  <r>
    <x v="5"/>
    <x v="6"/>
    <x v="1"/>
    <n v="293359"/>
  </r>
  <r>
    <x v="5"/>
    <x v="7"/>
    <x v="1"/>
    <n v="283347"/>
  </r>
  <r>
    <x v="6"/>
    <x v="8"/>
    <x v="1"/>
    <n v="236280"/>
  </r>
  <r>
    <x v="6"/>
    <x v="9"/>
    <x v="1"/>
    <n v="246412"/>
  </r>
  <r>
    <x v="6"/>
    <x v="10"/>
    <x v="1"/>
    <n v="293775"/>
  </r>
  <r>
    <x v="6"/>
    <x v="11"/>
    <x v="1"/>
    <n v="285414"/>
  </r>
  <r>
    <x v="6"/>
    <x v="0"/>
    <x v="1"/>
    <n v="284777"/>
  </r>
  <r>
    <x v="6"/>
    <x v="1"/>
    <x v="1"/>
    <n v="272776"/>
  </r>
  <r>
    <x v="6"/>
    <x v="2"/>
    <x v="1"/>
    <n v="294752"/>
  </r>
  <r>
    <x v="6"/>
    <x v="3"/>
    <x v="1"/>
    <n v="297147"/>
  </r>
  <r>
    <x v="6"/>
    <x v="4"/>
    <x v="1"/>
    <n v="304172"/>
  </r>
  <r>
    <x v="6"/>
    <x v="5"/>
    <x v="1"/>
    <n v="302393"/>
  </r>
  <r>
    <x v="6"/>
    <x v="6"/>
    <x v="1"/>
    <n v="285548"/>
  </r>
  <r>
    <x v="6"/>
    <x v="7"/>
    <x v="1"/>
    <n v="274820"/>
  </r>
  <r>
    <x v="7"/>
    <x v="8"/>
    <x v="1"/>
    <n v="237842"/>
  </r>
  <r>
    <x v="7"/>
    <x v="9"/>
    <x v="1"/>
    <n v="240195"/>
  </r>
  <r>
    <x v="7"/>
    <x v="10"/>
    <x v="1"/>
    <n v="282602"/>
  </r>
  <r>
    <x v="7"/>
    <x v="11"/>
    <x v="1"/>
    <n v="281670"/>
  </r>
  <r>
    <x v="7"/>
    <x v="0"/>
    <x v="1"/>
    <n v="284480"/>
  </r>
  <r>
    <x v="7"/>
    <x v="1"/>
    <x v="1"/>
    <n v="273967"/>
  </r>
  <r>
    <x v="7"/>
    <x v="2"/>
    <x v="1"/>
    <n v="264423"/>
  </r>
  <r>
    <x v="7"/>
    <x v="3"/>
    <x v="1"/>
    <n v="287296"/>
  </r>
  <r>
    <x v="7"/>
    <x v="4"/>
    <x v="1"/>
    <n v="277005"/>
  </r>
  <r>
    <x v="7"/>
    <x v="5"/>
    <x v="1"/>
    <n v="273746"/>
  </r>
  <r>
    <x v="7"/>
    <x v="6"/>
    <x v="1"/>
    <n v="273244"/>
  </r>
  <r>
    <x v="7"/>
    <x v="7"/>
    <x v="1"/>
    <n v="222144"/>
  </r>
  <r>
    <x v="8"/>
    <x v="8"/>
    <x v="1"/>
    <n v="206801"/>
  </r>
  <r>
    <x v="8"/>
    <x v="9"/>
    <x v="1"/>
    <n v="212835"/>
  </r>
  <r>
    <x v="8"/>
    <x v="10"/>
    <x v="1"/>
    <n v="233799"/>
  </r>
  <r>
    <x v="8"/>
    <x v="11"/>
    <x v="1"/>
    <n v="227545"/>
  </r>
  <r>
    <x v="8"/>
    <x v="0"/>
    <x v="1"/>
    <n v="254236"/>
  </r>
  <r>
    <x v="8"/>
    <x v="1"/>
    <x v="1"/>
    <n v="215957"/>
  </r>
  <r>
    <x v="8"/>
    <x v="2"/>
    <x v="1"/>
    <n v="237816"/>
  </r>
  <r>
    <x v="8"/>
    <x v="3"/>
    <x v="1"/>
    <n v="226280"/>
  </r>
  <r>
    <x v="8"/>
    <x v="4"/>
    <x v="1"/>
    <n v="196568"/>
  </r>
  <r>
    <x v="8"/>
    <x v="5"/>
    <x v="1"/>
    <n v="208810"/>
  </r>
  <r>
    <x v="8"/>
    <x v="6"/>
    <x v="1"/>
    <n v="225239"/>
  </r>
  <r>
    <x v="8"/>
    <x v="7"/>
    <x v="1"/>
    <n v="216843"/>
  </r>
  <r>
    <x v="9"/>
    <x v="8"/>
    <x v="1"/>
    <n v="180567.32235353001"/>
  </r>
  <r>
    <x v="9"/>
    <x v="9"/>
    <x v="1"/>
    <n v="180760.05331119846"/>
  </r>
  <r>
    <x v="9"/>
    <x v="10"/>
    <x v="1"/>
    <n v="208911.6395137652"/>
  </r>
  <r>
    <x v="9"/>
    <x v="11"/>
    <x v="1"/>
    <n v="221051.09469928898"/>
  </r>
  <r>
    <x v="9"/>
    <x v="0"/>
    <x v="1"/>
    <n v="185035.15914845481"/>
  </r>
  <r>
    <x v="9"/>
    <x v="1"/>
    <x v="1"/>
    <n v="187563.95266161513"/>
  </r>
  <r>
    <x v="9"/>
    <x v="2"/>
    <x v="1"/>
    <n v="214829.92403941622"/>
  </r>
  <r>
    <x v="9"/>
    <x v="3"/>
    <x v="1"/>
    <n v="220594.42077252539"/>
  </r>
  <r>
    <x v="9"/>
    <x v="4"/>
    <x v="1"/>
    <n v="230334.37524104913"/>
  </r>
  <r>
    <x v="9"/>
    <x v="5"/>
    <x v="1"/>
    <n v="237472.47266554734"/>
  </r>
  <r>
    <x v="9"/>
    <x v="6"/>
    <x v="1"/>
    <n v="224577.51502600763"/>
  </r>
  <r>
    <x v="9"/>
    <x v="7"/>
    <x v="1"/>
    <n v="220005.27154921825"/>
  </r>
  <r>
    <x v="10"/>
    <x v="8"/>
    <x v="1"/>
    <n v="189455"/>
  </r>
  <r>
    <x v="10"/>
    <x v="9"/>
    <x v="1"/>
    <n v="190134"/>
  </r>
  <r>
    <x v="10"/>
    <x v="10"/>
    <x v="1"/>
    <n v="217711.68697996758"/>
  </r>
  <r>
    <x v="10"/>
    <x v="11"/>
    <x v="1"/>
    <n v="200993.90122503354"/>
  </r>
  <r>
    <x v="10"/>
    <x v="0"/>
    <x v="1"/>
    <n v="212660.91912274456"/>
  </r>
  <r>
    <x v="10"/>
    <x v="1"/>
    <x v="1"/>
    <n v="214443.18938472364"/>
  </r>
  <r>
    <x v="10"/>
    <x v="2"/>
    <x v="1"/>
    <n v="235971.39211286118"/>
  </r>
  <r>
    <x v="10"/>
    <x v="3"/>
    <x v="1"/>
    <n v="231254.65794633859"/>
  </r>
  <r>
    <x v="10"/>
    <x v="4"/>
    <x v="1"/>
    <n v="243711.45035157102"/>
  </r>
  <r>
    <x v="10"/>
    <x v="5"/>
    <x v="1"/>
    <n v="233091.49454365132"/>
  </r>
  <r>
    <x v="10"/>
    <x v="6"/>
    <x v="1"/>
    <n v="235573.82842016022"/>
  </r>
  <r>
    <x v="10"/>
    <x v="7"/>
    <x v="1"/>
    <n v="231227.75897526124"/>
  </r>
  <r>
    <x v="11"/>
    <x v="8"/>
    <x v="1"/>
    <n v="184163.05953436936"/>
  </r>
  <r>
    <x v="11"/>
    <x v="9"/>
    <x v="1"/>
    <n v="202991"/>
  </r>
  <r>
    <x v="11"/>
    <x v="10"/>
    <x v="1"/>
    <n v="237268"/>
  </r>
  <r>
    <x v="11"/>
    <x v="11"/>
    <x v="1"/>
    <n v="246428"/>
  </r>
  <r>
    <x v="11"/>
    <x v="0"/>
    <x v="1"/>
    <n v="253723"/>
  </r>
  <r>
    <x v="11"/>
    <x v="1"/>
    <x v="1"/>
    <n v="238967"/>
  </r>
  <r>
    <x v="11"/>
    <x v="2"/>
    <x v="1"/>
    <n v="249553"/>
  </r>
  <r>
    <x v="11"/>
    <x v="3"/>
    <x v="1"/>
    <n v="240258"/>
  </r>
  <r>
    <x v="11"/>
    <x v="4"/>
    <x v="1"/>
    <n v="249525"/>
  </r>
  <r>
    <x v="11"/>
    <x v="5"/>
    <x v="1"/>
    <n v="243312"/>
  </r>
  <r>
    <x v="11"/>
    <x v="6"/>
    <x v="1"/>
    <n v="236842"/>
  </r>
  <r>
    <x v="11"/>
    <x v="7"/>
    <x v="1"/>
    <n v="238745"/>
  </r>
  <r>
    <x v="12"/>
    <x v="8"/>
    <x v="1"/>
    <n v="192361"/>
  </r>
  <r>
    <x v="12"/>
    <x v="9"/>
    <x v="1"/>
    <n v="192988"/>
  </r>
  <r>
    <x v="12"/>
    <x v="10"/>
    <x v="1"/>
    <n v="238405"/>
  </r>
  <r>
    <x v="12"/>
    <x v="11"/>
    <x v="1"/>
    <n v="241124"/>
  </r>
  <r>
    <x v="12"/>
    <x v="0"/>
    <x v="1"/>
    <n v="250284"/>
  </r>
  <r>
    <x v="12"/>
    <x v="1"/>
    <x v="1"/>
    <n v="231869"/>
  </r>
  <r>
    <x v="12"/>
    <x v="2"/>
    <x v="1"/>
    <n v="249771"/>
  </r>
  <r>
    <x v="12"/>
    <x v="3"/>
    <x v="1"/>
    <n v="256194"/>
  </r>
  <r>
    <x v="12"/>
    <x v="4"/>
    <x v="1"/>
    <n v="256701"/>
  </r>
  <r>
    <x v="12"/>
    <x v="5"/>
    <x v="1"/>
    <n v="252109"/>
  </r>
  <r>
    <x v="12"/>
    <x v="6"/>
    <x v="1"/>
    <n v="252552"/>
  </r>
  <r>
    <x v="12"/>
    <x v="7"/>
    <x v="1"/>
    <n v="235509"/>
  </r>
  <r>
    <x v="13"/>
    <x v="8"/>
    <x v="1"/>
    <n v="218102"/>
  </r>
  <r>
    <x v="13"/>
    <x v="9"/>
    <x v="1"/>
    <n v="213559"/>
  </r>
  <r>
    <x v="13"/>
    <x v="10"/>
    <x v="1"/>
    <n v="260175"/>
  </r>
  <r>
    <x v="13"/>
    <x v="11"/>
    <x v="1"/>
    <n v="244333"/>
  </r>
  <r>
    <x v="13"/>
    <x v="0"/>
    <x v="1"/>
    <n v="259486"/>
  </r>
  <r>
    <x v="13"/>
    <x v="1"/>
    <x v="1"/>
    <n v="256514"/>
  </r>
  <r>
    <x v="13"/>
    <x v="2"/>
    <x v="1"/>
    <n v="258348"/>
  </r>
  <r>
    <x v="13"/>
    <x v="3"/>
    <x v="1"/>
    <n v="262444"/>
  </r>
  <r>
    <x v="13"/>
    <x v="4"/>
    <x v="1"/>
    <n v="260477"/>
  </r>
  <r>
    <x v="13"/>
    <x v="5"/>
    <x v="1"/>
    <n v="260114"/>
  </r>
  <r>
    <x v="13"/>
    <x v="6"/>
    <x v="1"/>
    <n v="258732"/>
  </r>
  <r>
    <x v="13"/>
    <x v="7"/>
    <x v="1"/>
    <n v="247084"/>
  </r>
  <r>
    <x v="14"/>
    <x v="8"/>
    <x v="1"/>
    <n v="215314"/>
  </r>
  <r>
    <x v="14"/>
    <x v="9"/>
    <x v="1"/>
    <n v="220909"/>
  </r>
  <r>
    <x v="14"/>
    <x v="10"/>
    <x v="1"/>
    <n v="240890"/>
  </r>
  <r>
    <x v="14"/>
    <x v="11"/>
    <x v="1"/>
    <n v="250374"/>
  </r>
  <r>
    <x v="14"/>
    <x v="0"/>
    <x v="1"/>
    <n v="256669"/>
  </r>
  <r>
    <x v="14"/>
    <x v="1"/>
    <x v="1"/>
    <n v="217949"/>
  </r>
  <r>
    <x v="14"/>
    <x v="2"/>
    <x v="1"/>
    <n v="241661"/>
  </r>
  <r>
    <x v="14"/>
    <x v="3"/>
    <x v="1"/>
    <n v="257290"/>
  </r>
  <r>
    <x v="14"/>
    <x v="4"/>
    <x v="1"/>
    <n v="238525"/>
  </r>
  <r>
    <x v="14"/>
    <x v="5"/>
    <x v="1"/>
    <n v="222035"/>
  </r>
  <r>
    <x v="14"/>
    <x v="6"/>
    <x v="1"/>
    <n v="214186"/>
  </r>
  <r>
    <x v="14"/>
    <x v="7"/>
    <x v="1"/>
    <n v="222821"/>
  </r>
  <r>
    <x v="15"/>
    <x v="8"/>
    <x v="1"/>
    <n v="199829.30976842527"/>
  </r>
  <r>
    <x v="15"/>
    <x v="9"/>
    <x v="1"/>
    <n v="197810"/>
  </r>
  <r>
    <x v="15"/>
    <x v="10"/>
    <x v="1"/>
    <n v="233925"/>
  </r>
  <r>
    <x v="15"/>
    <x v="11"/>
    <x v="1"/>
    <n v="229714"/>
  </r>
  <r>
    <x v="15"/>
    <x v="0"/>
    <x v="1"/>
    <n v="241874"/>
  </r>
  <r>
    <x v="15"/>
    <x v="1"/>
    <x v="1"/>
    <n v="238657"/>
  </r>
  <r>
    <x v="15"/>
    <x v="2"/>
    <x v="1"/>
    <n v="230695"/>
  </r>
  <r>
    <x v="15"/>
    <x v="3"/>
    <x v="1"/>
    <n v="252758"/>
  </r>
  <r>
    <x v="15"/>
    <x v="4"/>
    <x v="1"/>
    <n v="261063"/>
  </r>
  <r>
    <x v="15"/>
    <x v="5"/>
    <x v="1"/>
    <n v="264239"/>
  </r>
  <r>
    <x v="15"/>
    <x v="6"/>
    <x v="1"/>
    <n v="249947"/>
  </r>
  <r>
    <x v="15"/>
    <x v="7"/>
    <x v="1"/>
    <n v="249098"/>
  </r>
  <r>
    <x v="16"/>
    <x v="8"/>
    <x v="1"/>
    <n v="210265"/>
  </r>
  <r>
    <x v="16"/>
    <x v="9"/>
    <x v="1"/>
    <n v="213713"/>
  </r>
  <r>
    <x v="16"/>
    <x v="10"/>
    <x v="1"/>
    <n v="267447"/>
  </r>
  <r>
    <x v="16"/>
    <x v="11"/>
    <x v="1"/>
    <n v="267255"/>
  </r>
  <r>
    <x v="16"/>
    <x v="0"/>
    <x v="1"/>
    <n v="262666"/>
  </r>
  <r>
    <x v="16"/>
    <x v="1"/>
    <x v="1"/>
    <n v="259977"/>
  </r>
  <r>
    <x v="16"/>
    <x v="2"/>
    <x v="1"/>
    <n v="266158"/>
  </r>
  <r>
    <x v="16"/>
    <x v="3"/>
    <x v="1"/>
    <n v="271867"/>
  </r>
  <r>
    <x v="16"/>
    <x v="4"/>
    <x v="1"/>
    <n v="272234"/>
  </r>
  <r>
    <x v="16"/>
    <x v="5"/>
    <x v="1"/>
    <n v="272835"/>
  </r>
  <r>
    <x v="16"/>
    <x v="6"/>
    <x v="1"/>
    <n v="265702"/>
  </r>
  <r>
    <x v="16"/>
    <x v="7"/>
    <x v="1"/>
    <n v="250250"/>
  </r>
  <r>
    <x v="17"/>
    <x v="8"/>
    <x v="1"/>
    <n v="219282"/>
  </r>
  <r>
    <x v="17"/>
    <x v="9"/>
    <x v="1"/>
    <n v="221683"/>
  </r>
  <r>
    <x v="17"/>
    <x v="10"/>
    <x v="1"/>
    <n v="245868"/>
  </r>
  <r>
    <x v="17"/>
    <x v="11"/>
    <x v="1"/>
    <n v="265826"/>
  </r>
  <r>
    <x v="17"/>
    <x v="0"/>
    <x v="1"/>
    <n v="273870"/>
  </r>
  <r>
    <x v="17"/>
    <x v="1"/>
    <x v="1"/>
    <n v="261563"/>
  </r>
  <r>
    <x v="17"/>
    <x v="2"/>
    <x v="1"/>
    <n v="269480"/>
  </r>
  <r>
    <x v="17"/>
    <x v="3"/>
    <x v="1"/>
    <n v="264462"/>
  </r>
  <r>
    <x v="17"/>
    <x v="4"/>
    <x v="1"/>
    <n v="275000"/>
  </r>
  <r>
    <x v="17"/>
    <x v="5"/>
    <x v="1"/>
    <n v="274156"/>
  </r>
  <r>
    <x v="17"/>
    <x v="6"/>
    <x v="1"/>
    <n v="268574"/>
  </r>
  <r>
    <x v="17"/>
    <x v="7"/>
    <x v="1"/>
    <n v="249336"/>
  </r>
  <r>
    <x v="18"/>
    <x v="8"/>
    <x v="1"/>
    <n v="208802"/>
  </r>
  <r>
    <x v="18"/>
    <x v="9"/>
    <x v="1"/>
    <n v="208326"/>
  </r>
  <r>
    <x v="18"/>
    <x v="10"/>
    <x v="1"/>
    <n v="265486"/>
  </r>
  <r>
    <x v="18"/>
    <x v="11"/>
    <x v="1"/>
    <n v="244302"/>
  </r>
  <r>
    <x v="18"/>
    <x v="0"/>
    <x v="1"/>
    <n v="261352"/>
  </r>
  <r>
    <x v="18"/>
    <x v="1"/>
    <x v="1"/>
    <n v="251072"/>
  </r>
  <r>
    <x v="18"/>
    <x v="2"/>
    <x v="1"/>
    <n v="263379"/>
  </r>
  <r>
    <x v="18"/>
    <x v="3"/>
    <x v="1"/>
    <n v="280254"/>
  </r>
  <r>
    <x v="18"/>
    <x v="4"/>
    <x v="1"/>
    <n v="274997"/>
  </r>
  <r>
    <x v="18"/>
    <x v="5"/>
    <x v="1"/>
    <n v="288270"/>
  </r>
  <r>
    <x v="18"/>
    <x v="6"/>
    <x v="1"/>
    <n v="274892"/>
  </r>
  <r>
    <x v="18"/>
    <x v="7"/>
    <x v="1"/>
    <n v="259990"/>
  </r>
  <r>
    <x v="19"/>
    <x v="8"/>
    <x v="1"/>
    <n v="229152"/>
  </r>
  <r>
    <x v="19"/>
    <x v="9"/>
    <x v="1"/>
    <n v="217117"/>
  </r>
  <r>
    <x v="19"/>
    <x v="10"/>
    <x v="1"/>
    <n v="267820"/>
  </r>
  <r>
    <x v="19"/>
    <x v="11"/>
    <x v="1"/>
    <n v="236228"/>
  </r>
  <r>
    <x v="19"/>
    <x v="0"/>
    <x v="1"/>
    <n v="270336"/>
  </r>
  <r>
    <x v="19"/>
    <x v="1"/>
    <x v="1"/>
    <n v="241778"/>
  </r>
  <r>
    <x v="19"/>
    <x v="2"/>
    <x v="1"/>
    <n v="212164"/>
  </r>
  <r>
    <x v="19"/>
    <x v="3"/>
    <x v="1"/>
    <n v="236443"/>
  </r>
  <r>
    <x v="19"/>
    <x v="4"/>
    <x v="1"/>
    <n v="217859"/>
  </r>
  <r>
    <x v="19"/>
    <x v="5"/>
    <x v="1"/>
    <n v="237752"/>
  </r>
  <r>
    <x v="19"/>
    <x v="6"/>
    <x v="1"/>
    <n v="209997"/>
  </r>
  <r>
    <x v="19"/>
    <x v="7"/>
    <x v="1"/>
    <n v="183585"/>
  </r>
  <r>
    <x v="20"/>
    <x v="8"/>
    <x v="1"/>
    <n v="182641.61609732558"/>
  </r>
  <r>
    <x v="20"/>
    <x v="9"/>
    <x v="1"/>
    <n v="191816"/>
  </r>
  <r>
    <x v="20"/>
    <x v="10"/>
    <x v="1"/>
    <n v="211253"/>
  </r>
  <r>
    <x v="20"/>
    <x v="11"/>
    <x v="1"/>
    <n v="174393"/>
  </r>
  <r>
    <x v="20"/>
    <x v="0"/>
    <x v="1"/>
    <n v="161306"/>
  </r>
  <r>
    <x v="20"/>
    <x v="1"/>
    <x v="1"/>
    <n v="157600"/>
  </r>
  <r>
    <x v="20"/>
    <x v="2"/>
    <x v="1"/>
    <n v="194101"/>
  </r>
  <r>
    <x v="20"/>
    <x v="3"/>
    <x v="1"/>
    <n v="233425"/>
  </r>
  <r>
    <x v="20"/>
    <x v="4"/>
    <x v="1"/>
    <n v="250609"/>
  </r>
  <r>
    <x v="20"/>
    <x v="5"/>
    <x v="1"/>
    <n v="256610"/>
  </r>
  <r>
    <x v="20"/>
    <x v="6"/>
    <x v="1"/>
    <n v="243005"/>
  </r>
  <r>
    <x v="20"/>
    <x v="7"/>
    <x v="1"/>
    <n v="226353"/>
  </r>
  <r>
    <x v="21"/>
    <x v="8"/>
    <x v="1"/>
    <n v="209299"/>
  </r>
  <r>
    <x v="21"/>
    <x v="9"/>
    <x v="1"/>
    <n v="206728"/>
  </r>
  <r>
    <x v="21"/>
    <x v="10"/>
    <x v="1"/>
    <n v="260576"/>
  </r>
  <r>
    <x v="21"/>
    <x v="11"/>
    <x v="1"/>
    <n v="287591"/>
  </r>
  <r>
    <x v="21"/>
    <x v="0"/>
    <x v="1"/>
    <n v="266577"/>
  </r>
  <r>
    <x v="21"/>
    <x v="1"/>
    <x v="1"/>
    <n v="253388"/>
  </r>
  <r>
    <x v="21"/>
    <x v="2"/>
    <x v="1"/>
    <n v="282496"/>
  </r>
  <r>
    <x v="21"/>
    <x v="3"/>
    <x v="1"/>
    <n v="275293"/>
  </r>
  <r>
    <x v="21"/>
    <x v="4"/>
    <x v="1"/>
    <n v="287201"/>
  </r>
  <r>
    <x v="21"/>
    <x v="5"/>
    <x v="1"/>
    <n v="291742"/>
  </r>
  <r>
    <x v="21"/>
    <x v="6"/>
    <x v="1"/>
    <n v="287186"/>
  </r>
  <r>
    <x v="21"/>
    <x v="7"/>
    <x v="1"/>
    <n v="255279"/>
  </r>
  <r>
    <x v="22"/>
    <x v="8"/>
    <x v="1"/>
    <n v="271881"/>
  </r>
  <r>
    <x v="22"/>
    <x v="9"/>
    <x v="1"/>
    <n v="267448"/>
  </r>
  <r>
    <x v="22"/>
    <x v="10"/>
    <x v="1"/>
    <n v="354572"/>
  </r>
  <r>
    <x v="22"/>
    <x v="11"/>
    <x v="1"/>
    <n v="372807"/>
  </r>
  <r>
    <x v="22"/>
    <x v="0"/>
    <x v="1"/>
    <n v="380871"/>
  </r>
  <r>
    <x v="22"/>
    <x v="1"/>
    <x v="1"/>
    <n v="362103"/>
  </r>
  <r>
    <x v="22"/>
    <x v="2"/>
    <x v="1"/>
    <n v="370905"/>
  </r>
  <r>
    <x v="22"/>
    <x v="3"/>
    <x v="1"/>
    <n v="399320"/>
  </r>
  <r>
    <x v="22"/>
    <x v="4"/>
    <x v="1"/>
    <n v="405727"/>
  </r>
  <r>
    <x v="22"/>
    <x v="5"/>
    <x v="1"/>
    <n v="403313"/>
  </r>
  <r>
    <x v="22"/>
    <x v="6"/>
    <x v="1"/>
    <n v="407661"/>
  </r>
  <r>
    <x v="22"/>
    <x v="7"/>
    <x v="1"/>
    <n v="340291"/>
  </r>
  <r>
    <x v="23"/>
    <x v="8"/>
    <x v="1"/>
    <n v="319187"/>
  </r>
  <r>
    <x v="23"/>
    <x v="9"/>
    <x v="1"/>
    <n v="292093"/>
  </r>
  <r>
    <x v="23"/>
    <x v="10"/>
    <x v="1"/>
    <n v="396667"/>
  </r>
  <r>
    <x v="23"/>
    <x v="11"/>
    <x v="1"/>
    <n v="359115"/>
  </r>
  <r>
    <x v="23"/>
    <x v="0"/>
    <x v="1"/>
    <n v="405703"/>
  </r>
  <r>
    <x v="23"/>
    <x v="1"/>
    <x v="1"/>
    <n v="385191"/>
  </r>
  <r>
    <x v="23"/>
    <x v="2"/>
    <x v="1"/>
    <n v="398300"/>
  </r>
  <r>
    <x v="23"/>
    <x v="3"/>
    <x v="1"/>
    <n v="389876"/>
  </r>
  <r>
    <x v="23"/>
    <x v="4"/>
    <x v="1"/>
    <n v="375586"/>
  </r>
  <r>
    <x v="23"/>
    <x v="5"/>
    <x v="1"/>
    <n v="364212"/>
  </r>
  <r>
    <x v="23"/>
    <x v="6"/>
    <x v="1"/>
    <n v="326848"/>
  </r>
  <r>
    <x v="23"/>
    <x v="7"/>
    <x v="1"/>
    <n v="272245"/>
  </r>
  <r>
    <x v="24"/>
    <x v="8"/>
    <x v="1"/>
    <n v="101522"/>
  </r>
  <r>
    <x v="24"/>
    <x v="9"/>
    <x v="1"/>
    <n v="1"/>
  </r>
  <r>
    <x v="24"/>
    <x v="10"/>
    <x v="1"/>
    <n v="207755"/>
  </r>
  <r>
    <x v="24"/>
    <x v="11"/>
    <x v="1"/>
    <n v="181470"/>
  </r>
  <r>
    <x v="24"/>
    <x v="0"/>
    <x v="1"/>
    <n v="158433"/>
  </r>
  <r>
    <x v="24"/>
    <x v="1"/>
    <x v="1"/>
    <n v="0"/>
  </r>
  <r>
    <x v="24"/>
    <x v="2"/>
    <x v="1"/>
    <n v="0"/>
  </r>
  <r>
    <x v="24"/>
    <x v="3"/>
    <x v="1"/>
    <n v="0"/>
  </r>
  <r>
    <x v="24"/>
    <x v="4"/>
    <x v="1"/>
    <n v="0"/>
  </r>
  <r>
    <x v="24"/>
    <x v="5"/>
    <x v="1"/>
    <n v="0"/>
  </r>
  <r>
    <x v="24"/>
    <x v="6"/>
    <x v="1"/>
    <n v="0"/>
  </r>
  <r>
    <x v="24"/>
    <x v="7"/>
    <x v="1"/>
    <n v="0"/>
  </r>
  <r>
    <x v="25"/>
    <x v="8"/>
    <x v="1"/>
    <n v="0"/>
  </r>
  <r>
    <x v="25"/>
    <x v="9"/>
    <x v="1"/>
    <n v="0"/>
  </r>
  <r>
    <x v="25"/>
    <x v="10"/>
    <x v="1"/>
    <n v="0"/>
  </r>
  <r>
    <x v="25"/>
    <x v="11"/>
    <x v="1"/>
    <n v="0"/>
  </r>
  <r>
    <x v="25"/>
    <x v="0"/>
    <x v="1"/>
    <n v="0"/>
  </r>
  <r>
    <x v="25"/>
    <x v="1"/>
    <x v="1"/>
    <n v="0"/>
  </r>
  <r>
    <x v="25"/>
    <x v="2"/>
    <x v="1"/>
    <n v="181774"/>
  </r>
  <r>
    <x v="25"/>
    <x v="3"/>
    <x v="1"/>
    <n v="300664"/>
  </r>
  <r>
    <x v="25"/>
    <x v="4"/>
    <x v="1"/>
    <n v="334812"/>
  </r>
  <r>
    <x v="25"/>
    <x v="5"/>
    <x v="1"/>
    <n v="352039"/>
  </r>
  <r>
    <x v="25"/>
    <x v="6"/>
    <x v="1"/>
    <n v="323241"/>
  </r>
  <r>
    <x v="25"/>
    <x v="7"/>
    <x v="1"/>
    <n v="304427"/>
  </r>
  <r>
    <x v="26"/>
    <x v="8"/>
    <x v="1"/>
    <n v="293450"/>
  </r>
  <r>
    <x v="26"/>
    <x v="9"/>
    <x v="1"/>
    <n v="276334"/>
  </r>
  <r>
    <x v="26"/>
    <x v="10"/>
    <x v="1"/>
    <n v="157056"/>
  </r>
  <r>
    <x v="26"/>
    <x v="11"/>
    <x v="1"/>
    <n v="3918"/>
  </r>
  <r>
    <x v="26"/>
    <x v="0"/>
    <x v="1"/>
    <n v="4669"/>
  </r>
  <r>
    <x v="26"/>
    <x v="1"/>
    <x v="1"/>
    <n v="8246"/>
  </r>
  <r>
    <x v="26"/>
    <x v="2"/>
    <x v="1"/>
    <n v="9385"/>
  </r>
  <r>
    <x v="26"/>
    <x v="3"/>
    <x v="1"/>
    <n v="16119"/>
  </r>
  <r>
    <x v="26"/>
    <x v="4"/>
    <x v="1"/>
    <n v="28957"/>
  </r>
  <r>
    <x v="26"/>
    <x v="5"/>
    <x v="1"/>
    <n v="38410"/>
  </r>
  <r>
    <x v="26"/>
    <x v="6"/>
    <x v="1"/>
    <n v="53745"/>
  </r>
  <r>
    <x v="26"/>
    <x v="7"/>
    <x v="1"/>
    <n v="60165"/>
  </r>
  <r>
    <x v="0"/>
    <x v="0"/>
    <x v="2"/>
    <n v="88419"/>
  </r>
  <r>
    <x v="0"/>
    <x v="1"/>
    <x v="2"/>
    <n v="82658"/>
  </r>
  <r>
    <x v="0"/>
    <x v="2"/>
    <x v="2"/>
    <n v="83915"/>
  </r>
  <r>
    <x v="0"/>
    <x v="3"/>
    <x v="2"/>
    <n v="86405"/>
  </r>
  <r>
    <x v="0"/>
    <x v="4"/>
    <x v="2"/>
    <n v="87756"/>
  </r>
  <r>
    <x v="0"/>
    <x v="5"/>
    <x v="2"/>
    <n v="90032"/>
  </r>
  <r>
    <x v="0"/>
    <x v="6"/>
    <x v="2"/>
    <n v="92302"/>
  </r>
  <r>
    <x v="0"/>
    <x v="7"/>
    <x v="2"/>
    <n v="95045"/>
  </r>
  <r>
    <x v="1"/>
    <x v="8"/>
    <x v="2"/>
    <n v="84990"/>
  </r>
  <r>
    <x v="1"/>
    <x v="9"/>
    <x v="2"/>
    <n v="79907"/>
  </r>
  <r>
    <x v="1"/>
    <x v="10"/>
    <x v="2"/>
    <n v="96521"/>
  </r>
  <r>
    <x v="1"/>
    <x v="11"/>
    <x v="2"/>
    <n v="90174"/>
  </r>
  <r>
    <x v="1"/>
    <x v="0"/>
    <x v="2"/>
    <n v="97558"/>
  </r>
  <r>
    <x v="1"/>
    <x v="1"/>
    <x v="2"/>
    <n v="93632"/>
  </r>
  <r>
    <x v="1"/>
    <x v="2"/>
    <x v="2"/>
    <n v="99397"/>
  </r>
  <r>
    <x v="1"/>
    <x v="3"/>
    <x v="2"/>
    <n v="102402"/>
  </r>
  <r>
    <x v="1"/>
    <x v="4"/>
    <x v="2"/>
    <n v="103242"/>
  </r>
  <r>
    <x v="1"/>
    <x v="5"/>
    <x v="2"/>
    <n v="107756"/>
  </r>
  <r>
    <x v="1"/>
    <x v="6"/>
    <x v="2"/>
    <n v="109782"/>
  </r>
  <r>
    <x v="1"/>
    <x v="7"/>
    <x v="2"/>
    <n v="113040"/>
  </r>
  <r>
    <x v="2"/>
    <x v="8"/>
    <x v="2"/>
    <n v="101957"/>
  </r>
  <r>
    <x v="2"/>
    <x v="9"/>
    <x v="2"/>
    <n v="102319"/>
  </r>
  <r>
    <x v="2"/>
    <x v="10"/>
    <x v="2"/>
    <n v="116513"/>
  </r>
  <r>
    <x v="2"/>
    <x v="11"/>
    <x v="2"/>
    <n v="114833"/>
  </r>
  <r>
    <x v="2"/>
    <x v="0"/>
    <x v="2"/>
    <n v="123012"/>
  </r>
  <r>
    <x v="2"/>
    <x v="1"/>
    <x v="2"/>
    <n v="110449"/>
  </r>
  <r>
    <x v="2"/>
    <x v="2"/>
    <x v="2"/>
    <n v="117433"/>
  </r>
  <r>
    <x v="2"/>
    <x v="3"/>
    <x v="2"/>
    <n v="117556"/>
  </r>
  <r>
    <x v="2"/>
    <x v="4"/>
    <x v="2"/>
    <n v="112322"/>
  </r>
  <r>
    <x v="2"/>
    <x v="5"/>
    <x v="2"/>
    <n v="131820"/>
  </r>
  <r>
    <x v="2"/>
    <x v="6"/>
    <x v="2"/>
    <n v="128369"/>
  </r>
  <r>
    <x v="2"/>
    <x v="7"/>
    <x v="2"/>
    <n v="125306"/>
  </r>
  <r>
    <x v="3"/>
    <x v="8"/>
    <x v="2"/>
    <n v="115036"/>
  </r>
  <r>
    <x v="3"/>
    <x v="9"/>
    <x v="2"/>
    <n v="111655"/>
  </r>
  <r>
    <x v="3"/>
    <x v="10"/>
    <x v="2"/>
    <n v="129082"/>
  </r>
  <r>
    <x v="3"/>
    <x v="11"/>
    <x v="2"/>
    <n v="134033"/>
  </r>
  <r>
    <x v="3"/>
    <x v="0"/>
    <x v="2"/>
    <n v="138094"/>
  </r>
  <r>
    <x v="3"/>
    <x v="1"/>
    <x v="2"/>
    <n v="128341"/>
  </r>
  <r>
    <x v="3"/>
    <x v="2"/>
    <x v="2"/>
    <n v="139024"/>
  </r>
  <r>
    <x v="3"/>
    <x v="3"/>
    <x v="2"/>
    <n v="138088"/>
  </r>
  <r>
    <x v="3"/>
    <x v="4"/>
    <x v="2"/>
    <n v="143333"/>
  </r>
  <r>
    <x v="3"/>
    <x v="5"/>
    <x v="2"/>
    <n v="151873"/>
  </r>
  <r>
    <x v="3"/>
    <x v="6"/>
    <x v="2"/>
    <n v="145852"/>
  </r>
  <r>
    <x v="3"/>
    <x v="7"/>
    <x v="2"/>
    <n v="150472"/>
  </r>
  <r>
    <x v="4"/>
    <x v="8"/>
    <x v="2"/>
    <n v="135020"/>
  </r>
  <r>
    <x v="4"/>
    <x v="9"/>
    <x v="2"/>
    <n v="134027"/>
  </r>
  <r>
    <x v="4"/>
    <x v="10"/>
    <x v="2"/>
    <n v="155714"/>
  </r>
  <r>
    <x v="4"/>
    <x v="11"/>
    <x v="2"/>
    <n v="154627"/>
  </r>
  <r>
    <x v="4"/>
    <x v="0"/>
    <x v="2"/>
    <n v="160295"/>
  </r>
  <r>
    <x v="4"/>
    <x v="1"/>
    <x v="2"/>
    <n v="154574"/>
  </r>
  <r>
    <x v="4"/>
    <x v="2"/>
    <x v="2"/>
    <n v="163680"/>
  </r>
  <r>
    <x v="4"/>
    <x v="3"/>
    <x v="2"/>
    <n v="168183"/>
  </r>
  <r>
    <x v="4"/>
    <x v="4"/>
    <x v="2"/>
    <n v="166102"/>
  </r>
  <r>
    <x v="4"/>
    <x v="5"/>
    <x v="2"/>
    <n v="175151"/>
  </r>
  <r>
    <x v="4"/>
    <x v="6"/>
    <x v="2"/>
    <n v="169792"/>
  </r>
  <r>
    <x v="4"/>
    <x v="7"/>
    <x v="2"/>
    <n v="169659"/>
  </r>
  <r>
    <x v="5"/>
    <x v="8"/>
    <x v="2"/>
    <n v="148724"/>
  </r>
  <r>
    <x v="5"/>
    <x v="9"/>
    <x v="2"/>
    <n v="144667"/>
  </r>
  <r>
    <x v="5"/>
    <x v="10"/>
    <x v="2"/>
    <n v="177240"/>
  </r>
  <r>
    <x v="5"/>
    <x v="11"/>
    <x v="2"/>
    <n v="163722"/>
  </r>
  <r>
    <x v="5"/>
    <x v="0"/>
    <x v="2"/>
    <n v="167112"/>
  </r>
  <r>
    <x v="5"/>
    <x v="1"/>
    <x v="2"/>
    <n v="160964"/>
  </r>
  <r>
    <x v="5"/>
    <x v="2"/>
    <x v="2"/>
    <n v="173254"/>
  </r>
  <r>
    <x v="5"/>
    <x v="3"/>
    <x v="2"/>
    <n v="172559"/>
  </r>
  <r>
    <x v="5"/>
    <x v="4"/>
    <x v="2"/>
    <n v="175590"/>
  </r>
  <r>
    <x v="5"/>
    <x v="5"/>
    <x v="2"/>
    <n v="179528"/>
  </r>
  <r>
    <x v="5"/>
    <x v="6"/>
    <x v="2"/>
    <n v="176697"/>
  </r>
  <r>
    <x v="5"/>
    <x v="7"/>
    <x v="2"/>
    <n v="177802"/>
  </r>
  <r>
    <x v="6"/>
    <x v="8"/>
    <x v="2"/>
    <n v="150582"/>
  </r>
  <r>
    <x v="6"/>
    <x v="9"/>
    <x v="2"/>
    <n v="150712"/>
  </r>
  <r>
    <x v="6"/>
    <x v="10"/>
    <x v="2"/>
    <n v="177142"/>
  </r>
  <r>
    <x v="6"/>
    <x v="11"/>
    <x v="2"/>
    <n v="164272"/>
  </r>
  <r>
    <x v="6"/>
    <x v="0"/>
    <x v="2"/>
    <n v="165447"/>
  </r>
  <r>
    <x v="6"/>
    <x v="1"/>
    <x v="2"/>
    <n v="159646"/>
  </r>
  <r>
    <x v="6"/>
    <x v="2"/>
    <x v="2"/>
    <n v="168311"/>
  </r>
  <r>
    <x v="6"/>
    <x v="3"/>
    <x v="2"/>
    <n v="179610"/>
  </r>
  <r>
    <x v="6"/>
    <x v="4"/>
    <x v="2"/>
    <n v="172981"/>
  </r>
  <r>
    <x v="6"/>
    <x v="5"/>
    <x v="2"/>
    <n v="180509"/>
  </r>
  <r>
    <x v="6"/>
    <x v="6"/>
    <x v="2"/>
    <n v="171148"/>
  </r>
  <r>
    <x v="6"/>
    <x v="7"/>
    <x v="2"/>
    <n v="173063"/>
  </r>
  <r>
    <x v="7"/>
    <x v="8"/>
    <x v="2"/>
    <n v="153547"/>
  </r>
  <r>
    <x v="7"/>
    <x v="9"/>
    <x v="2"/>
    <n v="150873"/>
  </r>
  <r>
    <x v="7"/>
    <x v="10"/>
    <x v="2"/>
    <n v="170704"/>
  </r>
  <r>
    <x v="7"/>
    <x v="11"/>
    <x v="2"/>
    <n v="164508"/>
  </r>
  <r>
    <x v="7"/>
    <x v="0"/>
    <x v="2"/>
    <n v="166742"/>
  </r>
  <r>
    <x v="7"/>
    <x v="1"/>
    <x v="2"/>
    <n v="164193"/>
  </r>
  <r>
    <x v="7"/>
    <x v="2"/>
    <x v="2"/>
    <n v="162529"/>
  </r>
  <r>
    <x v="7"/>
    <x v="3"/>
    <x v="2"/>
    <n v="170725"/>
  </r>
  <r>
    <x v="7"/>
    <x v="4"/>
    <x v="2"/>
    <n v="162876"/>
  </r>
  <r>
    <x v="7"/>
    <x v="5"/>
    <x v="2"/>
    <n v="169168"/>
  </r>
  <r>
    <x v="7"/>
    <x v="6"/>
    <x v="2"/>
    <n v="165501"/>
  </r>
  <r>
    <x v="7"/>
    <x v="7"/>
    <x v="2"/>
    <n v="136251"/>
  </r>
  <r>
    <x v="8"/>
    <x v="8"/>
    <x v="2"/>
    <n v="136128"/>
  </r>
  <r>
    <x v="8"/>
    <x v="9"/>
    <x v="2"/>
    <n v="129745"/>
  </r>
  <r>
    <x v="8"/>
    <x v="10"/>
    <x v="2"/>
    <n v="137533"/>
  </r>
  <r>
    <x v="8"/>
    <x v="11"/>
    <x v="2"/>
    <n v="126246"/>
  </r>
  <r>
    <x v="8"/>
    <x v="0"/>
    <x v="2"/>
    <n v="139903"/>
  </r>
  <r>
    <x v="8"/>
    <x v="1"/>
    <x v="2"/>
    <n v="128989"/>
  </r>
  <r>
    <x v="8"/>
    <x v="2"/>
    <x v="2"/>
    <n v="132325"/>
  </r>
  <r>
    <x v="8"/>
    <x v="3"/>
    <x v="2"/>
    <n v="109290"/>
  </r>
  <r>
    <x v="8"/>
    <x v="4"/>
    <x v="2"/>
    <n v="105428"/>
  </r>
  <r>
    <x v="8"/>
    <x v="5"/>
    <x v="2"/>
    <n v="127671"/>
  </r>
  <r>
    <x v="8"/>
    <x v="6"/>
    <x v="2"/>
    <n v="134038"/>
  </r>
  <r>
    <x v="8"/>
    <x v="7"/>
    <x v="2"/>
    <n v="133332"/>
  </r>
  <r>
    <x v="9"/>
    <x v="8"/>
    <x v="2"/>
    <n v="115435.11899274719"/>
  </r>
  <r>
    <x v="9"/>
    <x v="9"/>
    <x v="2"/>
    <n v="107159.08778115181"/>
  </r>
  <r>
    <x v="9"/>
    <x v="10"/>
    <x v="2"/>
    <n v="119565.95366955108"/>
  </r>
  <r>
    <x v="9"/>
    <x v="11"/>
    <x v="2"/>
    <n v="123929.33184568884"/>
  </r>
  <r>
    <x v="9"/>
    <x v="0"/>
    <x v="2"/>
    <n v="96578.321887762824"/>
  </r>
  <r>
    <x v="9"/>
    <x v="1"/>
    <x v="2"/>
    <n v="96074.979729536441"/>
  </r>
  <r>
    <x v="9"/>
    <x v="2"/>
    <x v="2"/>
    <n v="104825.97368060164"/>
  </r>
  <r>
    <x v="9"/>
    <x v="3"/>
    <x v="2"/>
    <n v="111105.07966863968"/>
  </r>
  <r>
    <x v="9"/>
    <x v="4"/>
    <x v="2"/>
    <n v="124586.19412913999"/>
  </r>
  <r>
    <x v="9"/>
    <x v="5"/>
    <x v="2"/>
    <n v="137723.43439915866"/>
  </r>
  <r>
    <x v="9"/>
    <x v="6"/>
    <x v="2"/>
    <n v="131971.67368785851"/>
  </r>
  <r>
    <x v="9"/>
    <x v="7"/>
    <x v="2"/>
    <n v="132037.97214925167"/>
  </r>
  <r>
    <x v="10"/>
    <x v="8"/>
    <x v="2"/>
    <n v="117014"/>
  </r>
  <r>
    <x v="10"/>
    <x v="9"/>
    <x v="2"/>
    <n v="108347"/>
  </r>
  <r>
    <x v="10"/>
    <x v="10"/>
    <x v="2"/>
    <n v="130706.07271923347"/>
  </r>
  <r>
    <x v="10"/>
    <x v="11"/>
    <x v="2"/>
    <n v="116211.10682269304"/>
  </r>
  <r>
    <x v="10"/>
    <x v="0"/>
    <x v="2"/>
    <n v="132236.14856080152"/>
  </r>
  <r>
    <x v="10"/>
    <x v="1"/>
    <x v="2"/>
    <n v="139958.57114351296"/>
  </r>
  <r>
    <x v="10"/>
    <x v="2"/>
    <x v="2"/>
    <n v="142564.9020882062"/>
  </r>
  <r>
    <x v="10"/>
    <x v="3"/>
    <x v="2"/>
    <n v="136480.82688861672"/>
  </r>
  <r>
    <x v="10"/>
    <x v="4"/>
    <x v="2"/>
    <n v="141383.65145248894"/>
  </r>
  <r>
    <x v="10"/>
    <x v="5"/>
    <x v="2"/>
    <n v="135160.27492309504"/>
  </r>
  <r>
    <x v="10"/>
    <x v="6"/>
    <x v="2"/>
    <n v="137455.41723161188"/>
  </r>
  <r>
    <x v="10"/>
    <x v="7"/>
    <x v="2"/>
    <n v="139825.29907164961"/>
  </r>
  <r>
    <x v="11"/>
    <x v="8"/>
    <x v="2"/>
    <n v="100334.40754977852"/>
  </r>
  <r>
    <x v="11"/>
    <x v="9"/>
    <x v="2"/>
    <n v="117736"/>
  </r>
  <r>
    <x v="11"/>
    <x v="10"/>
    <x v="2"/>
    <n v="135887"/>
  </r>
  <r>
    <x v="11"/>
    <x v="11"/>
    <x v="2"/>
    <n v="134988"/>
  </r>
  <r>
    <x v="11"/>
    <x v="0"/>
    <x v="2"/>
    <n v="141278"/>
  </r>
  <r>
    <x v="11"/>
    <x v="1"/>
    <x v="2"/>
    <n v="140188"/>
  </r>
  <r>
    <x v="11"/>
    <x v="2"/>
    <x v="2"/>
    <n v="142103"/>
  </r>
  <r>
    <x v="11"/>
    <x v="3"/>
    <x v="2"/>
    <n v="127511"/>
  </r>
  <r>
    <x v="11"/>
    <x v="4"/>
    <x v="2"/>
    <n v="122449"/>
  </r>
  <r>
    <x v="11"/>
    <x v="5"/>
    <x v="2"/>
    <n v="121211"/>
  </r>
  <r>
    <x v="11"/>
    <x v="6"/>
    <x v="2"/>
    <n v="122867"/>
  </r>
  <r>
    <x v="11"/>
    <x v="7"/>
    <x v="2"/>
    <n v="130787"/>
  </r>
  <r>
    <x v="12"/>
    <x v="8"/>
    <x v="2"/>
    <n v="112187"/>
  </r>
  <r>
    <x v="12"/>
    <x v="9"/>
    <x v="2"/>
    <n v="110246"/>
  </r>
  <r>
    <x v="12"/>
    <x v="10"/>
    <x v="2"/>
    <n v="127818"/>
  </r>
  <r>
    <x v="12"/>
    <x v="11"/>
    <x v="2"/>
    <n v="125538"/>
  </r>
  <r>
    <x v="12"/>
    <x v="0"/>
    <x v="2"/>
    <n v="129938"/>
  </r>
  <r>
    <x v="12"/>
    <x v="1"/>
    <x v="2"/>
    <n v="121251"/>
  </r>
  <r>
    <x v="12"/>
    <x v="2"/>
    <x v="2"/>
    <n v="127379"/>
  </r>
  <r>
    <x v="12"/>
    <x v="3"/>
    <x v="2"/>
    <n v="139257"/>
  </r>
  <r>
    <x v="12"/>
    <x v="4"/>
    <x v="2"/>
    <n v="132170"/>
  </r>
  <r>
    <x v="12"/>
    <x v="5"/>
    <x v="2"/>
    <n v="138958"/>
  </r>
  <r>
    <x v="12"/>
    <x v="6"/>
    <x v="2"/>
    <n v="144054"/>
  </r>
  <r>
    <x v="12"/>
    <x v="7"/>
    <x v="2"/>
    <n v="131691"/>
  </r>
  <r>
    <x v="13"/>
    <x v="8"/>
    <x v="2"/>
    <n v="120953"/>
  </r>
  <r>
    <x v="13"/>
    <x v="9"/>
    <x v="2"/>
    <n v="112126"/>
  </r>
  <r>
    <x v="13"/>
    <x v="10"/>
    <x v="2"/>
    <n v="131463"/>
  </r>
  <r>
    <x v="13"/>
    <x v="11"/>
    <x v="2"/>
    <n v="127693"/>
  </r>
  <r>
    <x v="13"/>
    <x v="0"/>
    <x v="2"/>
    <n v="135505"/>
  </r>
  <r>
    <x v="13"/>
    <x v="1"/>
    <x v="2"/>
    <n v="137608"/>
  </r>
  <r>
    <x v="13"/>
    <x v="2"/>
    <x v="2"/>
    <n v="138232"/>
  </r>
  <r>
    <x v="13"/>
    <x v="3"/>
    <x v="2"/>
    <n v="145731"/>
  </r>
  <r>
    <x v="13"/>
    <x v="4"/>
    <x v="2"/>
    <n v="141767"/>
  </r>
  <r>
    <x v="13"/>
    <x v="5"/>
    <x v="2"/>
    <n v="150291"/>
  </r>
  <r>
    <x v="13"/>
    <x v="6"/>
    <x v="2"/>
    <n v="164107"/>
  </r>
  <r>
    <x v="13"/>
    <x v="7"/>
    <x v="2"/>
    <n v="155301"/>
  </r>
  <r>
    <x v="14"/>
    <x v="8"/>
    <x v="2"/>
    <n v="139589"/>
  </r>
  <r>
    <x v="14"/>
    <x v="9"/>
    <x v="2"/>
    <n v="142046"/>
  </r>
  <r>
    <x v="14"/>
    <x v="10"/>
    <x v="2"/>
    <n v="147857"/>
  </r>
  <r>
    <x v="14"/>
    <x v="11"/>
    <x v="2"/>
    <n v="152167"/>
  </r>
  <r>
    <x v="14"/>
    <x v="0"/>
    <x v="2"/>
    <n v="156792"/>
  </r>
  <r>
    <x v="14"/>
    <x v="1"/>
    <x v="2"/>
    <n v="146123"/>
  </r>
  <r>
    <x v="14"/>
    <x v="2"/>
    <x v="2"/>
    <n v="153893"/>
  </r>
  <r>
    <x v="14"/>
    <x v="3"/>
    <x v="2"/>
    <n v="151290"/>
  </r>
  <r>
    <x v="14"/>
    <x v="4"/>
    <x v="2"/>
    <n v="148284"/>
  </r>
  <r>
    <x v="14"/>
    <x v="5"/>
    <x v="2"/>
    <n v="148753"/>
  </r>
  <r>
    <x v="14"/>
    <x v="6"/>
    <x v="2"/>
    <n v="141329"/>
  </r>
  <r>
    <x v="14"/>
    <x v="7"/>
    <x v="2"/>
    <n v="140644"/>
  </r>
  <r>
    <x v="15"/>
    <x v="8"/>
    <x v="2"/>
    <n v="117359.40287555376"/>
  </r>
  <r>
    <x v="15"/>
    <x v="9"/>
    <x v="2"/>
    <n v="124502"/>
  </r>
  <r>
    <x v="15"/>
    <x v="10"/>
    <x v="2"/>
    <n v="145571"/>
  </r>
  <r>
    <x v="15"/>
    <x v="11"/>
    <x v="2"/>
    <n v="140768"/>
  </r>
  <r>
    <x v="15"/>
    <x v="0"/>
    <x v="2"/>
    <n v="143911"/>
  </r>
  <r>
    <x v="15"/>
    <x v="1"/>
    <x v="2"/>
    <n v="151046"/>
  </r>
  <r>
    <x v="15"/>
    <x v="2"/>
    <x v="2"/>
    <n v="144423"/>
  </r>
  <r>
    <x v="15"/>
    <x v="3"/>
    <x v="2"/>
    <n v="158574"/>
  </r>
  <r>
    <x v="15"/>
    <x v="4"/>
    <x v="2"/>
    <n v="163387"/>
  </r>
  <r>
    <x v="15"/>
    <x v="5"/>
    <x v="2"/>
    <n v="162833"/>
  </r>
  <r>
    <x v="15"/>
    <x v="6"/>
    <x v="2"/>
    <n v="157499"/>
  </r>
  <r>
    <x v="15"/>
    <x v="7"/>
    <x v="2"/>
    <n v="162254"/>
  </r>
  <r>
    <x v="16"/>
    <x v="8"/>
    <x v="2"/>
    <n v="139838"/>
  </r>
  <r>
    <x v="16"/>
    <x v="9"/>
    <x v="2"/>
    <n v="134561"/>
  </r>
  <r>
    <x v="16"/>
    <x v="10"/>
    <x v="2"/>
    <n v="166701"/>
  </r>
  <r>
    <x v="16"/>
    <x v="11"/>
    <x v="2"/>
    <n v="159937"/>
  </r>
  <r>
    <x v="16"/>
    <x v="0"/>
    <x v="2"/>
    <n v="152859"/>
  </r>
  <r>
    <x v="16"/>
    <x v="1"/>
    <x v="2"/>
    <n v="152672"/>
  </r>
  <r>
    <x v="16"/>
    <x v="2"/>
    <x v="2"/>
    <n v="149342"/>
  </r>
  <r>
    <x v="16"/>
    <x v="3"/>
    <x v="2"/>
    <n v="158216"/>
  </r>
  <r>
    <x v="16"/>
    <x v="4"/>
    <x v="2"/>
    <n v="151661"/>
  </r>
  <r>
    <x v="16"/>
    <x v="5"/>
    <x v="2"/>
    <n v="148341"/>
  </r>
  <r>
    <x v="16"/>
    <x v="6"/>
    <x v="2"/>
    <n v="148548"/>
  </r>
  <r>
    <x v="16"/>
    <x v="7"/>
    <x v="2"/>
    <n v="144916"/>
  </r>
  <r>
    <x v="17"/>
    <x v="8"/>
    <x v="2"/>
    <n v="115172"/>
  </r>
  <r>
    <x v="17"/>
    <x v="9"/>
    <x v="2"/>
    <n v="113306"/>
  </r>
  <r>
    <x v="17"/>
    <x v="10"/>
    <x v="2"/>
    <n v="126378"/>
  </r>
  <r>
    <x v="17"/>
    <x v="11"/>
    <x v="2"/>
    <n v="131306"/>
  </r>
  <r>
    <x v="17"/>
    <x v="0"/>
    <x v="2"/>
    <n v="137299"/>
  </r>
  <r>
    <x v="17"/>
    <x v="1"/>
    <x v="2"/>
    <n v="127085"/>
  </r>
  <r>
    <x v="17"/>
    <x v="2"/>
    <x v="2"/>
    <n v="128190"/>
  </r>
  <r>
    <x v="17"/>
    <x v="3"/>
    <x v="2"/>
    <n v="131053"/>
  </r>
  <r>
    <x v="17"/>
    <x v="4"/>
    <x v="2"/>
    <n v="131813"/>
  </r>
  <r>
    <x v="17"/>
    <x v="5"/>
    <x v="2"/>
    <n v="130315"/>
  </r>
  <r>
    <x v="17"/>
    <x v="6"/>
    <x v="2"/>
    <n v="130733"/>
  </r>
  <r>
    <x v="17"/>
    <x v="7"/>
    <x v="2"/>
    <n v="168476"/>
  </r>
  <r>
    <x v="18"/>
    <x v="8"/>
    <x v="2"/>
    <n v="138922"/>
  </r>
  <r>
    <x v="18"/>
    <x v="9"/>
    <x v="2"/>
    <n v="130544"/>
  </r>
  <r>
    <x v="18"/>
    <x v="10"/>
    <x v="2"/>
    <n v="173033"/>
  </r>
  <r>
    <x v="18"/>
    <x v="11"/>
    <x v="2"/>
    <n v="148105"/>
  </r>
  <r>
    <x v="18"/>
    <x v="0"/>
    <x v="2"/>
    <n v="167120"/>
  </r>
  <r>
    <x v="18"/>
    <x v="1"/>
    <x v="2"/>
    <n v="163308"/>
  </r>
  <r>
    <x v="18"/>
    <x v="2"/>
    <x v="2"/>
    <n v="158683"/>
  </r>
  <r>
    <x v="18"/>
    <x v="3"/>
    <x v="2"/>
    <n v="165403"/>
  </r>
  <r>
    <x v="18"/>
    <x v="4"/>
    <x v="2"/>
    <n v="156108"/>
  </r>
  <r>
    <x v="18"/>
    <x v="5"/>
    <x v="2"/>
    <n v="165541"/>
  </r>
  <r>
    <x v="18"/>
    <x v="6"/>
    <x v="2"/>
    <n v="157695"/>
  </r>
  <r>
    <x v="18"/>
    <x v="7"/>
    <x v="2"/>
    <n v="152146"/>
  </r>
  <r>
    <x v="19"/>
    <x v="8"/>
    <x v="2"/>
    <n v="145635"/>
  </r>
  <r>
    <x v="19"/>
    <x v="9"/>
    <x v="2"/>
    <n v="133581"/>
  </r>
  <r>
    <x v="19"/>
    <x v="10"/>
    <x v="2"/>
    <n v="166046"/>
  </r>
  <r>
    <x v="19"/>
    <x v="11"/>
    <x v="2"/>
    <n v="169077"/>
  </r>
  <r>
    <x v="19"/>
    <x v="0"/>
    <x v="2"/>
    <n v="177622"/>
  </r>
  <r>
    <x v="19"/>
    <x v="1"/>
    <x v="2"/>
    <n v="157163"/>
  </r>
  <r>
    <x v="19"/>
    <x v="2"/>
    <x v="2"/>
    <n v="145018"/>
  </r>
  <r>
    <x v="19"/>
    <x v="3"/>
    <x v="2"/>
    <n v="140201"/>
  </r>
  <r>
    <x v="19"/>
    <x v="4"/>
    <x v="2"/>
    <n v="131745"/>
  </r>
  <r>
    <x v="19"/>
    <x v="5"/>
    <x v="2"/>
    <n v="144842"/>
  </r>
  <r>
    <x v="19"/>
    <x v="6"/>
    <x v="2"/>
    <n v="133934"/>
  </r>
  <r>
    <x v="19"/>
    <x v="7"/>
    <x v="2"/>
    <n v="111881"/>
  </r>
  <r>
    <x v="20"/>
    <x v="8"/>
    <x v="2"/>
    <n v="101161.9644968244"/>
  </r>
  <r>
    <x v="20"/>
    <x v="9"/>
    <x v="2"/>
    <n v="103589"/>
  </r>
  <r>
    <x v="20"/>
    <x v="10"/>
    <x v="2"/>
    <n v="113321"/>
  </r>
  <r>
    <x v="20"/>
    <x v="11"/>
    <x v="2"/>
    <n v="102936"/>
  </r>
  <r>
    <x v="20"/>
    <x v="0"/>
    <x v="2"/>
    <n v="129679"/>
  </r>
  <r>
    <x v="20"/>
    <x v="1"/>
    <x v="2"/>
    <n v="130745"/>
  </r>
  <r>
    <x v="20"/>
    <x v="2"/>
    <x v="2"/>
    <n v="129115"/>
  </r>
  <r>
    <x v="20"/>
    <x v="3"/>
    <x v="2"/>
    <n v="129228"/>
  </r>
  <r>
    <x v="20"/>
    <x v="4"/>
    <x v="2"/>
    <n v="143146"/>
  </r>
  <r>
    <x v="20"/>
    <x v="5"/>
    <x v="2"/>
    <n v="146132"/>
  </r>
  <r>
    <x v="20"/>
    <x v="6"/>
    <x v="2"/>
    <n v="134312"/>
  </r>
  <r>
    <x v="20"/>
    <x v="7"/>
    <x v="2"/>
    <n v="120483"/>
  </r>
  <r>
    <x v="21"/>
    <x v="8"/>
    <x v="2"/>
    <n v="110479"/>
  </r>
  <r>
    <x v="21"/>
    <x v="9"/>
    <x v="2"/>
    <n v="118053"/>
  </r>
  <r>
    <x v="21"/>
    <x v="10"/>
    <x v="2"/>
    <n v="137681"/>
  </r>
  <r>
    <x v="21"/>
    <x v="11"/>
    <x v="2"/>
    <n v="148227"/>
  </r>
  <r>
    <x v="21"/>
    <x v="0"/>
    <x v="2"/>
    <n v="141711"/>
  </r>
  <r>
    <x v="21"/>
    <x v="1"/>
    <x v="2"/>
    <n v="144106"/>
  </r>
  <r>
    <x v="21"/>
    <x v="2"/>
    <x v="2"/>
    <n v="159196"/>
  </r>
  <r>
    <x v="21"/>
    <x v="3"/>
    <x v="2"/>
    <n v="153159"/>
  </r>
  <r>
    <x v="21"/>
    <x v="4"/>
    <x v="2"/>
    <n v="163382"/>
  </r>
  <r>
    <x v="21"/>
    <x v="5"/>
    <x v="2"/>
    <n v="170332"/>
  </r>
  <r>
    <x v="21"/>
    <x v="6"/>
    <x v="2"/>
    <n v="172761"/>
  </r>
  <r>
    <x v="21"/>
    <x v="7"/>
    <x v="2"/>
    <n v="152766"/>
  </r>
  <r>
    <x v="22"/>
    <x v="8"/>
    <x v="2"/>
    <n v="157785"/>
  </r>
  <r>
    <x v="22"/>
    <x v="9"/>
    <x v="2"/>
    <n v="134494"/>
  </r>
  <r>
    <x v="22"/>
    <x v="10"/>
    <x v="2"/>
    <n v="207090"/>
  </r>
  <r>
    <x v="22"/>
    <x v="11"/>
    <x v="2"/>
    <n v="211116"/>
  </r>
  <r>
    <x v="22"/>
    <x v="0"/>
    <x v="2"/>
    <n v="203482"/>
  </r>
  <r>
    <x v="22"/>
    <x v="1"/>
    <x v="2"/>
    <n v="200935"/>
  </r>
  <r>
    <x v="22"/>
    <x v="2"/>
    <x v="2"/>
    <n v="206873"/>
  </r>
  <r>
    <x v="22"/>
    <x v="3"/>
    <x v="2"/>
    <n v="237681"/>
  </r>
  <r>
    <x v="22"/>
    <x v="4"/>
    <x v="2"/>
    <n v="230596"/>
  </r>
  <r>
    <x v="22"/>
    <x v="5"/>
    <x v="2"/>
    <n v="224472"/>
  </r>
  <r>
    <x v="22"/>
    <x v="6"/>
    <x v="2"/>
    <n v="234135"/>
  </r>
  <r>
    <x v="22"/>
    <x v="7"/>
    <x v="2"/>
    <n v="207132"/>
  </r>
  <r>
    <x v="23"/>
    <x v="8"/>
    <x v="2"/>
    <n v="191095"/>
  </r>
  <r>
    <x v="23"/>
    <x v="9"/>
    <x v="2"/>
    <n v="169425"/>
  </r>
  <r>
    <x v="23"/>
    <x v="10"/>
    <x v="2"/>
    <n v="229222"/>
  </r>
  <r>
    <x v="23"/>
    <x v="11"/>
    <x v="2"/>
    <n v="207341"/>
  </r>
  <r>
    <x v="23"/>
    <x v="0"/>
    <x v="2"/>
    <n v="231983"/>
  </r>
  <r>
    <x v="23"/>
    <x v="1"/>
    <x v="2"/>
    <n v="240467"/>
  </r>
  <r>
    <x v="23"/>
    <x v="2"/>
    <x v="2"/>
    <n v="240681"/>
  </r>
  <r>
    <x v="23"/>
    <x v="3"/>
    <x v="2"/>
    <n v="245743"/>
  </r>
  <r>
    <x v="23"/>
    <x v="4"/>
    <x v="2"/>
    <n v="237698"/>
  </r>
  <r>
    <x v="23"/>
    <x v="5"/>
    <x v="2"/>
    <n v="244142"/>
  </r>
  <r>
    <x v="23"/>
    <x v="6"/>
    <x v="2"/>
    <n v="235290"/>
  </r>
  <r>
    <x v="23"/>
    <x v="7"/>
    <x v="2"/>
    <n v="184466"/>
  </r>
  <r>
    <x v="24"/>
    <x v="8"/>
    <x v="2"/>
    <n v="71654"/>
  </r>
  <r>
    <x v="24"/>
    <x v="9"/>
    <x v="2"/>
    <n v="18"/>
  </r>
  <r>
    <x v="24"/>
    <x v="10"/>
    <x v="2"/>
    <n v="123168"/>
  </r>
  <r>
    <x v="24"/>
    <x v="11"/>
    <x v="2"/>
    <n v="110854"/>
  </r>
  <r>
    <x v="24"/>
    <x v="0"/>
    <x v="2"/>
    <n v="92373"/>
  </r>
  <r>
    <x v="24"/>
    <x v="1"/>
    <x v="2"/>
    <n v="0"/>
  </r>
  <r>
    <x v="24"/>
    <x v="2"/>
    <x v="2"/>
    <n v="0"/>
  </r>
  <r>
    <x v="24"/>
    <x v="3"/>
    <x v="2"/>
    <n v="0"/>
  </r>
  <r>
    <x v="24"/>
    <x v="4"/>
    <x v="2"/>
    <n v="0"/>
  </r>
  <r>
    <x v="24"/>
    <x v="5"/>
    <x v="2"/>
    <n v="0"/>
  </r>
  <r>
    <x v="24"/>
    <x v="6"/>
    <x v="2"/>
    <n v="0"/>
  </r>
  <r>
    <x v="24"/>
    <x v="7"/>
    <x v="2"/>
    <n v="0"/>
  </r>
  <r>
    <x v="25"/>
    <x v="8"/>
    <x v="2"/>
    <n v="0"/>
  </r>
  <r>
    <x v="25"/>
    <x v="9"/>
    <x v="2"/>
    <n v="0"/>
  </r>
  <r>
    <x v="25"/>
    <x v="10"/>
    <x v="2"/>
    <n v="0"/>
  </r>
  <r>
    <x v="25"/>
    <x v="11"/>
    <x v="2"/>
    <n v="0"/>
  </r>
  <r>
    <x v="25"/>
    <x v="0"/>
    <x v="2"/>
    <n v="0"/>
  </r>
  <r>
    <x v="25"/>
    <x v="1"/>
    <x v="2"/>
    <n v="0"/>
  </r>
  <r>
    <x v="25"/>
    <x v="2"/>
    <x v="2"/>
    <n v="0"/>
  </r>
  <r>
    <x v="25"/>
    <x v="3"/>
    <x v="2"/>
    <n v="0"/>
  </r>
  <r>
    <x v="25"/>
    <x v="4"/>
    <x v="2"/>
    <n v="0"/>
  </r>
  <r>
    <x v="25"/>
    <x v="5"/>
    <x v="2"/>
    <n v="0"/>
  </r>
  <r>
    <x v="25"/>
    <x v="6"/>
    <x v="2"/>
    <n v="0"/>
  </r>
  <r>
    <x v="25"/>
    <x v="7"/>
    <x v="2"/>
    <n v="0"/>
  </r>
  <r>
    <x v="26"/>
    <x v="8"/>
    <x v="2"/>
    <n v="0"/>
  </r>
  <r>
    <x v="26"/>
    <x v="9"/>
    <x v="2"/>
    <n v="0"/>
  </r>
  <r>
    <x v="26"/>
    <x v="10"/>
    <x v="2"/>
    <n v="0"/>
  </r>
  <r>
    <x v="26"/>
    <x v="11"/>
    <x v="2"/>
    <n v="0"/>
  </r>
  <r>
    <x v="26"/>
    <x v="0"/>
    <x v="2"/>
    <n v="0"/>
  </r>
  <r>
    <x v="26"/>
    <x v="1"/>
    <x v="2"/>
    <n v="0"/>
  </r>
  <r>
    <x v="26"/>
    <x v="2"/>
    <x v="2"/>
    <n v="0"/>
  </r>
  <r>
    <x v="26"/>
    <x v="3"/>
    <x v="2"/>
    <n v="0"/>
  </r>
  <r>
    <x v="26"/>
    <x v="4"/>
    <x v="2"/>
    <n v="0"/>
  </r>
  <r>
    <x v="26"/>
    <x v="5"/>
    <x v="2"/>
    <n v="0"/>
  </r>
  <r>
    <x v="26"/>
    <x v="6"/>
    <x v="2"/>
    <n v="0"/>
  </r>
  <r>
    <x v="26"/>
    <x v="7"/>
    <x v="2"/>
    <n v="0"/>
  </r>
  <r>
    <x v="0"/>
    <x v="0"/>
    <x v="3"/>
    <n v="36674"/>
  </r>
  <r>
    <x v="0"/>
    <x v="1"/>
    <x v="3"/>
    <n v="35176"/>
  </r>
  <r>
    <x v="0"/>
    <x v="2"/>
    <x v="3"/>
    <n v="35012"/>
  </r>
  <r>
    <x v="0"/>
    <x v="3"/>
    <x v="3"/>
    <n v="36451"/>
  </r>
  <r>
    <x v="0"/>
    <x v="4"/>
    <x v="3"/>
    <n v="37761"/>
  </r>
  <r>
    <x v="0"/>
    <x v="5"/>
    <x v="3"/>
    <n v="38342"/>
  </r>
  <r>
    <x v="0"/>
    <x v="6"/>
    <x v="3"/>
    <n v="40127"/>
  </r>
  <r>
    <x v="0"/>
    <x v="7"/>
    <x v="3"/>
    <n v="43203"/>
  </r>
  <r>
    <x v="1"/>
    <x v="8"/>
    <x v="3"/>
    <n v="39150"/>
  </r>
  <r>
    <x v="1"/>
    <x v="9"/>
    <x v="3"/>
    <n v="36630"/>
  </r>
  <r>
    <x v="1"/>
    <x v="10"/>
    <x v="3"/>
    <n v="42588"/>
  </r>
  <r>
    <x v="1"/>
    <x v="11"/>
    <x v="3"/>
    <n v="39503"/>
  </r>
  <r>
    <x v="1"/>
    <x v="0"/>
    <x v="3"/>
    <n v="41548"/>
  </r>
  <r>
    <x v="1"/>
    <x v="1"/>
    <x v="3"/>
    <n v="40680"/>
  </r>
  <r>
    <x v="1"/>
    <x v="2"/>
    <x v="3"/>
    <n v="41832"/>
  </r>
  <r>
    <x v="1"/>
    <x v="3"/>
    <x v="3"/>
    <n v="44458"/>
  </r>
  <r>
    <x v="1"/>
    <x v="4"/>
    <x v="3"/>
    <n v="45047"/>
  </r>
  <r>
    <x v="1"/>
    <x v="5"/>
    <x v="3"/>
    <n v="47045"/>
  </r>
  <r>
    <x v="1"/>
    <x v="6"/>
    <x v="3"/>
    <n v="47794"/>
  </r>
  <r>
    <x v="1"/>
    <x v="7"/>
    <x v="3"/>
    <n v="49032"/>
  </r>
  <r>
    <x v="2"/>
    <x v="8"/>
    <x v="3"/>
    <n v="47665"/>
  </r>
  <r>
    <x v="2"/>
    <x v="9"/>
    <x v="3"/>
    <n v="44913"/>
  </r>
  <r>
    <x v="2"/>
    <x v="10"/>
    <x v="3"/>
    <n v="50539"/>
  </r>
  <r>
    <x v="2"/>
    <x v="11"/>
    <x v="3"/>
    <n v="46628"/>
  </r>
  <r>
    <x v="2"/>
    <x v="0"/>
    <x v="3"/>
    <n v="50749"/>
  </r>
  <r>
    <x v="2"/>
    <x v="1"/>
    <x v="3"/>
    <n v="45530"/>
  </r>
  <r>
    <x v="2"/>
    <x v="2"/>
    <x v="3"/>
    <n v="48712"/>
  </r>
  <r>
    <x v="2"/>
    <x v="3"/>
    <x v="3"/>
    <n v="49019"/>
  </r>
  <r>
    <x v="2"/>
    <x v="4"/>
    <x v="3"/>
    <n v="46394"/>
  </r>
  <r>
    <x v="2"/>
    <x v="5"/>
    <x v="3"/>
    <n v="53927"/>
  </r>
  <r>
    <x v="2"/>
    <x v="6"/>
    <x v="3"/>
    <n v="51304"/>
  </r>
  <r>
    <x v="2"/>
    <x v="7"/>
    <x v="3"/>
    <n v="52942"/>
  </r>
  <r>
    <x v="3"/>
    <x v="8"/>
    <x v="3"/>
    <n v="48563"/>
  </r>
  <r>
    <x v="3"/>
    <x v="9"/>
    <x v="3"/>
    <n v="47054"/>
  </r>
  <r>
    <x v="3"/>
    <x v="10"/>
    <x v="3"/>
    <n v="53110"/>
  </r>
  <r>
    <x v="3"/>
    <x v="11"/>
    <x v="3"/>
    <n v="54012"/>
  </r>
  <r>
    <x v="3"/>
    <x v="0"/>
    <x v="3"/>
    <n v="52985"/>
  </r>
  <r>
    <x v="3"/>
    <x v="1"/>
    <x v="3"/>
    <n v="47653"/>
  </r>
  <r>
    <x v="3"/>
    <x v="2"/>
    <x v="3"/>
    <n v="52831"/>
  </r>
  <r>
    <x v="3"/>
    <x v="3"/>
    <x v="3"/>
    <n v="53601"/>
  </r>
  <r>
    <x v="3"/>
    <x v="4"/>
    <x v="3"/>
    <n v="55156"/>
  </r>
  <r>
    <x v="3"/>
    <x v="5"/>
    <x v="3"/>
    <n v="58955"/>
  </r>
  <r>
    <x v="3"/>
    <x v="6"/>
    <x v="3"/>
    <n v="55119"/>
  </r>
  <r>
    <x v="3"/>
    <x v="7"/>
    <x v="3"/>
    <n v="57732"/>
  </r>
  <r>
    <x v="4"/>
    <x v="8"/>
    <x v="3"/>
    <n v="55049"/>
  </r>
  <r>
    <x v="4"/>
    <x v="9"/>
    <x v="3"/>
    <n v="52588"/>
  </r>
  <r>
    <x v="4"/>
    <x v="10"/>
    <x v="3"/>
    <n v="62233"/>
  </r>
  <r>
    <x v="4"/>
    <x v="11"/>
    <x v="3"/>
    <n v="59401"/>
  </r>
  <r>
    <x v="4"/>
    <x v="0"/>
    <x v="3"/>
    <n v="59891"/>
  </r>
  <r>
    <x v="4"/>
    <x v="1"/>
    <x v="3"/>
    <n v="58641"/>
  </r>
  <r>
    <x v="4"/>
    <x v="2"/>
    <x v="3"/>
    <n v="61830"/>
  </r>
  <r>
    <x v="4"/>
    <x v="3"/>
    <x v="3"/>
    <n v="62671"/>
  </r>
  <r>
    <x v="4"/>
    <x v="4"/>
    <x v="3"/>
    <n v="61597"/>
  </r>
  <r>
    <x v="4"/>
    <x v="5"/>
    <x v="3"/>
    <n v="65922"/>
  </r>
  <r>
    <x v="4"/>
    <x v="6"/>
    <x v="3"/>
    <n v="63719"/>
  </r>
  <r>
    <x v="4"/>
    <x v="7"/>
    <x v="3"/>
    <n v="64405"/>
  </r>
  <r>
    <x v="5"/>
    <x v="8"/>
    <x v="3"/>
    <n v="57851"/>
  </r>
  <r>
    <x v="5"/>
    <x v="9"/>
    <x v="3"/>
    <n v="56231"/>
  </r>
  <r>
    <x v="5"/>
    <x v="10"/>
    <x v="3"/>
    <n v="68624"/>
  </r>
  <r>
    <x v="5"/>
    <x v="11"/>
    <x v="3"/>
    <n v="64421"/>
  </r>
  <r>
    <x v="5"/>
    <x v="0"/>
    <x v="3"/>
    <n v="64494"/>
  </r>
  <r>
    <x v="5"/>
    <x v="1"/>
    <x v="3"/>
    <n v="61613"/>
  </r>
  <r>
    <x v="5"/>
    <x v="2"/>
    <x v="3"/>
    <n v="64180"/>
  </r>
  <r>
    <x v="5"/>
    <x v="3"/>
    <x v="3"/>
    <n v="65433"/>
  </r>
  <r>
    <x v="5"/>
    <x v="4"/>
    <x v="3"/>
    <n v="66387"/>
  </r>
  <r>
    <x v="5"/>
    <x v="5"/>
    <x v="3"/>
    <n v="69429"/>
  </r>
  <r>
    <x v="5"/>
    <x v="6"/>
    <x v="3"/>
    <n v="67576"/>
  </r>
  <r>
    <x v="5"/>
    <x v="7"/>
    <x v="3"/>
    <n v="69101"/>
  </r>
  <r>
    <x v="6"/>
    <x v="8"/>
    <x v="3"/>
    <n v="60849"/>
  </r>
  <r>
    <x v="6"/>
    <x v="9"/>
    <x v="3"/>
    <n v="60198"/>
  </r>
  <r>
    <x v="6"/>
    <x v="10"/>
    <x v="3"/>
    <n v="69168"/>
  </r>
  <r>
    <x v="6"/>
    <x v="11"/>
    <x v="3"/>
    <n v="65331"/>
  </r>
  <r>
    <x v="6"/>
    <x v="0"/>
    <x v="3"/>
    <n v="64048"/>
  </r>
  <r>
    <x v="6"/>
    <x v="1"/>
    <x v="3"/>
    <n v="61572"/>
  </r>
  <r>
    <x v="6"/>
    <x v="2"/>
    <x v="3"/>
    <n v="65431"/>
  </r>
  <r>
    <x v="6"/>
    <x v="3"/>
    <x v="3"/>
    <n v="68331"/>
  </r>
  <r>
    <x v="6"/>
    <x v="4"/>
    <x v="3"/>
    <n v="68913"/>
  </r>
  <r>
    <x v="6"/>
    <x v="5"/>
    <x v="3"/>
    <n v="70945"/>
  </r>
  <r>
    <x v="6"/>
    <x v="6"/>
    <x v="3"/>
    <n v="68793"/>
  </r>
  <r>
    <x v="6"/>
    <x v="7"/>
    <x v="3"/>
    <n v="68271"/>
  </r>
  <r>
    <x v="7"/>
    <x v="8"/>
    <x v="3"/>
    <n v="63256"/>
  </r>
  <r>
    <x v="7"/>
    <x v="9"/>
    <x v="3"/>
    <n v="59861"/>
  </r>
  <r>
    <x v="7"/>
    <x v="10"/>
    <x v="3"/>
    <n v="68400"/>
  </r>
  <r>
    <x v="7"/>
    <x v="11"/>
    <x v="3"/>
    <n v="63196"/>
  </r>
  <r>
    <x v="7"/>
    <x v="0"/>
    <x v="3"/>
    <n v="63208"/>
  </r>
  <r>
    <x v="7"/>
    <x v="1"/>
    <x v="3"/>
    <n v="62114"/>
  </r>
  <r>
    <x v="7"/>
    <x v="2"/>
    <x v="3"/>
    <n v="63469"/>
  </r>
  <r>
    <x v="7"/>
    <x v="3"/>
    <x v="3"/>
    <n v="66136"/>
  </r>
  <r>
    <x v="7"/>
    <x v="4"/>
    <x v="3"/>
    <n v="62728"/>
  </r>
  <r>
    <x v="7"/>
    <x v="5"/>
    <x v="3"/>
    <n v="67335"/>
  </r>
  <r>
    <x v="7"/>
    <x v="6"/>
    <x v="3"/>
    <n v="64893"/>
  </r>
  <r>
    <x v="7"/>
    <x v="7"/>
    <x v="3"/>
    <n v="53185"/>
  </r>
  <r>
    <x v="8"/>
    <x v="8"/>
    <x v="3"/>
    <n v="51339"/>
  </r>
  <r>
    <x v="8"/>
    <x v="9"/>
    <x v="3"/>
    <n v="48883"/>
  </r>
  <r>
    <x v="8"/>
    <x v="10"/>
    <x v="3"/>
    <n v="50701"/>
  </r>
  <r>
    <x v="8"/>
    <x v="11"/>
    <x v="3"/>
    <n v="47846"/>
  </r>
  <r>
    <x v="8"/>
    <x v="0"/>
    <x v="3"/>
    <n v="51149"/>
  </r>
  <r>
    <x v="8"/>
    <x v="1"/>
    <x v="3"/>
    <n v="48993"/>
  </r>
  <r>
    <x v="8"/>
    <x v="2"/>
    <x v="3"/>
    <n v="47869"/>
  </r>
  <r>
    <x v="8"/>
    <x v="3"/>
    <x v="3"/>
    <n v="44063"/>
  </r>
  <r>
    <x v="8"/>
    <x v="4"/>
    <x v="3"/>
    <n v="36111"/>
  </r>
  <r>
    <x v="8"/>
    <x v="5"/>
    <x v="3"/>
    <n v="38062"/>
  </r>
  <r>
    <x v="8"/>
    <x v="6"/>
    <x v="3"/>
    <n v="50882"/>
  </r>
  <r>
    <x v="8"/>
    <x v="7"/>
    <x v="3"/>
    <n v="54070"/>
  </r>
  <r>
    <x v="9"/>
    <x v="8"/>
    <x v="3"/>
    <n v="45380.4371013446"/>
  </r>
  <r>
    <x v="9"/>
    <x v="9"/>
    <x v="3"/>
    <n v="49614.439868642585"/>
  </r>
  <r>
    <x v="9"/>
    <x v="10"/>
    <x v="3"/>
    <n v="55158.304184255925"/>
  </r>
  <r>
    <x v="9"/>
    <x v="11"/>
    <x v="3"/>
    <n v="59120.564378899602"/>
  </r>
  <r>
    <x v="9"/>
    <x v="0"/>
    <x v="3"/>
    <n v="46245.912168783252"/>
  </r>
  <r>
    <x v="9"/>
    <x v="1"/>
    <x v="3"/>
    <n v="45539.114364091118"/>
  </r>
  <r>
    <x v="9"/>
    <x v="2"/>
    <x v="3"/>
    <n v="51395.025480961755"/>
  </r>
  <r>
    <x v="9"/>
    <x v="3"/>
    <x v="3"/>
    <n v="48919.191309790236"/>
  </r>
  <r>
    <x v="9"/>
    <x v="4"/>
    <x v="3"/>
    <n v="54671.484478167586"/>
  </r>
  <r>
    <x v="9"/>
    <x v="5"/>
    <x v="3"/>
    <n v="57839.887617852728"/>
  </r>
  <r>
    <x v="9"/>
    <x v="6"/>
    <x v="3"/>
    <n v="49027.506864340321"/>
  </r>
  <r>
    <x v="9"/>
    <x v="7"/>
    <x v="3"/>
    <n v="47813.664134196792"/>
  </r>
  <r>
    <x v="10"/>
    <x v="8"/>
    <x v="3"/>
    <n v="36754"/>
  </r>
  <r>
    <x v="10"/>
    <x v="9"/>
    <x v="3"/>
    <n v="41686"/>
  </r>
  <r>
    <x v="10"/>
    <x v="10"/>
    <x v="3"/>
    <n v="44872.355700235748"/>
  </r>
  <r>
    <x v="10"/>
    <x v="11"/>
    <x v="3"/>
    <n v="41447.203280362133"/>
  </r>
  <r>
    <x v="10"/>
    <x v="0"/>
    <x v="3"/>
    <n v="52919.96495761074"/>
  </r>
  <r>
    <x v="10"/>
    <x v="1"/>
    <x v="3"/>
    <n v="55938.033665461502"/>
  </r>
  <r>
    <x v="10"/>
    <x v="2"/>
    <x v="3"/>
    <n v="58671.683741233246"/>
  </r>
  <r>
    <x v="10"/>
    <x v="3"/>
    <x v="3"/>
    <n v="57158.653970303421"/>
  </r>
  <r>
    <x v="10"/>
    <x v="4"/>
    <x v="3"/>
    <n v="61116.282463959818"/>
  </r>
  <r>
    <x v="10"/>
    <x v="5"/>
    <x v="3"/>
    <n v="58840.811895339197"/>
  </r>
  <r>
    <x v="10"/>
    <x v="6"/>
    <x v="3"/>
    <n v="59590.585739320086"/>
  </r>
  <r>
    <x v="10"/>
    <x v="7"/>
    <x v="3"/>
    <n v="58782.15804070115"/>
  </r>
  <r>
    <x v="11"/>
    <x v="8"/>
    <x v="3"/>
    <n v="37774.551119674827"/>
  </r>
  <r>
    <x v="11"/>
    <x v="9"/>
    <x v="3"/>
    <n v="42754"/>
  </r>
  <r>
    <x v="11"/>
    <x v="10"/>
    <x v="3"/>
    <n v="45997"/>
  </r>
  <r>
    <x v="11"/>
    <x v="11"/>
    <x v="3"/>
    <n v="50134"/>
  </r>
  <r>
    <x v="11"/>
    <x v="0"/>
    <x v="3"/>
    <n v="53198"/>
  </r>
  <r>
    <x v="11"/>
    <x v="1"/>
    <x v="3"/>
    <n v="47309"/>
  </r>
  <r>
    <x v="11"/>
    <x v="2"/>
    <x v="3"/>
    <n v="46574"/>
  </r>
  <r>
    <x v="11"/>
    <x v="3"/>
    <x v="3"/>
    <n v="46660"/>
  </r>
  <r>
    <x v="11"/>
    <x v="4"/>
    <x v="3"/>
    <n v="45089"/>
  </r>
  <r>
    <x v="11"/>
    <x v="5"/>
    <x v="3"/>
    <n v="51612"/>
  </r>
  <r>
    <x v="11"/>
    <x v="6"/>
    <x v="3"/>
    <n v="54570"/>
  </r>
  <r>
    <x v="11"/>
    <x v="7"/>
    <x v="3"/>
    <n v="57116"/>
  </r>
  <r>
    <x v="12"/>
    <x v="8"/>
    <x v="3"/>
    <n v="50929"/>
  </r>
  <r>
    <x v="12"/>
    <x v="9"/>
    <x v="3"/>
    <n v="48569"/>
  </r>
  <r>
    <x v="12"/>
    <x v="10"/>
    <x v="3"/>
    <n v="55594"/>
  </r>
  <r>
    <x v="12"/>
    <x v="11"/>
    <x v="3"/>
    <n v="55071"/>
  </r>
  <r>
    <x v="12"/>
    <x v="0"/>
    <x v="3"/>
    <n v="53518"/>
  </r>
  <r>
    <x v="12"/>
    <x v="1"/>
    <x v="3"/>
    <n v="51073"/>
  </r>
  <r>
    <x v="12"/>
    <x v="2"/>
    <x v="3"/>
    <n v="55941"/>
  </r>
  <r>
    <x v="12"/>
    <x v="3"/>
    <x v="3"/>
    <n v="56217"/>
  </r>
  <r>
    <x v="12"/>
    <x v="4"/>
    <x v="3"/>
    <n v="57210"/>
  </r>
  <r>
    <x v="12"/>
    <x v="5"/>
    <x v="3"/>
    <n v="58218"/>
  </r>
  <r>
    <x v="12"/>
    <x v="6"/>
    <x v="3"/>
    <n v="61699"/>
  </r>
  <r>
    <x v="12"/>
    <x v="7"/>
    <x v="3"/>
    <n v="59008"/>
  </r>
  <r>
    <x v="13"/>
    <x v="8"/>
    <x v="3"/>
    <n v="53175"/>
  </r>
  <r>
    <x v="13"/>
    <x v="9"/>
    <x v="3"/>
    <n v="49357"/>
  </r>
  <r>
    <x v="13"/>
    <x v="10"/>
    <x v="3"/>
    <n v="57687"/>
  </r>
  <r>
    <x v="13"/>
    <x v="11"/>
    <x v="3"/>
    <n v="56142"/>
  </r>
  <r>
    <x v="13"/>
    <x v="0"/>
    <x v="3"/>
    <n v="59830"/>
  </r>
  <r>
    <x v="13"/>
    <x v="1"/>
    <x v="3"/>
    <n v="58593"/>
  </r>
  <r>
    <x v="13"/>
    <x v="2"/>
    <x v="3"/>
    <n v="59128"/>
  </r>
  <r>
    <x v="13"/>
    <x v="3"/>
    <x v="3"/>
    <n v="59835"/>
  </r>
  <r>
    <x v="13"/>
    <x v="4"/>
    <x v="3"/>
    <n v="61521"/>
  </r>
  <r>
    <x v="13"/>
    <x v="5"/>
    <x v="3"/>
    <n v="61471"/>
  </r>
  <r>
    <x v="13"/>
    <x v="6"/>
    <x v="3"/>
    <n v="68477"/>
  </r>
  <r>
    <x v="13"/>
    <x v="7"/>
    <x v="3"/>
    <n v="66027"/>
  </r>
  <r>
    <x v="14"/>
    <x v="8"/>
    <x v="3"/>
    <n v="58209"/>
  </r>
  <r>
    <x v="14"/>
    <x v="9"/>
    <x v="3"/>
    <n v="57914"/>
  </r>
  <r>
    <x v="14"/>
    <x v="10"/>
    <x v="3"/>
    <n v="61532"/>
  </r>
  <r>
    <x v="14"/>
    <x v="11"/>
    <x v="3"/>
    <n v="66504"/>
  </r>
  <r>
    <x v="14"/>
    <x v="0"/>
    <x v="3"/>
    <n v="67361"/>
  </r>
  <r>
    <x v="14"/>
    <x v="1"/>
    <x v="3"/>
    <n v="59415"/>
  </r>
  <r>
    <x v="14"/>
    <x v="2"/>
    <x v="3"/>
    <n v="57803"/>
  </r>
  <r>
    <x v="14"/>
    <x v="3"/>
    <x v="3"/>
    <n v="129465"/>
  </r>
  <r>
    <x v="14"/>
    <x v="4"/>
    <x v="3"/>
    <n v="54663"/>
  </r>
  <r>
    <x v="14"/>
    <x v="5"/>
    <x v="3"/>
    <n v="59979"/>
  </r>
  <r>
    <x v="14"/>
    <x v="6"/>
    <x v="3"/>
    <n v="56562"/>
  </r>
  <r>
    <x v="14"/>
    <x v="7"/>
    <x v="3"/>
    <n v="51746"/>
  </r>
  <r>
    <x v="15"/>
    <x v="8"/>
    <x v="3"/>
    <n v="42595.136351188077"/>
  </r>
  <r>
    <x v="15"/>
    <x v="9"/>
    <x v="3"/>
    <n v="44557"/>
  </r>
  <r>
    <x v="15"/>
    <x v="10"/>
    <x v="3"/>
    <n v="49799"/>
  </r>
  <r>
    <x v="15"/>
    <x v="11"/>
    <x v="3"/>
    <n v="47144"/>
  </r>
  <r>
    <x v="15"/>
    <x v="0"/>
    <x v="3"/>
    <n v="48305"/>
  </r>
  <r>
    <x v="15"/>
    <x v="1"/>
    <x v="3"/>
    <n v="49589"/>
  </r>
  <r>
    <x v="15"/>
    <x v="2"/>
    <x v="3"/>
    <n v="49400"/>
  </r>
  <r>
    <x v="15"/>
    <x v="3"/>
    <x v="3"/>
    <n v="49853"/>
  </r>
  <r>
    <x v="15"/>
    <x v="4"/>
    <x v="3"/>
    <n v="46521"/>
  </r>
  <r>
    <x v="15"/>
    <x v="5"/>
    <x v="3"/>
    <n v="51338"/>
  </r>
  <r>
    <x v="15"/>
    <x v="6"/>
    <x v="3"/>
    <n v="48874"/>
  </r>
  <r>
    <x v="15"/>
    <x v="7"/>
    <x v="3"/>
    <n v="47238"/>
  </r>
  <r>
    <x v="16"/>
    <x v="8"/>
    <x v="3"/>
    <n v="45072"/>
  </r>
  <r>
    <x v="16"/>
    <x v="9"/>
    <x v="3"/>
    <n v="42470"/>
  </r>
  <r>
    <x v="16"/>
    <x v="10"/>
    <x v="3"/>
    <n v="50901"/>
  </r>
  <r>
    <x v="16"/>
    <x v="11"/>
    <x v="3"/>
    <n v="49331"/>
  </r>
  <r>
    <x v="16"/>
    <x v="0"/>
    <x v="3"/>
    <n v="46599"/>
  </r>
  <r>
    <x v="16"/>
    <x v="1"/>
    <x v="3"/>
    <n v="46822"/>
  </r>
  <r>
    <x v="16"/>
    <x v="2"/>
    <x v="3"/>
    <n v="47247"/>
  </r>
  <r>
    <x v="16"/>
    <x v="3"/>
    <x v="3"/>
    <n v="49385"/>
  </r>
  <r>
    <x v="16"/>
    <x v="4"/>
    <x v="3"/>
    <n v="48515"/>
  </r>
  <r>
    <x v="16"/>
    <x v="5"/>
    <x v="3"/>
    <n v="48380"/>
  </r>
  <r>
    <x v="16"/>
    <x v="6"/>
    <x v="3"/>
    <n v="49000"/>
  </r>
  <r>
    <x v="16"/>
    <x v="7"/>
    <x v="3"/>
    <n v="45134"/>
  </r>
  <r>
    <x v="17"/>
    <x v="8"/>
    <x v="3"/>
    <n v="41163"/>
  </r>
  <r>
    <x v="17"/>
    <x v="9"/>
    <x v="3"/>
    <n v="38717"/>
  </r>
  <r>
    <x v="17"/>
    <x v="10"/>
    <x v="3"/>
    <n v="43542"/>
  </r>
  <r>
    <x v="17"/>
    <x v="11"/>
    <x v="3"/>
    <n v="44160"/>
  </r>
  <r>
    <x v="17"/>
    <x v="0"/>
    <x v="3"/>
    <n v="45837"/>
  </r>
  <r>
    <x v="17"/>
    <x v="1"/>
    <x v="3"/>
    <n v="42919"/>
  </r>
  <r>
    <x v="17"/>
    <x v="2"/>
    <x v="3"/>
    <n v="43944"/>
  </r>
  <r>
    <x v="17"/>
    <x v="3"/>
    <x v="3"/>
    <n v="43025"/>
  </r>
  <r>
    <x v="17"/>
    <x v="4"/>
    <x v="3"/>
    <n v="43756"/>
  </r>
  <r>
    <x v="17"/>
    <x v="5"/>
    <x v="3"/>
    <n v="44554"/>
  </r>
  <r>
    <x v="17"/>
    <x v="6"/>
    <x v="3"/>
    <n v="44219"/>
  </r>
  <r>
    <x v="17"/>
    <x v="7"/>
    <x v="3"/>
    <n v="42379"/>
  </r>
  <r>
    <x v="18"/>
    <x v="8"/>
    <x v="3"/>
    <n v="39005"/>
  </r>
  <r>
    <x v="18"/>
    <x v="9"/>
    <x v="3"/>
    <n v="35107"/>
  </r>
  <r>
    <x v="18"/>
    <x v="10"/>
    <x v="3"/>
    <n v="43477"/>
  </r>
  <r>
    <x v="18"/>
    <x v="11"/>
    <x v="3"/>
    <n v="39505"/>
  </r>
  <r>
    <x v="18"/>
    <x v="0"/>
    <x v="3"/>
    <n v="41172"/>
  </r>
  <r>
    <x v="18"/>
    <x v="1"/>
    <x v="3"/>
    <n v="41651"/>
  </r>
  <r>
    <x v="18"/>
    <x v="2"/>
    <x v="3"/>
    <n v="42966"/>
  </r>
  <r>
    <x v="18"/>
    <x v="3"/>
    <x v="3"/>
    <n v="46327"/>
  </r>
  <r>
    <x v="18"/>
    <x v="4"/>
    <x v="3"/>
    <n v="44045"/>
  </r>
  <r>
    <x v="18"/>
    <x v="5"/>
    <x v="3"/>
    <n v="45589"/>
  </r>
  <r>
    <x v="18"/>
    <x v="6"/>
    <x v="3"/>
    <n v="44438"/>
  </r>
  <r>
    <x v="18"/>
    <x v="7"/>
    <x v="3"/>
    <n v="46741"/>
  </r>
  <r>
    <x v="19"/>
    <x v="8"/>
    <x v="3"/>
    <n v="39390"/>
  </r>
  <r>
    <x v="19"/>
    <x v="9"/>
    <x v="3"/>
    <n v="34697"/>
  </r>
  <r>
    <x v="19"/>
    <x v="10"/>
    <x v="3"/>
    <n v="42961"/>
  </r>
  <r>
    <x v="19"/>
    <x v="11"/>
    <x v="3"/>
    <n v="41446"/>
  </r>
  <r>
    <x v="19"/>
    <x v="0"/>
    <x v="3"/>
    <n v="41456"/>
  </r>
  <r>
    <x v="19"/>
    <x v="1"/>
    <x v="3"/>
    <n v="38663"/>
  </r>
  <r>
    <x v="19"/>
    <x v="2"/>
    <x v="3"/>
    <n v="39961"/>
  </r>
  <r>
    <x v="19"/>
    <x v="3"/>
    <x v="3"/>
    <n v="38992"/>
  </r>
  <r>
    <x v="19"/>
    <x v="4"/>
    <x v="3"/>
    <n v="33520"/>
  </r>
  <r>
    <x v="19"/>
    <x v="5"/>
    <x v="3"/>
    <n v="35729"/>
  </r>
  <r>
    <x v="19"/>
    <x v="6"/>
    <x v="3"/>
    <n v="34454"/>
  </r>
  <r>
    <x v="19"/>
    <x v="7"/>
    <x v="3"/>
    <n v="31113"/>
  </r>
  <r>
    <x v="20"/>
    <x v="8"/>
    <x v="3"/>
    <n v="25949.151201445256"/>
  </r>
  <r>
    <x v="20"/>
    <x v="9"/>
    <x v="3"/>
    <n v="29158"/>
  </r>
  <r>
    <x v="20"/>
    <x v="10"/>
    <x v="3"/>
    <n v="32124"/>
  </r>
  <r>
    <x v="20"/>
    <x v="11"/>
    <x v="3"/>
    <n v="20762"/>
  </r>
  <r>
    <x v="20"/>
    <x v="0"/>
    <x v="3"/>
    <n v="10109"/>
  </r>
  <r>
    <x v="20"/>
    <x v="1"/>
    <x v="3"/>
    <n v="9320"/>
  </r>
  <r>
    <x v="20"/>
    <x v="2"/>
    <x v="3"/>
    <n v="21494"/>
  </r>
  <r>
    <x v="20"/>
    <x v="3"/>
    <x v="3"/>
    <n v="38108"/>
  </r>
  <r>
    <x v="20"/>
    <x v="4"/>
    <x v="3"/>
    <n v="43706"/>
  </r>
  <r>
    <x v="20"/>
    <x v="5"/>
    <x v="3"/>
    <n v="42904"/>
  </r>
  <r>
    <x v="20"/>
    <x v="6"/>
    <x v="3"/>
    <n v="36692"/>
  </r>
  <r>
    <x v="20"/>
    <x v="7"/>
    <x v="3"/>
    <n v="32927"/>
  </r>
  <r>
    <x v="21"/>
    <x v="8"/>
    <x v="3"/>
    <n v="28648"/>
  </r>
  <r>
    <x v="21"/>
    <x v="9"/>
    <x v="3"/>
    <n v="30490"/>
  </r>
  <r>
    <x v="21"/>
    <x v="10"/>
    <x v="3"/>
    <n v="33393"/>
  </r>
  <r>
    <x v="21"/>
    <x v="11"/>
    <x v="3"/>
    <n v="41748"/>
  </r>
  <r>
    <x v="21"/>
    <x v="0"/>
    <x v="3"/>
    <n v="40833"/>
  </r>
  <r>
    <x v="21"/>
    <x v="1"/>
    <x v="3"/>
    <n v="41155"/>
  </r>
  <r>
    <x v="21"/>
    <x v="2"/>
    <x v="3"/>
    <n v="45508"/>
  </r>
  <r>
    <x v="21"/>
    <x v="3"/>
    <x v="3"/>
    <n v="43037"/>
  </r>
  <r>
    <x v="21"/>
    <x v="4"/>
    <x v="3"/>
    <n v="46910"/>
  </r>
  <r>
    <x v="21"/>
    <x v="5"/>
    <x v="3"/>
    <n v="48899"/>
  </r>
  <r>
    <x v="21"/>
    <x v="6"/>
    <x v="3"/>
    <n v="45470"/>
  </r>
  <r>
    <x v="21"/>
    <x v="7"/>
    <x v="3"/>
    <n v="38282"/>
  </r>
  <r>
    <x v="22"/>
    <x v="8"/>
    <x v="3"/>
    <n v="32874"/>
  </r>
  <r>
    <x v="22"/>
    <x v="9"/>
    <x v="3"/>
    <n v="27074"/>
  </r>
  <r>
    <x v="22"/>
    <x v="10"/>
    <x v="3"/>
    <n v="35221"/>
  </r>
  <r>
    <x v="22"/>
    <x v="11"/>
    <x v="3"/>
    <n v="48462"/>
  </r>
  <r>
    <x v="22"/>
    <x v="0"/>
    <x v="3"/>
    <n v="48536"/>
  </r>
  <r>
    <x v="22"/>
    <x v="1"/>
    <x v="3"/>
    <n v="44765"/>
  </r>
  <r>
    <x v="22"/>
    <x v="2"/>
    <x v="3"/>
    <n v="45396"/>
  </r>
  <r>
    <x v="22"/>
    <x v="3"/>
    <x v="3"/>
    <n v="49081"/>
  </r>
  <r>
    <x v="22"/>
    <x v="4"/>
    <x v="3"/>
    <n v="49002"/>
  </r>
  <r>
    <x v="22"/>
    <x v="5"/>
    <x v="3"/>
    <n v="46523"/>
  </r>
  <r>
    <x v="22"/>
    <x v="6"/>
    <x v="3"/>
    <n v="52190"/>
  </r>
  <r>
    <x v="22"/>
    <x v="7"/>
    <x v="3"/>
    <n v="48013"/>
  </r>
  <r>
    <x v="23"/>
    <x v="8"/>
    <x v="3"/>
    <n v="41736"/>
  </r>
  <r>
    <x v="23"/>
    <x v="9"/>
    <x v="3"/>
    <n v="38519"/>
  </r>
  <r>
    <x v="23"/>
    <x v="10"/>
    <x v="3"/>
    <n v="47708"/>
  </r>
  <r>
    <x v="23"/>
    <x v="11"/>
    <x v="3"/>
    <n v="39633"/>
  </r>
  <r>
    <x v="23"/>
    <x v="0"/>
    <x v="3"/>
    <n v="49977"/>
  </r>
  <r>
    <x v="23"/>
    <x v="1"/>
    <x v="3"/>
    <n v="51220"/>
  </r>
  <r>
    <x v="23"/>
    <x v="2"/>
    <x v="3"/>
    <n v="51779"/>
  </r>
  <r>
    <x v="23"/>
    <x v="3"/>
    <x v="3"/>
    <n v="52716"/>
  </r>
  <r>
    <x v="23"/>
    <x v="4"/>
    <x v="3"/>
    <n v="39876"/>
  </r>
  <r>
    <x v="23"/>
    <x v="5"/>
    <x v="3"/>
    <n v="518"/>
  </r>
  <r>
    <x v="23"/>
    <x v="6"/>
    <x v="3"/>
    <n v="42"/>
  </r>
  <r>
    <x v="23"/>
    <x v="7"/>
    <x v="3"/>
    <n v="17"/>
  </r>
  <r>
    <x v="24"/>
    <x v="8"/>
    <x v="3"/>
    <n v="6"/>
  </r>
  <r>
    <x v="24"/>
    <x v="9"/>
    <x v="3"/>
    <n v="0"/>
  </r>
  <r>
    <x v="24"/>
    <x v="10"/>
    <x v="3"/>
    <n v="16724"/>
  </r>
  <r>
    <x v="24"/>
    <x v="11"/>
    <x v="3"/>
    <n v="22505"/>
  </r>
  <r>
    <x v="24"/>
    <x v="0"/>
    <x v="3"/>
    <n v="16245"/>
  </r>
  <r>
    <x v="24"/>
    <x v="1"/>
    <x v="3"/>
    <n v="0"/>
  </r>
  <r>
    <x v="24"/>
    <x v="2"/>
    <x v="3"/>
    <n v="0"/>
  </r>
  <r>
    <x v="24"/>
    <x v="3"/>
    <x v="3"/>
    <n v="0"/>
  </r>
  <r>
    <x v="24"/>
    <x v="4"/>
    <x v="3"/>
    <n v="0"/>
  </r>
  <r>
    <x v="24"/>
    <x v="5"/>
    <x v="3"/>
    <n v="0"/>
  </r>
  <r>
    <x v="24"/>
    <x v="6"/>
    <x v="3"/>
    <n v="0"/>
  </r>
  <r>
    <x v="24"/>
    <x v="7"/>
    <x v="3"/>
    <n v="0"/>
  </r>
  <r>
    <x v="25"/>
    <x v="8"/>
    <x v="3"/>
    <n v="0"/>
  </r>
  <r>
    <x v="25"/>
    <x v="9"/>
    <x v="3"/>
    <n v="0"/>
  </r>
  <r>
    <x v="25"/>
    <x v="10"/>
    <x v="3"/>
    <n v="0"/>
  </r>
  <r>
    <x v="25"/>
    <x v="11"/>
    <x v="3"/>
    <n v="0"/>
  </r>
  <r>
    <x v="25"/>
    <x v="0"/>
    <x v="3"/>
    <n v="0"/>
  </r>
  <r>
    <x v="25"/>
    <x v="1"/>
    <x v="3"/>
    <n v="0"/>
  </r>
  <r>
    <x v="25"/>
    <x v="2"/>
    <x v="3"/>
    <n v="0"/>
  </r>
  <r>
    <x v="25"/>
    <x v="3"/>
    <x v="3"/>
    <n v="0"/>
  </r>
  <r>
    <x v="25"/>
    <x v="4"/>
    <x v="3"/>
    <n v="0"/>
  </r>
  <r>
    <x v="25"/>
    <x v="5"/>
    <x v="3"/>
    <n v="0"/>
  </r>
  <r>
    <x v="25"/>
    <x v="6"/>
    <x v="3"/>
    <n v="0"/>
  </r>
  <r>
    <x v="25"/>
    <x v="7"/>
    <x v="3"/>
    <n v="0"/>
  </r>
  <r>
    <x v="26"/>
    <x v="8"/>
    <x v="3"/>
    <n v="0"/>
  </r>
  <r>
    <x v="26"/>
    <x v="9"/>
    <x v="3"/>
    <n v="0"/>
  </r>
  <r>
    <x v="26"/>
    <x v="10"/>
    <x v="3"/>
    <n v="0"/>
  </r>
  <r>
    <x v="26"/>
    <x v="11"/>
    <x v="3"/>
    <n v="0"/>
  </r>
  <r>
    <x v="26"/>
    <x v="0"/>
    <x v="3"/>
    <n v="0"/>
  </r>
  <r>
    <x v="26"/>
    <x v="1"/>
    <x v="3"/>
    <n v="0"/>
  </r>
  <r>
    <x v="26"/>
    <x v="2"/>
    <x v="3"/>
    <n v="0"/>
  </r>
  <r>
    <x v="26"/>
    <x v="3"/>
    <x v="3"/>
    <n v="0"/>
  </r>
  <r>
    <x v="26"/>
    <x v="4"/>
    <x v="3"/>
    <n v="0"/>
  </r>
  <r>
    <x v="26"/>
    <x v="5"/>
    <x v="3"/>
    <n v="0"/>
  </r>
  <r>
    <x v="26"/>
    <x v="6"/>
    <x v="3"/>
    <n v="0"/>
  </r>
  <r>
    <x v="26"/>
    <x v="7"/>
    <x v="3"/>
    <n v="0"/>
  </r>
  <r>
    <x v="0"/>
    <x v="0"/>
    <x v="4"/>
    <n v="76795"/>
  </r>
  <r>
    <x v="0"/>
    <x v="1"/>
    <x v="4"/>
    <n v="69310"/>
  </r>
  <r>
    <x v="0"/>
    <x v="2"/>
    <x v="4"/>
    <n v="73417"/>
  </r>
  <r>
    <x v="0"/>
    <x v="3"/>
    <x v="4"/>
    <n v="77552"/>
  </r>
  <r>
    <x v="0"/>
    <x v="4"/>
    <x v="4"/>
    <n v="81147"/>
  </r>
  <r>
    <x v="0"/>
    <x v="5"/>
    <x v="4"/>
    <n v="82915"/>
  </r>
  <r>
    <x v="0"/>
    <x v="6"/>
    <x v="4"/>
    <n v="88065"/>
  </r>
  <r>
    <x v="0"/>
    <x v="7"/>
    <x v="4"/>
    <n v="89425"/>
  </r>
  <r>
    <x v="1"/>
    <x v="8"/>
    <x v="4"/>
    <n v="79895"/>
  </r>
  <r>
    <x v="1"/>
    <x v="9"/>
    <x v="4"/>
    <n v="76876"/>
  </r>
  <r>
    <x v="1"/>
    <x v="10"/>
    <x v="4"/>
    <n v="94726"/>
  </r>
  <r>
    <x v="1"/>
    <x v="11"/>
    <x v="4"/>
    <n v="92723"/>
  </r>
  <r>
    <x v="1"/>
    <x v="0"/>
    <x v="4"/>
    <n v="100470"/>
  </r>
  <r>
    <x v="1"/>
    <x v="1"/>
    <x v="4"/>
    <n v="95914"/>
  </r>
  <r>
    <x v="1"/>
    <x v="2"/>
    <x v="4"/>
    <n v="101478"/>
  </r>
  <r>
    <x v="1"/>
    <x v="3"/>
    <x v="4"/>
    <n v="108007"/>
  </r>
  <r>
    <x v="1"/>
    <x v="4"/>
    <x v="4"/>
    <n v="109893"/>
  </r>
  <r>
    <x v="1"/>
    <x v="5"/>
    <x v="4"/>
    <n v="115924"/>
  </r>
  <r>
    <x v="1"/>
    <x v="6"/>
    <x v="4"/>
    <n v="118504"/>
  </r>
  <r>
    <x v="1"/>
    <x v="7"/>
    <x v="4"/>
    <n v="116025"/>
  </r>
  <r>
    <x v="2"/>
    <x v="8"/>
    <x v="4"/>
    <n v="106416"/>
  </r>
  <r>
    <x v="2"/>
    <x v="9"/>
    <x v="4"/>
    <n v="107543"/>
  </r>
  <r>
    <x v="2"/>
    <x v="10"/>
    <x v="4"/>
    <n v="123901"/>
  </r>
  <r>
    <x v="2"/>
    <x v="11"/>
    <x v="4"/>
    <n v="124840"/>
  </r>
  <r>
    <x v="2"/>
    <x v="0"/>
    <x v="4"/>
    <n v="136110"/>
  </r>
  <r>
    <x v="2"/>
    <x v="1"/>
    <x v="4"/>
    <n v="121485"/>
  </r>
  <r>
    <x v="2"/>
    <x v="2"/>
    <x v="4"/>
    <n v="127057"/>
  </r>
  <r>
    <x v="2"/>
    <x v="3"/>
    <x v="4"/>
    <n v="128510"/>
  </r>
  <r>
    <x v="2"/>
    <x v="4"/>
    <x v="4"/>
    <n v="123532"/>
  </r>
  <r>
    <x v="2"/>
    <x v="5"/>
    <x v="4"/>
    <n v="135953"/>
  </r>
  <r>
    <x v="2"/>
    <x v="6"/>
    <x v="4"/>
    <n v="132915"/>
  </r>
  <r>
    <x v="2"/>
    <x v="7"/>
    <x v="4"/>
    <n v="125044"/>
  </r>
  <r>
    <x v="3"/>
    <x v="8"/>
    <x v="4"/>
    <n v="111027"/>
  </r>
  <r>
    <x v="3"/>
    <x v="9"/>
    <x v="4"/>
    <n v="108862"/>
  </r>
  <r>
    <x v="3"/>
    <x v="10"/>
    <x v="4"/>
    <n v="131520"/>
  </r>
  <r>
    <x v="3"/>
    <x v="11"/>
    <x v="4"/>
    <n v="141216"/>
  </r>
  <r>
    <x v="3"/>
    <x v="0"/>
    <x v="4"/>
    <n v="142211"/>
  </r>
  <r>
    <x v="3"/>
    <x v="1"/>
    <x v="4"/>
    <n v="128139"/>
  </r>
  <r>
    <x v="3"/>
    <x v="2"/>
    <x v="4"/>
    <n v="138010"/>
  </r>
  <r>
    <x v="3"/>
    <x v="3"/>
    <x v="4"/>
    <n v="137414"/>
  </r>
  <r>
    <x v="3"/>
    <x v="4"/>
    <x v="4"/>
    <n v="143994"/>
  </r>
  <r>
    <x v="3"/>
    <x v="5"/>
    <x v="4"/>
    <n v="149679"/>
  </r>
  <r>
    <x v="3"/>
    <x v="6"/>
    <x v="4"/>
    <n v="143281"/>
  </r>
  <r>
    <x v="3"/>
    <x v="7"/>
    <x v="4"/>
    <n v="143153"/>
  </r>
  <r>
    <x v="4"/>
    <x v="8"/>
    <x v="4"/>
    <n v="125722"/>
  </r>
  <r>
    <x v="4"/>
    <x v="9"/>
    <x v="4"/>
    <n v="123556"/>
  </r>
  <r>
    <x v="4"/>
    <x v="10"/>
    <x v="4"/>
    <n v="154666"/>
  </r>
  <r>
    <x v="4"/>
    <x v="11"/>
    <x v="4"/>
    <n v="154358"/>
  </r>
  <r>
    <x v="4"/>
    <x v="0"/>
    <x v="4"/>
    <n v="156026"/>
  </r>
  <r>
    <x v="4"/>
    <x v="1"/>
    <x v="4"/>
    <n v="150334"/>
  </r>
  <r>
    <x v="4"/>
    <x v="2"/>
    <x v="4"/>
    <n v="164103"/>
  </r>
  <r>
    <x v="4"/>
    <x v="3"/>
    <x v="4"/>
    <n v="168811"/>
  </r>
  <r>
    <x v="4"/>
    <x v="4"/>
    <x v="4"/>
    <n v="170088"/>
  </r>
  <r>
    <x v="4"/>
    <x v="5"/>
    <x v="4"/>
    <n v="173600"/>
  </r>
  <r>
    <x v="4"/>
    <x v="6"/>
    <x v="4"/>
    <n v="167332"/>
  </r>
  <r>
    <x v="4"/>
    <x v="7"/>
    <x v="4"/>
    <n v="162204"/>
  </r>
  <r>
    <x v="5"/>
    <x v="8"/>
    <x v="4"/>
    <n v="137230"/>
  </r>
  <r>
    <x v="5"/>
    <x v="9"/>
    <x v="4"/>
    <n v="137653"/>
  </r>
  <r>
    <x v="5"/>
    <x v="10"/>
    <x v="4"/>
    <n v="173399"/>
  </r>
  <r>
    <x v="5"/>
    <x v="11"/>
    <x v="4"/>
    <n v="165110"/>
  </r>
  <r>
    <x v="5"/>
    <x v="0"/>
    <x v="4"/>
    <n v="169758"/>
  </r>
  <r>
    <x v="5"/>
    <x v="1"/>
    <x v="4"/>
    <n v="163485"/>
  </r>
  <r>
    <x v="5"/>
    <x v="2"/>
    <x v="4"/>
    <n v="165371"/>
  </r>
  <r>
    <x v="5"/>
    <x v="3"/>
    <x v="4"/>
    <n v="169587"/>
  </r>
  <r>
    <x v="5"/>
    <x v="4"/>
    <x v="4"/>
    <n v="177040"/>
  </r>
  <r>
    <x v="5"/>
    <x v="5"/>
    <x v="4"/>
    <n v="173135"/>
  </r>
  <r>
    <x v="5"/>
    <x v="6"/>
    <x v="4"/>
    <n v="174461"/>
  </r>
  <r>
    <x v="5"/>
    <x v="7"/>
    <x v="4"/>
    <n v="169325"/>
  </r>
  <r>
    <x v="6"/>
    <x v="8"/>
    <x v="4"/>
    <n v="140947"/>
  </r>
  <r>
    <x v="6"/>
    <x v="9"/>
    <x v="4"/>
    <n v="146145"/>
  </r>
  <r>
    <x v="6"/>
    <x v="10"/>
    <x v="4"/>
    <n v="178750"/>
  </r>
  <r>
    <x v="6"/>
    <x v="11"/>
    <x v="4"/>
    <n v="165904"/>
  </r>
  <r>
    <x v="6"/>
    <x v="0"/>
    <x v="4"/>
    <n v="169509"/>
  </r>
  <r>
    <x v="6"/>
    <x v="1"/>
    <x v="4"/>
    <n v="161813"/>
  </r>
  <r>
    <x v="6"/>
    <x v="2"/>
    <x v="4"/>
    <n v="165647"/>
  </r>
  <r>
    <x v="6"/>
    <x v="3"/>
    <x v="4"/>
    <n v="176971"/>
  </r>
  <r>
    <x v="6"/>
    <x v="4"/>
    <x v="4"/>
    <n v="176598"/>
  </r>
  <r>
    <x v="6"/>
    <x v="5"/>
    <x v="4"/>
    <n v="179148"/>
  </r>
  <r>
    <x v="6"/>
    <x v="6"/>
    <x v="4"/>
    <n v="171657"/>
  </r>
  <r>
    <x v="6"/>
    <x v="7"/>
    <x v="4"/>
    <n v="158323"/>
  </r>
  <r>
    <x v="7"/>
    <x v="8"/>
    <x v="4"/>
    <n v="139998"/>
  </r>
  <r>
    <x v="7"/>
    <x v="9"/>
    <x v="4"/>
    <n v="138663"/>
  </r>
  <r>
    <x v="7"/>
    <x v="10"/>
    <x v="4"/>
    <n v="167560"/>
  </r>
  <r>
    <x v="7"/>
    <x v="11"/>
    <x v="4"/>
    <n v="161904"/>
  </r>
  <r>
    <x v="7"/>
    <x v="0"/>
    <x v="4"/>
    <n v="167605"/>
  </r>
  <r>
    <x v="7"/>
    <x v="1"/>
    <x v="4"/>
    <n v="159498"/>
  </r>
  <r>
    <x v="7"/>
    <x v="2"/>
    <x v="4"/>
    <n v="151091"/>
  </r>
  <r>
    <x v="7"/>
    <x v="3"/>
    <x v="4"/>
    <n v="162846"/>
  </r>
  <r>
    <x v="7"/>
    <x v="4"/>
    <x v="4"/>
    <n v="153378"/>
  </r>
  <r>
    <x v="7"/>
    <x v="5"/>
    <x v="4"/>
    <n v="159167"/>
  </r>
  <r>
    <x v="7"/>
    <x v="6"/>
    <x v="4"/>
    <n v="157244"/>
  </r>
  <r>
    <x v="7"/>
    <x v="7"/>
    <x v="4"/>
    <n v="124587"/>
  </r>
  <r>
    <x v="8"/>
    <x v="8"/>
    <x v="4"/>
    <n v="117352"/>
  </r>
  <r>
    <x v="8"/>
    <x v="9"/>
    <x v="4"/>
    <n v="113768"/>
  </r>
  <r>
    <x v="8"/>
    <x v="10"/>
    <x v="4"/>
    <n v="124879"/>
  </r>
  <r>
    <x v="8"/>
    <x v="11"/>
    <x v="4"/>
    <n v="119647"/>
  </r>
  <r>
    <x v="8"/>
    <x v="0"/>
    <x v="4"/>
    <n v="126791"/>
  </r>
  <r>
    <x v="8"/>
    <x v="1"/>
    <x v="4"/>
    <n v="111414"/>
  </r>
  <r>
    <x v="8"/>
    <x v="2"/>
    <x v="4"/>
    <n v="112277"/>
  </r>
  <r>
    <x v="8"/>
    <x v="3"/>
    <x v="4"/>
    <n v="109414"/>
  </r>
  <r>
    <x v="8"/>
    <x v="4"/>
    <x v="4"/>
    <n v="92218"/>
  </r>
  <r>
    <x v="8"/>
    <x v="5"/>
    <x v="4"/>
    <n v="96392"/>
  </r>
  <r>
    <x v="8"/>
    <x v="6"/>
    <x v="4"/>
    <n v="106132"/>
  </r>
  <r>
    <x v="8"/>
    <x v="7"/>
    <x v="4"/>
    <n v="99336"/>
  </r>
  <r>
    <x v="9"/>
    <x v="8"/>
    <x v="4"/>
    <n v="80263.139203694984"/>
  </r>
  <r>
    <x v="9"/>
    <x v="9"/>
    <x v="4"/>
    <n v="84956.597410585251"/>
  </r>
  <r>
    <x v="9"/>
    <x v="10"/>
    <x v="4"/>
    <n v="100231.83222655428"/>
  </r>
  <r>
    <x v="9"/>
    <x v="11"/>
    <x v="4"/>
    <n v="108197.06847695095"/>
  </r>
  <r>
    <x v="9"/>
    <x v="0"/>
    <x v="4"/>
    <n v="79939.485107166591"/>
  </r>
  <r>
    <x v="9"/>
    <x v="1"/>
    <x v="4"/>
    <n v="75379.203167628526"/>
  </r>
  <r>
    <x v="9"/>
    <x v="2"/>
    <x v="4"/>
    <n v="76504.405034501644"/>
  </r>
  <r>
    <x v="9"/>
    <x v="3"/>
    <x v="4"/>
    <n v="78742.197051533032"/>
  </r>
  <r>
    <x v="9"/>
    <x v="4"/>
    <x v="4"/>
    <n v="85179.009794389407"/>
  </r>
  <r>
    <x v="9"/>
    <x v="5"/>
    <x v="4"/>
    <n v="88286.054447499031"/>
  </r>
  <r>
    <x v="9"/>
    <x v="6"/>
    <x v="4"/>
    <n v="84517.837259878186"/>
  </r>
  <r>
    <x v="9"/>
    <x v="7"/>
    <x v="4"/>
    <n v="84234.31066439992"/>
  </r>
  <r>
    <x v="10"/>
    <x v="8"/>
    <x v="4"/>
    <n v="69201"/>
  </r>
  <r>
    <x v="10"/>
    <x v="9"/>
    <x v="4"/>
    <n v="60451"/>
  </r>
  <r>
    <x v="10"/>
    <x v="10"/>
    <x v="4"/>
    <n v="75865.084717600505"/>
  </r>
  <r>
    <x v="10"/>
    <x v="11"/>
    <x v="4"/>
    <n v="70159.327662853291"/>
  </r>
  <r>
    <x v="10"/>
    <x v="0"/>
    <x v="4"/>
    <n v="81656.868567730169"/>
  </r>
  <r>
    <x v="10"/>
    <x v="1"/>
    <x v="4"/>
    <n v="83910.063426861088"/>
  </r>
  <r>
    <x v="10"/>
    <x v="2"/>
    <x v="4"/>
    <n v="88890.664820324295"/>
  </r>
  <r>
    <x v="10"/>
    <x v="3"/>
    <x v="4"/>
    <n v="90391.451246809811"/>
  </r>
  <r>
    <x v="10"/>
    <x v="4"/>
    <x v="4"/>
    <n v="96820.218180807366"/>
  </r>
  <r>
    <x v="10"/>
    <x v="5"/>
    <x v="4"/>
    <n v="93070.631407373745"/>
  </r>
  <r>
    <x v="10"/>
    <x v="6"/>
    <x v="4"/>
    <n v="98356.051585994384"/>
  </r>
  <r>
    <x v="10"/>
    <x v="7"/>
    <x v="4"/>
    <n v="95499.376974426385"/>
  </r>
  <r>
    <x v="11"/>
    <x v="8"/>
    <x v="4"/>
    <n v="74069.576353232478"/>
  </r>
  <r>
    <x v="11"/>
    <x v="9"/>
    <x v="4"/>
    <n v="72375"/>
  </r>
  <r>
    <x v="11"/>
    <x v="10"/>
    <x v="4"/>
    <n v="92386"/>
  </r>
  <r>
    <x v="11"/>
    <x v="11"/>
    <x v="4"/>
    <n v="99418"/>
  </r>
  <r>
    <x v="11"/>
    <x v="0"/>
    <x v="4"/>
    <n v="103566"/>
  </r>
  <r>
    <x v="11"/>
    <x v="1"/>
    <x v="4"/>
    <n v="98036"/>
  </r>
  <r>
    <x v="11"/>
    <x v="2"/>
    <x v="4"/>
    <n v="100143"/>
  </r>
  <r>
    <x v="11"/>
    <x v="3"/>
    <x v="4"/>
    <n v="93507"/>
  </r>
  <r>
    <x v="11"/>
    <x v="4"/>
    <x v="4"/>
    <n v="94180"/>
  </r>
  <r>
    <x v="11"/>
    <x v="5"/>
    <x v="4"/>
    <n v="98378"/>
  </r>
  <r>
    <x v="11"/>
    <x v="6"/>
    <x v="4"/>
    <n v="103899"/>
  </r>
  <r>
    <x v="11"/>
    <x v="7"/>
    <x v="4"/>
    <n v="104948"/>
  </r>
  <r>
    <x v="12"/>
    <x v="8"/>
    <x v="4"/>
    <n v="88741"/>
  </r>
  <r>
    <x v="12"/>
    <x v="9"/>
    <x v="4"/>
    <n v="87695"/>
  </r>
  <r>
    <x v="12"/>
    <x v="10"/>
    <x v="4"/>
    <n v="106781"/>
  </r>
  <r>
    <x v="12"/>
    <x v="11"/>
    <x v="4"/>
    <n v="107685"/>
  </r>
  <r>
    <x v="12"/>
    <x v="0"/>
    <x v="4"/>
    <n v="112635"/>
  </r>
  <r>
    <x v="12"/>
    <x v="1"/>
    <x v="4"/>
    <n v="105844"/>
  </r>
  <r>
    <x v="12"/>
    <x v="2"/>
    <x v="4"/>
    <n v="107592"/>
  </r>
  <r>
    <x v="12"/>
    <x v="3"/>
    <x v="4"/>
    <n v="111832"/>
  </r>
  <r>
    <x v="12"/>
    <x v="4"/>
    <x v="4"/>
    <n v="116108"/>
  </r>
  <r>
    <x v="12"/>
    <x v="5"/>
    <x v="4"/>
    <n v="116615"/>
  </r>
  <r>
    <x v="12"/>
    <x v="6"/>
    <x v="4"/>
    <n v="122119"/>
  </r>
  <r>
    <x v="12"/>
    <x v="7"/>
    <x v="4"/>
    <n v="112065"/>
  </r>
  <r>
    <x v="13"/>
    <x v="8"/>
    <x v="4"/>
    <n v="100747"/>
  </r>
  <r>
    <x v="13"/>
    <x v="9"/>
    <x v="4"/>
    <n v="98522"/>
  </r>
  <r>
    <x v="13"/>
    <x v="10"/>
    <x v="4"/>
    <n v="118734"/>
  </r>
  <r>
    <x v="13"/>
    <x v="11"/>
    <x v="4"/>
    <n v="113789"/>
  </r>
  <r>
    <x v="13"/>
    <x v="0"/>
    <x v="4"/>
    <n v="125990"/>
  </r>
  <r>
    <x v="13"/>
    <x v="1"/>
    <x v="4"/>
    <n v="123098"/>
  </r>
  <r>
    <x v="13"/>
    <x v="2"/>
    <x v="4"/>
    <n v="124294"/>
  </r>
  <r>
    <x v="13"/>
    <x v="3"/>
    <x v="4"/>
    <n v="130059"/>
  </r>
  <r>
    <x v="13"/>
    <x v="4"/>
    <x v="4"/>
    <n v="130954"/>
  </r>
  <r>
    <x v="13"/>
    <x v="5"/>
    <x v="4"/>
    <n v="135329"/>
  </r>
  <r>
    <x v="13"/>
    <x v="6"/>
    <x v="4"/>
    <n v="147169"/>
  </r>
  <r>
    <x v="13"/>
    <x v="7"/>
    <x v="4"/>
    <n v="140835"/>
  </r>
  <r>
    <x v="14"/>
    <x v="8"/>
    <x v="4"/>
    <n v="119761"/>
  </r>
  <r>
    <x v="14"/>
    <x v="9"/>
    <x v="4"/>
    <n v="118120"/>
  </r>
  <r>
    <x v="14"/>
    <x v="10"/>
    <x v="4"/>
    <n v="128671"/>
  </r>
  <r>
    <x v="14"/>
    <x v="11"/>
    <x v="4"/>
    <n v="141546"/>
  </r>
  <r>
    <x v="14"/>
    <x v="0"/>
    <x v="4"/>
    <n v="137462"/>
  </r>
  <r>
    <x v="14"/>
    <x v="1"/>
    <x v="4"/>
    <n v="125940"/>
  </r>
  <r>
    <x v="14"/>
    <x v="2"/>
    <x v="4"/>
    <n v="134952"/>
  </r>
  <r>
    <x v="14"/>
    <x v="3"/>
    <x v="4"/>
    <n v="130304"/>
  </r>
  <r>
    <x v="14"/>
    <x v="4"/>
    <x v="4"/>
    <n v="130882"/>
  </r>
  <r>
    <x v="14"/>
    <x v="5"/>
    <x v="4"/>
    <n v="128936"/>
  </r>
  <r>
    <x v="14"/>
    <x v="6"/>
    <x v="4"/>
    <n v="124852"/>
  </r>
  <r>
    <x v="14"/>
    <x v="7"/>
    <x v="4"/>
    <n v="124078"/>
  </r>
  <r>
    <x v="15"/>
    <x v="8"/>
    <x v="4"/>
    <n v="112458.2888602497"/>
  </r>
  <r>
    <x v="15"/>
    <x v="9"/>
    <x v="4"/>
    <n v="107642"/>
  </r>
  <r>
    <x v="15"/>
    <x v="10"/>
    <x v="4"/>
    <n v="124768"/>
  </r>
  <r>
    <x v="15"/>
    <x v="11"/>
    <x v="4"/>
    <n v="121930"/>
  </r>
  <r>
    <x v="15"/>
    <x v="0"/>
    <x v="4"/>
    <n v="124638"/>
  </r>
  <r>
    <x v="15"/>
    <x v="1"/>
    <x v="4"/>
    <n v="130178"/>
  </r>
  <r>
    <x v="15"/>
    <x v="2"/>
    <x v="4"/>
    <n v="116779"/>
  </r>
  <r>
    <x v="15"/>
    <x v="3"/>
    <x v="4"/>
    <n v="134732"/>
  </r>
  <r>
    <x v="15"/>
    <x v="4"/>
    <x v="4"/>
    <n v="140619"/>
  </r>
  <r>
    <x v="15"/>
    <x v="5"/>
    <x v="4"/>
    <n v="142613"/>
  </r>
  <r>
    <x v="15"/>
    <x v="6"/>
    <x v="4"/>
    <n v="139326"/>
  </r>
  <r>
    <x v="15"/>
    <x v="7"/>
    <x v="4"/>
    <n v="131383"/>
  </r>
  <r>
    <x v="16"/>
    <x v="8"/>
    <x v="4"/>
    <n v="111607"/>
  </r>
  <r>
    <x v="16"/>
    <x v="9"/>
    <x v="4"/>
    <n v="111466"/>
  </r>
  <r>
    <x v="16"/>
    <x v="10"/>
    <x v="4"/>
    <n v="144189"/>
  </r>
  <r>
    <x v="16"/>
    <x v="11"/>
    <x v="4"/>
    <n v="138271"/>
  </r>
  <r>
    <x v="16"/>
    <x v="0"/>
    <x v="4"/>
    <n v="137414"/>
  </r>
  <r>
    <x v="16"/>
    <x v="1"/>
    <x v="4"/>
    <n v="136785"/>
  </r>
  <r>
    <x v="16"/>
    <x v="2"/>
    <x v="4"/>
    <n v="135852"/>
  </r>
  <r>
    <x v="16"/>
    <x v="3"/>
    <x v="4"/>
    <n v="143630"/>
  </r>
  <r>
    <x v="16"/>
    <x v="4"/>
    <x v="4"/>
    <n v="146468"/>
  </r>
  <r>
    <x v="16"/>
    <x v="5"/>
    <x v="4"/>
    <n v="142596"/>
  </r>
  <r>
    <x v="16"/>
    <x v="6"/>
    <x v="4"/>
    <n v="146107"/>
  </r>
  <r>
    <x v="16"/>
    <x v="7"/>
    <x v="4"/>
    <n v="136196"/>
  </r>
  <r>
    <x v="17"/>
    <x v="8"/>
    <x v="4"/>
    <n v="113023"/>
  </r>
  <r>
    <x v="17"/>
    <x v="9"/>
    <x v="4"/>
    <n v="109539"/>
  </r>
  <r>
    <x v="17"/>
    <x v="10"/>
    <x v="4"/>
    <n v="126003"/>
  </r>
  <r>
    <x v="17"/>
    <x v="11"/>
    <x v="4"/>
    <n v="135974"/>
  </r>
  <r>
    <x v="17"/>
    <x v="0"/>
    <x v="4"/>
    <n v="143260"/>
  </r>
  <r>
    <x v="17"/>
    <x v="1"/>
    <x v="4"/>
    <n v="136019"/>
  </r>
  <r>
    <x v="17"/>
    <x v="2"/>
    <x v="4"/>
    <n v="128433"/>
  </r>
  <r>
    <x v="17"/>
    <x v="3"/>
    <x v="4"/>
    <n v="134626"/>
  </r>
  <r>
    <x v="17"/>
    <x v="4"/>
    <x v="4"/>
    <n v="139979"/>
  </r>
  <r>
    <x v="17"/>
    <x v="5"/>
    <x v="4"/>
    <n v="134460"/>
  </r>
  <r>
    <x v="17"/>
    <x v="6"/>
    <x v="4"/>
    <n v="141353"/>
  </r>
  <r>
    <x v="17"/>
    <x v="7"/>
    <x v="4"/>
    <n v="128760"/>
  </r>
  <r>
    <x v="18"/>
    <x v="8"/>
    <x v="4"/>
    <n v="110278"/>
  </r>
  <r>
    <x v="18"/>
    <x v="9"/>
    <x v="4"/>
    <n v="97982"/>
  </r>
  <r>
    <x v="18"/>
    <x v="10"/>
    <x v="4"/>
    <n v="141670"/>
  </r>
  <r>
    <x v="18"/>
    <x v="11"/>
    <x v="4"/>
    <n v="121987"/>
  </r>
  <r>
    <x v="18"/>
    <x v="0"/>
    <x v="4"/>
    <n v="136295"/>
  </r>
  <r>
    <x v="18"/>
    <x v="1"/>
    <x v="4"/>
    <n v="133856"/>
  </r>
  <r>
    <x v="18"/>
    <x v="2"/>
    <x v="4"/>
    <n v="126909"/>
  </r>
  <r>
    <x v="18"/>
    <x v="3"/>
    <x v="4"/>
    <n v="112042"/>
  </r>
  <r>
    <x v="18"/>
    <x v="4"/>
    <x v="4"/>
    <n v="123441"/>
  </r>
  <r>
    <x v="18"/>
    <x v="5"/>
    <x v="4"/>
    <n v="134389"/>
  </r>
  <r>
    <x v="18"/>
    <x v="6"/>
    <x v="4"/>
    <n v="128933"/>
  </r>
  <r>
    <x v="18"/>
    <x v="7"/>
    <x v="4"/>
    <n v="139772"/>
  </r>
  <r>
    <x v="19"/>
    <x v="8"/>
    <x v="4"/>
    <n v="125357"/>
  </r>
  <r>
    <x v="19"/>
    <x v="9"/>
    <x v="4"/>
    <n v="117580"/>
  </r>
  <r>
    <x v="19"/>
    <x v="10"/>
    <x v="4"/>
    <n v="135465"/>
  </r>
  <r>
    <x v="19"/>
    <x v="11"/>
    <x v="4"/>
    <n v="161568"/>
  </r>
  <r>
    <x v="19"/>
    <x v="0"/>
    <x v="4"/>
    <n v="156446"/>
  </r>
  <r>
    <x v="19"/>
    <x v="1"/>
    <x v="4"/>
    <n v="139863"/>
  </r>
  <r>
    <x v="19"/>
    <x v="2"/>
    <x v="4"/>
    <n v="132717"/>
  </r>
  <r>
    <x v="19"/>
    <x v="3"/>
    <x v="4"/>
    <n v="136545"/>
  </r>
  <r>
    <x v="19"/>
    <x v="4"/>
    <x v="4"/>
    <n v="123479"/>
  </r>
  <r>
    <x v="19"/>
    <x v="5"/>
    <x v="4"/>
    <n v="139469"/>
  </r>
  <r>
    <x v="19"/>
    <x v="6"/>
    <x v="4"/>
    <n v="143091"/>
  </r>
  <r>
    <x v="19"/>
    <x v="7"/>
    <x v="4"/>
    <n v="128082"/>
  </r>
  <r>
    <x v="20"/>
    <x v="8"/>
    <x v="4"/>
    <n v="110340.82360921704"/>
  </r>
  <r>
    <x v="20"/>
    <x v="9"/>
    <x v="4"/>
    <n v="102783"/>
  </r>
  <r>
    <x v="20"/>
    <x v="10"/>
    <x v="4"/>
    <n v="126965"/>
  </r>
  <r>
    <x v="20"/>
    <x v="11"/>
    <x v="4"/>
    <n v="119119"/>
  </r>
  <r>
    <x v="20"/>
    <x v="0"/>
    <x v="4"/>
    <n v="130641"/>
  </r>
  <r>
    <x v="20"/>
    <x v="1"/>
    <x v="4"/>
    <n v="117620"/>
  </r>
  <r>
    <x v="20"/>
    <x v="2"/>
    <x v="4"/>
    <n v="120315"/>
  </r>
  <r>
    <x v="20"/>
    <x v="3"/>
    <x v="4"/>
    <n v="126669"/>
  </r>
  <r>
    <x v="20"/>
    <x v="4"/>
    <x v="4"/>
    <n v="142736"/>
  </r>
  <r>
    <x v="20"/>
    <x v="5"/>
    <x v="4"/>
    <n v="145789"/>
  </r>
  <r>
    <x v="20"/>
    <x v="6"/>
    <x v="4"/>
    <n v="142552"/>
  </r>
  <r>
    <x v="20"/>
    <x v="7"/>
    <x v="4"/>
    <n v="131373"/>
  </r>
  <r>
    <x v="21"/>
    <x v="8"/>
    <x v="4"/>
    <n v="111254"/>
  </r>
  <r>
    <x v="21"/>
    <x v="9"/>
    <x v="4"/>
    <n v="115250"/>
  </r>
  <r>
    <x v="21"/>
    <x v="10"/>
    <x v="4"/>
    <n v="144839"/>
  </r>
  <r>
    <x v="21"/>
    <x v="11"/>
    <x v="4"/>
    <n v="158127"/>
  </r>
  <r>
    <x v="21"/>
    <x v="0"/>
    <x v="4"/>
    <n v="151892"/>
  </r>
  <r>
    <x v="21"/>
    <x v="1"/>
    <x v="4"/>
    <n v="152251"/>
  </r>
  <r>
    <x v="21"/>
    <x v="2"/>
    <x v="4"/>
    <n v="152635"/>
  </r>
  <r>
    <x v="21"/>
    <x v="3"/>
    <x v="4"/>
    <n v="159400"/>
  </r>
  <r>
    <x v="21"/>
    <x v="4"/>
    <x v="4"/>
    <n v="178438"/>
  </r>
  <r>
    <x v="21"/>
    <x v="5"/>
    <x v="4"/>
    <n v="184415"/>
  </r>
  <r>
    <x v="21"/>
    <x v="6"/>
    <x v="4"/>
    <n v="173212"/>
  </r>
  <r>
    <x v="21"/>
    <x v="7"/>
    <x v="4"/>
    <n v="140613"/>
  </r>
  <r>
    <x v="22"/>
    <x v="8"/>
    <x v="4"/>
    <n v="134459"/>
  </r>
  <r>
    <x v="22"/>
    <x v="9"/>
    <x v="4"/>
    <n v="123388"/>
  </r>
  <r>
    <x v="22"/>
    <x v="10"/>
    <x v="4"/>
    <n v="166256"/>
  </r>
  <r>
    <x v="22"/>
    <x v="11"/>
    <x v="4"/>
    <n v="174642"/>
  </r>
  <r>
    <x v="22"/>
    <x v="0"/>
    <x v="4"/>
    <n v="180968"/>
  </r>
  <r>
    <x v="22"/>
    <x v="1"/>
    <x v="4"/>
    <n v="177527"/>
  </r>
  <r>
    <x v="22"/>
    <x v="2"/>
    <x v="4"/>
    <n v="169878"/>
  </r>
  <r>
    <x v="22"/>
    <x v="3"/>
    <x v="4"/>
    <n v="190753"/>
  </r>
  <r>
    <x v="22"/>
    <x v="4"/>
    <x v="4"/>
    <n v="189922"/>
  </r>
  <r>
    <x v="22"/>
    <x v="5"/>
    <x v="4"/>
    <n v="180075"/>
  </r>
  <r>
    <x v="22"/>
    <x v="6"/>
    <x v="4"/>
    <n v="188687"/>
  </r>
  <r>
    <x v="22"/>
    <x v="7"/>
    <x v="4"/>
    <n v="171978"/>
  </r>
  <r>
    <x v="23"/>
    <x v="8"/>
    <x v="4"/>
    <n v="151763"/>
  </r>
  <r>
    <x v="23"/>
    <x v="9"/>
    <x v="4"/>
    <n v="134576"/>
  </r>
  <r>
    <x v="23"/>
    <x v="10"/>
    <x v="4"/>
    <n v="182461"/>
  </r>
  <r>
    <x v="23"/>
    <x v="11"/>
    <x v="4"/>
    <n v="166655"/>
  </r>
  <r>
    <x v="23"/>
    <x v="0"/>
    <x v="4"/>
    <n v="182313"/>
  </r>
  <r>
    <x v="23"/>
    <x v="1"/>
    <x v="4"/>
    <n v="185839"/>
  </r>
  <r>
    <x v="23"/>
    <x v="2"/>
    <x v="4"/>
    <n v="186578"/>
  </r>
  <r>
    <x v="23"/>
    <x v="3"/>
    <x v="4"/>
    <n v="191496"/>
  </r>
  <r>
    <x v="23"/>
    <x v="4"/>
    <x v="4"/>
    <n v="187226"/>
  </r>
  <r>
    <x v="23"/>
    <x v="5"/>
    <x v="4"/>
    <n v="198243"/>
  </r>
  <r>
    <x v="23"/>
    <x v="6"/>
    <x v="4"/>
    <n v="186421"/>
  </r>
  <r>
    <x v="23"/>
    <x v="7"/>
    <x v="4"/>
    <n v="161957"/>
  </r>
  <r>
    <x v="24"/>
    <x v="8"/>
    <x v="4"/>
    <n v="220691"/>
  </r>
  <r>
    <x v="24"/>
    <x v="9"/>
    <x v="4"/>
    <n v="268692"/>
  </r>
  <r>
    <x v="24"/>
    <x v="10"/>
    <x v="4"/>
    <n v="184298"/>
  </r>
  <r>
    <x v="24"/>
    <x v="11"/>
    <x v="4"/>
    <n v="219739"/>
  </r>
  <r>
    <x v="24"/>
    <x v="0"/>
    <x v="4"/>
    <n v="243533"/>
  </r>
  <r>
    <x v="24"/>
    <x v="1"/>
    <x v="4"/>
    <n v="292794"/>
  </r>
  <r>
    <x v="24"/>
    <x v="2"/>
    <x v="4"/>
    <n v="306658"/>
  </r>
  <r>
    <x v="24"/>
    <x v="3"/>
    <x v="4"/>
    <n v="330550"/>
  </r>
  <r>
    <x v="24"/>
    <x v="4"/>
    <x v="4"/>
    <n v="294451"/>
  </r>
  <r>
    <x v="24"/>
    <x v="5"/>
    <x v="4"/>
    <n v="330753"/>
  </r>
  <r>
    <x v="24"/>
    <x v="6"/>
    <x v="4"/>
    <n v="303019"/>
  </r>
  <r>
    <x v="24"/>
    <x v="7"/>
    <x v="4"/>
    <n v="278089"/>
  </r>
  <r>
    <x v="25"/>
    <x v="8"/>
    <x v="4"/>
    <n v="278596"/>
  </r>
  <r>
    <x v="25"/>
    <x v="9"/>
    <x v="4"/>
    <n v="282486"/>
  </r>
  <r>
    <x v="25"/>
    <x v="10"/>
    <x v="4"/>
    <n v="316381"/>
  </r>
  <r>
    <x v="25"/>
    <x v="11"/>
    <x v="4"/>
    <n v="308253"/>
  </r>
  <r>
    <x v="25"/>
    <x v="0"/>
    <x v="4"/>
    <n v="327081"/>
  </r>
  <r>
    <x v="25"/>
    <x v="1"/>
    <x v="4"/>
    <n v="307483"/>
  </r>
  <r>
    <x v="25"/>
    <x v="2"/>
    <x v="4"/>
    <n v="246375"/>
  </r>
  <r>
    <x v="25"/>
    <x v="3"/>
    <x v="4"/>
    <n v="236111"/>
  </r>
  <r>
    <x v="25"/>
    <x v="4"/>
    <x v="4"/>
    <n v="214313"/>
  </r>
  <r>
    <x v="25"/>
    <x v="5"/>
    <x v="4"/>
    <n v="217931"/>
  </r>
  <r>
    <x v="25"/>
    <x v="6"/>
    <x v="4"/>
    <n v="206013"/>
  </r>
  <r>
    <x v="25"/>
    <x v="7"/>
    <x v="4"/>
    <n v="203632"/>
  </r>
  <r>
    <x v="26"/>
    <x v="8"/>
    <x v="4"/>
    <n v="183213"/>
  </r>
  <r>
    <x v="26"/>
    <x v="9"/>
    <x v="4"/>
    <n v="152690"/>
  </r>
  <r>
    <x v="26"/>
    <x v="10"/>
    <x v="4"/>
    <n v="102309"/>
  </r>
  <r>
    <x v="26"/>
    <x v="11"/>
    <x v="4"/>
    <n v="2617"/>
  </r>
  <r>
    <x v="26"/>
    <x v="0"/>
    <x v="4"/>
    <n v="6113"/>
  </r>
  <r>
    <x v="26"/>
    <x v="1"/>
    <x v="4"/>
    <n v="8303"/>
  </r>
  <r>
    <x v="26"/>
    <x v="2"/>
    <x v="4"/>
    <n v="11099"/>
  </r>
  <r>
    <x v="26"/>
    <x v="3"/>
    <x v="4"/>
    <n v="24437"/>
  </r>
  <r>
    <x v="26"/>
    <x v="4"/>
    <x v="4"/>
    <n v="31610"/>
  </r>
  <r>
    <x v="26"/>
    <x v="5"/>
    <x v="4"/>
    <n v="40956"/>
  </r>
  <r>
    <x v="26"/>
    <x v="6"/>
    <x v="4"/>
    <n v="45858"/>
  </r>
  <r>
    <x v="26"/>
    <x v="7"/>
    <x v="4"/>
    <n v="48586"/>
  </r>
  <r>
    <x v="0"/>
    <x v="0"/>
    <x v="5"/>
    <n v="66055"/>
  </r>
  <r>
    <x v="0"/>
    <x v="1"/>
    <x v="5"/>
    <n v="65189"/>
  </r>
  <r>
    <x v="0"/>
    <x v="2"/>
    <x v="5"/>
    <n v="61774"/>
  </r>
  <r>
    <x v="0"/>
    <x v="3"/>
    <x v="5"/>
    <n v="67740"/>
  </r>
  <r>
    <x v="0"/>
    <x v="4"/>
    <x v="5"/>
    <n v="70754"/>
  </r>
  <r>
    <x v="0"/>
    <x v="5"/>
    <x v="5"/>
    <n v="73330"/>
  </r>
  <r>
    <x v="0"/>
    <x v="6"/>
    <x v="5"/>
    <n v="77456"/>
  </r>
  <r>
    <x v="0"/>
    <x v="7"/>
    <x v="5"/>
    <n v="76732"/>
  </r>
  <r>
    <x v="1"/>
    <x v="8"/>
    <x v="5"/>
    <n v="66395"/>
  </r>
  <r>
    <x v="1"/>
    <x v="9"/>
    <x v="5"/>
    <n v="63699"/>
  </r>
  <r>
    <x v="1"/>
    <x v="10"/>
    <x v="5"/>
    <n v="82914"/>
  </r>
  <r>
    <x v="1"/>
    <x v="11"/>
    <x v="5"/>
    <n v="80625"/>
  </r>
  <r>
    <x v="1"/>
    <x v="0"/>
    <x v="5"/>
    <n v="88985"/>
  </r>
  <r>
    <x v="1"/>
    <x v="1"/>
    <x v="5"/>
    <n v="85974"/>
  </r>
  <r>
    <x v="1"/>
    <x v="2"/>
    <x v="5"/>
    <n v="89955"/>
  </r>
  <r>
    <x v="1"/>
    <x v="3"/>
    <x v="5"/>
    <n v="94354"/>
  </r>
  <r>
    <x v="1"/>
    <x v="4"/>
    <x v="5"/>
    <n v="99434"/>
  </r>
  <r>
    <x v="1"/>
    <x v="5"/>
    <x v="5"/>
    <n v="102363"/>
  </r>
  <r>
    <x v="1"/>
    <x v="6"/>
    <x v="5"/>
    <n v="103666"/>
  </r>
  <r>
    <x v="1"/>
    <x v="7"/>
    <x v="5"/>
    <n v="99361"/>
  </r>
  <r>
    <x v="2"/>
    <x v="8"/>
    <x v="5"/>
    <n v="88116"/>
  </r>
  <r>
    <x v="2"/>
    <x v="9"/>
    <x v="5"/>
    <n v="88800"/>
  </r>
  <r>
    <x v="2"/>
    <x v="10"/>
    <x v="5"/>
    <n v="107449"/>
  </r>
  <r>
    <x v="2"/>
    <x v="11"/>
    <x v="5"/>
    <n v="107966"/>
  </r>
  <r>
    <x v="2"/>
    <x v="0"/>
    <x v="5"/>
    <n v="115354"/>
  </r>
  <r>
    <x v="2"/>
    <x v="1"/>
    <x v="5"/>
    <n v="102224"/>
  </r>
  <r>
    <x v="2"/>
    <x v="2"/>
    <x v="5"/>
    <n v="105884"/>
  </r>
  <r>
    <x v="2"/>
    <x v="3"/>
    <x v="5"/>
    <n v="108675"/>
  </r>
  <r>
    <x v="2"/>
    <x v="4"/>
    <x v="5"/>
    <n v="104115"/>
  </r>
  <r>
    <x v="2"/>
    <x v="5"/>
    <x v="5"/>
    <n v="120637"/>
  </r>
  <r>
    <x v="2"/>
    <x v="6"/>
    <x v="5"/>
    <n v="111778"/>
  </r>
  <r>
    <x v="2"/>
    <x v="7"/>
    <x v="5"/>
    <n v="103704"/>
  </r>
  <r>
    <x v="3"/>
    <x v="8"/>
    <x v="5"/>
    <n v="89395"/>
  </r>
  <r>
    <x v="3"/>
    <x v="9"/>
    <x v="5"/>
    <n v="89362"/>
  </r>
  <r>
    <x v="3"/>
    <x v="10"/>
    <x v="5"/>
    <n v="109952"/>
  </r>
  <r>
    <x v="3"/>
    <x v="11"/>
    <x v="5"/>
    <n v="119404"/>
  </r>
  <r>
    <x v="3"/>
    <x v="0"/>
    <x v="5"/>
    <n v="119370"/>
  </r>
  <r>
    <x v="3"/>
    <x v="1"/>
    <x v="5"/>
    <n v="108777"/>
  </r>
  <r>
    <x v="3"/>
    <x v="2"/>
    <x v="5"/>
    <n v="114062"/>
  </r>
  <r>
    <x v="3"/>
    <x v="3"/>
    <x v="5"/>
    <n v="114464"/>
  </r>
  <r>
    <x v="3"/>
    <x v="4"/>
    <x v="5"/>
    <n v="124975"/>
  </r>
  <r>
    <x v="3"/>
    <x v="5"/>
    <x v="5"/>
    <n v="132162"/>
  </r>
  <r>
    <x v="3"/>
    <x v="6"/>
    <x v="5"/>
    <n v="123373"/>
  </r>
  <r>
    <x v="3"/>
    <x v="7"/>
    <x v="5"/>
    <n v="120657"/>
  </r>
  <r>
    <x v="4"/>
    <x v="8"/>
    <x v="5"/>
    <n v="104351"/>
  </r>
  <r>
    <x v="4"/>
    <x v="9"/>
    <x v="5"/>
    <n v="104351"/>
  </r>
  <r>
    <x v="4"/>
    <x v="10"/>
    <x v="5"/>
    <n v="130573"/>
  </r>
  <r>
    <x v="4"/>
    <x v="11"/>
    <x v="5"/>
    <n v="129696"/>
  </r>
  <r>
    <x v="4"/>
    <x v="0"/>
    <x v="5"/>
    <n v="134607"/>
  </r>
  <r>
    <x v="4"/>
    <x v="1"/>
    <x v="5"/>
    <n v="132162"/>
  </r>
  <r>
    <x v="4"/>
    <x v="2"/>
    <x v="5"/>
    <n v="138608"/>
  </r>
  <r>
    <x v="4"/>
    <x v="3"/>
    <x v="5"/>
    <n v="144832"/>
  </r>
  <r>
    <x v="4"/>
    <x v="4"/>
    <x v="5"/>
    <n v="146684"/>
  </r>
  <r>
    <x v="4"/>
    <x v="5"/>
    <x v="5"/>
    <n v="151668"/>
  </r>
  <r>
    <x v="4"/>
    <x v="6"/>
    <x v="5"/>
    <n v="147240"/>
  </r>
  <r>
    <x v="4"/>
    <x v="7"/>
    <x v="5"/>
    <n v="140751"/>
  </r>
  <r>
    <x v="5"/>
    <x v="8"/>
    <x v="5"/>
    <n v="114883"/>
  </r>
  <r>
    <x v="5"/>
    <x v="9"/>
    <x v="5"/>
    <n v="116139"/>
  </r>
  <r>
    <x v="5"/>
    <x v="10"/>
    <x v="5"/>
    <n v="151385"/>
  </r>
  <r>
    <x v="5"/>
    <x v="11"/>
    <x v="5"/>
    <n v="145661"/>
  </r>
  <r>
    <x v="5"/>
    <x v="0"/>
    <x v="5"/>
    <n v="148658"/>
  </r>
  <r>
    <x v="5"/>
    <x v="1"/>
    <x v="5"/>
    <n v="144962"/>
  </r>
  <r>
    <x v="5"/>
    <x v="2"/>
    <x v="5"/>
    <n v="143875"/>
  </r>
  <r>
    <x v="5"/>
    <x v="3"/>
    <x v="5"/>
    <n v="148905"/>
  </r>
  <r>
    <x v="5"/>
    <x v="4"/>
    <x v="5"/>
    <n v="152408"/>
  </r>
  <r>
    <x v="5"/>
    <x v="5"/>
    <x v="5"/>
    <n v="149813"/>
  </r>
  <r>
    <x v="5"/>
    <x v="6"/>
    <x v="5"/>
    <n v="153097"/>
  </r>
  <r>
    <x v="5"/>
    <x v="7"/>
    <x v="5"/>
    <n v="144839"/>
  </r>
  <r>
    <x v="6"/>
    <x v="8"/>
    <x v="5"/>
    <n v="118355"/>
  </r>
  <r>
    <x v="6"/>
    <x v="9"/>
    <x v="5"/>
    <n v="124127"/>
  </r>
  <r>
    <x v="6"/>
    <x v="10"/>
    <x v="5"/>
    <n v="154134"/>
  </r>
  <r>
    <x v="6"/>
    <x v="11"/>
    <x v="5"/>
    <n v="140929"/>
  </r>
  <r>
    <x v="6"/>
    <x v="0"/>
    <x v="5"/>
    <n v="146343"/>
  </r>
  <r>
    <x v="6"/>
    <x v="1"/>
    <x v="5"/>
    <n v="139431"/>
  </r>
  <r>
    <x v="6"/>
    <x v="2"/>
    <x v="5"/>
    <n v="141871"/>
  </r>
  <r>
    <x v="6"/>
    <x v="3"/>
    <x v="5"/>
    <n v="154602"/>
  </r>
  <r>
    <x v="6"/>
    <x v="4"/>
    <x v="5"/>
    <n v="150975"/>
  </r>
  <r>
    <x v="6"/>
    <x v="5"/>
    <x v="5"/>
    <n v="155205"/>
  </r>
  <r>
    <x v="6"/>
    <x v="6"/>
    <x v="5"/>
    <n v="148620"/>
  </r>
  <r>
    <x v="6"/>
    <x v="7"/>
    <x v="5"/>
    <n v="136095"/>
  </r>
  <r>
    <x v="7"/>
    <x v="8"/>
    <x v="5"/>
    <n v="118448"/>
  </r>
  <r>
    <x v="7"/>
    <x v="9"/>
    <x v="5"/>
    <n v="119534"/>
  </r>
  <r>
    <x v="7"/>
    <x v="10"/>
    <x v="5"/>
    <n v="144629"/>
  </r>
  <r>
    <x v="7"/>
    <x v="11"/>
    <x v="5"/>
    <n v="137711"/>
  </r>
  <r>
    <x v="7"/>
    <x v="0"/>
    <x v="5"/>
    <n v="143289"/>
  </r>
  <r>
    <x v="7"/>
    <x v="1"/>
    <x v="5"/>
    <n v="137194"/>
  </r>
  <r>
    <x v="7"/>
    <x v="2"/>
    <x v="5"/>
    <n v="127073"/>
  </r>
  <r>
    <x v="7"/>
    <x v="3"/>
    <x v="5"/>
    <n v="138454"/>
  </r>
  <r>
    <x v="7"/>
    <x v="4"/>
    <x v="5"/>
    <n v="129917"/>
  </r>
  <r>
    <x v="7"/>
    <x v="5"/>
    <x v="5"/>
    <n v="135506"/>
  </r>
  <r>
    <x v="7"/>
    <x v="6"/>
    <x v="5"/>
    <n v="131728"/>
  </r>
  <r>
    <x v="7"/>
    <x v="7"/>
    <x v="5"/>
    <n v="101602"/>
  </r>
  <r>
    <x v="8"/>
    <x v="8"/>
    <x v="5"/>
    <n v="96166"/>
  </r>
  <r>
    <x v="8"/>
    <x v="9"/>
    <x v="5"/>
    <n v="92648"/>
  </r>
  <r>
    <x v="8"/>
    <x v="10"/>
    <x v="5"/>
    <n v="104853"/>
  </r>
  <r>
    <x v="8"/>
    <x v="11"/>
    <x v="5"/>
    <n v="103130"/>
  </r>
  <r>
    <x v="8"/>
    <x v="0"/>
    <x v="5"/>
    <n v="109497"/>
  </r>
  <r>
    <x v="8"/>
    <x v="1"/>
    <x v="5"/>
    <n v="97772"/>
  </r>
  <r>
    <x v="8"/>
    <x v="2"/>
    <x v="5"/>
    <n v="93590"/>
  </r>
  <r>
    <x v="8"/>
    <x v="3"/>
    <x v="5"/>
    <n v="89637"/>
  </r>
  <r>
    <x v="8"/>
    <x v="4"/>
    <x v="5"/>
    <n v="75776"/>
  </r>
  <r>
    <x v="8"/>
    <x v="5"/>
    <x v="5"/>
    <n v="77786"/>
  </r>
  <r>
    <x v="8"/>
    <x v="6"/>
    <x v="5"/>
    <n v="81436"/>
  </r>
  <r>
    <x v="8"/>
    <x v="7"/>
    <x v="5"/>
    <n v="77168"/>
  </r>
  <r>
    <x v="9"/>
    <x v="8"/>
    <x v="5"/>
    <n v="66650.91121596728"/>
  </r>
  <r>
    <x v="9"/>
    <x v="9"/>
    <x v="5"/>
    <n v="73865.337497452187"/>
  </r>
  <r>
    <x v="9"/>
    <x v="10"/>
    <x v="5"/>
    <n v="86774.110503765623"/>
  </r>
  <r>
    <x v="9"/>
    <x v="11"/>
    <x v="5"/>
    <n v="91726.002474778405"/>
  </r>
  <r>
    <x v="9"/>
    <x v="0"/>
    <x v="5"/>
    <n v="67872.679782707346"/>
  </r>
  <r>
    <x v="9"/>
    <x v="1"/>
    <x v="5"/>
    <n v="63950.006889440199"/>
  </r>
  <r>
    <x v="9"/>
    <x v="2"/>
    <x v="5"/>
    <n v="66539.204562074054"/>
  </r>
  <r>
    <x v="9"/>
    <x v="3"/>
    <x v="5"/>
    <n v="66135.026041932942"/>
  </r>
  <r>
    <x v="9"/>
    <x v="4"/>
    <x v="5"/>
    <n v="73793.507813648714"/>
  </r>
  <r>
    <x v="9"/>
    <x v="5"/>
    <x v="5"/>
    <n v="77026.83470174727"/>
  </r>
  <r>
    <x v="9"/>
    <x v="6"/>
    <x v="5"/>
    <n v="72110.012551012871"/>
  </r>
  <r>
    <x v="9"/>
    <x v="7"/>
    <x v="5"/>
    <n v="73200.388171892962"/>
  </r>
  <r>
    <x v="10"/>
    <x v="8"/>
    <x v="5"/>
    <n v="61499"/>
  </r>
  <r>
    <x v="10"/>
    <x v="9"/>
    <x v="5"/>
    <n v="52250"/>
  </r>
  <r>
    <x v="10"/>
    <x v="10"/>
    <x v="5"/>
    <n v="62113.556110683618"/>
  </r>
  <r>
    <x v="10"/>
    <x v="11"/>
    <x v="5"/>
    <n v="57125.237300156798"/>
  </r>
  <r>
    <x v="10"/>
    <x v="0"/>
    <x v="5"/>
    <n v="69186.269436621311"/>
  </r>
  <r>
    <x v="10"/>
    <x v="1"/>
    <x v="5"/>
    <n v="69602.669488152969"/>
  </r>
  <r>
    <x v="10"/>
    <x v="2"/>
    <x v="5"/>
    <n v="76771.031056861131"/>
  </r>
  <r>
    <x v="10"/>
    <x v="3"/>
    <x v="5"/>
    <n v="78154.936190367007"/>
  </r>
  <r>
    <x v="10"/>
    <x v="4"/>
    <x v="5"/>
    <n v="82252.426324671134"/>
  </r>
  <r>
    <x v="10"/>
    <x v="5"/>
    <x v="5"/>
    <n v="78573.154424702181"/>
  </r>
  <r>
    <x v="10"/>
    <x v="6"/>
    <x v="5"/>
    <n v="81887.672313192888"/>
  </r>
  <r>
    <x v="10"/>
    <x v="7"/>
    <x v="5"/>
    <n v="78156.494872166397"/>
  </r>
  <r>
    <x v="11"/>
    <x v="8"/>
    <x v="5"/>
    <n v="64486.940642318608"/>
  </r>
  <r>
    <x v="11"/>
    <x v="9"/>
    <x v="5"/>
    <n v="65729"/>
  </r>
  <r>
    <x v="11"/>
    <x v="10"/>
    <x v="5"/>
    <n v="83536"/>
  </r>
  <r>
    <x v="11"/>
    <x v="11"/>
    <x v="5"/>
    <n v="93594"/>
  </r>
  <r>
    <x v="11"/>
    <x v="0"/>
    <x v="5"/>
    <n v="96630"/>
  </r>
  <r>
    <x v="11"/>
    <x v="1"/>
    <x v="5"/>
    <n v="91753"/>
  </r>
  <r>
    <x v="11"/>
    <x v="2"/>
    <x v="5"/>
    <n v="86333"/>
  </r>
  <r>
    <x v="11"/>
    <x v="3"/>
    <x v="5"/>
    <n v="77902"/>
  </r>
  <r>
    <x v="11"/>
    <x v="4"/>
    <x v="5"/>
    <n v="74980"/>
  </r>
  <r>
    <x v="11"/>
    <x v="5"/>
    <x v="5"/>
    <n v="80403"/>
  </r>
  <r>
    <x v="11"/>
    <x v="6"/>
    <x v="5"/>
    <n v="84924"/>
  </r>
  <r>
    <x v="11"/>
    <x v="7"/>
    <x v="5"/>
    <n v="87808"/>
  </r>
  <r>
    <x v="12"/>
    <x v="8"/>
    <x v="5"/>
    <n v="73810"/>
  </r>
  <r>
    <x v="12"/>
    <x v="9"/>
    <x v="5"/>
    <n v="71642"/>
  </r>
  <r>
    <x v="12"/>
    <x v="10"/>
    <x v="5"/>
    <n v="89443"/>
  </r>
  <r>
    <x v="12"/>
    <x v="11"/>
    <x v="5"/>
    <n v="87956"/>
  </r>
  <r>
    <x v="12"/>
    <x v="0"/>
    <x v="5"/>
    <n v="92074"/>
  </r>
  <r>
    <x v="12"/>
    <x v="1"/>
    <x v="5"/>
    <n v="87322"/>
  </r>
  <r>
    <x v="12"/>
    <x v="2"/>
    <x v="5"/>
    <n v="89361"/>
  </r>
  <r>
    <x v="12"/>
    <x v="3"/>
    <x v="5"/>
    <n v="89271"/>
  </r>
  <r>
    <x v="12"/>
    <x v="4"/>
    <x v="5"/>
    <n v="93870"/>
  </r>
  <r>
    <x v="12"/>
    <x v="5"/>
    <x v="5"/>
    <n v="94432"/>
  </r>
  <r>
    <x v="12"/>
    <x v="6"/>
    <x v="5"/>
    <n v="99142"/>
  </r>
  <r>
    <x v="12"/>
    <x v="7"/>
    <x v="5"/>
    <n v="89535"/>
  </r>
  <r>
    <x v="13"/>
    <x v="8"/>
    <x v="5"/>
    <n v="82317"/>
  </r>
  <r>
    <x v="13"/>
    <x v="9"/>
    <x v="5"/>
    <n v="81267"/>
  </r>
  <r>
    <x v="13"/>
    <x v="10"/>
    <x v="5"/>
    <n v="98405"/>
  </r>
  <r>
    <x v="13"/>
    <x v="11"/>
    <x v="5"/>
    <n v="97119"/>
  </r>
  <r>
    <x v="13"/>
    <x v="0"/>
    <x v="5"/>
    <n v="109408"/>
  </r>
  <r>
    <x v="13"/>
    <x v="1"/>
    <x v="5"/>
    <n v="107059"/>
  </r>
  <r>
    <x v="13"/>
    <x v="2"/>
    <x v="5"/>
    <n v="105638"/>
  </r>
  <r>
    <x v="13"/>
    <x v="3"/>
    <x v="5"/>
    <n v="110814"/>
  </r>
  <r>
    <x v="13"/>
    <x v="4"/>
    <x v="5"/>
    <n v="110861"/>
  </r>
  <r>
    <x v="13"/>
    <x v="5"/>
    <x v="5"/>
    <n v="113447"/>
  </r>
  <r>
    <x v="13"/>
    <x v="6"/>
    <x v="5"/>
    <n v="120606"/>
  </r>
  <r>
    <x v="13"/>
    <x v="7"/>
    <x v="5"/>
    <n v="114614"/>
  </r>
  <r>
    <x v="14"/>
    <x v="8"/>
    <x v="5"/>
    <n v="101000"/>
  </r>
  <r>
    <x v="14"/>
    <x v="9"/>
    <x v="5"/>
    <n v="102732"/>
  </r>
  <r>
    <x v="14"/>
    <x v="10"/>
    <x v="5"/>
    <n v="106794"/>
  </r>
  <r>
    <x v="14"/>
    <x v="11"/>
    <x v="5"/>
    <n v="115993"/>
  </r>
  <r>
    <x v="14"/>
    <x v="0"/>
    <x v="5"/>
    <n v="117893"/>
  </r>
  <r>
    <x v="14"/>
    <x v="1"/>
    <x v="5"/>
    <n v="106141"/>
  </r>
  <r>
    <x v="14"/>
    <x v="2"/>
    <x v="5"/>
    <n v="112581"/>
  </r>
  <r>
    <x v="14"/>
    <x v="3"/>
    <x v="5"/>
    <n v="107726"/>
  </r>
  <r>
    <x v="14"/>
    <x v="4"/>
    <x v="5"/>
    <n v="108726"/>
  </r>
  <r>
    <x v="14"/>
    <x v="5"/>
    <x v="5"/>
    <n v="112132"/>
  </r>
  <r>
    <x v="14"/>
    <x v="6"/>
    <x v="5"/>
    <n v="108204"/>
  </r>
  <r>
    <x v="14"/>
    <x v="7"/>
    <x v="5"/>
    <n v="102784"/>
  </r>
  <r>
    <x v="15"/>
    <x v="8"/>
    <x v="5"/>
    <n v="92579.073376963352"/>
  </r>
  <r>
    <x v="15"/>
    <x v="9"/>
    <x v="5"/>
    <n v="90688"/>
  </r>
  <r>
    <x v="15"/>
    <x v="10"/>
    <x v="5"/>
    <n v="106723"/>
  </r>
  <r>
    <x v="15"/>
    <x v="11"/>
    <x v="5"/>
    <n v="103519"/>
  </r>
  <r>
    <x v="15"/>
    <x v="0"/>
    <x v="5"/>
    <n v="103965"/>
  </r>
  <r>
    <x v="15"/>
    <x v="1"/>
    <x v="5"/>
    <n v="106310"/>
  </r>
  <r>
    <x v="15"/>
    <x v="2"/>
    <x v="5"/>
    <n v="96335"/>
  </r>
  <r>
    <x v="15"/>
    <x v="3"/>
    <x v="5"/>
    <n v="108021"/>
  </r>
  <r>
    <x v="15"/>
    <x v="4"/>
    <x v="5"/>
    <n v="112480"/>
  </r>
  <r>
    <x v="15"/>
    <x v="5"/>
    <x v="5"/>
    <n v="115803"/>
  </r>
  <r>
    <x v="15"/>
    <x v="6"/>
    <x v="5"/>
    <n v="112705"/>
  </r>
  <r>
    <x v="15"/>
    <x v="7"/>
    <x v="5"/>
    <n v="106437"/>
  </r>
  <r>
    <x v="16"/>
    <x v="8"/>
    <x v="5"/>
    <n v="90375"/>
  </r>
  <r>
    <x v="16"/>
    <x v="9"/>
    <x v="5"/>
    <n v="91524"/>
  </r>
  <r>
    <x v="16"/>
    <x v="10"/>
    <x v="5"/>
    <n v="117160"/>
  </r>
  <r>
    <x v="16"/>
    <x v="11"/>
    <x v="5"/>
    <n v="115238"/>
  </r>
  <r>
    <x v="16"/>
    <x v="0"/>
    <x v="5"/>
    <n v="112925"/>
  </r>
  <r>
    <x v="16"/>
    <x v="1"/>
    <x v="5"/>
    <n v="113492"/>
  </r>
  <r>
    <x v="16"/>
    <x v="2"/>
    <x v="5"/>
    <n v="109834"/>
  </r>
  <r>
    <x v="16"/>
    <x v="3"/>
    <x v="5"/>
    <n v="116006"/>
  </r>
  <r>
    <x v="16"/>
    <x v="4"/>
    <x v="5"/>
    <n v="117967"/>
  </r>
  <r>
    <x v="16"/>
    <x v="5"/>
    <x v="5"/>
    <n v="113651"/>
  </r>
  <r>
    <x v="16"/>
    <x v="6"/>
    <x v="5"/>
    <n v="119990"/>
  </r>
  <r>
    <x v="16"/>
    <x v="7"/>
    <x v="5"/>
    <n v="115354"/>
  </r>
  <r>
    <x v="17"/>
    <x v="8"/>
    <x v="5"/>
    <n v="95830"/>
  </r>
  <r>
    <x v="17"/>
    <x v="9"/>
    <x v="5"/>
    <n v="90737"/>
  </r>
  <r>
    <x v="17"/>
    <x v="10"/>
    <x v="5"/>
    <n v="109651"/>
  </r>
  <r>
    <x v="17"/>
    <x v="11"/>
    <x v="5"/>
    <n v="115473"/>
  </r>
  <r>
    <x v="17"/>
    <x v="0"/>
    <x v="5"/>
    <n v="123297"/>
  </r>
  <r>
    <x v="17"/>
    <x v="1"/>
    <x v="5"/>
    <n v="118278"/>
  </r>
  <r>
    <x v="17"/>
    <x v="2"/>
    <x v="5"/>
    <n v="111138"/>
  </r>
  <r>
    <x v="17"/>
    <x v="3"/>
    <x v="5"/>
    <n v="117579"/>
  </r>
  <r>
    <x v="17"/>
    <x v="4"/>
    <x v="5"/>
    <n v="120559"/>
  </r>
  <r>
    <x v="17"/>
    <x v="5"/>
    <x v="5"/>
    <n v="115913"/>
  </r>
  <r>
    <x v="17"/>
    <x v="6"/>
    <x v="5"/>
    <n v="119969"/>
  </r>
  <r>
    <x v="17"/>
    <x v="7"/>
    <x v="5"/>
    <n v="107863"/>
  </r>
  <r>
    <x v="18"/>
    <x v="8"/>
    <x v="5"/>
    <n v="91478"/>
  </r>
  <r>
    <x v="18"/>
    <x v="9"/>
    <x v="5"/>
    <n v="90769"/>
  </r>
  <r>
    <x v="18"/>
    <x v="10"/>
    <x v="5"/>
    <n v="118474"/>
  </r>
  <r>
    <x v="18"/>
    <x v="11"/>
    <x v="5"/>
    <n v="104758"/>
  </r>
  <r>
    <x v="18"/>
    <x v="0"/>
    <x v="5"/>
    <n v="117201"/>
  </r>
  <r>
    <x v="18"/>
    <x v="1"/>
    <x v="5"/>
    <n v="115752"/>
  </r>
  <r>
    <x v="18"/>
    <x v="2"/>
    <x v="5"/>
    <n v="116464"/>
  </r>
  <r>
    <x v="18"/>
    <x v="3"/>
    <x v="5"/>
    <n v="146939"/>
  </r>
  <r>
    <x v="18"/>
    <x v="4"/>
    <x v="5"/>
    <n v="123967"/>
  </r>
  <r>
    <x v="18"/>
    <x v="5"/>
    <x v="5"/>
    <n v="136488"/>
  </r>
  <r>
    <x v="18"/>
    <x v="6"/>
    <x v="5"/>
    <n v="131890"/>
  </r>
  <r>
    <x v="18"/>
    <x v="7"/>
    <x v="5"/>
    <n v="128047"/>
  </r>
  <r>
    <x v="19"/>
    <x v="8"/>
    <x v="5"/>
    <n v="122739"/>
  </r>
  <r>
    <x v="19"/>
    <x v="9"/>
    <x v="5"/>
    <n v="108942"/>
  </r>
  <r>
    <x v="19"/>
    <x v="10"/>
    <x v="5"/>
    <n v="106967"/>
  </r>
  <r>
    <x v="19"/>
    <x v="11"/>
    <x v="5"/>
    <n v="172985"/>
  </r>
  <r>
    <x v="19"/>
    <x v="0"/>
    <x v="5"/>
    <n v="146929"/>
  </r>
  <r>
    <x v="19"/>
    <x v="1"/>
    <x v="5"/>
    <n v="130069"/>
  </r>
  <r>
    <x v="19"/>
    <x v="2"/>
    <x v="5"/>
    <n v="131615"/>
  </r>
  <r>
    <x v="19"/>
    <x v="3"/>
    <x v="5"/>
    <n v="133594"/>
  </r>
  <r>
    <x v="19"/>
    <x v="4"/>
    <x v="5"/>
    <n v="119984"/>
  </r>
  <r>
    <x v="19"/>
    <x v="5"/>
    <x v="5"/>
    <n v="130353"/>
  </r>
  <r>
    <x v="19"/>
    <x v="6"/>
    <x v="5"/>
    <n v="118451"/>
  </r>
  <r>
    <x v="19"/>
    <x v="7"/>
    <x v="5"/>
    <n v="100382"/>
  </r>
  <r>
    <x v="20"/>
    <x v="8"/>
    <x v="5"/>
    <n v="101458.3219961632"/>
  </r>
  <r>
    <x v="20"/>
    <x v="9"/>
    <x v="5"/>
    <n v="94217"/>
  </r>
  <r>
    <x v="20"/>
    <x v="10"/>
    <x v="5"/>
    <n v="114582"/>
  </r>
  <r>
    <x v="20"/>
    <x v="11"/>
    <x v="5"/>
    <n v="111984"/>
  </r>
  <r>
    <x v="20"/>
    <x v="0"/>
    <x v="5"/>
    <n v="124049"/>
  </r>
  <r>
    <x v="20"/>
    <x v="1"/>
    <x v="5"/>
    <n v="124039"/>
  </r>
  <r>
    <x v="20"/>
    <x v="2"/>
    <x v="5"/>
    <n v="123962"/>
  </r>
  <r>
    <x v="20"/>
    <x v="3"/>
    <x v="5"/>
    <n v="128883"/>
  </r>
  <r>
    <x v="20"/>
    <x v="4"/>
    <x v="5"/>
    <n v="141806"/>
  </r>
  <r>
    <x v="20"/>
    <x v="5"/>
    <x v="5"/>
    <n v="142964"/>
  </r>
  <r>
    <x v="20"/>
    <x v="6"/>
    <x v="5"/>
    <n v="131231"/>
  </r>
  <r>
    <x v="20"/>
    <x v="7"/>
    <x v="5"/>
    <n v="121427"/>
  </r>
  <r>
    <x v="21"/>
    <x v="8"/>
    <x v="5"/>
    <n v="109888"/>
  </r>
  <r>
    <x v="21"/>
    <x v="9"/>
    <x v="5"/>
    <n v="108478"/>
  </r>
  <r>
    <x v="21"/>
    <x v="10"/>
    <x v="5"/>
    <n v="131357"/>
  </r>
  <r>
    <x v="21"/>
    <x v="11"/>
    <x v="5"/>
    <n v="138850"/>
  </r>
  <r>
    <x v="21"/>
    <x v="0"/>
    <x v="5"/>
    <n v="132689"/>
  </r>
  <r>
    <x v="21"/>
    <x v="1"/>
    <x v="5"/>
    <n v="136470"/>
  </r>
  <r>
    <x v="21"/>
    <x v="2"/>
    <x v="5"/>
    <n v="142045"/>
  </r>
  <r>
    <x v="21"/>
    <x v="3"/>
    <x v="5"/>
    <n v="134751"/>
  </r>
  <r>
    <x v="21"/>
    <x v="4"/>
    <x v="5"/>
    <n v="154089"/>
  </r>
  <r>
    <x v="21"/>
    <x v="5"/>
    <x v="5"/>
    <n v="153629"/>
  </r>
  <r>
    <x v="21"/>
    <x v="6"/>
    <x v="5"/>
    <n v="148922"/>
  </r>
  <r>
    <x v="21"/>
    <x v="7"/>
    <x v="5"/>
    <n v="125333"/>
  </r>
  <r>
    <x v="22"/>
    <x v="8"/>
    <x v="5"/>
    <n v="115278"/>
  </r>
  <r>
    <x v="22"/>
    <x v="9"/>
    <x v="5"/>
    <n v="113972"/>
  </r>
  <r>
    <x v="22"/>
    <x v="10"/>
    <x v="5"/>
    <n v="149865"/>
  </r>
  <r>
    <x v="22"/>
    <x v="11"/>
    <x v="5"/>
    <n v="158995"/>
  </r>
  <r>
    <x v="22"/>
    <x v="0"/>
    <x v="5"/>
    <n v="158680"/>
  </r>
  <r>
    <x v="22"/>
    <x v="1"/>
    <x v="5"/>
    <n v="152508"/>
  </r>
  <r>
    <x v="22"/>
    <x v="2"/>
    <x v="5"/>
    <n v="146591"/>
  </r>
  <r>
    <x v="22"/>
    <x v="3"/>
    <x v="5"/>
    <n v="176939"/>
  </r>
  <r>
    <x v="22"/>
    <x v="4"/>
    <x v="5"/>
    <n v="177157"/>
  </r>
  <r>
    <x v="22"/>
    <x v="5"/>
    <x v="5"/>
    <n v="168823"/>
  </r>
  <r>
    <x v="22"/>
    <x v="6"/>
    <x v="5"/>
    <n v="163556"/>
  </r>
  <r>
    <x v="22"/>
    <x v="7"/>
    <x v="5"/>
    <n v="156563"/>
  </r>
  <r>
    <x v="23"/>
    <x v="8"/>
    <x v="5"/>
    <n v="141841"/>
  </r>
  <r>
    <x v="23"/>
    <x v="9"/>
    <x v="5"/>
    <n v="130023"/>
  </r>
  <r>
    <x v="23"/>
    <x v="10"/>
    <x v="5"/>
    <n v="173620"/>
  </r>
  <r>
    <x v="23"/>
    <x v="11"/>
    <x v="5"/>
    <n v="158385"/>
  </r>
  <r>
    <x v="23"/>
    <x v="0"/>
    <x v="5"/>
    <n v="177971"/>
  </r>
  <r>
    <x v="23"/>
    <x v="1"/>
    <x v="5"/>
    <n v="173107"/>
  </r>
  <r>
    <x v="23"/>
    <x v="2"/>
    <x v="5"/>
    <n v="168129"/>
  </r>
  <r>
    <x v="23"/>
    <x v="3"/>
    <x v="5"/>
    <n v="175574"/>
  </r>
  <r>
    <x v="23"/>
    <x v="4"/>
    <x v="5"/>
    <n v="165821"/>
  </r>
  <r>
    <x v="23"/>
    <x v="5"/>
    <x v="5"/>
    <n v="165985"/>
  </r>
  <r>
    <x v="23"/>
    <x v="6"/>
    <x v="5"/>
    <n v="158799"/>
  </r>
  <r>
    <x v="23"/>
    <x v="7"/>
    <x v="5"/>
    <n v="129504"/>
  </r>
  <r>
    <x v="24"/>
    <x v="8"/>
    <x v="5"/>
    <n v="106799"/>
  </r>
  <r>
    <x v="24"/>
    <x v="9"/>
    <x v="5"/>
    <n v="93087"/>
  </r>
  <r>
    <x v="24"/>
    <x v="10"/>
    <x v="5"/>
    <n v="128689"/>
  </r>
  <r>
    <x v="24"/>
    <x v="11"/>
    <x v="5"/>
    <n v="131111"/>
  </r>
  <r>
    <x v="24"/>
    <x v="0"/>
    <x v="5"/>
    <n v="137490"/>
  </r>
  <r>
    <x v="24"/>
    <x v="1"/>
    <x v="5"/>
    <n v="109651"/>
  </r>
  <r>
    <x v="24"/>
    <x v="2"/>
    <x v="5"/>
    <n v="115172"/>
  </r>
  <r>
    <x v="24"/>
    <x v="3"/>
    <x v="5"/>
    <n v="122390"/>
  </r>
  <r>
    <x v="24"/>
    <x v="4"/>
    <x v="5"/>
    <n v="112112"/>
  </r>
  <r>
    <x v="24"/>
    <x v="5"/>
    <x v="5"/>
    <n v="128228"/>
  </r>
  <r>
    <x v="24"/>
    <x v="6"/>
    <x v="5"/>
    <n v="114463"/>
  </r>
  <r>
    <x v="24"/>
    <x v="7"/>
    <x v="5"/>
    <n v="101029"/>
  </r>
  <r>
    <x v="25"/>
    <x v="8"/>
    <x v="5"/>
    <n v="108970"/>
  </r>
  <r>
    <x v="25"/>
    <x v="9"/>
    <x v="5"/>
    <n v="97047"/>
  </r>
  <r>
    <x v="25"/>
    <x v="10"/>
    <x v="5"/>
    <n v="114970"/>
  </r>
  <r>
    <x v="25"/>
    <x v="11"/>
    <x v="5"/>
    <n v="117105"/>
  </r>
  <r>
    <x v="25"/>
    <x v="0"/>
    <x v="5"/>
    <n v="125306"/>
  </r>
  <r>
    <x v="25"/>
    <x v="1"/>
    <x v="5"/>
    <n v="104981"/>
  </r>
  <r>
    <x v="25"/>
    <x v="2"/>
    <x v="5"/>
    <n v="128716"/>
  </r>
  <r>
    <x v="25"/>
    <x v="3"/>
    <x v="5"/>
    <n v="149908"/>
  </r>
  <r>
    <x v="25"/>
    <x v="4"/>
    <x v="5"/>
    <n v="153131"/>
  </r>
  <r>
    <x v="25"/>
    <x v="5"/>
    <x v="5"/>
    <n v="157630"/>
  </r>
  <r>
    <x v="25"/>
    <x v="6"/>
    <x v="5"/>
    <n v="147286"/>
  </r>
  <r>
    <x v="25"/>
    <x v="7"/>
    <x v="5"/>
    <n v="139576"/>
  </r>
  <r>
    <x v="26"/>
    <x v="8"/>
    <x v="5"/>
    <n v="130569"/>
  </r>
  <r>
    <x v="26"/>
    <x v="9"/>
    <x v="5"/>
    <n v="117267"/>
  </r>
  <r>
    <x v="26"/>
    <x v="10"/>
    <x v="5"/>
    <n v="74422"/>
  </r>
  <r>
    <x v="26"/>
    <x v="11"/>
    <x v="5"/>
    <n v="2942"/>
  </r>
  <r>
    <x v="26"/>
    <x v="0"/>
    <x v="5"/>
    <n v="3859"/>
  </r>
  <r>
    <x v="26"/>
    <x v="1"/>
    <x v="5"/>
    <n v="7144"/>
  </r>
  <r>
    <x v="26"/>
    <x v="2"/>
    <x v="5"/>
    <n v="9547"/>
  </r>
  <r>
    <x v="26"/>
    <x v="3"/>
    <x v="5"/>
    <n v="11136"/>
  </r>
  <r>
    <x v="26"/>
    <x v="4"/>
    <x v="5"/>
    <n v="19392"/>
  </r>
  <r>
    <x v="26"/>
    <x v="5"/>
    <x v="5"/>
    <n v="37104"/>
  </r>
  <r>
    <x v="26"/>
    <x v="6"/>
    <x v="5"/>
    <n v="43250"/>
  </r>
  <r>
    <x v="26"/>
    <x v="7"/>
    <x v="5"/>
    <n v="45769"/>
  </r>
  <r>
    <x v="0"/>
    <x v="0"/>
    <x v="6"/>
    <n v="63267"/>
  </r>
  <r>
    <x v="0"/>
    <x v="1"/>
    <x v="6"/>
    <n v="56130"/>
  </r>
  <r>
    <x v="0"/>
    <x v="2"/>
    <x v="6"/>
    <n v="60074"/>
  </r>
  <r>
    <x v="0"/>
    <x v="3"/>
    <x v="6"/>
    <n v="62909"/>
  </r>
  <r>
    <x v="0"/>
    <x v="4"/>
    <x v="6"/>
    <n v="65673"/>
  </r>
  <r>
    <x v="0"/>
    <x v="5"/>
    <x v="6"/>
    <n v="69811"/>
  </r>
  <r>
    <x v="0"/>
    <x v="6"/>
    <x v="6"/>
    <n v="73639"/>
  </r>
  <r>
    <x v="0"/>
    <x v="7"/>
    <x v="6"/>
    <n v="75178"/>
  </r>
  <r>
    <x v="1"/>
    <x v="8"/>
    <x v="6"/>
    <n v="69705"/>
  </r>
  <r>
    <x v="1"/>
    <x v="9"/>
    <x v="6"/>
    <n v="66022"/>
  </r>
  <r>
    <x v="1"/>
    <x v="10"/>
    <x v="6"/>
    <n v="79057"/>
  </r>
  <r>
    <x v="1"/>
    <x v="11"/>
    <x v="6"/>
    <n v="75425"/>
  </r>
  <r>
    <x v="1"/>
    <x v="0"/>
    <x v="6"/>
    <n v="81443"/>
  </r>
  <r>
    <x v="1"/>
    <x v="1"/>
    <x v="6"/>
    <n v="77544"/>
  </r>
  <r>
    <x v="1"/>
    <x v="2"/>
    <x v="6"/>
    <n v="83607"/>
  </r>
  <r>
    <x v="1"/>
    <x v="3"/>
    <x v="6"/>
    <n v="87248"/>
  </r>
  <r>
    <x v="1"/>
    <x v="4"/>
    <x v="6"/>
    <n v="86229"/>
  </r>
  <r>
    <x v="1"/>
    <x v="5"/>
    <x v="6"/>
    <n v="89891"/>
  </r>
  <r>
    <x v="1"/>
    <x v="6"/>
    <x v="6"/>
    <n v="91331"/>
  </r>
  <r>
    <x v="1"/>
    <x v="7"/>
    <x v="6"/>
    <n v="89666"/>
  </r>
  <r>
    <x v="2"/>
    <x v="8"/>
    <x v="6"/>
    <n v="84855"/>
  </r>
  <r>
    <x v="2"/>
    <x v="9"/>
    <x v="6"/>
    <n v="84131"/>
  </r>
  <r>
    <x v="2"/>
    <x v="10"/>
    <x v="6"/>
    <n v="98230"/>
  </r>
  <r>
    <x v="2"/>
    <x v="11"/>
    <x v="6"/>
    <n v="97445"/>
  </r>
  <r>
    <x v="2"/>
    <x v="0"/>
    <x v="6"/>
    <n v="104285"/>
  </r>
  <r>
    <x v="2"/>
    <x v="1"/>
    <x v="6"/>
    <n v="94410"/>
  </r>
  <r>
    <x v="2"/>
    <x v="2"/>
    <x v="6"/>
    <n v="99440"/>
  </r>
  <r>
    <x v="2"/>
    <x v="3"/>
    <x v="6"/>
    <n v="97809"/>
  </r>
  <r>
    <x v="2"/>
    <x v="4"/>
    <x v="6"/>
    <n v="95519"/>
  </r>
  <r>
    <x v="2"/>
    <x v="5"/>
    <x v="6"/>
    <n v="109687"/>
  </r>
  <r>
    <x v="2"/>
    <x v="6"/>
    <x v="6"/>
    <n v="104891"/>
  </r>
  <r>
    <x v="2"/>
    <x v="7"/>
    <x v="6"/>
    <n v="100594"/>
  </r>
  <r>
    <x v="3"/>
    <x v="8"/>
    <x v="6"/>
    <n v="92020"/>
  </r>
  <r>
    <x v="3"/>
    <x v="9"/>
    <x v="6"/>
    <n v="88631"/>
  </r>
  <r>
    <x v="3"/>
    <x v="10"/>
    <x v="6"/>
    <n v="104627"/>
  </r>
  <r>
    <x v="3"/>
    <x v="11"/>
    <x v="6"/>
    <n v="110460"/>
  </r>
  <r>
    <x v="3"/>
    <x v="0"/>
    <x v="6"/>
    <n v="110077"/>
  </r>
  <r>
    <x v="3"/>
    <x v="1"/>
    <x v="6"/>
    <n v="100861"/>
  </r>
  <r>
    <x v="3"/>
    <x v="2"/>
    <x v="6"/>
    <n v="111308"/>
  </r>
  <r>
    <x v="3"/>
    <x v="3"/>
    <x v="6"/>
    <n v="109066"/>
  </r>
  <r>
    <x v="3"/>
    <x v="4"/>
    <x v="6"/>
    <n v="115283"/>
  </r>
  <r>
    <x v="3"/>
    <x v="5"/>
    <x v="6"/>
    <n v="120929"/>
  </r>
  <r>
    <x v="3"/>
    <x v="6"/>
    <x v="6"/>
    <n v="116796"/>
  </r>
  <r>
    <x v="3"/>
    <x v="7"/>
    <x v="6"/>
    <n v="116663"/>
  </r>
  <r>
    <x v="4"/>
    <x v="8"/>
    <x v="6"/>
    <n v="104110"/>
  </r>
  <r>
    <x v="4"/>
    <x v="9"/>
    <x v="6"/>
    <n v="99817"/>
  </r>
  <r>
    <x v="4"/>
    <x v="10"/>
    <x v="6"/>
    <n v="119914"/>
  </r>
  <r>
    <x v="4"/>
    <x v="11"/>
    <x v="6"/>
    <n v="118908"/>
  </r>
  <r>
    <x v="4"/>
    <x v="0"/>
    <x v="6"/>
    <n v="121258"/>
  </r>
  <r>
    <x v="4"/>
    <x v="1"/>
    <x v="6"/>
    <n v="115629"/>
  </r>
  <r>
    <x v="4"/>
    <x v="2"/>
    <x v="6"/>
    <n v="123780"/>
  </r>
  <r>
    <x v="4"/>
    <x v="3"/>
    <x v="6"/>
    <n v="126137"/>
  </r>
  <r>
    <x v="4"/>
    <x v="4"/>
    <x v="6"/>
    <n v="125998"/>
  </r>
  <r>
    <x v="4"/>
    <x v="5"/>
    <x v="6"/>
    <n v="133097"/>
  </r>
  <r>
    <x v="4"/>
    <x v="6"/>
    <x v="6"/>
    <n v="128195"/>
  </r>
  <r>
    <x v="4"/>
    <x v="7"/>
    <x v="6"/>
    <n v="125663"/>
  </r>
  <r>
    <x v="5"/>
    <x v="8"/>
    <x v="6"/>
    <n v="110985"/>
  </r>
  <r>
    <x v="5"/>
    <x v="9"/>
    <x v="6"/>
    <n v="108913"/>
  </r>
  <r>
    <x v="5"/>
    <x v="10"/>
    <x v="6"/>
    <n v="134376"/>
  </r>
  <r>
    <x v="5"/>
    <x v="11"/>
    <x v="6"/>
    <n v="125905"/>
  </r>
  <r>
    <x v="5"/>
    <x v="0"/>
    <x v="6"/>
    <n v="131405"/>
  </r>
  <r>
    <x v="5"/>
    <x v="1"/>
    <x v="6"/>
    <n v="128148"/>
  </r>
  <r>
    <x v="5"/>
    <x v="2"/>
    <x v="6"/>
    <n v="129496"/>
  </r>
  <r>
    <x v="5"/>
    <x v="3"/>
    <x v="6"/>
    <n v="131975"/>
  </r>
  <r>
    <x v="5"/>
    <x v="4"/>
    <x v="6"/>
    <n v="134489"/>
  </r>
  <r>
    <x v="5"/>
    <x v="5"/>
    <x v="6"/>
    <n v="135041"/>
  </r>
  <r>
    <x v="5"/>
    <x v="6"/>
    <x v="6"/>
    <n v="136563"/>
  </r>
  <r>
    <x v="5"/>
    <x v="7"/>
    <x v="6"/>
    <n v="132511"/>
  </r>
  <r>
    <x v="6"/>
    <x v="8"/>
    <x v="6"/>
    <n v="114619"/>
  </r>
  <r>
    <x v="6"/>
    <x v="9"/>
    <x v="6"/>
    <n v="115949"/>
  </r>
  <r>
    <x v="6"/>
    <x v="10"/>
    <x v="6"/>
    <n v="138270"/>
  </r>
  <r>
    <x v="6"/>
    <x v="11"/>
    <x v="6"/>
    <n v="123560"/>
  </r>
  <r>
    <x v="6"/>
    <x v="0"/>
    <x v="6"/>
    <n v="124601"/>
  </r>
  <r>
    <x v="6"/>
    <x v="1"/>
    <x v="6"/>
    <n v="119266"/>
  </r>
  <r>
    <x v="6"/>
    <x v="2"/>
    <x v="6"/>
    <n v="124512"/>
  </r>
  <r>
    <x v="6"/>
    <x v="3"/>
    <x v="6"/>
    <n v="132057"/>
  </r>
  <r>
    <x v="6"/>
    <x v="4"/>
    <x v="6"/>
    <n v="128792"/>
  </r>
  <r>
    <x v="6"/>
    <x v="5"/>
    <x v="6"/>
    <n v="129891"/>
  </r>
  <r>
    <x v="6"/>
    <x v="6"/>
    <x v="6"/>
    <n v="124888"/>
  </r>
  <r>
    <x v="6"/>
    <x v="7"/>
    <x v="6"/>
    <n v="119887"/>
  </r>
  <r>
    <x v="7"/>
    <x v="8"/>
    <x v="6"/>
    <n v="106891"/>
  </r>
  <r>
    <x v="7"/>
    <x v="9"/>
    <x v="6"/>
    <n v="104818"/>
  </r>
  <r>
    <x v="7"/>
    <x v="10"/>
    <x v="6"/>
    <n v="122295"/>
  </r>
  <r>
    <x v="7"/>
    <x v="11"/>
    <x v="6"/>
    <n v="119657"/>
  </r>
  <r>
    <x v="7"/>
    <x v="0"/>
    <x v="6"/>
    <n v="121838"/>
  </r>
  <r>
    <x v="7"/>
    <x v="1"/>
    <x v="6"/>
    <n v="116711"/>
  </r>
  <r>
    <x v="7"/>
    <x v="2"/>
    <x v="6"/>
    <n v="114338"/>
  </r>
  <r>
    <x v="7"/>
    <x v="3"/>
    <x v="6"/>
    <n v="120827"/>
  </r>
  <r>
    <x v="7"/>
    <x v="4"/>
    <x v="6"/>
    <n v="111481"/>
  </r>
  <r>
    <x v="7"/>
    <x v="5"/>
    <x v="6"/>
    <n v="115447"/>
  </r>
  <r>
    <x v="7"/>
    <x v="6"/>
    <x v="6"/>
    <n v="113756"/>
  </r>
  <r>
    <x v="7"/>
    <x v="7"/>
    <x v="6"/>
    <n v="89996"/>
  </r>
  <r>
    <x v="8"/>
    <x v="8"/>
    <x v="6"/>
    <n v="83928"/>
  </r>
  <r>
    <x v="8"/>
    <x v="9"/>
    <x v="6"/>
    <n v="80998"/>
  </r>
  <r>
    <x v="8"/>
    <x v="10"/>
    <x v="6"/>
    <n v="89247"/>
  </r>
  <r>
    <x v="8"/>
    <x v="11"/>
    <x v="6"/>
    <n v="84960"/>
  </r>
  <r>
    <x v="8"/>
    <x v="0"/>
    <x v="6"/>
    <n v="87930"/>
  </r>
  <r>
    <x v="8"/>
    <x v="1"/>
    <x v="6"/>
    <n v="78859"/>
  </r>
  <r>
    <x v="8"/>
    <x v="2"/>
    <x v="6"/>
    <n v="77758"/>
  </r>
  <r>
    <x v="8"/>
    <x v="3"/>
    <x v="6"/>
    <n v="73395"/>
  </r>
  <r>
    <x v="8"/>
    <x v="4"/>
    <x v="6"/>
    <n v="60005"/>
  </r>
  <r>
    <x v="8"/>
    <x v="5"/>
    <x v="6"/>
    <n v="60395"/>
  </r>
  <r>
    <x v="8"/>
    <x v="6"/>
    <x v="6"/>
    <n v="66450"/>
  </r>
  <r>
    <x v="8"/>
    <x v="7"/>
    <x v="6"/>
    <n v="67431"/>
  </r>
  <r>
    <x v="9"/>
    <x v="8"/>
    <x v="6"/>
    <n v="69168.768975878324"/>
  </r>
  <r>
    <x v="9"/>
    <x v="9"/>
    <x v="6"/>
    <n v="78780.944330255486"/>
  </r>
  <r>
    <x v="9"/>
    <x v="10"/>
    <x v="6"/>
    <n v="85004.851531492372"/>
  </r>
  <r>
    <x v="9"/>
    <x v="11"/>
    <x v="6"/>
    <n v="92394.580378732964"/>
  </r>
  <r>
    <x v="9"/>
    <x v="0"/>
    <x v="6"/>
    <n v="65110.192176412173"/>
  </r>
  <r>
    <x v="9"/>
    <x v="1"/>
    <x v="6"/>
    <n v="65295.910571510183"/>
  </r>
  <r>
    <x v="9"/>
    <x v="2"/>
    <x v="6"/>
    <n v="72026.777756070223"/>
  </r>
  <r>
    <x v="9"/>
    <x v="3"/>
    <x v="6"/>
    <n v="76561.150452956965"/>
  </r>
  <r>
    <x v="9"/>
    <x v="4"/>
    <x v="6"/>
    <n v="85144.888413398206"/>
  </r>
  <r>
    <x v="9"/>
    <x v="5"/>
    <x v="6"/>
    <n v="89882.039059761257"/>
  </r>
  <r>
    <x v="9"/>
    <x v="6"/>
    <x v="6"/>
    <n v="83064.524027063875"/>
  </r>
  <r>
    <x v="9"/>
    <x v="7"/>
    <x v="6"/>
    <n v="84990.510954884478"/>
  </r>
  <r>
    <x v="10"/>
    <x v="8"/>
    <x v="6"/>
    <n v="75183"/>
  </r>
  <r>
    <x v="10"/>
    <x v="9"/>
    <x v="6"/>
    <n v="65670"/>
  </r>
  <r>
    <x v="10"/>
    <x v="10"/>
    <x v="6"/>
    <n v="75337.68092050821"/>
  </r>
  <r>
    <x v="10"/>
    <x v="11"/>
    <x v="6"/>
    <n v="69857.306015495968"/>
  </r>
  <r>
    <x v="10"/>
    <x v="0"/>
    <x v="6"/>
    <n v="82130.829658790914"/>
  </r>
  <r>
    <x v="10"/>
    <x v="1"/>
    <x v="6"/>
    <n v="90127.743889765901"/>
  </r>
  <r>
    <x v="10"/>
    <x v="2"/>
    <x v="6"/>
    <n v="93494.603687178518"/>
  </r>
  <r>
    <x v="10"/>
    <x v="3"/>
    <x v="6"/>
    <n v="93555.671256101312"/>
  </r>
  <r>
    <x v="10"/>
    <x v="4"/>
    <x v="6"/>
    <n v="99340.177215717675"/>
  </r>
  <r>
    <x v="10"/>
    <x v="5"/>
    <x v="6"/>
    <n v="92502.693147947371"/>
  </r>
  <r>
    <x v="10"/>
    <x v="6"/>
    <x v="6"/>
    <n v="96810.887651545592"/>
  </r>
  <r>
    <x v="10"/>
    <x v="7"/>
    <x v="6"/>
    <n v="94013.044267582954"/>
  </r>
  <r>
    <x v="11"/>
    <x v="8"/>
    <x v="6"/>
    <n v="69995.468969799869"/>
  </r>
  <r>
    <x v="11"/>
    <x v="9"/>
    <x v="6"/>
    <n v="77114"/>
  </r>
  <r>
    <x v="11"/>
    <x v="10"/>
    <x v="6"/>
    <n v="89417"/>
  </r>
  <r>
    <x v="11"/>
    <x v="11"/>
    <x v="6"/>
    <n v="95727"/>
  </r>
  <r>
    <x v="11"/>
    <x v="0"/>
    <x v="6"/>
    <n v="98529"/>
  </r>
  <r>
    <x v="11"/>
    <x v="1"/>
    <x v="6"/>
    <n v="93296"/>
  </r>
  <r>
    <x v="11"/>
    <x v="2"/>
    <x v="6"/>
    <n v="95105"/>
  </r>
  <r>
    <x v="11"/>
    <x v="3"/>
    <x v="6"/>
    <n v="83962"/>
  </r>
  <r>
    <x v="11"/>
    <x v="4"/>
    <x v="6"/>
    <n v="78641"/>
  </r>
  <r>
    <x v="11"/>
    <x v="5"/>
    <x v="6"/>
    <n v="93104"/>
  </r>
  <r>
    <x v="11"/>
    <x v="6"/>
    <x v="6"/>
    <n v="97813"/>
  </r>
  <r>
    <x v="11"/>
    <x v="7"/>
    <x v="6"/>
    <n v="99778"/>
  </r>
  <r>
    <x v="12"/>
    <x v="8"/>
    <x v="6"/>
    <n v="81867"/>
  </r>
  <r>
    <x v="12"/>
    <x v="9"/>
    <x v="6"/>
    <n v="80407"/>
  </r>
  <r>
    <x v="12"/>
    <x v="10"/>
    <x v="6"/>
    <n v="97394"/>
  </r>
  <r>
    <x v="12"/>
    <x v="11"/>
    <x v="6"/>
    <n v="98309"/>
  </r>
  <r>
    <x v="12"/>
    <x v="0"/>
    <x v="6"/>
    <n v="102516"/>
  </r>
  <r>
    <x v="12"/>
    <x v="1"/>
    <x v="6"/>
    <n v="90720"/>
  </r>
  <r>
    <x v="12"/>
    <x v="2"/>
    <x v="6"/>
    <n v="100723"/>
  </r>
  <r>
    <x v="12"/>
    <x v="3"/>
    <x v="6"/>
    <n v="98245"/>
  </r>
  <r>
    <x v="12"/>
    <x v="4"/>
    <x v="6"/>
    <n v="101227"/>
  </r>
  <r>
    <x v="12"/>
    <x v="5"/>
    <x v="6"/>
    <n v="98153"/>
  </r>
  <r>
    <x v="12"/>
    <x v="6"/>
    <x v="6"/>
    <n v="105009"/>
  </r>
  <r>
    <x v="12"/>
    <x v="7"/>
    <x v="6"/>
    <n v="100326"/>
  </r>
  <r>
    <x v="13"/>
    <x v="8"/>
    <x v="6"/>
    <n v="88535"/>
  </r>
  <r>
    <x v="13"/>
    <x v="9"/>
    <x v="6"/>
    <n v="82486"/>
  </r>
  <r>
    <x v="13"/>
    <x v="10"/>
    <x v="6"/>
    <n v="98730"/>
  </r>
  <r>
    <x v="13"/>
    <x v="11"/>
    <x v="6"/>
    <n v="103568"/>
  </r>
  <r>
    <x v="13"/>
    <x v="0"/>
    <x v="6"/>
    <n v="111422"/>
  </r>
  <r>
    <x v="13"/>
    <x v="1"/>
    <x v="6"/>
    <n v="112678"/>
  </r>
  <r>
    <x v="13"/>
    <x v="2"/>
    <x v="6"/>
    <n v="113501"/>
  </r>
  <r>
    <x v="13"/>
    <x v="3"/>
    <x v="6"/>
    <n v="116077"/>
  </r>
  <r>
    <x v="13"/>
    <x v="4"/>
    <x v="6"/>
    <n v="111533"/>
  </r>
  <r>
    <x v="13"/>
    <x v="5"/>
    <x v="6"/>
    <n v="114405"/>
  </r>
  <r>
    <x v="13"/>
    <x v="6"/>
    <x v="6"/>
    <n v="125502"/>
  </r>
  <r>
    <x v="13"/>
    <x v="7"/>
    <x v="6"/>
    <n v="120730"/>
  </r>
  <r>
    <x v="14"/>
    <x v="8"/>
    <x v="6"/>
    <n v="107043"/>
  </r>
  <r>
    <x v="14"/>
    <x v="9"/>
    <x v="6"/>
    <n v="105635"/>
  </r>
  <r>
    <x v="14"/>
    <x v="10"/>
    <x v="6"/>
    <n v="109293"/>
  </r>
  <r>
    <x v="14"/>
    <x v="11"/>
    <x v="6"/>
    <n v="116170"/>
  </r>
  <r>
    <x v="14"/>
    <x v="0"/>
    <x v="6"/>
    <n v="120720"/>
  </r>
  <r>
    <x v="14"/>
    <x v="1"/>
    <x v="6"/>
    <n v="107610"/>
  </r>
  <r>
    <x v="14"/>
    <x v="2"/>
    <x v="6"/>
    <n v="118344"/>
  </r>
  <r>
    <x v="14"/>
    <x v="3"/>
    <x v="6"/>
    <n v="115822"/>
  </r>
  <r>
    <x v="14"/>
    <x v="4"/>
    <x v="6"/>
    <n v="113680"/>
  </r>
  <r>
    <x v="14"/>
    <x v="5"/>
    <x v="6"/>
    <n v="112265"/>
  </r>
  <r>
    <x v="14"/>
    <x v="6"/>
    <x v="6"/>
    <n v="108389"/>
  </r>
  <r>
    <x v="14"/>
    <x v="7"/>
    <x v="6"/>
    <n v="106001"/>
  </r>
  <r>
    <x v="15"/>
    <x v="8"/>
    <x v="6"/>
    <n v="89059.182402335879"/>
  </r>
  <r>
    <x v="15"/>
    <x v="9"/>
    <x v="6"/>
    <n v="86129"/>
  </r>
  <r>
    <x v="15"/>
    <x v="10"/>
    <x v="6"/>
    <n v="107200"/>
  </r>
  <r>
    <x v="15"/>
    <x v="11"/>
    <x v="6"/>
    <n v="105567"/>
  </r>
  <r>
    <x v="15"/>
    <x v="0"/>
    <x v="6"/>
    <n v="107752"/>
  </r>
  <r>
    <x v="15"/>
    <x v="1"/>
    <x v="6"/>
    <n v="106774"/>
  </r>
  <r>
    <x v="15"/>
    <x v="2"/>
    <x v="6"/>
    <n v="105292"/>
  </r>
  <r>
    <x v="15"/>
    <x v="3"/>
    <x v="6"/>
    <n v="113156"/>
  </r>
  <r>
    <x v="15"/>
    <x v="4"/>
    <x v="6"/>
    <n v="118034"/>
  </r>
  <r>
    <x v="15"/>
    <x v="5"/>
    <x v="6"/>
    <n v="117095"/>
  </r>
  <r>
    <x v="15"/>
    <x v="6"/>
    <x v="6"/>
    <n v="111962"/>
  </r>
  <r>
    <x v="15"/>
    <x v="7"/>
    <x v="6"/>
    <n v="111334"/>
  </r>
  <r>
    <x v="16"/>
    <x v="8"/>
    <x v="6"/>
    <n v="86098"/>
  </r>
  <r>
    <x v="16"/>
    <x v="9"/>
    <x v="6"/>
    <n v="94770"/>
  </r>
  <r>
    <x v="16"/>
    <x v="10"/>
    <x v="6"/>
    <n v="120895"/>
  </r>
  <r>
    <x v="16"/>
    <x v="11"/>
    <x v="6"/>
    <n v="116117"/>
  </r>
  <r>
    <x v="16"/>
    <x v="0"/>
    <x v="6"/>
    <n v="110540"/>
  </r>
  <r>
    <x v="16"/>
    <x v="1"/>
    <x v="6"/>
    <n v="113645"/>
  </r>
  <r>
    <x v="16"/>
    <x v="2"/>
    <x v="6"/>
    <n v="112406"/>
  </r>
  <r>
    <x v="16"/>
    <x v="3"/>
    <x v="6"/>
    <n v="120315"/>
  </r>
  <r>
    <x v="16"/>
    <x v="4"/>
    <x v="6"/>
    <n v="116551"/>
  </r>
  <r>
    <x v="16"/>
    <x v="5"/>
    <x v="6"/>
    <n v="116831"/>
  </r>
  <r>
    <x v="16"/>
    <x v="6"/>
    <x v="6"/>
    <n v="118907"/>
  </r>
  <r>
    <x v="16"/>
    <x v="7"/>
    <x v="6"/>
    <n v="112268"/>
  </r>
  <r>
    <x v="17"/>
    <x v="8"/>
    <x v="6"/>
    <n v="89677"/>
  </r>
  <r>
    <x v="17"/>
    <x v="9"/>
    <x v="6"/>
    <n v="82143"/>
  </r>
  <r>
    <x v="17"/>
    <x v="10"/>
    <x v="6"/>
    <n v="93782"/>
  </r>
  <r>
    <x v="17"/>
    <x v="11"/>
    <x v="6"/>
    <n v="105670"/>
  </r>
  <r>
    <x v="17"/>
    <x v="0"/>
    <x v="6"/>
    <n v="113404"/>
  </r>
  <r>
    <x v="17"/>
    <x v="1"/>
    <x v="6"/>
    <n v="103283"/>
  </r>
  <r>
    <x v="17"/>
    <x v="2"/>
    <x v="6"/>
    <n v="95807"/>
  </r>
  <r>
    <x v="17"/>
    <x v="3"/>
    <x v="6"/>
    <n v="98888"/>
  </r>
  <r>
    <x v="17"/>
    <x v="4"/>
    <x v="6"/>
    <n v="99271"/>
  </r>
  <r>
    <x v="17"/>
    <x v="5"/>
    <x v="6"/>
    <n v="98046"/>
  </r>
  <r>
    <x v="17"/>
    <x v="6"/>
    <x v="6"/>
    <n v="101064"/>
  </r>
  <r>
    <x v="17"/>
    <x v="7"/>
    <x v="6"/>
    <n v="101091"/>
  </r>
  <r>
    <x v="18"/>
    <x v="8"/>
    <x v="6"/>
    <n v="93737"/>
  </r>
  <r>
    <x v="18"/>
    <x v="9"/>
    <x v="6"/>
    <n v="88132"/>
  </r>
  <r>
    <x v="18"/>
    <x v="10"/>
    <x v="6"/>
    <n v="119344"/>
  </r>
  <r>
    <x v="18"/>
    <x v="11"/>
    <x v="6"/>
    <n v="102810"/>
  </r>
  <r>
    <x v="18"/>
    <x v="0"/>
    <x v="6"/>
    <n v="113655"/>
  </r>
  <r>
    <x v="18"/>
    <x v="1"/>
    <x v="6"/>
    <n v="111984"/>
  </r>
  <r>
    <x v="18"/>
    <x v="2"/>
    <x v="6"/>
    <n v="114405"/>
  </r>
  <r>
    <x v="18"/>
    <x v="3"/>
    <x v="6"/>
    <n v="103378"/>
  </r>
  <r>
    <x v="18"/>
    <x v="4"/>
    <x v="6"/>
    <n v="103850"/>
  </r>
  <r>
    <x v="18"/>
    <x v="5"/>
    <x v="6"/>
    <n v="110385"/>
  </r>
  <r>
    <x v="18"/>
    <x v="6"/>
    <x v="6"/>
    <n v="107118"/>
  </r>
  <r>
    <x v="18"/>
    <x v="7"/>
    <x v="6"/>
    <n v="104889"/>
  </r>
  <r>
    <x v="19"/>
    <x v="8"/>
    <x v="6"/>
    <n v="91404"/>
  </r>
  <r>
    <x v="19"/>
    <x v="9"/>
    <x v="6"/>
    <n v="81243"/>
  </r>
  <r>
    <x v="19"/>
    <x v="10"/>
    <x v="6"/>
    <n v="90509"/>
  </r>
  <r>
    <x v="19"/>
    <x v="11"/>
    <x v="6"/>
    <n v="112691"/>
  </r>
  <r>
    <x v="19"/>
    <x v="0"/>
    <x v="6"/>
    <n v="116061"/>
  </r>
  <r>
    <x v="19"/>
    <x v="1"/>
    <x v="6"/>
    <n v="98431"/>
  </r>
  <r>
    <x v="19"/>
    <x v="2"/>
    <x v="6"/>
    <n v="89441"/>
  </r>
  <r>
    <x v="19"/>
    <x v="3"/>
    <x v="6"/>
    <n v="99088"/>
  </r>
  <r>
    <x v="19"/>
    <x v="4"/>
    <x v="6"/>
    <n v="87379"/>
  </r>
  <r>
    <x v="19"/>
    <x v="5"/>
    <x v="6"/>
    <n v="99340"/>
  </r>
  <r>
    <x v="19"/>
    <x v="6"/>
    <x v="6"/>
    <n v="102470"/>
  </r>
  <r>
    <x v="19"/>
    <x v="7"/>
    <x v="6"/>
    <n v="92419"/>
  </r>
  <r>
    <x v="20"/>
    <x v="8"/>
    <x v="6"/>
    <n v="84830.673698147744"/>
  </r>
  <r>
    <x v="20"/>
    <x v="9"/>
    <x v="6"/>
    <n v="82367"/>
  </r>
  <r>
    <x v="20"/>
    <x v="10"/>
    <x v="6"/>
    <n v="90307"/>
  </r>
  <r>
    <x v="20"/>
    <x v="11"/>
    <x v="6"/>
    <n v="95537"/>
  </r>
  <r>
    <x v="20"/>
    <x v="0"/>
    <x v="6"/>
    <n v="104889"/>
  </r>
  <r>
    <x v="20"/>
    <x v="1"/>
    <x v="6"/>
    <n v="99735"/>
  </r>
  <r>
    <x v="20"/>
    <x v="2"/>
    <x v="6"/>
    <n v="108983"/>
  </r>
  <r>
    <x v="20"/>
    <x v="3"/>
    <x v="6"/>
    <n v="103875"/>
  </r>
  <r>
    <x v="20"/>
    <x v="4"/>
    <x v="6"/>
    <n v="108765"/>
  </r>
  <r>
    <x v="20"/>
    <x v="5"/>
    <x v="6"/>
    <n v="107596"/>
  </r>
  <r>
    <x v="20"/>
    <x v="6"/>
    <x v="6"/>
    <n v="101296"/>
  </r>
  <r>
    <x v="20"/>
    <x v="7"/>
    <x v="6"/>
    <n v="89963"/>
  </r>
  <r>
    <x v="21"/>
    <x v="8"/>
    <x v="6"/>
    <n v="85009"/>
  </r>
  <r>
    <x v="21"/>
    <x v="9"/>
    <x v="6"/>
    <n v="86830"/>
  </r>
  <r>
    <x v="21"/>
    <x v="10"/>
    <x v="6"/>
    <n v="105570"/>
  </r>
  <r>
    <x v="21"/>
    <x v="11"/>
    <x v="6"/>
    <n v="110790"/>
  </r>
  <r>
    <x v="21"/>
    <x v="0"/>
    <x v="6"/>
    <n v="107235"/>
  </r>
  <r>
    <x v="21"/>
    <x v="1"/>
    <x v="6"/>
    <n v="106700"/>
  </r>
  <r>
    <x v="21"/>
    <x v="2"/>
    <x v="6"/>
    <n v="120594"/>
  </r>
  <r>
    <x v="21"/>
    <x v="3"/>
    <x v="6"/>
    <n v="113299"/>
  </r>
  <r>
    <x v="21"/>
    <x v="4"/>
    <x v="6"/>
    <n v="123206"/>
  </r>
  <r>
    <x v="21"/>
    <x v="5"/>
    <x v="6"/>
    <n v="127335"/>
  </r>
  <r>
    <x v="21"/>
    <x v="6"/>
    <x v="6"/>
    <n v="135256"/>
  </r>
  <r>
    <x v="21"/>
    <x v="7"/>
    <x v="6"/>
    <n v="121445"/>
  </r>
  <r>
    <x v="22"/>
    <x v="8"/>
    <x v="6"/>
    <n v="131928"/>
  </r>
  <r>
    <x v="22"/>
    <x v="9"/>
    <x v="6"/>
    <n v="89982"/>
  </r>
  <r>
    <x v="22"/>
    <x v="10"/>
    <x v="6"/>
    <n v="107732"/>
  </r>
  <r>
    <x v="22"/>
    <x v="11"/>
    <x v="6"/>
    <n v="110442"/>
  </r>
  <r>
    <x v="22"/>
    <x v="0"/>
    <x v="6"/>
    <n v="126250"/>
  </r>
  <r>
    <x v="22"/>
    <x v="1"/>
    <x v="6"/>
    <n v="116461"/>
  </r>
  <r>
    <x v="22"/>
    <x v="2"/>
    <x v="6"/>
    <n v="120002"/>
  </r>
  <r>
    <x v="22"/>
    <x v="3"/>
    <x v="6"/>
    <n v="130824"/>
  </r>
  <r>
    <x v="22"/>
    <x v="4"/>
    <x v="6"/>
    <n v="127308"/>
  </r>
  <r>
    <x v="22"/>
    <x v="5"/>
    <x v="6"/>
    <n v="124732"/>
  </r>
  <r>
    <x v="22"/>
    <x v="6"/>
    <x v="6"/>
    <n v="138222"/>
  </r>
  <r>
    <x v="22"/>
    <x v="7"/>
    <x v="6"/>
    <n v="122536"/>
  </r>
  <r>
    <x v="23"/>
    <x v="8"/>
    <x v="6"/>
    <n v="109225"/>
  </r>
  <r>
    <x v="23"/>
    <x v="9"/>
    <x v="6"/>
    <n v="99247"/>
  </r>
  <r>
    <x v="23"/>
    <x v="10"/>
    <x v="6"/>
    <n v="132889"/>
  </r>
  <r>
    <x v="23"/>
    <x v="11"/>
    <x v="6"/>
    <n v="120485"/>
  </r>
  <r>
    <x v="23"/>
    <x v="0"/>
    <x v="6"/>
    <n v="135981"/>
  </r>
  <r>
    <x v="23"/>
    <x v="1"/>
    <x v="6"/>
    <n v="139194"/>
  </r>
  <r>
    <x v="23"/>
    <x v="2"/>
    <x v="6"/>
    <n v="137756"/>
  </r>
  <r>
    <x v="23"/>
    <x v="3"/>
    <x v="6"/>
    <n v="134597"/>
  </r>
  <r>
    <x v="23"/>
    <x v="4"/>
    <x v="6"/>
    <n v="144780"/>
  </r>
  <r>
    <x v="23"/>
    <x v="5"/>
    <x v="6"/>
    <n v="141749"/>
  </r>
  <r>
    <x v="23"/>
    <x v="6"/>
    <x v="6"/>
    <n v="170477"/>
  </r>
  <r>
    <x v="23"/>
    <x v="7"/>
    <x v="6"/>
    <n v="145757"/>
  </r>
  <r>
    <x v="24"/>
    <x v="8"/>
    <x v="6"/>
    <n v="108787"/>
  </r>
  <r>
    <x v="24"/>
    <x v="9"/>
    <x v="6"/>
    <n v="81249"/>
  </r>
  <r>
    <x v="24"/>
    <x v="10"/>
    <x v="6"/>
    <n v="110808"/>
  </r>
  <r>
    <x v="24"/>
    <x v="11"/>
    <x v="6"/>
    <n v="109785"/>
  </r>
  <r>
    <x v="24"/>
    <x v="0"/>
    <x v="6"/>
    <n v="112999"/>
  </r>
  <r>
    <x v="24"/>
    <x v="1"/>
    <x v="6"/>
    <n v="106370"/>
  </r>
  <r>
    <x v="24"/>
    <x v="2"/>
    <x v="6"/>
    <n v="105833"/>
  </r>
  <r>
    <x v="24"/>
    <x v="3"/>
    <x v="6"/>
    <n v="119870"/>
  </r>
  <r>
    <x v="24"/>
    <x v="4"/>
    <x v="6"/>
    <n v="115932"/>
  </r>
  <r>
    <x v="24"/>
    <x v="5"/>
    <x v="6"/>
    <n v="127104"/>
  </r>
  <r>
    <x v="24"/>
    <x v="6"/>
    <x v="6"/>
    <n v="106688"/>
  </r>
  <r>
    <x v="24"/>
    <x v="7"/>
    <x v="6"/>
    <n v="103803"/>
  </r>
  <r>
    <x v="25"/>
    <x v="8"/>
    <x v="6"/>
    <n v="102709"/>
  </r>
  <r>
    <x v="25"/>
    <x v="9"/>
    <x v="6"/>
    <n v="98919"/>
  </r>
  <r>
    <x v="25"/>
    <x v="10"/>
    <x v="6"/>
    <n v="115516"/>
  </r>
  <r>
    <x v="25"/>
    <x v="11"/>
    <x v="6"/>
    <n v="101224"/>
  </r>
  <r>
    <x v="25"/>
    <x v="0"/>
    <x v="6"/>
    <n v="76279"/>
  </r>
  <r>
    <x v="25"/>
    <x v="1"/>
    <x v="6"/>
    <n v="99201"/>
  </r>
  <r>
    <x v="25"/>
    <x v="2"/>
    <x v="6"/>
    <n v="93649"/>
  </r>
  <r>
    <x v="25"/>
    <x v="3"/>
    <x v="6"/>
    <n v="101691"/>
  </r>
  <r>
    <x v="25"/>
    <x v="4"/>
    <x v="6"/>
    <n v="103111"/>
  </r>
  <r>
    <x v="25"/>
    <x v="5"/>
    <x v="6"/>
    <n v="106289"/>
  </r>
  <r>
    <x v="25"/>
    <x v="6"/>
    <x v="6"/>
    <n v="102289"/>
  </r>
  <r>
    <x v="25"/>
    <x v="7"/>
    <x v="6"/>
    <n v="94929"/>
  </r>
  <r>
    <x v="26"/>
    <x v="8"/>
    <x v="6"/>
    <n v="85231"/>
  </r>
  <r>
    <x v="26"/>
    <x v="9"/>
    <x v="6"/>
    <n v="75240"/>
  </r>
  <r>
    <x v="26"/>
    <x v="10"/>
    <x v="6"/>
    <n v="49575"/>
  </r>
  <r>
    <x v="26"/>
    <x v="11"/>
    <x v="6"/>
    <n v="1285"/>
  </r>
  <r>
    <x v="26"/>
    <x v="0"/>
    <x v="6"/>
    <n v="3156"/>
  </r>
  <r>
    <x v="26"/>
    <x v="1"/>
    <x v="6"/>
    <n v="4341"/>
  </r>
  <r>
    <x v="26"/>
    <x v="2"/>
    <x v="6"/>
    <n v="10293"/>
  </r>
  <r>
    <x v="26"/>
    <x v="3"/>
    <x v="6"/>
    <n v="7043"/>
  </r>
  <r>
    <x v="26"/>
    <x v="4"/>
    <x v="6"/>
    <n v="14677"/>
  </r>
  <r>
    <x v="26"/>
    <x v="5"/>
    <x v="6"/>
    <n v="17048"/>
  </r>
  <r>
    <x v="26"/>
    <x v="6"/>
    <x v="6"/>
    <n v="24791"/>
  </r>
  <r>
    <x v="26"/>
    <x v="7"/>
    <x v="6"/>
    <n v="25688"/>
  </r>
  <r>
    <x v="0"/>
    <x v="0"/>
    <x v="7"/>
    <n v="31040"/>
  </r>
  <r>
    <x v="0"/>
    <x v="1"/>
    <x v="7"/>
    <n v="29148"/>
  </r>
  <r>
    <x v="0"/>
    <x v="2"/>
    <x v="7"/>
    <n v="30651"/>
  </r>
  <r>
    <x v="0"/>
    <x v="3"/>
    <x v="7"/>
    <n v="31757"/>
  </r>
  <r>
    <x v="0"/>
    <x v="4"/>
    <x v="7"/>
    <n v="31839"/>
  </r>
  <r>
    <x v="0"/>
    <x v="5"/>
    <x v="7"/>
    <n v="32787"/>
  </r>
  <r>
    <x v="0"/>
    <x v="6"/>
    <x v="7"/>
    <n v="33704"/>
  </r>
  <r>
    <x v="0"/>
    <x v="7"/>
    <x v="7"/>
    <n v="34558"/>
  </r>
  <r>
    <x v="1"/>
    <x v="8"/>
    <x v="7"/>
    <n v="31869"/>
  </r>
  <r>
    <x v="1"/>
    <x v="9"/>
    <x v="7"/>
    <n v="32089"/>
  </r>
  <r>
    <x v="1"/>
    <x v="10"/>
    <x v="7"/>
    <n v="36906"/>
  </r>
  <r>
    <x v="1"/>
    <x v="11"/>
    <x v="7"/>
    <n v="36202"/>
  </r>
  <r>
    <x v="1"/>
    <x v="0"/>
    <x v="7"/>
    <n v="40144"/>
  </r>
  <r>
    <x v="1"/>
    <x v="1"/>
    <x v="7"/>
    <n v="37496"/>
  </r>
  <r>
    <x v="1"/>
    <x v="2"/>
    <x v="7"/>
    <n v="40891"/>
  </r>
  <r>
    <x v="1"/>
    <x v="3"/>
    <x v="7"/>
    <n v="43169"/>
  </r>
  <r>
    <x v="1"/>
    <x v="4"/>
    <x v="7"/>
    <n v="43417"/>
  </r>
  <r>
    <x v="1"/>
    <x v="5"/>
    <x v="7"/>
    <n v="45094"/>
  </r>
  <r>
    <x v="1"/>
    <x v="6"/>
    <x v="7"/>
    <n v="46254"/>
  </r>
  <r>
    <x v="1"/>
    <x v="7"/>
    <x v="7"/>
    <n v="44885"/>
  </r>
  <r>
    <x v="2"/>
    <x v="8"/>
    <x v="7"/>
    <n v="42229"/>
  </r>
  <r>
    <x v="2"/>
    <x v="9"/>
    <x v="7"/>
    <n v="45083"/>
  </r>
  <r>
    <x v="2"/>
    <x v="10"/>
    <x v="7"/>
    <n v="50198"/>
  </r>
  <r>
    <x v="2"/>
    <x v="11"/>
    <x v="7"/>
    <n v="49850"/>
  </r>
  <r>
    <x v="2"/>
    <x v="0"/>
    <x v="7"/>
    <n v="53860"/>
  </r>
  <r>
    <x v="2"/>
    <x v="1"/>
    <x v="7"/>
    <n v="47757"/>
  </r>
  <r>
    <x v="2"/>
    <x v="2"/>
    <x v="7"/>
    <n v="51262"/>
  </r>
  <r>
    <x v="2"/>
    <x v="3"/>
    <x v="7"/>
    <n v="51719"/>
  </r>
  <r>
    <x v="2"/>
    <x v="4"/>
    <x v="7"/>
    <n v="47946"/>
  </r>
  <r>
    <x v="2"/>
    <x v="5"/>
    <x v="7"/>
    <n v="55282"/>
  </r>
  <r>
    <x v="2"/>
    <x v="6"/>
    <x v="7"/>
    <n v="53188"/>
  </r>
  <r>
    <x v="2"/>
    <x v="7"/>
    <x v="7"/>
    <n v="50083"/>
  </r>
  <r>
    <x v="3"/>
    <x v="8"/>
    <x v="7"/>
    <n v="46030"/>
  </r>
  <r>
    <x v="3"/>
    <x v="9"/>
    <x v="7"/>
    <n v="46674"/>
  </r>
  <r>
    <x v="3"/>
    <x v="10"/>
    <x v="7"/>
    <n v="55159"/>
  </r>
  <r>
    <x v="3"/>
    <x v="11"/>
    <x v="7"/>
    <n v="58119"/>
  </r>
  <r>
    <x v="3"/>
    <x v="0"/>
    <x v="7"/>
    <n v="57458"/>
  </r>
  <r>
    <x v="3"/>
    <x v="1"/>
    <x v="7"/>
    <n v="52136"/>
  </r>
  <r>
    <x v="3"/>
    <x v="2"/>
    <x v="7"/>
    <n v="58428"/>
  </r>
  <r>
    <x v="3"/>
    <x v="3"/>
    <x v="7"/>
    <n v="57033"/>
  </r>
  <r>
    <x v="3"/>
    <x v="4"/>
    <x v="7"/>
    <n v="58068"/>
  </r>
  <r>
    <x v="3"/>
    <x v="5"/>
    <x v="7"/>
    <n v="60970"/>
  </r>
  <r>
    <x v="3"/>
    <x v="6"/>
    <x v="7"/>
    <n v="57767"/>
  </r>
  <r>
    <x v="3"/>
    <x v="7"/>
    <x v="7"/>
    <n v="57458"/>
  </r>
  <r>
    <x v="4"/>
    <x v="8"/>
    <x v="7"/>
    <n v="54034"/>
  </r>
  <r>
    <x v="4"/>
    <x v="9"/>
    <x v="7"/>
    <n v="53357"/>
  </r>
  <r>
    <x v="4"/>
    <x v="10"/>
    <x v="7"/>
    <n v="62267"/>
  </r>
  <r>
    <x v="4"/>
    <x v="11"/>
    <x v="7"/>
    <n v="61586"/>
  </r>
  <r>
    <x v="4"/>
    <x v="0"/>
    <x v="7"/>
    <n v="61477"/>
  </r>
  <r>
    <x v="4"/>
    <x v="1"/>
    <x v="7"/>
    <n v="58265"/>
  </r>
  <r>
    <x v="4"/>
    <x v="2"/>
    <x v="7"/>
    <n v="64847"/>
  </r>
  <r>
    <x v="4"/>
    <x v="3"/>
    <x v="7"/>
    <n v="65189"/>
  </r>
  <r>
    <x v="4"/>
    <x v="4"/>
    <x v="7"/>
    <n v="62524"/>
  </r>
  <r>
    <x v="4"/>
    <x v="5"/>
    <x v="7"/>
    <n v="64918"/>
  </r>
  <r>
    <x v="4"/>
    <x v="6"/>
    <x v="7"/>
    <n v="62733"/>
  </r>
  <r>
    <x v="4"/>
    <x v="7"/>
    <x v="7"/>
    <n v="61315"/>
  </r>
  <r>
    <x v="5"/>
    <x v="8"/>
    <x v="7"/>
    <n v="55201"/>
  </r>
  <r>
    <x v="5"/>
    <x v="9"/>
    <x v="7"/>
    <n v="54714"/>
  </r>
  <r>
    <x v="5"/>
    <x v="10"/>
    <x v="7"/>
    <n v="66364"/>
  </r>
  <r>
    <x v="5"/>
    <x v="11"/>
    <x v="7"/>
    <n v="62888"/>
  </r>
  <r>
    <x v="5"/>
    <x v="0"/>
    <x v="7"/>
    <n v="64481"/>
  </r>
  <r>
    <x v="5"/>
    <x v="1"/>
    <x v="7"/>
    <n v="62335"/>
  </r>
  <r>
    <x v="5"/>
    <x v="2"/>
    <x v="7"/>
    <n v="64008"/>
  </r>
  <r>
    <x v="5"/>
    <x v="3"/>
    <x v="7"/>
    <n v="65799"/>
  </r>
  <r>
    <x v="5"/>
    <x v="4"/>
    <x v="7"/>
    <n v="67175"/>
  </r>
  <r>
    <x v="5"/>
    <x v="5"/>
    <x v="7"/>
    <n v="66086"/>
  </r>
  <r>
    <x v="5"/>
    <x v="6"/>
    <x v="7"/>
    <n v="66689"/>
  </r>
  <r>
    <x v="5"/>
    <x v="7"/>
    <x v="7"/>
    <n v="63935"/>
  </r>
  <r>
    <x v="6"/>
    <x v="8"/>
    <x v="7"/>
    <n v="55021"/>
  </r>
  <r>
    <x v="6"/>
    <x v="9"/>
    <x v="7"/>
    <n v="58522"/>
  </r>
  <r>
    <x v="6"/>
    <x v="10"/>
    <x v="7"/>
    <n v="68114"/>
  </r>
  <r>
    <x v="6"/>
    <x v="11"/>
    <x v="7"/>
    <n v="63668"/>
  </r>
  <r>
    <x v="6"/>
    <x v="0"/>
    <x v="7"/>
    <n v="63117"/>
  </r>
  <r>
    <x v="6"/>
    <x v="1"/>
    <x v="7"/>
    <n v="59457"/>
  </r>
  <r>
    <x v="6"/>
    <x v="2"/>
    <x v="7"/>
    <n v="61959"/>
  </r>
  <r>
    <x v="6"/>
    <x v="3"/>
    <x v="7"/>
    <n v="65835"/>
  </r>
  <r>
    <x v="6"/>
    <x v="4"/>
    <x v="7"/>
    <n v="64581"/>
  </r>
  <r>
    <x v="6"/>
    <x v="5"/>
    <x v="7"/>
    <n v="66345"/>
  </r>
  <r>
    <x v="6"/>
    <x v="6"/>
    <x v="7"/>
    <n v="62244"/>
  </r>
  <r>
    <x v="6"/>
    <x v="7"/>
    <x v="7"/>
    <n v="60115"/>
  </r>
  <r>
    <x v="7"/>
    <x v="8"/>
    <x v="7"/>
    <n v="53420"/>
  </r>
  <r>
    <x v="7"/>
    <x v="9"/>
    <x v="7"/>
    <n v="53519"/>
  </r>
  <r>
    <x v="7"/>
    <x v="10"/>
    <x v="7"/>
    <n v="61786"/>
  </r>
  <r>
    <x v="7"/>
    <x v="11"/>
    <x v="7"/>
    <n v="62324"/>
  </r>
  <r>
    <x v="7"/>
    <x v="0"/>
    <x v="7"/>
    <n v="62250"/>
  </r>
  <r>
    <x v="7"/>
    <x v="1"/>
    <x v="7"/>
    <n v="60062"/>
  </r>
  <r>
    <x v="7"/>
    <x v="2"/>
    <x v="7"/>
    <n v="57505"/>
  </r>
  <r>
    <x v="7"/>
    <x v="3"/>
    <x v="7"/>
    <n v="62903"/>
  </r>
  <r>
    <x v="7"/>
    <x v="4"/>
    <x v="7"/>
    <n v="59038"/>
  </r>
  <r>
    <x v="7"/>
    <x v="5"/>
    <x v="7"/>
    <n v="60421"/>
  </r>
  <r>
    <x v="7"/>
    <x v="6"/>
    <x v="7"/>
    <n v="59994"/>
  </r>
  <r>
    <x v="7"/>
    <x v="7"/>
    <x v="7"/>
    <n v="47446"/>
  </r>
  <r>
    <x v="8"/>
    <x v="8"/>
    <x v="7"/>
    <n v="45828"/>
  </r>
  <r>
    <x v="8"/>
    <x v="9"/>
    <x v="7"/>
    <n v="45705"/>
  </r>
  <r>
    <x v="8"/>
    <x v="10"/>
    <x v="7"/>
    <n v="48860"/>
  </r>
  <r>
    <x v="8"/>
    <x v="11"/>
    <x v="7"/>
    <n v="46637"/>
  </r>
  <r>
    <x v="8"/>
    <x v="0"/>
    <x v="7"/>
    <n v="48123"/>
  </r>
  <r>
    <x v="8"/>
    <x v="1"/>
    <x v="7"/>
    <n v="43172"/>
  </r>
  <r>
    <x v="8"/>
    <x v="2"/>
    <x v="7"/>
    <n v="43502"/>
  </r>
  <r>
    <x v="8"/>
    <x v="3"/>
    <x v="7"/>
    <n v="39980"/>
  </r>
  <r>
    <x v="8"/>
    <x v="4"/>
    <x v="7"/>
    <n v="32775"/>
  </r>
  <r>
    <x v="8"/>
    <x v="5"/>
    <x v="7"/>
    <n v="32802"/>
  </r>
  <r>
    <x v="8"/>
    <x v="6"/>
    <x v="7"/>
    <n v="35335"/>
  </r>
  <r>
    <x v="8"/>
    <x v="7"/>
    <x v="7"/>
    <n v="34155"/>
  </r>
  <r>
    <x v="9"/>
    <x v="8"/>
    <x v="7"/>
    <n v="29077.165370219896"/>
  </r>
  <r>
    <x v="9"/>
    <x v="9"/>
    <x v="7"/>
    <n v="29719.973832224528"/>
  </r>
  <r>
    <x v="9"/>
    <x v="10"/>
    <x v="7"/>
    <n v="32618.701779728763"/>
  </r>
  <r>
    <x v="9"/>
    <x v="11"/>
    <x v="7"/>
    <n v="35304.761259183098"/>
  </r>
  <r>
    <x v="9"/>
    <x v="0"/>
    <x v="7"/>
    <n v="21601.9662749173"/>
  </r>
  <r>
    <x v="9"/>
    <x v="1"/>
    <x v="7"/>
    <n v="21213.505302633206"/>
  </r>
  <r>
    <x v="9"/>
    <x v="2"/>
    <x v="7"/>
    <n v="23075.460695805326"/>
  </r>
  <r>
    <x v="9"/>
    <x v="3"/>
    <x v="7"/>
    <n v="23394.130335829694"/>
  </r>
  <r>
    <x v="9"/>
    <x v="4"/>
    <x v="7"/>
    <n v="24992.908006026133"/>
  </r>
  <r>
    <x v="9"/>
    <x v="5"/>
    <x v="7"/>
    <n v="26736.255429066958"/>
  </r>
  <r>
    <x v="9"/>
    <x v="6"/>
    <x v="7"/>
    <n v="24342.244417117538"/>
  </r>
  <r>
    <x v="9"/>
    <x v="7"/>
    <x v="7"/>
    <n v="23921.335908648696"/>
  </r>
  <r>
    <x v="10"/>
    <x v="8"/>
    <x v="7"/>
    <n v="21033"/>
  </r>
  <r>
    <x v="10"/>
    <x v="9"/>
    <x v="7"/>
    <n v="20416"/>
  </r>
  <r>
    <x v="10"/>
    <x v="10"/>
    <x v="7"/>
    <n v="20620.787929955786"/>
  </r>
  <r>
    <x v="10"/>
    <x v="11"/>
    <x v="7"/>
    <n v="19981.591646092224"/>
  </r>
  <r>
    <x v="10"/>
    <x v="0"/>
    <x v="7"/>
    <n v="24639.951806035035"/>
  </r>
  <r>
    <x v="10"/>
    <x v="1"/>
    <x v="7"/>
    <n v="26175.319965221788"/>
  </r>
  <r>
    <x v="10"/>
    <x v="2"/>
    <x v="7"/>
    <n v="28064.20151374301"/>
  </r>
  <r>
    <x v="10"/>
    <x v="3"/>
    <x v="7"/>
    <n v="27896.857948751982"/>
  </r>
  <r>
    <x v="10"/>
    <x v="4"/>
    <x v="7"/>
    <n v="30527.532410568216"/>
  </r>
  <r>
    <x v="10"/>
    <x v="5"/>
    <x v="7"/>
    <n v="29240.792964564793"/>
  </r>
  <r>
    <x v="10"/>
    <x v="6"/>
    <x v="7"/>
    <n v="29467.409283310426"/>
  </r>
  <r>
    <x v="10"/>
    <x v="7"/>
    <x v="7"/>
    <n v="28434.364865508214"/>
  </r>
  <r>
    <x v="11"/>
    <x v="8"/>
    <x v="7"/>
    <n v="24400.656508795098"/>
  </r>
  <r>
    <x v="11"/>
    <x v="9"/>
    <x v="7"/>
    <n v="25194"/>
  </r>
  <r>
    <x v="11"/>
    <x v="10"/>
    <x v="7"/>
    <n v="28091"/>
  </r>
  <r>
    <x v="11"/>
    <x v="11"/>
    <x v="7"/>
    <n v="29795"/>
  </r>
  <r>
    <x v="11"/>
    <x v="0"/>
    <x v="7"/>
    <n v="30005"/>
  </r>
  <r>
    <x v="11"/>
    <x v="1"/>
    <x v="7"/>
    <n v="29402"/>
  </r>
  <r>
    <x v="11"/>
    <x v="2"/>
    <x v="7"/>
    <n v="30971"/>
  </r>
  <r>
    <x v="11"/>
    <x v="3"/>
    <x v="7"/>
    <n v="32026"/>
  </r>
  <r>
    <x v="11"/>
    <x v="4"/>
    <x v="7"/>
    <n v="33281"/>
  </r>
  <r>
    <x v="11"/>
    <x v="5"/>
    <x v="7"/>
    <n v="36151"/>
  </r>
  <r>
    <x v="11"/>
    <x v="6"/>
    <x v="7"/>
    <n v="36946"/>
  </r>
  <r>
    <x v="11"/>
    <x v="7"/>
    <x v="7"/>
    <n v="37608"/>
  </r>
  <r>
    <x v="12"/>
    <x v="8"/>
    <x v="7"/>
    <n v="32587"/>
  </r>
  <r>
    <x v="12"/>
    <x v="9"/>
    <x v="7"/>
    <n v="34372"/>
  </r>
  <r>
    <x v="12"/>
    <x v="10"/>
    <x v="7"/>
    <n v="39122"/>
  </r>
  <r>
    <x v="12"/>
    <x v="11"/>
    <x v="7"/>
    <n v="39160"/>
  </r>
  <r>
    <x v="12"/>
    <x v="0"/>
    <x v="7"/>
    <n v="40030"/>
  </r>
  <r>
    <x v="12"/>
    <x v="1"/>
    <x v="7"/>
    <n v="37463"/>
  </r>
  <r>
    <x v="12"/>
    <x v="2"/>
    <x v="7"/>
    <n v="38918"/>
  </r>
  <r>
    <x v="12"/>
    <x v="3"/>
    <x v="7"/>
    <n v="40525"/>
  </r>
  <r>
    <x v="12"/>
    <x v="4"/>
    <x v="7"/>
    <n v="41199"/>
  </r>
  <r>
    <x v="12"/>
    <x v="5"/>
    <x v="7"/>
    <n v="41480"/>
  </r>
  <r>
    <x v="12"/>
    <x v="6"/>
    <x v="7"/>
    <n v="42843"/>
  </r>
  <r>
    <x v="12"/>
    <x v="7"/>
    <x v="7"/>
    <n v="41387"/>
  </r>
  <r>
    <x v="13"/>
    <x v="8"/>
    <x v="7"/>
    <n v="37898"/>
  </r>
  <r>
    <x v="13"/>
    <x v="9"/>
    <x v="7"/>
    <n v="36932"/>
  </r>
  <r>
    <x v="13"/>
    <x v="10"/>
    <x v="7"/>
    <n v="43012"/>
  </r>
  <r>
    <x v="13"/>
    <x v="11"/>
    <x v="7"/>
    <n v="41455"/>
  </r>
  <r>
    <x v="13"/>
    <x v="0"/>
    <x v="7"/>
    <n v="45652"/>
  </r>
  <r>
    <x v="13"/>
    <x v="1"/>
    <x v="7"/>
    <n v="45141"/>
  </r>
  <r>
    <x v="13"/>
    <x v="2"/>
    <x v="7"/>
    <n v="45527"/>
  </r>
  <r>
    <x v="13"/>
    <x v="3"/>
    <x v="7"/>
    <n v="46093"/>
  </r>
  <r>
    <x v="13"/>
    <x v="4"/>
    <x v="7"/>
    <n v="45714"/>
  </r>
  <r>
    <x v="13"/>
    <x v="5"/>
    <x v="7"/>
    <n v="48542"/>
  </r>
  <r>
    <x v="13"/>
    <x v="6"/>
    <x v="7"/>
    <n v="49552"/>
  </r>
  <r>
    <x v="13"/>
    <x v="7"/>
    <x v="7"/>
    <n v="48103"/>
  </r>
  <r>
    <x v="14"/>
    <x v="8"/>
    <x v="7"/>
    <n v="43869"/>
  </r>
  <r>
    <x v="14"/>
    <x v="9"/>
    <x v="7"/>
    <n v="44652"/>
  </r>
  <r>
    <x v="14"/>
    <x v="10"/>
    <x v="7"/>
    <n v="45476"/>
  </r>
  <r>
    <x v="14"/>
    <x v="11"/>
    <x v="7"/>
    <n v="48991"/>
  </r>
  <r>
    <x v="14"/>
    <x v="0"/>
    <x v="7"/>
    <n v="49975"/>
  </r>
  <r>
    <x v="14"/>
    <x v="1"/>
    <x v="7"/>
    <n v="43889"/>
  </r>
  <r>
    <x v="14"/>
    <x v="2"/>
    <x v="7"/>
    <n v="47433"/>
  </r>
  <r>
    <x v="14"/>
    <x v="3"/>
    <x v="7"/>
    <n v="48269"/>
  </r>
  <r>
    <x v="14"/>
    <x v="4"/>
    <x v="7"/>
    <n v="45233"/>
  </r>
  <r>
    <x v="14"/>
    <x v="5"/>
    <x v="7"/>
    <n v="47043"/>
  </r>
  <r>
    <x v="14"/>
    <x v="6"/>
    <x v="7"/>
    <n v="45265"/>
  </r>
  <r>
    <x v="14"/>
    <x v="7"/>
    <x v="7"/>
    <n v="45483"/>
  </r>
  <r>
    <x v="15"/>
    <x v="8"/>
    <x v="7"/>
    <n v="41179.258968989125"/>
  </r>
  <r>
    <x v="15"/>
    <x v="9"/>
    <x v="7"/>
    <n v="42187"/>
  </r>
  <r>
    <x v="15"/>
    <x v="10"/>
    <x v="7"/>
    <n v="47302"/>
  </r>
  <r>
    <x v="15"/>
    <x v="11"/>
    <x v="7"/>
    <n v="46599"/>
  </r>
  <r>
    <x v="15"/>
    <x v="0"/>
    <x v="7"/>
    <n v="46500"/>
  </r>
  <r>
    <x v="15"/>
    <x v="1"/>
    <x v="7"/>
    <n v="45775"/>
  </r>
  <r>
    <x v="15"/>
    <x v="2"/>
    <x v="7"/>
    <n v="41640"/>
  </r>
  <r>
    <x v="15"/>
    <x v="3"/>
    <x v="7"/>
    <n v="45974"/>
  </r>
  <r>
    <x v="15"/>
    <x v="4"/>
    <x v="7"/>
    <n v="48303"/>
  </r>
  <r>
    <x v="15"/>
    <x v="5"/>
    <x v="7"/>
    <n v="50061"/>
  </r>
  <r>
    <x v="15"/>
    <x v="6"/>
    <x v="7"/>
    <n v="47737"/>
  </r>
  <r>
    <x v="15"/>
    <x v="7"/>
    <x v="7"/>
    <n v="46805"/>
  </r>
  <r>
    <x v="16"/>
    <x v="8"/>
    <x v="7"/>
    <n v="40027"/>
  </r>
  <r>
    <x v="16"/>
    <x v="9"/>
    <x v="7"/>
    <n v="41415"/>
  </r>
  <r>
    <x v="16"/>
    <x v="10"/>
    <x v="7"/>
    <n v="49971"/>
  </r>
  <r>
    <x v="16"/>
    <x v="11"/>
    <x v="7"/>
    <n v="49455"/>
  </r>
  <r>
    <x v="16"/>
    <x v="0"/>
    <x v="7"/>
    <n v="47899"/>
  </r>
  <r>
    <x v="16"/>
    <x v="1"/>
    <x v="7"/>
    <n v="46935"/>
  </r>
  <r>
    <x v="16"/>
    <x v="2"/>
    <x v="7"/>
    <n v="45334"/>
  </r>
  <r>
    <x v="16"/>
    <x v="3"/>
    <x v="7"/>
    <n v="48093"/>
  </r>
  <r>
    <x v="16"/>
    <x v="4"/>
    <x v="7"/>
    <n v="48330"/>
  </r>
  <r>
    <x v="16"/>
    <x v="5"/>
    <x v="7"/>
    <n v="46798"/>
  </r>
  <r>
    <x v="16"/>
    <x v="6"/>
    <x v="7"/>
    <n v="47546"/>
  </r>
  <r>
    <x v="16"/>
    <x v="7"/>
    <x v="7"/>
    <n v="44713"/>
  </r>
  <r>
    <x v="17"/>
    <x v="8"/>
    <x v="7"/>
    <n v="38397"/>
  </r>
  <r>
    <x v="17"/>
    <x v="9"/>
    <x v="7"/>
    <n v="39826"/>
  </r>
  <r>
    <x v="17"/>
    <x v="10"/>
    <x v="7"/>
    <n v="43891"/>
  </r>
  <r>
    <x v="17"/>
    <x v="11"/>
    <x v="7"/>
    <n v="45819"/>
  </r>
  <r>
    <x v="17"/>
    <x v="0"/>
    <x v="7"/>
    <n v="45993"/>
  </r>
  <r>
    <x v="17"/>
    <x v="1"/>
    <x v="7"/>
    <n v="43291"/>
  </r>
  <r>
    <x v="17"/>
    <x v="2"/>
    <x v="7"/>
    <n v="42852"/>
  </r>
  <r>
    <x v="17"/>
    <x v="3"/>
    <x v="7"/>
    <n v="44174"/>
  </r>
  <r>
    <x v="17"/>
    <x v="4"/>
    <x v="7"/>
    <n v="44703"/>
  </r>
  <r>
    <x v="17"/>
    <x v="5"/>
    <x v="7"/>
    <n v="43510"/>
  </r>
  <r>
    <x v="17"/>
    <x v="6"/>
    <x v="7"/>
    <n v="44526"/>
  </r>
  <r>
    <x v="17"/>
    <x v="7"/>
    <x v="7"/>
    <n v="41408"/>
  </r>
  <r>
    <x v="18"/>
    <x v="8"/>
    <x v="7"/>
    <n v="36170"/>
  </r>
  <r>
    <x v="18"/>
    <x v="9"/>
    <x v="7"/>
    <n v="36431"/>
  </r>
  <r>
    <x v="18"/>
    <x v="10"/>
    <x v="7"/>
    <n v="44410"/>
  </r>
  <r>
    <x v="18"/>
    <x v="11"/>
    <x v="7"/>
    <n v="40700"/>
  </r>
  <r>
    <x v="18"/>
    <x v="0"/>
    <x v="7"/>
    <n v="43361"/>
  </r>
  <r>
    <x v="18"/>
    <x v="1"/>
    <x v="7"/>
    <n v="42517"/>
  </r>
  <r>
    <x v="18"/>
    <x v="2"/>
    <x v="7"/>
    <n v="42743"/>
  </r>
  <r>
    <x v="18"/>
    <x v="3"/>
    <x v="7"/>
    <n v="41654"/>
  </r>
  <r>
    <x v="18"/>
    <x v="4"/>
    <x v="7"/>
    <n v="41192"/>
  </r>
  <r>
    <x v="18"/>
    <x v="5"/>
    <x v="7"/>
    <n v="45748"/>
  </r>
  <r>
    <x v="18"/>
    <x v="6"/>
    <x v="7"/>
    <n v="43566"/>
  </r>
  <r>
    <x v="18"/>
    <x v="7"/>
    <x v="7"/>
    <n v="42294"/>
  </r>
  <r>
    <x v="19"/>
    <x v="8"/>
    <x v="7"/>
    <n v="38070"/>
  </r>
  <r>
    <x v="19"/>
    <x v="9"/>
    <x v="7"/>
    <n v="35249"/>
  </r>
  <r>
    <x v="19"/>
    <x v="10"/>
    <x v="7"/>
    <n v="44153"/>
  </r>
  <r>
    <x v="19"/>
    <x v="11"/>
    <x v="7"/>
    <n v="44166"/>
  </r>
  <r>
    <x v="19"/>
    <x v="0"/>
    <x v="7"/>
    <n v="44009"/>
  </r>
  <r>
    <x v="19"/>
    <x v="1"/>
    <x v="7"/>
    <n v="37987"/>
  </r>
  <r>
    <x v="19"/>
    <x v="2"/>
    <x v="7"/>
    <n v="38135"/>
  </r>
  <r>
    <x v="19"/>
    <x v="3"/>
    <x v="7"/>
    <n v="37359"/>
  </r>
  <r>
    <x v="19"/>
    <x v="4"/>
    <x v="7"/>
    <n v="32727"/>
  </r>
  <r>
    <x v="19"/>
    <x v="5"/>
    <x v="7"/>
    <n v="36246"/>
  </r>
  <r>
    <x v="19"/>
    <x v="6"/>
    <x v="7"/>
    <n v="34938"/>
  </r>
  <r>
    <x v="19"/>
    <x v="7"/>
    <x v="7"/>
    <n v="29532"/>
  </r>
  <r>
    <x v="20"/>
    <x v="8"/>
    <x v="7"/>
    <n v="25431.711640166377"/>
  </r>
  <r>
    <x v="20"/>
    <x v="9"/>
    <x v="7"/>
    <n v="28121"/>
  </r>
  <r>
    <x v="20"/>
    <x v="10"/>
    <x v="7"/>
    <n v="30280"/>
  </r>
  <r>
    <x v="20"/>
    <x v="11"/>
    <x v="7"/>
    <n v="22007"/>
  </r>
  <r>
    <x v="20"/>
    <x v="0"/>
    <x v="7"/>
    <n v="15533"/>
  </r>
  <r>
    <x v="20"/>
    <x v="1"/>
    <x v="7"/>
    <n v="15433"/>
  </r>
  <r>
    <x v="20"/>
    <x v="2"/>
    <x v="7"/>
    <n v="17348"/>
  </r>
  <r>
    <x v="20"/>
    <x v="3"/>
    <x v="7"/>
    <n v="34879"/>
  </r>
  <r>
    <x v="20"/>
    <x v="4"/>
    <x v="7"/>
    <n v="38982"/>
  </r>
  <r>
    <x v="20"/>
    <x v="5"/>
    <x v="7"/>
    <n v="44956"/>
  </r>
  <r>
    <x v="20"/>
    <x v="6"/>
    <x v="7"/>
    <n v="41393"/>
  </r>
  <r>
    <x v="20"/>
    <x v="7"/>
    <x v="7"/>
    <n v="36873"/>
  </r>
  <r>
    <x v="21"/>
    <x v="8"/>
    <x v="7"/>
    <n v="32233"/>
  </r>
  <r>
    <x v="21"/>
    <x v="9"/>
    <x v="7"/>
    <n v="35219"/>
  </r>
  <r>
    <x v="21"/>
    <x v="10"/>
    <x v="7"/>
    <n v="39466"/>
  </r>
  <r>
    <x v="21"/>
    <x v="11"/>
    <x v="7"/>
    <n v="45566"/>
  </r>
  <r>
    <x v="21"/>
    <x v="0"/>
    <x v="7"/>
    <n v="44508"/>
  </r>
  <r>
    <x v="21"/>
    <x v="1"/>
    <x v="7"/>
    <n v="47329"/>
  </r>
  <r>
    <x v="21"/>
    <x v="2"/>
    <x v="7"/>
    <n v="52233"/>
  </r>
  <r>
    <x v="21"/>
    <x v="3"/>
    <x v="7"/>
    <n v="50678"/>
  </r>
  <r>
    <x v="21"/>
    <x v="4"/>
    <x v="7"/>
    <n v="54393"/>
  </r>
  <r>
    <x v="21"/>
    <x v="5"/>
    <x v="7"/>
    <n v="55645"/>
  </r>
  <r>
    <x v="21"/>
    <x v="6"/>
    <x v="7"/>
    <n v="56822"/>
  </r>
  <r>
    <x v="21"/>
    <x v="7"/>
    <x v="7"/>
    <n v="49593"/>
  </r>
  <r>
    <x v="22"/>
    <x v="8"/>
    <x v="7"/>
    <n v="36125"/>
  </r>
  <r>
    <x v="22"/>
    <x v="9"/>
    <x v="7"/>
    <n v="32425"/>
  </r>
  <r>
    <x v="22"/>
    <x v="10"/>
    <x v="7"/>
    <n v="39441"/>
  </r>
  <r>
    <x v="22"/>
    <x v="11"/>
    <x v="7"/>
    <n v="44983"/>
  </r>
  <r>
    <x v="22"/>
    <x v="0"/>
    <x v="7"/>
    <n v="48405"/>
  </r>
  <r>
    <x v="22"/>
    <x v="1"/>
    <x v="7"/>
    <n v="48091"/>
  </r>
  <r>
    <x v="22"/>
    <x v="2"/>
    <x v="7"/>
    <n v="46218"/>
  </r>
  <r>
    <x v="22"/>
    <x v="3"/>
    <x v="7"/>
    <n v="51473"/>
  </r>
  <r>
    <x v="22"/>
    <x v="4"/>
    <x v="7"/>
    <n v="52112"/>
  </r>
  <r>
    <x v="22"/>
    <x v="5"/>
    <x v="7"/>
    <n v="50436"/>
  </r>
  <r>
    <x v="22"/>
    <x v="6"/>
    <x v="7"/>
    <n v="52675"/>
  </r>
  <r>
    <x v="22"/>
    <x v="7"/>
    <x v="7"/>
    <n v="46328"/>
  </r>
  <r>
    <x v="23"/>
    <x v="8"/>
    <x v="7"/>
    <n v="41368"/>
  </r>
  <r>
    <x v="23"/>
    <x v="9"/>
    <x v="7"/>
    <n v="38682"/>
  </r>
  <r>
    <x v="23"/>
    <x v="10"/>
    <x v="7"/>
    <n v="45361"/>
  </r>
  <r>
    <x v="23"/>
    <x v="11"/>
    <x v="7"/>
    <n v="45367"/>
  </r>
  <r>
    <x v="23"/>
    <x v="0"/>
    <x v="7"/>
    <n v="49306"/>
  </r>
  <r>
    <x v="23"/>
    <x v="1"/>
    <x v="7"/>
    <n v="48299"/>
  </r>
  <r>
    <x v="23"/>
    <x v="2"/>
    <x v="7"/>
    <n v="47338"/>
  </r>
  <r>
    <x v="23"/>
    <x v="3"/>
    <x v="7"/>
    <n v="47365"/>
  </r>
  <r>
    <x v="23"/>
    <x v="4"/>
    <x v="7"/>
    <n v="48364"/>
  </r>
  <r>
    <x v="23"/>
    <x v="5"/>
    <x v="7"/>
    <n v="49011"/>
  </r>
  <r>
    <x v="23"/>
    <x v="6"/>
    <x v="7"/>
    <n v="47027"/>
  </r>
  <r>
    <x v="23"/>
    <x v="7"/>
    <x v="7"/>
    <n v="37842"/>
  </r>
  <r>
    <x v="24"/>
    <x v="8"/>
    <x v="7"/>
    <n v="27245"/>
  </r>
  <r>
    <x v="24"/>
    <x v="9"/>
    <x v="7"/>
    <n v="22277"/>
  </r>
  <r>
    <x v="24"/>
    <x v="10"/>
    <x v="7"/>
    <n v="30855"/>
  </r>
  <r>
    <x v="24"/>
    <x v="11"/>
    <x v="7"/>
    <n v="31036"/>
  </r>
  <r>
    <x v="24"/>
    <x v="0"/>
    <x v="7"/>
    <n v="28473"/>
  </r>
  <r>
    <x v="24"/>
    <x v="1"/>
    <x v="7"/>
    <n v="20245"/>
  </r>
  <r>
    <x v="24"/>
    <x v="2"/>
    <x v="7"/>
    <n v="20189"/>
  </r>
  <r>
    <x v="24"/>
    <x v="3"/>
    <x v="7"/>
    <n v="22397"/>
  </r>
  <r>
    <x v="24"/>
    <x v="4"/>
    <x v="7"/>
    <n v="20917"/>
  </r>
  <r>
    <x v="24"/>
    <x v="5"/>
    <x v="7"/>
    <n v="24037"/>
  </r>
  <r>
    <x v="24"/>
    <x v="6"/>
    <x v="7"/>
    <n v="22670"/>
  </r>
  <r>
    <x v="24"/>
    <x v="7"/>
    <x v="7"/>
    <n v="20362"/>
  </r>
  <r>
    <x v="25"/>
    <x v="8"/>
    <x v="7"/>
    <n v="19345"/>
  </r>
  <r>
    <x v="25"/>
    <x v="9"/>
    <x v="7"/>
    <n v="20314"/>
  </r>
  <r>
    <x v="25"/>
    <x v="10"/>
    <x v="7"/>
    <n v="22103"/>
  </r>
  <r>
    <x v="25"/>
    <x v="11"/>
    <x v="7"/>
    <n v="21644"/>
  </r>
  <r>
    <x v="25"/>
    <x v="0"/>
    <x v="7"/>
    <n v="22469"/>
  </r>
  <r>
    <x v="25"/>
    <x v="1"/>
    <x v="7"/>
    <n v="20016"/>
  </r>
  <r>
    <x v="25"/>
    <x v="2"/>
    <x v="7"/>
    <n v="27943"/>
  </r>
  <r>
    <x v="25"/>
    <x v="3"/>
    <x v="7"/>
    <n v="33343"/>
  </r>
  <r>
    <x v="25"/>
    <x v="4"/>
    <x v="7"/>
    <n v="35127"/>
  </r>
  <r>
    <x v="25"/>
    <x v="5"/>
    <x v="7"/>
    <n v="37399"/>
  </r>
  <r>
    <x v="25"/>
    <x v="6"/>
    <x v="7"/>
    <n v="35371"/>
  </r>
  <r>
    <x v="25"/>
    <x v="7"/>
    <x v="7"/>
    <n v="34559"/>
  </r>
  <r>
    <x v="26"/>
    <x v="8"/>
    <x v="7"/>
    <n v="31688"/>
  </r>
  <r>
    <x v="26"/>
    <x v="9"/>
    <x v="7"/>
    <n v="32145"/>
  </r>
  <r>
    <x v="26"/>
    <x v="10"/>
    <x v="7"/>
    <n v="15964"/>
  </r>
  <r>
    <x v="26"/>
    <x v="11"/>
    <x v="7"/>
    <n v="562"/>
  </r>
  <r>
    <x v="26"/>
    <x v="0"/>
    <x v="7"/>
    <n v="837"/>
  </r>
  <r>
    <x v="26"/>
    <x v="1"/>
    <x v="7"/>
    <n v="1501"/>
  </r>
  <r>
    <x v="26"/>
    <x v="2"/>
    <x v="7"/>
    <n v="3190"/>
  </r>
  <r>
    <x v="26"/>
    <x v="3"/>
    <x v="7"/>
    <n v="2762"/>
  </r>
  <r>
    <x v="26"/>
    <x v="4"/>
    <x v="7"/>
    <n v="3110"/>
  </r>
  <r>
    <x v="26"/>
    <x v="5"/>
    <x v="7"/>
    <n v="4894"/>
  </r>
  <r>
    <x v="26"/>
    <x v="6"/>
    <x v="7"/>
    <n v="5455"/>
  </r>
  <r>
    <x v="26"/>
    <x v="7"/>
    <x v="7"/>
    <n v="6063"/>
  </r>
  <r>
    <x v="0"/>
    <x v="0"/>
    <x v="8"/>
    <n v="118934"/>
  </r>
  <r>
    <x v="0"/>
    <x v="1"/>
    <x v="8"/>
    <n v="107999"/>
  </r>
  <r>
    <x v="0"/>
    <x v="2"/>
    <x v="8"/>
    <n v="114034"/>
  </r>
  <r>
    <x v="0"/>
    <x v="3"/>
    <x v="8"/>
    <n v="119946"/>
  </r>
  <r>
    <x v="0"/>
    <x v="4"/>
    <x v="8"/>
    <n v="123633"/>
  </r>
  <r>
    <x v="0"/>
    <x v="5"/>
    <x v="8"/>
    <n v="127052"/>
  </r>
  <r>
    <x v="0"/>
    <x v="6"/>
    <x v="8"/>
    <n v="134052"/>
  </r>
  <r>
    <x v="0"/>
    <x v="7"/>
    <x v="8"/>
    <n v="135188"/>
  </r>
  <r>
    <x v="1"/>
    <x v="8"/>
    <x v="8"/>
    <n v="126167"/>
  </r>
  <r>
    <x v="1"/>
    <x v="9"/>
    <x v="8"/>
    <n v="118523"/>
  </r>
  <r>
    <x v="1"/>
    <x v="10"/>
    <x v="8"/>
    <n v="142197"/>
  </r>
  <r>
    <x v="1"/>
    <x v="11"/>
    <x v="8"/>
    <n v="138451"/>
  </r>
  <r>
    <x v="1"/>
    <x v="0"/>
    <x v="8"/>
    <n v="148573"/>
  </r>
  <r>
    <x v="1"/>
    <x v="1"/>
    <x v="8"/>
    <n v="141939"/>
  </r>
  <r>
    <x v="1"/>
    <x v="2"/>
    <x v="8"/>
    <n v="153590"/>
  </r>
  <r>
    <x v="1"/>
    <x v="3"/>
    <x v="8"/>
    <n v="162269"/>
  </r>
  <r>
    <x v="1"/>
    <x v="4"/>
    <x v="8"/>
    <n v="162625"/>
  </r>
  <r>
    <x v="1"/>
    <x v="5"/>
    <x v="8"/>
    <n v="168064"/>
  </r>
  <r>
    <x v="1"/>
    <x v="6"/>
    <x v="8"/>
    <n v="172227"/>
  </r>
  <r>
    <x v="1"/>
    <x v="7"/>
    <x v="8"/>
    <n v="169566"/>
  </r>
  <r>
    <x v="2"/>
    <x v="8"/>
    <x v="8"/>
    <n v="161483"/>
  </r>
  <r>
    <x v="2"/>
    <x v="9"/>
    <x v="8"/>
    <n v="159307"/>
  </r>
  <r>
    <x v="2"/>
    <x v="10"/>
    <x v="8"/>
    <n v="185894"/>
  </r>
  <r>
    <x v="2"/>
    <x v="11"/>
    <x v="8"/>
    <n v="184937"/>
  </r>
  <r>
    <x v="2"/>
    <x v="0"/>
    <x v="8"/>
    <n v="196652"/>
  </r>
  <r>
    <x v="2"/>
    <x v="1"/>
    <x v="8"/>
    <n v="174439"/>
  </r>
  <r>
    <x v="2"/>
    <x v="2"/>
    <x v="8"/>
    <n v="190026"/>
  </r>
  <r>
    <x v="2"/>
    <x v="3"/>
    <x v="8"/>
    <n v="188299"/>
  </r>
  <r>
    <x v="2"/>
    <x v="4"/>
    <x v="8"/>
    <n v="179813"/>
  </r>
  <r>
    <x v="2"/>
    <x v="5"/>
    <x v="8"/>
    <n v="207652"/>
  </r>
  <r>
    <x v="2"/>
    <x v="6"/>
    <x v="8"/>
    <n v="198889"/>
  </r>
  <r>
    <x v="2"/>
    <x v="7"/>
    <x v="8"/>
    <n v="189141"/>
  </r>
  <r>
    <x v="3"/>
    <x v="8"/>
    <x v="8"/>
    <n v="174308"/>
  </r>
  <r>
    <x v="3"/>
    <x v="9"/>
    <x v="8"/>
    <n v="169605"/>
  </r>
  <r>
    <x v="3"/>
    <x v="10"/>
    <x v="8"/>
    <n v="199023"/>
  </r>
  <r>
    <x v="3"/>
    <x v="11"/>
    <x v="8"/>
    <n v="209684"/>
  </r>
  <r>
    <x v="3"/>
    <x v="0"/>
    <x v="8"/>
    <n v="209740"/>
  </r>
  <r>
    <x v="3"/>
    <x v="1"/>
    <x v="8"/>
    <n v="193767"/>
  </r>
  <r>
    <x v="3"/>
    <x v="2"/>
    <x v="8"/>
    <n v="215263"/>
  </r>
  <r>
    <x v="3"/>
    <x v="3"/>
    <x v="8"/>
    <n v="206907"/>
  </r>
  <r>
    <x v="3"/>
    <x v="4"/>
    <x v="8"/>
    <n v="218508"/>
  </r>
  <r>
    <x v="3"/>
    <x v="5"/>
    <x v="8"/>
    <n v="223677"/>
  </r>
  <r>
    <x v="3"/>
    <x v="6"/>
    <x v="8"/>
    <n v="212822"/>
  </r>
  <r>
    <x v="3"/>
    <x v="7"/>
    <x v="8"/>
    <n v="213030"/>
  </r>
  <r>
    <x v="4"/>
    <x v="8"/>
    <x v="8"/>
    <n v="198212"/>
  </r>
  <r>
    <x v="4"/>
    <x v="9"/>
    <x v="8"/>
    <n v="187293"/>
  </r>
  <r>
    <x v="4"/>
    <x v="10"/>
    <x v="8"/>
    <n v="227626"/>
  </r>
  <r>
    <x v="4"/>
    <x v="11"/>
    <x v="8"/>
    <n v="222223"/>
  </r>
  <r>
    <x v="4"/>
    <x v="0"/>
    <x v="8"/>
    <n v="223553"/>
  </r>
  <r>
    <x v="4"/>
    <x v="1"/>
    <x v="8"/>
    <n v="214050"/>
  </r>
  <r>
    <x v="4"/>
    <x v="2"/>
    <x v="8"/>
    <n v="233559"/>
  </r>
  <r>
    <x v="4"/>
    <x v="3"/>
    <x v="8"/>
    <n v="238374"/>
  </r>
  <r>
    <x v="4"/>
    <x v="4"/>
    <x v="8"/>
    <n v="234756"/>
  </r>
  <r>
    <x v="4"/>
    <x v="5"/>
    <x v="8"/>
    <n v="236679"/>
  </r>
  <r>
    <x v="4"/>
    <x v="6"/>
    <x v="8"/>
    <n v="228189"/>
  </r>
  <r>
    <x v="4"/>
    <x v="7"/>
    <x v="8"/>
    <n v="221808"/>
  </r>
  <r>
    <x v="5"/>
    <x v="8"/>
    <x v="8"/>
    <n v="198846"/>
  </r>
  <r>
    <x v="5"/>
    <x v="9"/>
    <x v="8"/>
    <n v="191330"/>
  </r>
  <r>
    <x v="5"/>
    <x v="10"/>
    <x v="8"/>
    <n v="232931"/>
  </r>
  <r>
    <x v="5"/>
    <x v="11"/>
    <x v="8"/>
    <n v="222681"/>
  </r>
  <r>
    <x v="5"/>
    <x v="0"/>
    <x v="8"/>
    <n v="227890"/>
  </r>
  <r>
    <x v="5"/>
    <x v="1"/>
    <x v="8"/>
    <n v="219508"/>
  </r>
  <r>
    <x v="5"/>
    <x v="2"/>
    <x v="8"/>
    <n v="227993"/>
  </r>
  <r>
    <x v="5"/>
    <x v="3"/>
    <x v="8"/>
    <n v="231530"/>
  </r>
  <r>
    <x v="5"/>
    <x v="4"/>
    <x v="8"/>
    <n v="242323"/>
  </r>
  <r>
    <x v="5"/>
    <x v="5"/>
    <x v="8"/>
    <n v="238546"/>
  </r>
  <r>
    <x v="5"/>
    <x v="6"/>
    <x v="8"/>
    <n v="237691"/>
  </r>
  <r>
    <x v="5"/>
    <x v="7"/>
    <x v="8"/>
    <n v="229861"/>
  </r>
  <r>
    <x v="6"/>
    <x v="8"/>
    <x v="8"/>
    <n v="203242"/>
  </r>
  <r>
    <x v="6"/>
    <x v="9"/>
    <x v="8"/>
    <n v="202717"/>
  </r>
  <r>
    <x v="6"/>
    <x v="10"/>
    <x v="8"/>
    <n v="241858"/>
  </r>
  <r>
    <x v="6"/>
    <x v="11"/>
    <x v="8"/>
    <n v="224495"/>
  </r>
  <r>
    <x v="6"/>
    <x v="0"/>
    <x v="8"/>
    <n v="225247"/>
  </r>
  <r>
    <x v="6"/>
    <x v="1"/>
    <x v="8"/>
    <n v="215379"/>
  </r>
  <r>
    <x v="6"/>
    <x v="2"/>
    <x v="8"/>
    <n v="231141"/>
  </r>
  <r>
    <x v="6"/>
    <x v="3"/>
    <x v="8"/>
    <n v="242755"/>
  </r>
  <r>
    <x v="6"/>
    <x v="4"/>
    <x v="8"/>
    <n v="236126"/>
  </r>
  <r>
    <x v="6"/>
    <x v="5"/>
    <x v="8"/>
    <n v="238016"/>
  </r>
  <r>
    <x v="6"/>
    <x v="6"/>
    <x v="8"/>
    <n v="226469"/>
  </r>
  <r>
    <x v="6"/>
    <x v="7"/>
    <x v="8"/>
    <n v="215734"/>
  </r>
  <r>
    <x v="7"/>
    <x v="8"/>
    <x v="8"/>
    <n v="197547"/>
  </r>
  <r>
    <x v="7"/>
    <x v="9"/>
    <x v="8"/>
    <n v="193063"/>
  </r>
  <r>
    <x v="7"/>
    <x v="10"/>
    <x v="8"/>
    <n v="224150"/>
  </r>
  <r>
    <x v="7"/>
    <x v="11"/>
    <x v="8"/>
    <n v="217335"/>
  </r>
  <r>
    <x v="7"/>
    <x v="0"/>
    <x v="8"/>
    <n v="224416"/>
  </r>
  <r>
    <x v="7"/>
    <x v="1"/>
    <x v="8"/>
    <n v="215141"/>
  </r>
  <r>
    <x v="7"/>
    <x v="2"/>
    <x v="8"/>
    <n v="205232"/>
  </r>
  <r>
    <x v="7"/>
    <x v="3"/>
    <x v="8"/>
    <n v="222723"/>
  </r>
  <r>
    <x v="7"/>
    <x v="4"/>
    <x v="8"/>
    <n v="209181"/>
  </r>
  <r>
    <x v="7"/>
    <x v="5"/>
    <x v="8"/>
    <n v="213490"/>
  </r>
  <r>
    <x v="7"/>
    <x v="6"/>
    <x v="8"/>
    <n v="207943"/>
  </r>
  <r>
    <x v="7"/>
    <x v="7"/>
    <x v="8"/>
    <n v="163851"/>
  </r>
  <r>
    <x v="8"/>
    <x v="8"/>
    <x v="8"/>
    <n v="157172"/>
  </r>
  <r>
    <x v="8"/>
    <x v="9"/>
    <x v="8"/>
    <n v="152748"/>
  </r>
  <r>
    <x v="8"/>
    <x v="10"/>
    <x v="8"/>
    <n v="167265"/>
  </r>
  <r>
    <x v="8"/>
    <x v="11"/>
    <x v="8"/>
    <n v="166642"/>
  </r>
  <r>
    <x v="8"/>
    <x v="0"/>
    <x v="8"/>
    <n v="180982"/>
  </r>
  <r>
    <x v="8"/>
    <x v="1"/>
    <x v="8"/>
    <n v="162948"/>
  </r>
  <r>
    <x v="8"/>
    <x v="2"/>
    <x v="8"/>
    <n v="167676"/>
  </r>
  <r>
    <x v="8"/>
    <x v="3"/>
    <x v="8"/>
    <n v="156583"/>
  </r>
  <r>
    <x v="8"/>
    <x v="4"/>
    <x v="8"/>
    <n v="131552"/>
  </r>
  <r>
    <x v="8"/>
    <x v="5"/>
    <x v="8"/>
    <n v="141840"/>
  </r>
  <r>
    <x v="8"/>
    <x v="6"/>
    <x v="8"/>
    <n v="154510"/>
  </r>
  <r>
    <x v="8"/>
    <x v="7"/>
    <x v="8"/>
    <n v="148245"/>
  </r>
  <r>
    <x v="9"/>
    <x v="8"/>
    <x v="8"/>
    <n v="125753.95858022843"/>
  </r>
  <r>
    <x v="9"/>
    <x v="9"/>
    <x v="8"/>
    <n v="116856.21350645559"/>
  </r>
  <r>
    <x v="9"/>
    <x v="10"/>
    <x v="8"/>
    <n v="136436.35834046252"/>
  </r>
  <r>
    <x v="9"/>
    <x v="11"/>
    <x v="8"/>
    <n v="147234.32220713215"/>
  </r>
  <r>
    <x v="9"/>
    <x v="0"/>
    <x v="8"/>
    <n v="105718.5692094204"/>
  </r>
  <r>
    <x v="9"/>
    <x v="1"/>
    <x v="8"/>
    <n v="104221.08803378968"/>
  </r>
  <r>
    <x v="9"/>
    <x v="2"/>
    <x v="8"/>
    <n v="117823.01576066707"/>
  </r>
  <r>
    <x v="9"/>
    <x v="3"/>
    <x v="8"/>
    <n v="121778.77692426309"/>
  </r>
  <r>
    <x v="9"/>
    <x v="4"/>
    <x v="8"/>
    <n v="130115.86498977298"/>
  </r>
  <r>
    <x v="9"/>
    <x v="5"/>
    <x v="8"/>
    <n v="135274.25046587575"/>
  </r>
  <r>
    <x v="9"/>
    <x v="6"/>
    <x v="8"/>
    <n v="124995.97076568905"/>
  </r>
  <r>
    <x v="9"/>
    <x v="7"/>
    <x v="8"/>
    <n v="123446.696626802"/>
  </r>
  <r>
    <x v="10"/>
    <x v="8"/>
    <x v="8"/>
    <n v="107449"/>
  </r>
  <r>
    <x v="10"/>
    <x v="9"/>
    <x v="8"/>
    <n v="93740"/>
  </r>
  <r>
    <x v="10"/>
    <x v="10"/>
    <x v="8"/>
    <n v="111692.51533601434"/>
  </r>
  <r>
    <x v="10"/>
    <x v="11"/>
    <x v="8"/>
    <n v="104950.01397122708"/>
  </r>
  <r>
    <x v="10"/>
    <x v="0"/>
    <x v="8"/>
    <n v="123540.1675256616"/>
  </r>
  <r>
    <x v="10"/>
    <x v="1"/>
    <x v="8"/>
    <n v="129638.28614322061"/>
  </r>
  <r>
    <x v="10"/>
    <x v="2"/>
    <x v="8"/>
    <n v="139822.36434216145"/>
  </r>
  <r>
    <x v="10"/>
    <x v="3"/>
    <x v="8"/>
    <n v="138824.28676927532"/>
  </r>
  <r>
    <x v="10"/>
    <x v="4"/>
    <x v="8"/>
    <n v="144964.3817736996"/>
  </r>
  <r>
    <x v="10"/>
    <x v="5"/>
    <x v="8"/>
    <n v="140700.18151371865"/>
  </r>
  <r>
    <x v="10"/>
    <x v="6"/>
    <x v="8"/>
    <n v="141867.30646689722"/>
  </r>
  <r>
    <x v="10"/>
    <x v="7"/>
    <x v="8"/>
    <n v="135800.39812122029"/>
  </r>
  <r>
    <x v="11"/>
    <x v="8"/>
    <x v="8"/>
    <n v="106912.88654638955"/>
  </r>
  <r>
    <x v="11"/>
    <x v="9"/>
    <x v="8"/>
    <n v="105310"/>
  </r>
  <r>
    <x v="11"/>
    <x v="10"/>
    <x v="8"/>
    <n v="128352"/>
  </r>
  <r>
    <x v="11"/>
    <x v="11"/>
    <x v="8"/>
    <n v="138524"/>
  </r>
  <r>
    <x v="11"/>
    <x v="0"/>
    <x v="8"/>
    <n v="153103"/>
  </r>
  <r>
    <x v="11"/>
    <x v="1"/>
    <x v="8"/>
    <n v="148101"/>
  </r>
  <r>
    <x v="11"/>
    <x v="2"/>
    <x v="8"/>
    <n v="152419"/>
  </r>
  <r>
    <x v="11"/>
    <x v="3"/>
    <x v="8"/>
    <n v="137024"/>
  </r>
  <r>
    <x v="11"/>
    <x v="4"/>
    <x v="8"/>
    <n v="131176"/>
  </r>
  <r>
    <x v="11"/>
    <x v="5"/>
    <x v="8"/>
    <n v="142875"/>
  </r>
  <r>
    <x v="11"/>
    <x v="6"/>
    <x v="8"/>
    <n v="146482"/>
  </r>
  <r>
    <x v="11"/>
    <x v="7"/>
    <x v="8"/>
    <n v="147857"/>
  </r>
  <r>
    <x v="12"/>
    <x v="8"/>
    <x v="8"/>
    <n v="127748"/>
  </r>
  <r>
    <x v="12"/>
    <x v="9"/>
    <x v="8"/>
    <n v="126450"/>
  </r>
  <r>
    <x v="12"/>
    <x v="10"/>
    <x v="8"/>
    <n v="153149"/>
  </r>
  <r>
    <x v="12"/>
    <x v="11"/>
    <x v="8"/>
    <n v="153304"/>
  </r>
  <r>
    <x v="12"/>
    <x v="0"/>
    <x v="8"/>
    <n v="161055"/>
  </r>
  <r>
    <x v="12"/>
    <x v="1"/>
    <x v="8"/>
    <n v="152392"/>
  </r>
  <r>
    <x v="12"/>
    <x v="2"/>
    <x v="8"/>
    <n v="164918"/>
  </r>
  <r>
    <x v="12"/>
    <x v="3"/>
    <x v="8"/>
    <n v="164908"/>
  </r>
  <r>
    <x v="12"/>
    <x v="4"/>
    <x v="8"/>
    <n v="173245"/>
  </r>
  <r>
    <x v="12"/>
    <x v="5"/>
    <x v="8"/>
    <n v="173402"/>
  </r>
  <r>
    <x v="12"/>
    <x v="6"/>
    <x v="8"/>
    <n v="180468"/>
  </r>
  <r>
    <x v="12"/>
    <x v="7"/>
    <x v="8"/>
    <n v="166101"/>
  </r>
  <r>
    <x v="13"/>
    <x v="8"/>
    <x v="8"/>
    <n v="153163"/>
  </r>
  <r>
    <x v="13"/>
    <x v="9"/>
    <x v="8"/>
    <n v="150488"/>
  </r>
  <r>
    <x v="13"/>
    <x v="10"/>
    <x v="8"/>
    <n v="181289"/>
  </r>
  <r>
    <x v="13"/>
    <x v="11"/>
    <x v="8"/>
    <n v="174269"/>
  </r>
  <r>
    <x v="13"/>
    <x v="0"/>
    <x v="8"/>
    <n v="195761"/>
  </r>
  <r>
    <x v="13"/>
    <x v="1"/>
    <x v="8"/>
    <n v="190576"/>
  </r>
  <r>
    <x v="13"/>
    <x v="2"/>
    <x v="8"/>
    <n v="195248"/>
  </r>
  <r>
    <x v="13"/>
    <x v="3"/>
    <x v="8"/>
    <n v="198892"/>
  </r>
  <r>
    <x v="13"/>
    <x v="4"/>
    <x v="8"/>
    <n v="195693"/>
  </r>
  <r>
    <x v="13"/>
    <x v="5"/>
    <x v="8"/>
    <n v="199144"/>
  </r>
  <r>
    <x v="13"/>
    <x v="6"/>
    <x v="8"/>
    <n v="210652"/>
  </r>
  <r>
    <x v="13"/>
    <x v="7"/>
    <x v="8"/>
    <n v="191376"/>
  </r>
  <r>
    <x v="14"/>
    <x v="8"/>
    <x v="8"/>
    <n v="181042"/>
  </r>
  <r>
    <x v="14"/>
    <x v="9"/>
    <x v="8"/>
    <n v="179056"/>
  </r>
  <r>
    <x v="14"/>
    <x v="10"/>
    <x v="8"/>
    <n v="192543"/>
  </r>
  <r>
    <x v="14"/>
    <x v="11"/>
    <x v="8"/>
    <n v="211927"/>
  </r>
  <r>
    <x v="14"/>
    <x v="0"/>
    <x v="8"/>
    <n v="214662"/>
  </r>
  <r>
    <x v="14"/>
    <x v="1"/>
    <x v="8"/>
    <n v="191897"/>
  </r>
  <r>
    <x v="14"/>
    <x v="2"/>
    <x v="8"/>
    <n v="207837"/>
  </r>
  <r>
    <x v="14"/>
    <x v="3"/>
    <x v="8"/>
    <n v="205655"/>
  </r>
  <r>
    <x v="14"/>
    <x v="4"/>
    <x v="8"/>
    <n v="202174"/>
  </r>
  <r>
    <x v="14"/>
    <x v="5"/>
    <x v="8"/>
    <n v="202910"/>
  </r>
  <r>
    <x v="14"/>
    <x v="6"/>
    <x v="8"/>
    <n v="193171"/>
  </r>
  <r>
    <x v="14"/>
    <x v="7"/>
    <x v="8"/>
    <n v="190002"/>
  </r>
  <r>
    <x v="15"/>
    <x v="8"/>
    <x v="8"/>
    <n v="182130.84249093838"/>
  </r>
  <r>
    <x v="15"/>
    <x v="9"/>
    <x v="8"/>
    <n v="168430"/>
  </r>
  <r>
    <x v="15"/>
    <x v="10"/>
    <x v="8"/>
    <n v="202778"/>
  </r>
  <r>
    <x v="15"/>
    <x v="11"/>
    <x v="8"/>
    <n v="189261"/>
  </r>
  <r>
    <x v="15"/>
    <x v="0"/>
    <x v="8"/>
    <n v="193586"/>
  </r>
  <r>
    <x v="15"/>
    <x v="1"/>
    <x v="8"/>
    <n v="198419"/>
  </r>
  <r>
    <x v="15"/>
    <x v="2"/>
    <x v="8"/>
    <n v="186142"/>
  </r>
  <r>
    <x v="15"/>
    <x v="3"/>
    <x v="8"/>
    <n v="205052"/>
  </r>
  <r>
    <x v="15"/>
    <x v="4"/>
    <x v="8"/>
    <n v="211244"/>
  </r>
  <r>
    <x v="15"/>
    <x v="5"/>
    <x v="8"/>
    <n v="212840"/>
  </r>
  <r>
    <x v="15"/>
    <x v="6"/>
    <x v="8"/>
    <n v="203306"/>
  </r>
  <r>
    <x v="15"/>
    <x v="7"/>
    <x v="8"/>
    <n v="201727"/>
  </r>
  <r>
    <x v="16"/>
    <x v="8"/>
    <x v="8"/>
    <n v="167792"/>
  </r>
  <r>
    <x v="16"/>
    <x v="9"/>
    <x v="8"/>
    <n v="167386"/>
  </r>
  <r>
    <x v="16"/>
    <x v="10"/>
    <x v="8"/>
    <n v="218824"/>
  </r>
  <r>
    <x v="16"/>
    <x v="11"/>
    <x v="8"/>
    <n v="213554"/>
  </r>
  <r>
    <x v="16"/>
    <x v="0"/>
    <x v="8"/>
    <n v="207418"/>
  </r>
  <r>
    <x v="16"/>
    <x v="1"/>
    <x v="8"/>
    <n v="206456"/>
  </r>
  <r>
    <x v="16"/>
    <x v="2"/>
    <x v="8"/>
    <n v="206362"/>
  </r>
  <r>
    <x v="16"/>
    <x v="3"/>
    <x v="8"/>
    <n v="213817"/>
  </r>
  <r>
    <x v="16"/>
    <x v="4"/>
    <x v="8"/>
    <n v="215433"/>
  </r>
  <r>
    <x v="16"/>
    <x v="5"/>
    <x v="8"/>
    <n v="204224"/>
  </r>
  <r>
    <x v="16"/>
    <x v="6"/>
    <x v="8"/>
    <n v="209509"/>
  </r>
  <r>
    <x v="16"/>
    <x v="7"/>
    <x v="8"/>
    <n v="200031"/>
  </r>
  <r>
    <x v="17"/>
    <x v="8"/>
    <x v="8"/>
    <n v="169654"/>
  </r>
  <r>
    <x v="17"/>
    <x v="9"/>
    <x v="8"/>
    <n v="167614"/>
  </r>
  <r>
    <x v="17"/>
    <x v="10"/>
    <x v="8"/>
    <n v="196058"/>
  </r>
  <r>
    <x v="17"/>
    <x v="11"/>
    <x v="8"/>
    <n v="204457"/>
  </r>
  <r>
    <x v="17"/>
    <x v="0"/>
    <x v="8"/>
    <n v="212842"/>
  </r>
  <r>
    <x v="17"/>
    <x v="1"/>
    <x v="8"/>
    <n v="194731"/>
  </r>
  <r>
    <x v="17"/>
    <x v="2"/>
    <x v="8"/>
    <n v="191656"/>
  </r>
  <r>
    <x v="17"/>
    <x v="3"/>
    <x v="8"/>
    <n v="194995"/>
  </r>
  <r>
    <x v="17"/>
    <x v="4"/>
    <x v="8"/>
    <n v="203477"/>
  </r>
  <r>
    <x v="17"/>
    <x v="5"/>
    <x v="8"/>
    <n v="199229"/>
  </r>
  <r>
    <x v="17"/>
    <x v="6"/>
    <x v="8"/>
    <n v="199410"/>
  </r>
  <r>
    <x v="17"/>
    <x v="7"/>
    <x v="8"/>
    <n v="190669"/>
  </r>
  <r>
    <x v="18"/>
    <x v="8"/>
    <x v="8"/>
    <n v="171769"/>
  </r>
  <r>
    <x v="18"/>
    <x v="9"/>
    <x v="8"/>
    <n v="165435"/>
  </r>
  <r>
    <x v="18"/>
    <x v="10"/>
    <x v="8"/>
    <n v="217794"/>
  </r>
  <r>
    <x v="18"/>
    <x v="11"/>
    <x v="8"/>
    <n v="194148"/>
  </r>
  <r>
    <x v="18"/>
    <x v="0"/>
    <x v="8"/>
    <n v="213443"/>
  </r>
  <r>
    <x v="18"/>
    <x v="1"/>
    <x v="8"/>
    <n v="210450"/>
  </r>
  <r>
    <x v="18"/>
    <x v="2"/>
    <x v="8"/>
    <n v="205534"/>
  </r>
  <r>
    <x v="18"/>
    <x v="3"/>
    <x v="8"/>
    <n v="216102"/>
  </r>
  <r>
    <x v="18"/>
    <x v="4"/>
    <x v="8"/>
    <n v="209231"/>
  </r>
  <r>
    <x v="18"/>
    <x v="5"/>
    <x v="8"/>
    <n v="222376"/>
  </r>
  <r>
    <x v="18"/>
    <x v="6"/>
    <x v="8"/>
    <n v="214836"/>
  </r>
  <r>
    <x v="18"/>
    <x v="7"/>
    <x v="8"/>
    <n v="200173"/>
  </r>
  <r>
    <x v="19"/>
    <x v="8"/>
    <x v="8"/>
    <n v="181372"/>
  </r>
  <r>
    <x v="19"/>
    <x v="9"/>
    <x v="8"/>
    <n v="162630"/>
  </r>
  <r>
    <x v="19"/>
    <x v="10"/>
    <x v="8"/>
    <n v="209822"/>
  </r>
  <r>
    <x v="19"/>
    <x v="11"/>
    <x v="8"/>
    <n v="207297"/>
  </r>
  <r>
    <x v="19"/>
    <x v="0"/>
    <x v="8"/>
    <n v="214590"/>
  </r>
  <r>
    <x v="19"/>
    <x v="1"/>
    <x v="8"/>
    <n v="190768"/>
  </r>
  <r>
    <x v="19"/>
    <x v="2"/>
    <x v="8"/>
    <n v="180435"/>
  </r>
  <r>
    <x v="19"/>
    <x v="3"/>
    <x v="8"/>
    <n v="181199"/>
  </r>
  <r>
    <x v="19"/>
    <x v="4"/>
    <x v="8"/>
    <n v="164959"/>
  </r>
  <r>
    <x v="19"/>
    <x v="5"/>
    <x v="8"/>
    <n v="180025"/>
  </r>
  <r>
    <x v="19"/>
    <x v="6"/>
    <x v="8"/>
    <n v="170370"/>
  </r>
  <r>
    <x v="19"/>
    <x v="7"/>
    <x v="8"/>
    <n v="153005"/>
  </r>
  <r>
    <x v="20"/>
    <x v="8"/>
    <x v="8"/>
    <n v="131001.71719172411"/>
  </r>
  <r>
    <x v="20"/>
    <x v="9"/>
    <x v="8"/>
    <n v="137052"/>
  </r>
  <r>
    <x v="20"/>
    <x v="10"/>
    <x v="8"/>
    <n v="156537"/>
  </r>
  <r>
    <x v="20"/>
    <x v="11"/>
    <x v="8"/>
    <n v="120602"/>
  </r>
  <r>
    <x v="20"/>
    <x v="0"/>
    <x v="8"/>
    <n v="153715"/>
  </r>
  <r>
    <x v="20"/>
    <x v="1"/>
    <x v="8"/>
    <n v="175247"/>
  </r>
  <r>
    <x v="20"/>
    <x v="2"/>
    <x v="8"/>
    <n v="176405"/>
  </r>
  <r>
    <x v="20"/>
    <x v="3"/>
    <x v="8"/>
    <n v="168848"/>
  </r>
  <r>
    <x v="20"/>
    <x v="4"/>
    <x v="8"/>
    <n v="187357"/>
  </r>
  <r>
    <x v="20"/>
    <x v="5"/>
    <x v="8"/>
    <n v="190869"/>
  </r>
  <r>
    <x v="20"/>
    <x v="6"/>
    <x v="8"/>
    <n v="171823"/>
  </r>
  <r>
    <x v="20"/>
    <x v="7"/>
    <x v="8"/>
    <n v="156764"/>
  </r>
  <r>
    <x v="21"/>
    <x v="8"/>
    <x v="8"/>
    <n v="145460"/>
  </r>
  <r>
    <x v="21"/>
    <x v="9"/>
    <x v="8"/>
    <n v="142435"/>
  </r>
  <r>
    <x v="21"/>
    <x v="10"/>
    <x v="8"/>
    <n v="180199"/>
  </r>
  <r>
    <x v="21"/>
    <x v="11"/>
    <x v="8"/>
    <n v="202521"/>
  </r>
  <r>
    <x v="21"/>
    <x v="0"/>
    <x v="8"/>
    <n v="196381"/>
  </r>
  <r>
    <x v="21"/>
    <x v="1"/>
    <x v="8"/>
    <n v="203743"/>
  </r>
  <r>
    <x v="21"/>
    <x v="2"/>
    <x v="8"/>
    <n v="225763"/>
  </r>
  <r>
    <x v="21"/>
    <x v="3"/>
    <x v="8"/>
    <n v="214040"/>
  </r>
  <r>
    <x v="21"/>
    <x v="4"/>
    <x v="8"/>
    <n v="235058"/>
  </r>
  <r>
    <x v="21"/>
    <x v="5"/>
    <x v="8"/>
    <n v="246928"/>
  </r>
  <r>
    <x v="21"/>
    <x v="6"/>
    <x v="8"/>
    <n v="231887"/>
  </r>
  <r>
    <x v="21"/>
    <x v="7"/>
    <x v="8"/>
    <n v="193543"/>
  </r>
  <r>
    <x v="22"/>
    <x v="8"/>
    <x v="8"/>
    <n v="186352"/>
  </r>
  <r>
    <x v="22"/>
    <x v="9"/>
    <x v="8"/>
    <n v="196520"/>
  </r>
  <r>
    <x v="22"/>
    <x v="10"/>
    <x v="8"/>
    <n v="236130"/>
  </r>
  <r>
    <x v="22"/>
    <x v="11"/>
    <x v="8"/>
    <n v="246515"/>
  </r>
  <r>
    <x v="22"/>
    <x v="0"/>
    <x v="8"/>
    <n v="246346"/>
  </r>
  <r>
    <x v="22"/>
    <x v="1"/>
    <x v="8"/>
    <n v="235211"/>
  </r>
  <r>
    <x v="22"/>
    <x v="2"/>
    <x v="8"/>
    <n v="232152"/>
  </r>
  <r>
    <x v="22"/>
    <x v="3"/>
    <x v="8"/>
    <n v="257520"/>
  </r>
  <r>
    <x v="22"/>
    <x v="4"/>
    <x v="8"/>
    <n v="262566"/>
  </r>
  <r>
    <x v="22"/>
    <x v="5"/>
    <x v="8"/>
    <n v="247279"/>
  </r>
  <r>
    <x v="22"/>
    <x v="6"/>
    <x v="8"/>
    <n v="255196"/>
  </r>
  <r>
    <x v="22"/>
    <x v="7"/>
    <x v="8"/>
    <n v="222600"/>
  </r>
  <r>
    <x v="23"/>
    <x v="8"/>
    <x v="8"/>
    <n v="201201"/>
  </r>
  <r>
    <x v="23"/>
    <x v="9"/>
    <x v="8"/>
    <n v="184386"/>
  </r>
  <r>
    <x v="23"/>
    <x v="10"/>
    <x v="8"/>
    <n v="257291"/>
  </r>
  <r>
    <x v="23"/>
    <x v="11"/>
    <x v="8"/>
    <n v="228107"/>
  </r>
  <r>
    <x v="23"/>
    <x v="0"/>
    <x v="8"/>
    <n v="254039"/>
  </r>
  <r>
    <x v="23"/>
    <x v="1"/>
    <x v="8"/>
    <n v="245747"/>
  </r>
  <r>
    <x v="23"/>
    <x v="2"/>
    <x v="8"/>
    <n v="250698"/>
  </r>
  <r>
    <x v="23"/>
    <x v="3"/>
    <x v="8"/>
    <n v="256236"/>
  </r>
  <r>
    <x v="23"/>
    <x v="4"/>
    <x v="8"/>
    <n v="250928"/>
  </r>
  <r>
    <x v="23"/>
    <x v="5"/>
    <x v="8"/>
    <n v="249288"/>
  </r>
  <r>
    <x v="23"/>
    <x v="6"/>
    <x v="8"/>
    <n v="239583"/>
  </r>
  <r>
    <x v="23"/>
    <x v="7"/>
    <x v="8"/>
    <n v="193425"/>
  </r>
  <r>
    <x v="24"/>
    <x v="8"/>
    <x v="8"/>
    <n v="158904"/>
  </r>
  <r>
    <x v="24"/>
    <x v="9"/>
    <x v="8"/>
    <n v="134064"/>
  </r>
  <r>
    <x v="24"/>
    <x v="10"/>
    <x v="8"/>
    <n v="185073"/>
  </r>
  <r>
    <x v="24"/>
    <x v="11"/>
    <x v="8"/>
    <n v="189254"/>
  </r>
  <r>
    <x v="24"/>
    <x v="0"/>
    <x v="8"/>
    <n v="186094"/>
  </r>
  <r>
    <x v="24"/>
    <x v="1"/>
    <x v="8"/>
    <n v="149319"/>
  </r>
  <r>
    <x v="24"/>
    <x v="2"/>
    <x v="8"/>
    <n v="145126"/>
  </r>
  <r>
    <x v="24"/>
    <x v="3"/>
    <x v="8"/>
    <n v="161997"/>
  </r>
  <r>
    <x v="24"/>
    <x v="4"/>
    <x v="8"/>
    <n v="150887"/>
  </r>
  <r>
    <x v="24"/>
    <x v="5"/>
    <x v="8"/>
    <n v="170119"/>
  </r>
  <r>
    <x v="24"/>
    <x v="6"/>
    <x v="8"/>
    <n v="150159"/>
  </r>
  <r>
    <x v="24"/>
    <x v="7"/>
    <x v="8"/>
    <n v="130423"/>
  </r>
  <r>
    <x v="25"/>
    <x v="8"/>
    <x v="8"/>
    <n v="128442"/>
  </r>
  <r>
    <x v="25"/>
    <x v="9"/>
    <x v="8"/>
    <n v="128030"/>
  </r>
  <r>
    <x v="25"/>
    <x v="10"/>
    <x v="8"/>
    <n v="146560"/>
  </r>
  <r>
    <x v="25"/>
    <x v="11"/>
    <x v="8"/>
    <n v="149448"/>
  </r>
  <r>
    <x v="25"/>
    <x v="0"/>
    <x v="8"/>
    <n v="154241"/>
  </r>
  <r>
    <x v="25"/>
    <x v="1"/>
    <x v="8"/>
    <n v="140412"/>
  </r>
  <r>
    <x v="25"/>
    <x v="2"/>
    <x v="8"/>
    <n v="169953"/>
  </r>
  <r>
    <x v="25"/>
    <x v="3"/>
    <x v="8"/>
    <n v="195981"/>
  </r>
  <r>
    <x v="25"/>
    <x v="4"/>
    <x v="8"/>
    <n v="196427"/>
  </r>
  <r>
    <x v="25"/>
    <x v="5"/>
    <x v="8"/>
    <n v="202936"/>
  </r>
  <r>
    <x v="25"/>
    <x v="6"/>
    <x v="8"/>
    <n v="189180"/>
  </r>
  <r>
    <x v="25"/>
    <x v="7"/>
    <x v="8"/>
    <n v="173671"/>
  </r>
  <r>
    <x v="26"/>
    <x v="8"/>
    <x v="8"/>
    <n v="161878"/>
  </r>
  <r>
    <x v="26"/>
    <x v="9"/>
    <x v="8"/>
    <n v="152382"/>
  </r>
  <r>
    <x v="26"/>
    <x v="10"/>
    <x v="8"/>
    <n v="103152"/>
  </r>
  <r>
    <x v="26"/>
    <x v="11"/>
    <x v="8"/>
    <n v="4065"/>
  </r>
  <r>
    <x v="26"/>
    <x v="0"/>
    <x v="8"/>
    <n v="6485"/>
  </r>
  <r>
    <x v="26"/>
    <x v="1"/>
    <x v="8"/>
    <n v="25156"/>
  </r>
  <r>
    <x v="26"/>
    <x v="2"/>
    <x v="8"/>
    <n v="36798"/>
  </r>
  <r>
    <x v="26"/>
    <x v="3"/>
    <x v="8"/>
    <n v="45690"/>
  </r>
  <r>
    <x v="26"/>
    <x v="4"/>
    <x v="8"/>
    <n v="48854"/>
  </r>
  <r>
    <x v="26"/>
    <x v="5"/>
    <x v="8"/>
    <n v="41621"/>
  </r>
  <r>
    <x v="26"/>
    <x v="6"/>
    <x v="8"/>
    <n v="46808"/>
  </r>
  <r>
    <x v="26"/>
    <x v="7"/>
    <x v="8"/>
    <n v="53259"/>
  </r>
  <r>
    <x v="0"/>
    <x v="0"/>
    <x v="9"/>
    <n v="84661"/>
  </r>
  <r>
    <x v="0"/>
    <x v="1"/>
    <x v="9"/>
    <n v="79581"/>
  </r>
  <r>
    <x v="0"/>
    <x v="2"/>
    <x v="9"/>
    <n v="84269"/>
  </r>
  <r>
    <x v="0"/>
    <x v="3"/>
    <x v="9"/>
    <n v="90721"/>
  </r>
  <r>
    <x v="0"/>
    <x v="4"/>
    <x v="9"/>
    <n v="94344"/>
  </r>
  <r>
    <x v="0"/>
    <x v="5"/>
    <x v="9"/>
    <n v="98693"/>
  </r>
  <r>
    <x v="0"/>
    <x v="6"/>
    <x v="9"/>
    <n v="104960"/>
  </r>
  <r>
    <x v="0"/>
    <x v="7"/>
    <x v="9"/>
    <n v="104738"/>
  </r>
  <r>
    <x v="1"/>
    <x v="8"/>
    <x v="9"/>
    <n v="94693"/>
  </r>
  <r>
    <x v="1"/>
    <x v="9"/>
    <x v="9"/>
    <n v="94779"/>
  </r>
  <r>
    <x v="1"/>
    <x v="10"/>
    <x v="9"/>
    <n v="113819"/>
  </r>
  <r>
    <x v="1"/>
    <x v="11"/>
    <x v="9"/>
    <n v="109997"/>
  </r>
  <r>
    <x v="1"/>
    <x v="0"/>
    <x v="9"/>
    <n v="121129"/>
  </r>
  <r>
    <x v="1"/>
    <x v="1"/>
    <x v="9"/>
    <n v="116991"/>
  </r>
  <r>
    <x v="1"/>
    <x v="2"/>
    <x v="9"/>
    <n v="126020"/>
  </r>
  <r>
    <x v="1"/>
    <x v="3"/>
    <x v="9"/>
    <n v="133334"/>
  </r>
  <r>
    <x v="1"/>
    <x v="4"/>
    <x v="9"/>
    <n v="136390"/>
  </r>
  <r>
    <x v="1"/>
    <x v="5"/>
    <x v="9"/>
    <n v="140863"/>
  </r>
  <r>
    <x v="1"/>
    <x v="6"/>
    <x v="9"/>
    <n v="143783"/>
  </r>
  <r>
    <x v="1"/>
    <x v="7"/>
    <x v="9"/>
    <n v="136867"/>
  </r>
  <r>
    <x v="2"/>
    <x v="8"/>
    <x v="9"/>
    <n v="122924"/>
  </r>
  <r>
    <x v="2"/>
    <x v="9"/>
    <x v="9"/>
    <n v="130628"/>
  </r>
  <r>
    <x v="2"/>
    <x v="10"/>
    <x v="9"/>
    <n v="153444"/>
  </r>
  <r>
    <x v="2"/>
    <x v="11"/>
    <x v="9"/>
    <n v="153674"/>
  </r>
  <r>
    <x v="2"/>
    <x v="0"/>
    <x v="9"/>
    <n v="161445"/>
  </r>
  <r>
    <x v="2"/>
    <x v="1"/>
    <x v="9"/>
    <n v="142568"/>
  </r>
  <r>
    <x v="2"/>
    <x v="2"/>
    <x v="9"/>
    <n v="151155"/>
  </r>
  <r>
    <x v="2"/>
    <x v="3"/>
    <x v="9"/>
    <n v="149127"/>
  </r>
  <r>
    <x v="2"/>
    <x v="4"/>
    <x v="9"/>
    <n v="142558"/>
  </r>
  <r>
    <x v="2"/>
    <x v="5"/>
    <x v="9"/>
    <n v="164025"/>
  </r>
  <r>
    <x v="2"/>
    <x v="6"/>
    <x v="9"/>
    <n v="155260"/>
  </r>
  <r>
    <x v="2"/>
    <x v="7"/>
    <x v="9"/>
    <n v="143624"/>
  </r>
  <r>
    <x v="3"/>
    <x v="8"/>
    <x v="9"/>
    <n v="126290"/>
  </r>
  <r>
    <x v="3"/>
    <x v="9"/>
    <x v="9"/>
    <n v="130034"/>
  </r>
  <r>
    <x v="3"/>
    <x v="10"/>
    <x v="9"/>
    <n v="152811"/>
  </r>
  <r>
    <x v="3"/>
    <x v="11"/>
    <x v="9"/>
    <n v="164337"/>
  </r>
  <r>
    <x v="3"/>
    <x v="0"/>
    <x v="9"/>
    <n v="164833"/>
  </r>
  <r>
    <x v="3"/>
    <x v="1"/>
    <x v="9"/>
    <n v="148791"/>
  </r>
  <r>
    <x v="3"/>
    <x v="2"/>
    <x v="9"/>
    <n v="159087"/>
  </r>
  <r>
    <x v="3"/>
    <x v="3"/>
    <x v="9"/>
    <n v="159164"/>
  </r>
  <r>
    <x v="3"/>
    <x v="4"/>
    <x v="9"/>
    <n v="167115"/>
  </r>
  <r>
    <x v="3"/>
    <x v="5"/>
    <x v="9"/>
    <n v="175720"/>
  </r>
  <r>
    <x v="3"/>
    <x v="6"/>
    <x v="9"/>
    <n v="167836"/>
  </r>
  <r>
    <x v="3"/>
    <x v="7"/>
    <x v="9"/>
    <n v="164504"/>
  </r>
  <r>
    <x v="4"/>
    <x v="8"/>
    <x v="9"/>
    <n v="145152"/>
  </r>
  <r>
    <x v="4"/>
    <x v="9"/>
    <x v="9"/>
    <n v="143925"/>
  </r>
  <r>
    <x v="4"/>
    <x v="10"/>
    <x v="9"/>
    <n v="177161"/>
  </r>
  <r>
    <x v="4"/>
    <x v="11"/>
    <x v="9"/>
    <n v="173322"/>
  </r>
  <r>
    <x v="4"/>
    <x v="0"/>
    <x v="9"/>
    <n v="177159"/>
  </r>
  <r>
    <x v="4"/>
    <x v="1"/>
    <x v="9"/>
    <n v="169173"/>
  </r>
  <r>
    <x v="4"/>
    <x v="2"/>
    <x v="9"/>
    <n v="174882"/>
  </r>
  <r>
    <x v="4"/>
    <x v="3"/>
    <x v="9"/>
    <n v="187839"/>
  </r>
  <r>
    <x v="4"/>
    <x v="4"/>
    <x v="9"/>
    <n v="181956"/>
  </r>
  <r>
    <x v="4"/>
    <x v="5"/>
    <x v="9"/>
    <n v="186838"/>
  </r>
  <r>
    <x v="4"/>
    <x v="6"/>
    <x v="9"/>
    <n v="178102"/>
  </r>
  <r>
    <x v="4"/>
    <x v="7"/>
    <x v="9"/>
    <n v="166845"/>
  </r>
  <r>
    <x v="5"/>
    <x v="8"/>
    <x v="9"/>
    <n v="140007"/>
  </r>
  <r>
    <x v="5"/>
    <x v="9"/>
    <x v="9"/>
    <n v="142849"/>
  </r>
  <r>
    <x v="5"/>
    <x v="10"/>
    <x v="9"/>
    <n v="179280"/>
  </r>
  <r>
    <x v="5"/>
    <x v="11"/>
    <x v="9"/>
    <n v="173704"/>
  </r>
  <r>
    <x v="5"/>
    <x v="0"/>
    <x v="9"/>
    <n v="175939"/>
  </r>
  <r>
    <x v="5"/>
    <x v="1"/>
    <x v="9"/>
    <n v="166994"/>
  </r>
  <r>
    <x v="5"/>
    <x v="2"/>
    <x v="9"/>
    <n v="165633"/>
  </r>
  <r>
    <x v="5"/>
    <x v="3"/>
    <x v="9"/>
    <n v="174987"/>
  </r>
  <r>
    <x v="5"/>
    <x v="4"/>
    <x v="9"/>
    <n v="177323"/>
  </r>
  <r>
    <x v="5"/>
    <x v="5"/>
    <x v="9"/>
    <n v="178492"/>
  </r>
  <r>
    <x v="5"/>
    <x v="6"/>
    <x v="9"/>
    <n v="179220"/>
  </r>
  <r>
    <x v="5"/>
    <x v="7"/>
    <x v="9"/>
    <n v="170219"/>
  </r>
  <r>
    <x v="6"/>
    <x v="8"/>
    <x v="9"/>
    <n v="140447"/>
  </r>
  <r>
    <x v="6"/>
    <x v="9"/>
    <x v="9"/>
    <n v="149801"/>
  </r>
  <r>
    <x v="6"/>
    <x v="10"/>
    <x v="9"/>
    <n v="185549"/>
  </r>
  <r>
    <x v="6"/>
    <x v="11"/>
    <x v="9"/>
    <n v="173954"/>
  </r>
  <r>
    <x v="6"/>
    <x v="0"/>
    <x v="9"/>
    <n v="175439"/>
  </r>
  <r>
    <x v="6"/>
    <x v="1"/>
    <x v="9"/>
    <n v="166237"/>
  </r>
  <r>
    <x v="6"/>
    <x v="2"/>
    <x v="9"/>
    <n v="169673"/>
  </r>
  <r>
    <x v="6"/>
    <x v="3"/>
    <x v="9"/>
    <n v="192662"/>
  </r>
  <r>
    <x v="6"/>
    <x v="4"/>
    <x v="9"/>
    <n v="182146"/>
  </r>
  <r>
    <x v="6"/>
    <x v="5"/>
    <x v="9"/>
    <n v="186645"/>
  </r>
  <r>
    <x v="6"/>
    <x v="6"/>
    <x v="9"/>
    <n v="178359"/>
  </r>
  <r>
    <x v="6"/>
    <x v="7"/>
    <x v="9"/>
    <n v="161007"/>
  </r>
  <r>
    <x v="7"/>
    <x v="8"/>
    <x v="9"/>
    <n v="143681"/>
  </r>
  <r>
    <x v="7"/>
    <x v="9"/>
    <x v="9"/>
    <n v="144113"/>
  </r>
  <r>
    <x v="7"/>
    <x v="10"/>
    <x v="9"/>
    <n v="174189"/>
  </r>
  <r>
    <x v="7"/>
    <x v="11"/>
    <x v="9"/>
    <n v="169654"/>
  </r>
  <r>
    <x v="7"/>
    <x v="0"/>
    <x v="9"/>
    <n v="174390"/>
  </r>
  <r>
    <x v="7"/>
    <x v="1"/>
    <x v="9"/>
    <n v="166826"/>
  </r>
  <r>
    <x v="7"/>
    <x v="2"/>
    <x v="9"/>
    <n v="148766"/>
  </r>
  <r>
    <x v="7"/>
    <x v="3"/>
    <x v="9"/>
    <n v="170302"/>
  </r>
  <r>
    <x v="7"/>
    <x v="4"/>
    <x v="9"/>
    <n v="161983"/>
  </r>
  <r>
    <x v="7"/>
    <x v="5"/>
    <x v="9"/>
    <n v="165577"/>
  </r>
  <r>
    <x v="7"/>
    <x v="6"/>
    <x v="9"/>
    <n v="165385"/>
  </r>
  <r>
    <x v="7"/>
    <x v="7"/>
    <x v="9"/>
    <n v="124730"/>
  </r>
  <r>
    <x v="8"/>
    <x v="8"/>
    <x v="9"/>
    <n v="115007"/>
  </r>
  <r>
    <x v="8"/>
    <x v="9"/>
    <x v="9"/>
    <n v="115022"/>
  </r>
  <r>
    <x v="8"/>
    <x v="10"/>
    <x v="9"/>
    <n v="130774"/>
  </r>
  <r>
    <x v="8"/>
    <x v="11"/>
    <x v="9"/>
    <n v="130094"/>
  </r>
  <r>
    <x v="8"/>
    <x v="0"/>
    <x v="9"/>
    <n v="131769"/>
  </r>
  <r>
    <x v="8"/>
    <x v="1"/>
    <x v="9"/>
    <n v="121070"/>
  </r>
  <r>
    <x v="8"/>
    <x v="2"/>
    <x v="9"/>
    <n v="116973"/>
  </r>
  <r>
    <x v="8"/>
    <x v="3"/>
    <x v="9"/>
    <n v="113641"/>
  </r>
  <r>
    <x v="8"/>
    <x v="4"/>
    <x v="9"/>
    <n v="92355"/>
  </r>
  <r>
    <x v="8"/>
    <x v="5"/>
    <x v="9"/>
    <n v="92278"/>
  </r>
  <r>
    <x v="8"/>
    <x v="6"/>
    <x v="9"/>
    <n v="100674"/>
  </r>
  <r>
    <x v="8"/>
    <x v="7"/>
    <x v="9"/>
    <n v="94214"/>
  </r>
  <r>
    <x v="9"/>
    <x v="8"/>
    <x v="9"/>
    <n v="77177.193355096533"/>
  </r>
  <r>
    <x v="9"/>
    <x v="9"/>
    <x v="9"/>
    <n v="80786.557564997624"/>
  </r>
  <r>
    <x v="9"/>
    <x v="10"/>
    <x v="9"/>
    <n v="96642.223381204167"/>
  </r>
  <r>
    <x v="9"/>
    <x v="11"/>
    <x v="9"/>
    <n v="96107.833197818705"/>
  </r>
  <r>
    <x v="9"/>
    <x v="0"/>
    <x v="9"/>
    <n v="63603.033882922406"/>
  </r>
  <r>
    <x v="9"/>
    <x v="1"/>
    <x v="9"/>
    <n v="60998.379935858764"/>
  </r>
  <r>
    <x v="9"/>
    <x v="2"/>
    <x v="9"/>
    <n v="62132.714347139758"/>
  </r>
  <r>
    <x v="9"/>
    <x v="3"/>
    <x v="9"/>
    <n v="67280.676897710728"/>
  </r>
  <r>
    <x v="9"/>
    <x v="4"/>
    <x v="9"/>
    <n v="71855.614087354275"/>
  </r>
  <r>
    <x v="9"/>
    <x v="5"/>
    <x v="9"/>
    <n v="75986.935294009119"/>
  </r>
  <r>
    <x v="9"/>
    <x v="6"/>
    <x v="9"/>
    <n v="69436.076678905942"/>
  </r>
  <r>
    <x v="9"/>
    <x v="7"/>
    <x v="9"/>
    <n v="68260.079660380696"/>
  </r>
  <r>
    <x v="10"/>
    <x v="8"/>
    <x v="9"/>
    <n v="53713"/>
  </r>
  <r>
    <x v="10"/>
    <x v="9"/>
    <x v="9"/>
    <n v="52277"/>
  </r>
  <r>
    <x v="10"/>
    <x v="10"/>
    <x v="9"/>
    <n v="60490.313304452691"/>
  </r>
  <r>
    <x v="10"/>
    <x v="11"/>
    <x v="9"/>
    <n v="56513.166852024013"/>
  </r>
  <r>
    <x v="10"/>
    <x v="0"/>
    <x v="9"/>
    <n v="71173.491892573031"/>
  </r>
  <r>
    <x v="10"/>
    <x v="1"/>
    <x v="9"/>
    <n v="74080.885799587719"/>
  </r>
  <r>
    <x v="10"/>
    <x v="2"/>
    <x v="9"/>
    <n v="75706.658065241732"/>
  </r>
  <r>
    <x v="10"/>
    <x v="3"/>
    <x v="9"/>
    <n v="79162.414255805677"/>
  </r>
  <r>
    <x v="10"/>
    <x v="4"/>
    <x v="9"/>
    <n v="86160.319786216627"/>
  </r>
  <r>
    <x v="10"/>
    <x v="5"/>
    <x v="9"/>
    <n v="79991.996648781467"/>
  </r>
  <r>
    <x v="10"/>
    <x v="6"/>
    <x v="9"/>
    <n v="83172.133701920277"/>
  </r>
  <r>
    <x v="10"/>
    <x v="7"/>
    <x v="9"/>
    <n v="76656.159030803581"/>
  </r>
  <r>
    <x v="11"/>
    <x v="8"/>
    <x v="9"/>
    <n v="65090.620718362443"/>
  </r>
  <r>
    <x v="11"/>
    <x v="9"/>
    <x v="9"/>
    <n v="62096"/>
  </r>
  <r>
    <x v="11"/>
    <x v="10"/>
    <x v="9"/>
    <n v="77567"/>
  </r>
  <r>
    <x v="11"/>
    <x v="11"/>
    <x v="9"/>
    <n v="85880"/>
  </r>
  <r>
    <x v="11"/>
    <x v="0"/>
    <x v="9"/>
    <n v="88855"/>
  </r>
  <r>
    <x v="11"/>
    <x v="1"/>
    <x v="9"/>
    <n v="83672"/>
  </r>
  <r>
    <x v="11"/>
    <x v="2"/>
    <x v="9"/>
    <n v="79541"/>
  </r>
  <r>
    <x v="11"/>
    <x v="3"/>
    <x v="9"/>
    <n v="85094"/>
  </r>
  <r>
    <x v="11"/>
    <x v="4"/>
    <x v="9"/>
    <n v="86501"/>
  </r>
  <r>
    <x v="11"/>
    <x v="5"/>
    <x v="9"/>
    <n v="92754"/>
  </r>
  <r>
    <x v="11"/>
    <x v="6"/>
    <x v="9"/>
    <n v="94575"/>
  </r>
  <r>
    <x v="11"/>
    <x v="7"/>
    <x v="9"/>
    <n v="95703"/>
  </r>
  <r>
    <x v="12"/>
    <x v="8"/>
    <x v="9"/>
    <n v="77360"/>
  </r>
  <r>
    <x v="12"/>
    <x v="9"/>
    <x v="9"/>
    <n v="80030"/>
  </r>
  <r>
    <x v="12"/>
    <x v="10"/>
    <x v="9"/>
    <n v="99644"/>
  </r>
  <r>
    <x v="12"/>
    <x v="11"/>
    <x v="9"/>
    <n v="101094"/>
  </r>
  <r>
    <x v="12"/>
    <x v="0"/>
    <x v="9"/>
    <n v="109702"/>
  </r>
  <r>
    <x v="12"/>
    <x v="1"/>
    <x v="9"/>
    <n v="103596"/>
  </r>
  <r>
    <x v="12"/>
    <x v="2"/>
    <x v="9"/>
    <n v="105865"/>
  </r>
  <r>
    <x v="12"/>
    <x v="3"/>
    <x v="9"/>
    <n v="111391"/>
  </r>
  <r>
    <x v="12"/>
    <x v="4"/>
    <x v="9"/>
    <n v="118395"/>
  </r>
  <r>
    <x v="12"/>
    <x v="5"/>
    <x v="9"/>
    <n v="120761"/>
  </r>
  <r>
    <x v="12"/>
    <x v="6"/>
    <x v="9"/>
    <n v="125378"/>
  </r>
  <r>
    <x v="12"/>
    <x v="7"/>
    <x v="9"/>
    <n v="116913"/>
  </r>
  <r>
    <x v="13"/>
    <x v="8"/>
    <x v="9"/>
    <n v="97985"/>
  </r>
  <r>
    <x v="13"/>
    <x v="9"/>
    <x v="9"/>
    <n v="100453"/>
  </r>
  <r>
    <x v="13"/>
    <x v="10"/>
    <x v="9"/>
    <n v="124499"/>
  </r>
  <r>
    <x v="13"/>
    <x v="11"/>
    <x v="9"/>
    <n v="119225"/>
  </r>
  <r>
    <x v="13"/>
    <x v="0"/>
    <x v="9"/>
    <n v="133145"/>
  </r>
  <r>
    <x v="13"/>
    <x v="1"/>
    <x v="9"/>
    <n v="131049"/>
  </r>
  <r>
    <x v="13"/>
    <x v="2"/>
    <x v="9"/>
    <n v="130334"/>
  </r>
  <r>
    <x v="13"/>
    <x v="3"/>
    <x v="9"/>
    <n v="136668"/>
  </r>
  <r>
    <x v="13"/>
    <x v="4"/>
    <x v="9"/>
    <n v="134213"/>
  </r>
  <r>
    <x v="13"/>
    <x v="5"/>
    <x v="9"/>
    <n v="139123"/>
  </r>
  <r>
    <x v="13"/>
    <x v="6"/>
    <x v="9"/>
    <n v="150058"/>
  </r>
  <r>
    <x v="13"/>
    <x v="7"/>
    <x v="9"/>
    <n v="139700"/>
  </r>
  <r>
    <x v="14"/>
    <x v="8"/>
    <x v="9"/>
    <n v="120938"/>
  </r>
  <r>
    <x v="14"/>
    <x v="9"/>
    <x v="9"/>
    <n v="124091"/>
  </r>
  <r>
    <x v="14"/>
    <x v="10"/>
    <x v="9"/>
    <n v="135920"/>
  </r>
  <r>
    <x v="14"/>
    <x v="11"/>
    <x v="9"/>
    <n v="150188"/>
  </r>
  <r>
    <x v="14"/>
    <x v="0"/>
    <x v="9"/>
    <n v="154067"/>
  </r>
  <r>
    <x v="14"/>
    <x v="1"/>
    <x v="9"/>
    <n v="136097"/>
  </r>
  <r>
    <x v="14"/>
    <x v="2"/>
    <x v="9"/>
    <n v="144502"/>
  </r>
  <r>
    <x v="14"/>
    <x v="3"/>
    <x v="9"/>
    <n v="140639"/>
  </r>
  <r>
    <x v="14"/>
    <x v="4"/>
    <x v="9"/>
    <n v="139038"/>
  </r>
  <r>
    <x v="14"/>
    <x v="5"/>
    <x v="9"/>
    <n v="141546"/>
  </r>
  <r>
    <x v="14"/>
    <x v="6"/>
    <x v="9"/>
    <n v="130879"/>
  </r>
  <r>
    <x v="14"/>
    <x v="7"/>
    <x v="9"/>
    <n v="125255"/>
  </r>
  <r>
    <x v="15"/>
    <x v="8"/>
    <x v="9"/>
    <n v="111027.55961739831"/>
  </r>
  <r>
    <x v="15"/>
    <x v="9"/>
    <x v="9"/>
    <n v="107165"/>
  </r>
  <r>
    <x v="15"/>
    <x v="10"/>
    <x v="9"/>
    <n v="128785"/>
  </r>
  <r>
    <x v="15"/>
    <x v="11"/>
    <x v="9"/>
    <n v="126079"/>
  </r>
  <r>
    <x v="15"/>
    <x v="0"/>
    <x v="9"/>
    <n v="129325"/>
  </r>
  <r>
    <x v="15"/>
    <x v="1"/>
    <x v="9"/>
    <n v="128452"/>
  </r>
  <r>
    <x v="15"/>
    <x v="2"/>
    <x v="9"/>
    <n v="109763"/>
  </r>
  <r>
    <x v="15"/>
    <x v="3"/>
    <x v="9"/>
    <n v="129177"/>
  </r>
  <r>
    <x v="15"/>
    <x v="4"/>
    <x v="9"/>
    <n v="132673"/>
  </r>
  <r>
    <x v="15"/>
    <x v="5"/>
    <x v="9"/>
    <n v="136078"/>
  </r>
  <r>
    <x v="15"/>
    <x v="6"/>
    <x v="9"/>
    <n v="131868"/>
  </r>
  <r>
    <x v="15"/>
    <x v="7"/>
    <x v="9"/>
    <n v="125224"/>
  </r>
  <r>
    <x v="16"/>
    <x v="8"/>
    <x v="9"/>
    <n v="101097"/>
  </r>
  <r>
    <x v="16"/>
    <x v="9"/>
    <x v="9"/>
    <n v="107901"/>
  </r>
  <r>
    <x v="16"/>
    <x v="10"/>
    <x v="9"/>
    <n v="138981"/>
  </r>
  <r>
    <x v="16"/>
    <x v="11"/>
    <x v="9"/>
    <n v="135906"/>
  </r>
  <r>
    <x v="16"/>
    <x v="0"/>
    <x v="9"/>
    <n v="133628"/>
  </r>
  <r>
    <x v="16"/>
    <x v="1"/>
    <x v="9"/>
    <n v="135488"/>
  </r>
  <r>
    <x v="16"/>
    <x v="2"/>
    <x v="9"/>
    <n v="128064"/>
  </r>
  <r>
    <x v="16"/>
    <x v="3"/>
    <x v="9"/>
    <n v="135860"/>
  </r>
  <r>
    <x v="16"/>
    <x v="4"/>
    <x v="9"/>
    <n v="136300"/>
  </r>
  <r>
    <x v="16"/>
    <x v="5"/>
    <x v="9"/>
    <n v="131625"/>
  </r>
  <r>
    <x v="16"/>
    <x v="6"/>
    <x v="9"/>
    <n v="136236"/>
  </r>
  <r>
    <x v="16"/>
    <x v="7"/>
    <x v="9"/>
    <n v="127642"/>
  </r>
  <r>
    <x v="17"/>
    <x v="8"/>
    <x v="9"/>
    <n v="103277"/>
  </r>
  <r>
    <x v="17"/>
    <x v="9"/>
    <x v="9"/>
    <n v="99886"/>
  </r>
  <r>
    <x v="17"/>
    <x v="10"/>
    <x v="9"/>
    <n v="122470"/>
  </r>
  <r>
    <x v="17"/>
    <x v="11"/>
    <x v="9"/>
    <n v="127189"/>
  </r>
  <r>
    <x v="17"/>
    <x v="0"/>
    <x v="9"/>
    <n v="137540"/>
  </r>
  <r>
    <x v="17"/>
    <x v="1"/>
    <x v="9"/>
    <n v="126957"/>
  </r>
  <r>
    <x v="17"/>
    <x v="2"/>
    <x v="9"/>
    <n v="116788"/>
  </r>
  <r>
    <x v="17"/>
    <x v="3"/>
    <x v="9"/>
    <n v="125213"/>
  </r>
  <r>
    <x v="17"/>
    <x v="4"/>
    <x v="9"/>
    <n v="129643"/>
  </r>
  <r>
    <x v="17"/>
    <x v="5"/>
    <x v="9"/>
    <n v="126122"/>
  </r>
  <r>
    <x v="17"/>
    <x v="6"/>
    <x v="9"/>
    <n v="128012"/>
  </r>
  <r>
    <x v="17"/>
    <x v="7"/>
    <x v="9"/>
    <n v="115574"/>
  </r>
  <r>
    <x v="18"/>
    <x v="8"/>
    <x v="9"/>
    <n v="93155"/>
  </r>
  <r>
    <x v="18"/>
    <x v="9"/>
    <x v="9"/>
    <n v="94691"/>
  </r>
  <r>
    <x v="18"/>
    <x v="10"/>
    <x v="9"/>
    <n v="136740"/>
  </r>
  <r>
    <x v="18"/>
    <x v="11"/>
    <x v="9"/>
    <n v="123203"/>
  </r>
  <r>
    <x v="18"/>
    <x v="0"/>
    <x v="9"/>
    <n v="137824"/>
  </r>
  <r>
    <x v="18"/>
    <x v="1"/>
    <x v="9"/>
    <n v="128351"/>
  </r>
  <r>
    <x v="18"/>
    <x v="2"/>
    <x v="9"/>
    <n v="125167"/>
  </r>
  <r>
    <x v="18"/>
    <x v="3"/>
    <x v="9"/>
    <n v="120795"/>
  </r>
  <r>
    <x v="18"/>
    <x v="4"/>
    <x v="9"/>
    <n v="120726"/>
  </r>
  <r>
    <x v="18"/>
    <x v="5"/>
    <x v="9"/>
    <n v="134293"/>
  </r>
  <r>
    <x v="18"/>
    <x v="6"/>
    <x v="9"/>
    <n v="128016"/>
  </r>
  <r>
    <x v="18"/>
    <x v="7"/>
    <x v="9"/>
    <n v="129185"/>
  </r>
  <r>
    <x v="19"/>
    <x v="8"/>
    <x v="9"/>
    <n v="105698"/>
  </r>
  <r>
    <x v="19"/>
    <x v="9"/>
    <x v="9"/>
    <n v="96647"/>
  </r>
  <r>
    <x v="19"/>
    <x v="10"/>
    <x v="9"/>
    <n v="130384"/>
  </r>
  <r>
    <x v="19"/>
    <x v="11"/>
    <x v="9"/>
    <n v="133236"/>
  </r>
  <r>
    <x v="19"/>
    <x v="0"/>
    <x v="9"/>
    <n v="137984"/>
  </r>
  <r>
    <x v="19"/>
    <x v="1"/>
    <x v="9"/>
    <n v="124362"/>
  </r>
  <r>
    <x v="19"/>
    <x v="2"/>
    <x v="9"/>
    <n v="108850"/>
  </r>
  <r>
    <x v="19"/>
    <x v="3"/>
    <x v="9"/>
    <n v="114674"/>
  </r>
  <r>
    <x v="19"/>
    <x v="4"/>
    <x v="9"/>
    <n v="100223"/>
  </r>
  <r>
    <x v="19"/>
    <x v="5"/>
    <x v="9"/>
    <n v="115274"/>
  </r>
  <r>
    <x v="19"/>
    <x v="6"/>
    <x v="9"/>
    <n v="111887"/>
  </r>
  <r>
    <x v="19"/>
    <x v="7"/>
    <x v="9"/>
    <n v="103315"/>
  </r>
  <r>
    <x v="20"/>
    <x v="8"/>
    <x v="9"/>
    <n v="74810.817157001715"/>
  </r>
  <r>
    <x v="20"/>
    <x v="9"/>
    <x v="9"/>
    <n v="77080"/>
  </r>
  <r>
    <x v="20"/>
    <x v="10"/>
    <x v="9"/>
    <n v="96385"/>
  </r>
  <r>
    <x v="20"/>
    <x v="11"/>
    <x v="9"/>
    <n v="63066"/>
  </r>
  <r>
    <x v="20"/>
    <x v="0"/>
    <x v="9"/>
    <n v="95194"/>
  </r>
  <r>
    <x v="20"/>
    <x v="1"/>
    <x v="9"/>
    <n v="108700"/>
  </r>
  <r>
    <x v="20"/>
    <x v="2"/>
    <x v="9"/>
    <n v="103777"/>
  </r>
  <r>
    <x v="20"/>
    <x v="3"/>
    <x v="9"/>
    <n v="113057"/>
  </r>
  <r>
    <x v="20"/>
    <x v="4"/>
    <x v="9"/>
    <n v="119013"/>
  </r>
  <r>
    <x v="20"/>
    <x v="5"/>
    <x v="9"/>
    <n v="122883"/>
  </r>
  <r>
    <x v="20"/>
    <x v="6"/>
    <x v="9"/>
    <n v="112123"/>
  </r>
  <r>
    <x v="20"/>
    <x v="7"/>
    <x v="9"/>
    <n v="106088"/>
  </r>
  <r>
    <x v="21"/>
    <x v="8"/>
    <x v="9"/>
    <n v="91510"/>
  </r>
  <r>
    <x v="21"/>
    <x v="9"/>
    <x v="9"/>
    <n v="91848"/>
  </r>
  <r>
    <x v="21"/>
    <x v="10"/>
    <x v="9"/>
    <n v="110875"/>
  </r>
  <r>
    <x v="21"/>
    <x v="11"/>
    <x v="9"/>
    <n v="113252"/>
  </r>
  <r>
    <x v="21"/>
    <x v="0"/>
    <x v="9"/>
    <n v="119418"/>
  </r>
  <r>
    <x v="21"/>
    <x v="1"/>
    <x v="9"/>
    <n v="122618"/>
  </r>
  <r>
    <x v="21"/>
    <x v="2"/>
    <x v="9"/>
    <n v="128120"/>
  </r>
  <r>
    <x v="21"/>
    <x v="3"/>
    <x v="9"/>
    <n v="128755"/>
  </r>
  <r>
    <x v="21"/>
    <x v="4"/>
    <x v="9"/>
    <n v="139806"/>
  </r>
  <r>
    <x v="21"/>
    <x v="5"/>
    <x v="9"/>
    <n v="147673"/>
  </r>
  <r>
    <x v="21"/>
    <x v="6"/>
    <x v="9"/>
    <n v="139987"/>
  </r>
  <r>
    <x v="21"/>
    <x v="7"/>
    <x v="9"/>
    <n v="121510"/>
  </r>
  <r>
    <x v="22"/>
    <x v="8"/>
    <x v="9"/>
    <n v="99373"/>
  </r>
  <r>
    <x v="22"/>
    <x v="9"/>
    <x v="9"/>
    <n v="100687"/>
  </r>
  <r>
    <x v="22"/>
    <x v="10"/>
    <x v="9"/>
    <n v="126078"/>
  </r>
  <r>
    <x v="22"/>
    <x v="11"/>
    <x v="9"/>
    <n v="132939"/>
  </r>
  <r>
    <x v="22"/>
    <x v="0"/>
    <x v="9"/>
    <n v="133999"/>
  </r>
  <r>
    <x v="22"/>
    <x v="1"/>
    <x v="9"/>
    <n v="123678"/>
  </r>
  <r>
    <x v="22"/>
    <x v="2"/>
    <x v="9"/>
    <n v="121694"/>
  </r>
  <r>
    <x v="22"/>
    <x v="3"/>
    <x v="9"/>
    <n v="135640"/>
  </r>
  <r>
    <x v="22"/>
    <x v="4"/>
    <x v="9"/>
    <n v="130261"/>
  </r>
  <r>
    <x v="22"/>
    <x v="5"/>
    <x v="9"/>
    <n v="137793"/>
  </r>
  <r>
    <x v="22"/>
    <x v="6"/>
    <x v="9"/>
    <n v="140097"/>
  </r>
  <r>
    <x v="22"/>
    <x v="7"/>
    <x v="9"/>
    <n v="119965"/>
  </r>
  <r>
    <x v="23"/>
    <x v="8"/>
    <x v="9"/>
    <n v="99075"/>
  </r>
  <r>
    <x v="23"/>
    <x v="9"/>
    <x v="9"/>
    <n v="87656"/>
  </r>
  <r>
    <x v="23"/>
    <x v="10"/>
    <x v="9"/>
    <n v="140262"/>
  </r>
  <r>
    <x v="23"/>
    <x v="11"/>
    <x v="9"/>
    <n v="129349"/>
  </r>
  <r>
    <x v="23"/>
    <x v="0"/>
    <x v="9"/>
    <n v="151138"/>
  </r>
  <r>
    <x v="23"/>
    <x v="1"/>
    <x v="9"/>
    <n v="143523"/>
  </r>
  <r>
    <x v="23"/>
    <x v="2"/>
    <x v="9"/>
    <n v="135690"/>
  </r>
  <r>
    <x v="23"/>
    <x v="3"/>
    <x v="9"/>
    <n v="140682"/>
  </r>
  <r>
    <x v="23"/>
    <x v="4"/>
    <x v="9"/>
    <n v="142514"/>
  </r>
  <r>
    <x v="23"/>
    <x v="5"/>
    <x v="9"/>
    <n v="142147"/>
  </r>
  <r>
    <x v="23"/>
    <x v="6"/>
    <x v="9"/>
    <n v="137425"/>
  </r>
  <r>
    <x v="23"/>
    <x v="7"/>
    <x v="9"/>
    <n v="111757"/>
  </r>
  <r>
    <x v="24"/>
    <x v="8"/>
    <x v="9"/>
    <n v="82515"/>
  </r>
  <r>
    <x v="24"/>
    <x v="9"/>
    <x v="9"/>
    <n v="81018"/>
  </r>
  <r>
    <x v="24"/>
    <x v="10"/>
    <x v="9"/>
    <n v="109058"/>
  </r>
  <r>
    <x v="24"/>
    <x v="11"/>
    <x v="9"/>
    <n v="126132"/>
  </r>
  <r>
    <x v="24"/>
    <x v="0"/>
    <x v="9"/>
    <n v="116254"/>
  </r>
  <r>
    <x v="24"/>
    <x v="1"/>
    <x v="9"/>
    <n v="91586"/>
  </r>
  <r>
    <x v="24"/>
    <x v="2"/>
    <x v="9"/>
    <n v="92458"/>
  </r>
  <r>
    <x v="24"/>
    <x v="3"/>
    <x v="9"/>
    <n v="104390"/>
  </r>
  <r>
    <x v="24"/>
    <x v="4"/>
    <x v="9"/>
    <n v="95767"/>
  </r>
  <r>
    <x v="24"/>
    <x v="5"/>
    <x v="9"/>
    <n v="105694"/>
  </r>
  <r>
    <x v="24"/>
    <x v="6"/>
    <x v="9"/>
    <n v="95028"/>
  </r>
  <r>
    <x v="24"/>
    <x v="7"/>
    <x v="9"/>
    <n v="89408"/>
  </r>
  <r>
    <x v="25"/>
    <x v="8"/>
    <x v="9"/>
    <n v="83981"/>
  </r>
  <r>
    <x v="25"/>
    <x v="9"/>
    <x v="9"/>
    <n v="77591"/>
  </r>
  <r>
    <x v="25"/>
    <x v="10"/>
    <x v="9"/>
    <n v="86994"/>
  </r>
  <r>
    <x v="25"/>
    <x v="11"/>
    <x v="9"/>
    <n v="88856"/>
  </r>
  <r>
    <x v="25"/>
    <x v="0"/>
    <x v="9"/>
    <n v="94029"/>
  </r>
  <r>
    <x v="25"/>
    <x v="1"/>
    <x v="9"/>
    <n v="78715"/>
  </r>
  <r>
    <x v="25"/>
    <x v="2"/>
    <x v="9"/>
    <n v="85203"/>
  </r>
  <r>
    <x v="25"/>
    <x v="3"/>
    <x v="9"/>
    <n v="128807"/>
  </r>
  <r>
    <x v="25"/>
    <x v="4"/>
    <x v="9"/>
    <n v="129851"/>
  </r>
  <r>
    <x v="25"/>
    <x v="5"/>
    <x v="9"/>
    <n v="134523"/>
  </r>
  <r>
    <x v="25"/>
    <x v="6"/>
    <x v="9"/>
    <n v="126368"/>
  </r>
  <r>
    <x v="25"/>
    <x v="7"/>
    <x v="9"/>
    <n v="123653"/>
  </r>
  <r>
    <x v="26"/>
    <x v="8"/>
    <x v="9"/>
    <n v="114178"/>
  </r>
  <r>
    <x v="26"/>
    <x v="9"/>
    <x v="9"/>
    <n v="104473"/>
  </r>
  <r>
    <x v="26"/>
    <x v="10"/>
    <x v="9"/>
    <n v="55026"/>
  </r>
  <r>
    <x v="26"/>
    <x v="11"/>
    <x v="9"/>
    <n v="2288"/>
  </r>
  <r>
    <x v="26"/>
    <x v="0"/>
    <x v="9"/>
    <n v="4113"/>
  </r>
  <r>
    <x v="26"/>
    <x v="1"/>
    <x v="9"/>
    <n v="4003"/>
  </r>
  <r>
    <x v="26"/>
    <x v="2"/>
    <x v="9"/>
    <n v="11782"/>
  </r>
  <r>
    <x v="26"/>
    <x v="3"/>
    <x v="9"/>
    <n v="10941"/>
  </r>
  <r>
    <x v="26"/>
    <x v="4"/>
    <x v="9"/>
    <n v="11982"/>
  </r>
  <r>
    <x v="26"/>
    <x v="5"/>
    <x v="9"/>
    <n v="12812"/>
  </r>
  <r>
    <x v="26"/>
    <x v="6"/>
    <x v="9"/>
    <n v="14964"/>
  </r>
  <r>
    <x v="26"/>
    <x v="7"/>
    <x v="9"/>
    <n v="16204"/>
  </r>
  <r>
    <x v="0"/>
    <x v="0"/>
    <x v="10"/>
    <n v="90517"/>
  </r>
  <r>
    <x v="0"/>
    <x v="1"/>
    <x v="10"/>
    <n v="77514"/>
  </r>
  <r>
    <x v="0"/>
    <x v="2"/>
    <x v="10"/>
    <n v="86189"/>
  </r>
  <r>
    <x v="0"/>
    <x v="3"/>
    <x v="10"/>
    <n v="89243"/>
  </r>
  <r>
    <x v="0"/>
    <x v="4"/>
    <x v="10"/>
    <n v="97284"/>
  </r>
  <r>
    <x v="0"/>
    <x v="5"/>
    <x v="10"/>
    <n v="98652"/>
  </r>
  <r>
    <x v="0"/>
    <x v="6"/>
    <x v="10"/>
    <n v="103781"/>
  </r>
  <r>
    <x v="0"/>
    <x v="7"/>
    <x v="10"/>
    <n v="108038"/>
  </r>
  <r>
    <x v="1"/>
    <x v="8"/>
    <x v="10"/>
    <n v="103442"/>
  </r>
  <r>
    <x v="1"/>
    <x v="9"/>
    <x v="10"/>
    <n v="101177"/>
  </r>
  <r>
    <x v="1"/>
    <x v="10"/>
    <x v="10"/>
    <n v="122827"/>
  </r>
  <r>
    <x v="1"/>
    <x v="11"/>
    <x v="10"/>
    <n v="117624"/>
  </r>
  <r>
    <x v="1"/>
    <x v="0"/>
    <x v="10"/>
    <n v="128362"/>
  </r>
  <r>
    <x v="1"/>
    <x v="1"/>
    <x v="10"/>
    <n v="124992"/>
  </r>
  <r>
    <x v="1"/>
    <x v="2"/>
    <x v="10"/>
    <n v="135169"/>
  </r>
  <r>
    <x v="1"/>
    <x v="3"/>
    <x v="10"/>
    <n v="140224"/>
  </r>
  <r>
    <x v="1"/>
    <x v="4"/>
    <x v="10"/>
    <n v="141214"/>
  </r>
  <r>
    <x v="1"/>
    <x v="5"/>
    <x v="10"/>
    <n v="146551"/>
  </r>
  <r>
    <x v="1"/>
    <x v="6"/>
    <x v="10"/>
    <n v="153321"/>
  </r>
  <r>
    <x v="1"/>
    <x v="7"/>
    <x v="10"/>
    <n v="146173"/>
  </r>
  <r>
    <x v="2"/>
    <x v="8"/>
    <x v="10"/>
    <n v="138879"/>
  </r>
  <r>
    <x v="2"/>
    <x v="9"/>
    <x v="10"/>
    <n v="142291"/>
  </r>
  <r>
    <x v="2"/>
    <x v="10"/>
    <x v="10"/>
    <n v="162262"/>
  </r>
  <r>
    <x v="2"/>
    <x v="11"/>
    <x v="10"/>
    <n v="161687"/>
  </r>
  <r>
    <x v="2"/>
    <x v="0"/>
    <x v="10"/>
    <n v="168293"/>
  </r>
  <r>
    <x v="2"/>
    <x v="1"/>
    <x v="10"/>
    <n v="150189"/>
  </r>
  <r>
    <x v="2"/>
    <x v="2"/>
    <x v="10"/>
    <n v="162720"/>
  </r>
  <r>
    <x v="2"/>
    <x v="3"/>
    <x v="10"/>
    <n v="160739"/>
  </r>
  <r>
    <x v="2"/>
    <x v="4"/>
    <x v="10"/>
    <n v="157860"/>
  </r>
  <r>
    <x v="2"/>
    <x v="5"/>
    <x v="10"/>
    <n v="186594"/>
  </r>
  <r>
    <x v="2"/>
    <x v="6"/>
    <x v="10"/>
    <n v="178060"/>
  </r>
  <r>
    <x v="2"/>
    <x v="7"/>
    <x v="10"/>
    <n v="167259"/>
  </r>
  <r>
    <x v="3"/>
    <x v="8"/>
    <x v="10"/>
    <n v="154371"/>
  </r>
  <r>
    <x v="3"/>
    <x v="9"/>
    <x v="10"/>
    <n v="153750"/>
  </r>
  <r>
    <x v="3"/>
    <x v="10"/>
    <x v="10"/>
    <n v="181156"/>
  </r>
  <r>
    <x v="3"/>
    <x v="11"/>
    <x v="10"/>
    <n v="191715"/>
  </r>
  <r>
    <x v="3"/>
    <x v="0"/>
    <x v="10"/>
    <n v="191922"/>
  </r>
  <r>
    <x v="3"/>
    <x v="1"/>
    <x v="10"/>
    <n v="175787"/>
  </r>
  <r>
    <x v="3"/>
    <x v="2"/>
    <x v="10"/>
    <n v="188666"/>
  </r>
  <r>
    <x v="3"/>
    <x v="3"/>
    <x v="10"/>
    <n v="186303"/>
  </r>
  <r>
    <x v="3"/>
    <x v="4"/>
    <x v="10"/>
    <n v="195570"/>
  </r>
  <r>
    <x v="3"/>
    <x v="5"/>
    <x v="10"/>
    <n v="202313"/>
  </r>
  <r>
    <x v="3"/>
    <x v="6"/>
    <x v="10"/>
    <n v="197222"/>
  </r>
  <r>
    <x v="3"/>
    <x v="7"/>
    <x v="10"/>
    <n v="195425"/>
  </r>
  <r>
    <x v="4"/>
    <x v="8"/>
    <x v="10"/>
    <n v="178923"/>
  </r>
  <r>
    <x v="4"/>
    <x v="9"/>
    <x v="10"/>
    <n v="175695"/>
  </r>
  <r>
    <x v="4"/>
    <x v="10"/>
    <x v="10"/>
    <n v="212392"/>
  </r>
  <r>
    <x v="4"/>
    <x v="11"/>
    <x v="10"/>
    <n v="208932"/>
  </r>
  <r>
    <x v="4"/>
    <x v="0"/>
    <x v="10"/>
    <n v="210248"/>
  </r>
  <r>
    <x v="4"/>
    <x v="1"/>
    <x v="10"/>
    <n v="197631"/>
  </r>
  <r>
    <x v="4"/>
    <x v="2"/>
    <x v="10"/>
    <n v="212559"/>
  </r>
  <r>
    <x v="4"/>
    <x v="3"/>
    <x v="10"/>
    <n v="220083"/>
  </r>
  <r>
    <x v="4"/>
    <x v="4"/>
    <x v="10"/>
    <n v="217849"/>
  </r>
  <r>
    <x v="4"/>
    <x v="5"/>
    <x v="10"/>
    <n v="218544"/>
  </r>
  <r>
    <x v="4"/>
    <x v="6"/>
    <x v="10"/>
    <n v="212864"/>
  </r>
  <r>
    <x v="4"/>
    <x v="7"/>
    <x v="10"/>
    <n v="202510"/>
  </r>
  <r>
    <x v="5"/>
    <x v="8"/>
    <x v="10"/>
    <n v="175379"/>
  </r>
  <r>
    <x v="5"/>
    <x v="9"/>
    <x v="10"/>
    <n v="178829"/>
  </r>
  <r>
    <x v="5"/>
    <x v="10"/>
    <x v="10"/>
    <n v="216106"/>
  </r>
  <r>
    <x v="5"/>
    <x v="11"/>
    <x v="10"/>
    <n v="213228"/>
  </r>
  <r>
    <x v="5"/>
    <x v="0"/>
    <x v="10"/>
    <n v="217261"/>
  </r>
  <r>
    <x v="5"/>
    <x v="1"/>
    <x v="10"/>
    <n v="207546"/>
  </r>
  <r>
    <x v="5"/>
    <x v="2"/>
    <x v="10"/>
    <n v="209503"/>
  </r>
  <r>
    <x v="5"/>
    <x v="3"/>
    <x v="10"/>
    <n v="217376"/>
  </r>
  <r>
    <x v="5"/>
    <x v="4"/>
    <x v="10"/>
    <n v="222216"/>
  </r>
  <r>
    <x v="5"/>
    <x v="5"/>
    <x v="10"/>
    <n v="216498"/>
  </r>
  <r>
    <x v="5"/>
    <x v="6"/>
    <x v="10"/>
    <n v="223777"/>
  </r>
  <r>
    <x v="5"/>
    <x v="7"/>
    <x v="10"/>
    <n v="210416"/>
  </r>
  <r>
    <x v="6"/>
    <x v="8"/>
    <x v="10"/>
    <n v="180801"/>
  </r>
  <r>
    <x v="6"/>
    <x v="9"/>
    <x v="10"/>
    <n v="186208"/>
  </r>
  <r>
    <x v="6"/>
    <x v="10"/>
    <x v="10"/>
    <n v="227071"/>
  </r>
  <r>
    <x v="6"/>
    <x v="11"/>
    <x v="10"/>
    <n v="216349"/>
  </r>
  <r>
    <x v="6"/>
    <x v="0"/>
    <x v="10"/>
    <n v="215110"/>
  </r>
  <r>
    <x v="6"/>
    <x v="1"/>
    <x v="10"/>
    <n v="201994"/>
  </r>
  <r>
    <x v="6"/>
    <x v="2"/>
    <x v="10"/>
    <n v="208129"/>
  </r>
  <r>
    <x v="6"/>
    <x v="3"/>
    <x v="10"/>
    <n v="224632"/>
  </r>
  <r>
    <x v="6"/>
    <x v="4"/>
    <x v="10"/>
    <n v="218340"/>
  </r>
  <r>
    <x v="6"/>
    <x v="5"/>
    <x v="10"/>
    <n v="220278"/>
  </r>
  <r>
    <x v="6"/>
    <x v="6"/>
    <x v="10"/>
    <n v="211038"/>
  </r>
  <r>
    <x v="6"/>
    <x v="7"/>
    <x v="10"/>
    <n v="196016"/>
  </r>
  <r>
    <x v="7"/>
    <x v="8"/>
    <x v="10"/>
    <n v="179234"/>
  </r>
  <r>
    <x v="7"/>
    <x v="9"/>
    <x v="10"/>
    <n v="176157"/>
  </r>
  <r>
    <x v="7"/>
    <x v="10"/>
    <x v="10"/>
    <n v="206580"/>
  </r>
  <r>
    <x v="7"/>
    <x v="11"/>
    <x v="10"/>
    <n v="202057"/>
  </r>
  <r>
    <x v="7"/>
    <x v="0"/>
    <x v="10"/>
    <n v="209212"/>
  </r>
  <r>
    <x v="7"/>
    <x v="1"/>
    <x v="10"/>
    <n v="198469"/>
  </r>
  <r>
    <x v="7"/>
    <x v="2"/>
    <x v="10"/>
    <n v="184589"/>
  </r>
  <r>
    <x v="7"/>
    <x v="3"/>
    <x v="10"/>
    <n v="203611"/>
  </r>
  <r>
    <x v="7"/>
    <x v="4"/>
    <x v="10"/>
    <n v="190427"/>
  </r>
  <r>
    <x v="7"/>
    <x v="5"/>
    <x v="10"/>
    <n v="197071"/>
  </r>
  <r>
    <x v="7"/>
    <x v="6"/>
    <x v="10"/>
    <n v="192381"/>
  </r>
  <r>
    <x v="7"/>
    <x v="7"/>
    <x v="10"/>
    <n v="153978"/>
  </r>
  <r>
    <x v="8"/>
    <x v="8"/>
    <x v="10"/>
    <n v="144746"/>
  </r>
  <r>
    <x v="8"/>
    <x v="9"/>
    <x v="10"/>
    <n v="133756"/>
  </r>
  <r>
    <x v="8"/>
    <x v="10"/>
    <x v="10"/>
    <n v="143335"/>
  </r>
  <r>
    <x v="8"/>
    <x v="11"/>
    <x v="10"/>
    <n v="140424"/>
  </r>
  <r>
    <x v="8"/>
    <x v="0"/>
    <x v="10"/>
    <n v="142344"/>
  </r>
  <r>
    <x v="8"/>
    <x v="1"/>
    <x v="10"/>
    <n v="128121"/>
  </r>
  <r>
    <x v="8"/>
    <x v="2"/>
    <x v="10"/>
    <n v="128530"/>
  </r>
  <r>
    <x v="8"/>
    <x v="3"/>
    <x v="10"/>
    <n v="117873"/>
  </r>
  <r>
    <x v="8"/>
    <x v="4"/>
    <x v="10"/>
    <n v="90961"/>
  </r>
  <r>
    <x v="8"/>
    <x v="5"/>
    <x v="10"/>
    <n v="93208"/>
  </r>
  <r>
    <x v="8"/>
    <x v="6"/>
    <x v="10"/>
    <n v="102122"/>
  </r>
  <r>
    <x v="8"/>
    <x v="7"/>
    <x v="10"/>
    <n v="97032"/>
  </r>
  <r>
    <x v="9"/>
    <x v="8"/>
    <x v="10"/>
    <n v="89552.378603638921"/>
  </r>
  <r>
    <x v="9"/>
    <x v="9"/>
    <x v="10"/>
    <n v="88409.599617957821"/>
  </r>
  <r>
    <x v="9"/>
    <x v="10"/>
    <x v="10"/>
    <n v="100020.84572879122"/>
  </r>
  <r>
    <x v="9"/>
    <x v="11"/>
    <x v="10"/>
    <n v="107232.19993354604"/>
  </r>
  <r>
    <x v="9"/>
    <x v="0"/>
    <x v="10"/>
    <n v="67734.364622861773"/>
  </r>
  <r>
    <x v="9"/>
    <x v="1"/>
    <x v="10"/>
    <n v="67985.807497492497"/>
  </r>
  <r>
    <x v="9"/>
    <x v="2"/>
    <x v="10"/>
    <n v="69126.189040236946"/>
  </r>
  <r>
    <x v="9"/>
    <x v="3"/>
    <x v="10"/>
    <n v="68218.847677245285"/>
  </r>
  <r>
    <x v="9"/>
    <x v="4"/>
    <x v="10"/>
    <n v="72040.270972718426"/>
  </r>
  <r>
    <x v="9"/>
    <x v="5"/>
    <x v="10"/>
    <n v="74199.231775494016"/>
  </r>
  <r>
    <x v="9"/>
    <x v="6"/>
    <x v="10"/>
    <n v="68147.25162427075"/>
  </r>
  <r>
    <x v="9"/>
    <x v="7"/>
    <x v="10"/>
    <n v="68476.13688623342"/>
  </r>
  <r>
    <x v="10"/>
    <x v="8"/>
    <x v="10"/>
    <n v="59724"/>
  </r>
  <r>
    <x v="10"/>
    <x v="9"/>
    <x v="10"/>
    <n v="55062"/>
  </r>
  <r>
    <x v="10"/>
    <x v="10"/>
    <x v="10"/>
    <n v="60736.501794176984"/>
  </r>
  <r>
    <x v="10"/>
    <x v="11"/>
    <x v="10"/>
    <n v="59321.66715419395"/>
  </r>
  <r>
    <x v="10"/>
    <x v="0"/>
    <x v="10"/>
    <n v="84946.479869244999"/>
  </r>
  <r>
    <x v="10"/>
    <x v="1"/>
    <x v="10"/>
    <n v="86224.996954077302"/>
  </r>
  <r>
    <x v="10"/>
    <x v="2"/>
    <x v="10"/>
    <n v="92758.654346783165"/>
  </r>
  <r>
    <x v="10"/>
    <x v="3"/>
    <x v="10"/>
    <n v="92339.508437762066"/>
  </r>
  <r>
    <x v="10"/>
    <x v="4"/>
    <x v="10"/>
    <n v="96729.897068444989"/>
  </r>
  <r>
    <x v="10"/>
    <x v="5"/>
    <x v="10"/>
    <n v="90140.631906446215"/>
  </r>
  <r>
    <x v="10"/>
    <x v="6"/>
    <x v="10"/>
    <n v="94231.93785310151"/>
  </r>
  <r>
    <x v="10"/>
    <x v="7"/>
    <x v="10"/>
    <n v="89393.0101000797"/>
  </r>
  <r>
    <x v="11"/>
    <x v="8"/>
    <x v="10"/>
    <n v="72691.57149771534"/>
  </r>
  <r>
    <x v="11"/>
    <x v="9"/>
    <x v="10"/>
    <n v="73704"/>
  </r>
  <r>
    <x v="11"/>
    <x v="10"/>
    <x v="10"/>
    <n v="82870"/>
  </r>
  <r>
    <x v="11"/>
    <x v="11"/>
    <x v="10"/>
    <n v="91146"/>
  </r>
  <r>
    <x v="11"/>
    <x v="0"/>
    <x v="10"/>
    <n v="102366"/>
  </r>
  <r>
    <x v="11"/>
    <x v="1"/>
    <x v="10"/>
    <n v="97110"/>
  </r>
  <r>
    <x v="11"/>
    <x v="2"/>
    <x v="10"/>
    <n v="97767"/>
  </r>
  <r>
    <x v="11"/>
    <x v="3"/>
    <x v="10"/>
    <n v="91101"/>
  </r>
  <r>
    <x v="11"/>
    <x v="4"/>
    <x v="10"/>
    <n v="90507"/>
  </r>
  <r>
    <x v="11"/>
    <x v="5"/>
    <x v="10"/>
    <n v="102182"/>
  </r>
  <r>
    <x v="11"/>
    <x v="6"/>
    <x v="10"/>
    <n v="105018"/>
  </r>
  <r>
    <x v="11"/>
    <x v="7"/>
    <x v="10"/>
    <n v="107329"/>
  </r>
  <r>
    <x v="12"/>
    <x v="8"/>
    <x v="10"/>
    <n v="94850"/>
  </r>
  <r>
    <x v="12"/>
    <x v="9"/>
    <x v="10"/>
    <n v="92985"/>
  </r>
  <r>
    <x v="12"/>
    <x v="10"/>
    <x v="10"/>
    <n v="113531"/>
  </r>
  <r>
    <x v="12"/>
    <x v="11"/>
    <x v="10"/>
    <n v="115926"/>
  </r>
  <r>
    <x v="12"/>
    <x v="0"/>
    <x v="10"/>
    <n v="121434"/>
  </r>
  <r>
    <x v="12"/>
    <x v="1"/>
    <x v="10"/>
    <n v="115114"/>
  </r>
  <r>
    <x v="12"/>
    <x v="2"/>
    <x v="10"/>
    <n v="125310"/>
  </r>
  <r>
    <x v="12"/>
    <x v="3"/>
    <x v="10"/>
    <n v="126528"/>
  </r>
  <r>
    <x v="12"/>
    <x v="4"/>
    <x v="10"/>
    <n v="131373"/>
  </r>
  <r>
    <x v="12"/>
    <x v="5"/>
    <x v="10"/>
    <n v="134900"/>
  </r>
  <r>
    <x v="12"/>
    <x v="6"/>
    <x v="10"/>
    <n v="140836"/>
  </r>
  <r>
    <x v="12"/>
    <x v="7"/>
    <x v="10"/>
    <n v="132342"/>
  </r>
  <r>
    <x v="13"/>
    <x v="8"/>
    <x v="10"/>
    <n v="125610"/>
  </r>
  <r>
    <x v="13"/>
    <x v="9"/>
    <x v="10"/>
    <n v="116754"/>
  </r>
  <r>
    <x v="13"/>
    <x v="10"/>
    <x v="10"/>
    <n v="147333"/>
  </r>
  <r>
    <x v="13"/>
    <x v="11"/>
    <x v="10"/>
    <n v="148891"/>
  </r>
  <r>
    <x v="13"/>
    <x v="0"/>
    <x v="10"/>
    <n v="160646"/>
  </r>
  <r>
    <x v="13"/>
    <x v="1"/>
    <x v="10"/>
    <n v="159095"/>
  </r>
  <r>
    <x v="13"/>
    <x v="2"/>
    <x v="10"/>
    <n v="162939"/>
  </r>
  <r>
    <x v="13"/>
    <x v="3"/>
    <x v="10"/>
    <n v="167284"/>
  </r>
  <r>
    <x v="13"/>
    <x v="4"/>
    <x v="10"/>
    <n v="164995"/>
  </r>
  <r>
    <x v="13"/>
    <x v="5"/>
    <x v="10"/>
    <n v="169181"/>
  </r>
  <r>
    <x v="13"/>
    <x v="6"/>
    <x v="10"/>
    <n v="178926"/>
  </r>
  <r>
    <x v="13"/>
    <x v="7"/>
    <x v="10"/>
    <n v="169530"/>
  </r>
  <r>
    <x v="14"/>
    <x v="8"/>
    <x v="10"/>
    <n v="152705"/>
  </r>
  <r>
    <x v="14"/>
    <x v="9"/>
    <x v="10"/>
    <n v="149009"/>
  </r>
  <r>
    <x v="14"/>
    <x v="10"/>
    <x v="10"/>
    <n v="158872"/>
  </r>
  <r>
    <x v="14"/>
    <x v="11"/>
    <x v="10"/>
    <n v="176022"/>
  </r>
  <r>
    <x v="14"/>
    <x v="0"/>
    <x v="10"/>
    <n v="179435"/>
  </r>
  <r>
    <x v="14"/>
    <x v="1"/>
    <x v="10"/>
    <n v="159346"/>
  </r>
  <r>
    <x v="14"/>
    <x v="2"/>
    <x v="10"/>
    <n v="173843"/>
  </r>
  <r>
    <x v="14"/>
    <x v="3"/>
    <x v="10"/>
    <n v="170811"/>
  </r>
  <r>
    <x v="14"/>
    <x v="4"/>
    <x v="10"/>
    <n v="165904"/>
  </r>
  <r>
    <x v="14"/>
    <x v="5"/>
    <x v="10"/>
    <n v="169087"/>
  </r>
  <r>
    <x v="14"/>
    <x v="6"/>
    <x v="10"/>
    <n v="160084"/>
  </r>
  <r>
    <x v="14"/>
    <x v="7"/>
    <x v="10"/>
    <n v="154464"/>
  </r>
  <r>
    <x v="15"/>
    <x v="8"/>
    <x v="10"/>
    <n v="147647.29736608939"/>
  </r>
  <r>
    <x v="15"/>
    <x v="9"/>
    <x v="10"/>
    <n v="129614"/>
  </r>
  <r>
    <x v="15"/>
    <x v="10"/>
    <x v="10"/>
    <n v="155213"/>
  </r>
  <r>
    <x v="15"/>
    <x v="11"/>
    <x v="10"/>
    <n v="150022"/>
  </r>
  <r>
    <x v="15"/>
    <x v="0"/>
    <x v="10"/>
    <n v="151530"/>
  </r>
  <r>
    <x v="15"/>
    <x v="1"/>
    <x v="10"/>
    <n v="156891"/>
  </r>
  <r>
    <x v="15"/>
    <x v="2"/>
    <x v="10"/>
    <n v="145285"/>
  </r>
  <r>
    <x v="15"/>
    <x v="3"/>
    <x v="10"/>
    <n v="162877"/>
  </r>
  <r>
    <x v="15"/>
    <x v="4"/>
    <x v="10"/>
    <n v="166839"/>
  </r>
  <r>
    <x v="15"/>
    <x v="5"/>
    <x v="10"/>
    <n v="171281"/>
  </r>
  <r>
    <x v="15"/>
    <x v="6"/>
    <x v="10"/>
    <n v="165063"/>
  </r>
  <r>
    <x v="15"/>
    <x v="7"/>
    <x v="10"/>
    <n v="158564"/>
  </r>
  <r>
    <x v="16"/>
    <x v="8"/>
    <x v="10"/>
    <n v="135371"/>
  </r>
  <r>
    <x v="16"/>
    <x v="9"/>
    <x v="10"/>
    <n v="135965"/>
  </r>
  <r>
    <x v="16"/>
    <x v="10"/>
    <x v="10"/>
    <n v="174316"/>
  </r>
  <r>
    <x v="16"/>
    <x v="11"/>
    <x v="10"/>
    <n v="167834"/>
  </r>
  <r>
    <x v="16"/>
    <x v="0"/>
    <x v="10"/>
    <n v="163261"/>
  </r>
  <r>
    <x v="16"/>
    <x v="1"/>
    <x v="10"/>
    <n v="162423"/>
  </r>
  <r>
    <x v="16"/>
    <x v="2"/>
    <x v="10"/>
    <n v="163990"/>
  </r>
  <r>
    <x v="16"/>
    <x v="3"/>
    <x v="10"/>
    <n v="167159"/>
  </r>
  <r>
    <x v="16"/>
    <x v="4"/>
    <x v="10"/>
    <n v="168574"/>
  </r>
  <r>
    <x v="16"/>
    <x v="5"/>
    <x v="10"/>
    <n v="162815"/>
  </r>
  <r>
    <x v="16"/>
    <x v="6"/>
    <x v="10"/>
    <n v="170637"/>
  </r>
  <r>
    <x v="16"/>
    <x v="7"/>
    <x v="10"/>
    <n v="159409"/>
  </r>
  <r>
    <x v="17"/>
    <x v="8"/>
    <x v="10"/>
    <n v="137516"/>
  </r>
  <r>
    <x v="17"/>
    <x v="9"/>
    <x v="10"/>
    <n v="132495"/>
  </r>
  <r>
    <x v="17"/>
    <x v="10"/>
    <x v="10"/>
    <n v="157135"/>
  </r>
  <r>
    <x v="17"/>
    <x v="11"/>
    <x v="10"/>
    <n v="158394"/>
  </r>
  <r>
    <x v="17"/>
    <x v="0"/>
    <x v="10"/>
    <n v="165924"/>
  </r>
  <r>
    <x v="17"/>
    <x v="1"/>
    <x v="10"/>
    <n v="151202"/>
  </r>
  <r>
    <x v="17"/>
    <x v="2"/>
    <x v="10"/>
    <n v="149779"/>
  </r>
  <r>
    <x v="17"/>
    <x v="3"/>
    <x v="10"/>
    <n v="155513"/>
  </r>
  <r>
    <x v="17"/>
    <x v="4"/>
    <x v="10"/>
    <n v="159956"/>
  </r>
  <r>
    <x v="17"/>
    <x v="5"/>
    <x v="10"/>
    <n v="156858"/>
  </r>
  <r>
    <x v="17"/>
    <x v="6"/>
    <x v="10"/>
    <n v="160784"/>
  </r>
  <r>
    <x v="17"/>
    <x v="7"/>
    <x v="10"/>
    <n v="148226"/>
  </r>
  <r>
    <x v="18"/>
    <x v="8"/>
    <x v="10"/>
    <n v="130036"/>
  </r>
  <r>
    <x v="18"/>
    <x v="9"/>
    <x v="10"/>
    <n v="127028"/>
  </r>
  <r>
    <x v="18"/>
    <x v="10"/>
    <x v="10"/>
    <n v="172735"/>
  </r>
  <r>
    <x v="18"/>
    <x v="11"/>
    <x v="10"/>
    <n v="152391"/>
  </r>
  <r>
    <x v="18"/>
    <x v="0"/>
    <x v="10"/>
    <n v="162790"/>
  </r>
  <r>
    <x v="18"/>
    <x v="1"/>
    <x v="10"/>
    <n v="166673"/>
  </r>
  <r>
    <x v="18"/>
    <x v="2"/>
    <x v="10"/>
    <n v="167915"/>
  </r>
  <r>
    <x v="18"/>
    <x v="3"/>
    <x v="10"/>
    <n v="176701"/>
  </r>
  <r>
    <x v="18"/>
    <x v="4"/>
    <x v="10"/>
    <n v="170687"/>
  </r>
  <r>
    <x v="18"/>
    <x v="5"/>
    <x v="10"/>
    <n v="184020"/>
  </r>
  <r>
    <x v="18"/>
    <x v="6"/>
    <x v="10"/>
    <n v="177879"/>
  </r>
  <r>
    <x v="18"/>
    <x v="7"/>
    <x v="10"/>
    <n v="166197"/>
  </r>
  <r>
    <x v="19"/>
    <x v="8"/>
    <x v="10"/>
    <n v="154534"/>
  </r>
  <r>
    <x v="19"/>
    <x v="9"/>
    <x v="10"/>
    <n v="124607"/>
  </r>
  <r>
    <x v="19"/>
    <x v="10"/>
    <x v="10"/>
    <n v="182071"/>
  </r>
  <r>
    <x v="19"/>
    <x v="11"/>
    <x v="10"/>
    <n v="172065"/>
  </r>
  <r>
    <x v="19"/>
    <x v="0"/>
    <x v="10"/>
    <n v="179815"/>
  </r>
  <r>
    <x v="19"/>
    <x v="1"/>
    <x v="10"/>
    <n v="159910"/>
  </r>
  <r>
    <x v="19"/>
    <x v="2"/>
    <x v="10"/>
    <n v="155195"/>
  </r>
  <r>
    <x v="19"/>
    <x v="3"/>
    <x v="10"/>
    <n v="150513"/>
  </r>
  <r>
    <x v="19"/>
    <x v="4"/>
    <x v="10"/>
    <n v="127707"/>
  </r>
  <r>
    <x v="19"/>
    <x v="5"/>
    <x v="10"/>
    <n v="127225"/>
  </r>
  <r>
    <x v="19"/>
    <x v="6"/>
    <x v="10"/>
    <n v="138514"/>
  </r>
  <r>
    <x v="19"/>
    <x v="7"/>
    <x v="10"/>
    <n v="127259"/>
  </r>
  <r>
    <x v="20"/>
    <x v="8"/>
    <x v="10"/>
    <n v="108959.29793460447"/>
  </r>
  <r>
    <x v="20"/>
    <x v="9"/>
    <x v="10"/>
    <n v="113977"/>
  </r>
  <r>
    <x v="20"/>
    <x v="10"/>
    <x v="10"/>
    <n v="122987"/>
  </r>
  <r>
    <x v="20"/>
    <x v="11"/>
    <x v="10"/>
    <n v="107535"/>
  </r>
  <r>
    <x v="20"/>
    <x v="0"/>
    <x v="10"/>
    <n v="134312"/>
  </r>
  <r>
    <x v="20"/>
    <x v="1"/>
    <x v="10"/>
    <n v="139141"/>
  </r>
  <r>
    <x v="20"/>
    <x v="2"/>
    <x v="10"/>
    <n v="145544"/>
  </r>
  <r>
    <x v="20"/>
    <x v="3"/>
    <x v="10"/>
    <n v="151996"/>
  </r>
  <r>
    <x v="20"/>
    <x v="4"/>
    <x v="10"/>
    <n v="149263"/>
  </r>
  <r>
    <x v="20"/>
    <x v="5"/>
    <x v="10"/>
    <n v="152931"/>
  </r>
  <r>
    <x v="20"/>
    <x v="6"/>
    <x v="10"/>
    <n v="138843"/>
  </r>
  <r>
    <x v="20"/>
    <x v="7"/>
    <x v="10"/>
    <n v="128125"/>
  </r>
  <r>
    <x v="21"/>
    <x v="8"/>
    <x v="10"/>
    <n v="117380"/>
  </r>
  <r>
    <x v="21"/>
    <x v="9"/>
    <x v="10"/>
    <n v="120124"/>
  </r>
  <r>
    <x v="21"/>
    <x v="10"/>
    <x v="10"/>
    <n v="157295"/>
  </r>
  <r>
    <x v="21"/>
    <x v="11"/>
    <x v="10"/>
    <n v="169970"/>
  </r>
  <r>
    <x v="21"/>
    <x v="0"/>
    <x v="10"/>
    <n v="158365"/>
  </r>
  <r>
    <x v="21"/>
    <x v="1"/>
    <x v="10"/>
    <n v="164996"/>
  </r>
  <r>
    <x v="21"/>
    <x v="2"/>
    <x v="10"/>
    <n v="169522"/>
  </r>
  <r>
    <x v="21"/>
    <x v="3"/>
    <x v="10"/>
    <n v="163815"/>
  </r>
  <r>
    <x v="21"/>
    <x v="4"/>
    <x v="10"/>
    <n v="178802"/>
  </r>
  <r>
    <x v="21"/>
    <x v="5"/>
    <x v="10"/>
    <n v="185625"/>
  </r>
  <r>
    <x v="21"/>
    <x v="6"/>
    <x v="10"/>
    <n v="180850"/>
  </r>
  <r>
    <x v="21"/>
    <x v="7"/>
    <x v="10"/>
    <n v="155017"/>
  </r>
  <r>
    <x v="22"/>
    <x v="8"/>
    <x v="10"/>
    <n v="114949"/>
  </r>
  <r>
    <x v="22"/>
    <x v="9"/>
    <x v="10"/>
    <n v="99670"/>
  </r>
  <r>
    <x v="22"/>
    <x v="10"/>
    <x v="10"/>
    <n v="130021"/>
  </r>
  <r>
    <x v="22"/>
    <x v="11"/>
    <x v="10"/>
    <n v="140483"/>
  </r>
  <r>
    <x v="22"/>
    <x v="0"/>
    <x v="10"/>
    <n v="137147"/>
  </r>
  <r>
    <x v="22"/>
    <x v="1"/>
    <x v="10"/>
    <n v="130305"/>
  </r>
  <r>
    <x v="22"/>
    <x v="2"/>
    <x v="10"/>
    <n v="132281"/>
  </r>
  <r>
    <x v="22"/>
    <x v="3"/>
    <x v="10"/>
    <n v="148184"/>
  </r>
  <r>
    <x v="22"/>
    <x v="4"/>
    <x v="10"/>
    <n v="141417"/>
  </r>
  <r>
    <x v="22"/>
    <x v="5"/>
    <x v="10"/>
    <n v="146991"/>
  </r>
  <r>
    <x v="22"/>
    <x v="6"/>
    <x v="10"/>
    <n v="160088"/>
  </r>
  <r>
    <x v="22"/>
    <x v="7"/>
    <x v="10"/>
    <n v="139405"/>
  </r>
  <r>
    <x v="23"/>
    <x v="8"/>
    <x v="10"/>
    <n v="116183"/>
  </r>
  <r>
    <x v="23"/>
    <x v="9"/>
    <x v="10"/>
    <n v="111971"/>
  </r>
  <r>
    <x v="23"/>
    <x v="10"/>
    <x v="10"/>
    <n v="143496"/>
  </r>
  <r>
    <x v="23"/>
    <x v="11"/>
    <x v="10"/>
    <n v="139624"/>
  </r>
  <r>
    <x v="23"/>
    <x v="0"/>
    <x v="10"/>
    <n v="159836"/>
  </r>
  <r>
    <x v="23"/>
    <x v="1"/>
    <x v="10"/>
    <n v="156957"/>
  </r>
  <r>
    <x v="23"/>
    <x v="2"/>
    <x v="10"/>
    <n v="149410"/>
  </r>
  <r>
    <x v="23"/>
    <x v="3"/>
    <x v="10"/>
    <n v="147382"/>
  </r>
  <r>
    <x v="23"/>
    <x v="4"/>
    <x v="10"/>
    <n v="143426"/>
  </r>
  <r>
    <x v="23"/>
    <x v="5"/>
    <x v="10"/>
    <n v="145712"/>
  </r>
  <r>
    <x v="23"/>
    <x v="6"/>
    <x v="10"/>
    <n v="139808"/>
  </r>
  <r>
    <x v="23"/>
    <x v="7"/>
    <x v="10"/>
    <n v="114737"/>
  </r>
  <r>
    <x v="24"/>
    <x v="8"/>
    <x v="10"/>
    <n v="94978"/>
  </r>
  <r>
    <x v="24"/>
    <x v="9"/>
    <x v="10"/>
    <n v="79189"/>
  </r>
  <r>
    <x v="24"/>
    <x v="10"/>
    <x v="10"/>
    <n v="103823"/>
  </r>
  <r>
    <x v="24"/>
    <x v="11"/>
    <x v="10"/>
    <n v="100504"/>
  </r>
  <r>
    <x v="24"/>
    <x v="0"/>
    <x v="10"/>
    <n v="105838"/>
  </r>
  <r>
    <x v="24"/>
    <x v="1"/>
    <x v="10"/>
    <n v="81443"/>
  </r>
  <r>
    <x v="24"/>
    <x v="2"/>
    <x v="10"/>
    <n v="83449"/>
  </r>
  <r>
    <x v="24"/>
    <x v="3"/>
    <x v="10"/>
    <n v="89873"/>
  </r>
  <r>
    <x v="24"/>
    <x v="4"/>
    <x v="10"/>
    <n v="87877"/>
  </r>
  <r>
    <x v="24"/>
    <x v="5"/>
    <x v="10"/>
    <n v="99636"/>
  </r>
  <r>
    <x v="24"/>
    <x v="6"/>
    <x v="10"/>
    <n v="90975"/>
  </r>
  <r>
    <x v="24"/>
    <x v="7"/>
    <x v="10"/>
    <n v="81237"/>
  </r>
  <r>
    <x v="25"/>
    <x v="8"/>
    <x v="10"/>
    <n v="76102"/>
  </r>
  <r>
    <x v="25"/>
    <x v="9"/>
    <x v="10"/>
    <n v="71234"/>
  </r>
  <r>
    <x v="25"/>
    <x v="10"/>
    <x v="10"/>
    <n v="90880"/>
  </r>
  <r>
    <x v="25"/>
    <x v="11"/>
    <x v="10"/>
    <n v="89947"/>
  </r>
  <r>
    <x v="25"/>
    <x v="0"/>
    <x v="10"/>
    <n v="94269"/>
  </r>
  <r>
    <x v="25"/>
    <x v="1"/>
    <x v="10"/>
    <n v="81414"/>
  </r>
  <r>
    <x v="25"/>
    <x v="2"/>
    <x v="10"/>
    <n v="94763"/>
  </r>
  <r>
    <x v="25"/>
    <x v="3"/>
    <x v="10"/>
    <n v="112932"/>
  </r>
  <r>
    <x v="25"/>
    <x v="4"/>
    <x v="10"/>
    <n v="106682"/>
  </r>
  <r>
    <x v="25"/>
    <x v="5"/>
    <x v="10"/>
    <n v="108922"/>
  </r>
  <r>
    <x v="25"/>
    <x v="6"/>
    <x v="10"/>
    <n v="102249"/>
  </r>
  <r>
    <x v="25"/>
    <x v="7"/>
    <x v="10"/>
    <n v="89476"/>
  </r>
  <r>
    <x v="26"/>
    <x v="8"/>
    <x v="10"/>
    <n v="80227"/>
  </r>
  <r>
    <x v="26"/>
    <x v="9"/>
    <x v="10"/>
    <n v="76218"/>
  </r>
  <r>
    <x v="26"/>
    <x v="10"/>
    <x v="10"/>
    <n v="49565"/>
  </r>
  <r>
    <x v="26"/>
    <x v="11"/>
    <x v="10"/>
    <n v="3833"/>
  </r>
  <r>
    <x v="26"/>
    <x v="0"/>
    <x v="10"/>
    <n v="4283"/>
  </r>
  <r>
    <x v="26"/>
    <x v="1"/>
    <x v="10"/>
    <n v="5344"/>
  </r>
  <r>
    <x v="26"/>
    <x v="2"/>
    <x v="10"/>
    <n v="22583"/>
  </r>
  <r>
    <x v="26"/>
    <x v="3"/>
    <x v="10"/>
    <n v="26674"/>
  </r>
  <r>
    <x v="26"/>
    <x v="4"/>
    <x v="10"/>
    <n v="26984"/>
  </r>
  <r>
    <x v="26"/>
    <x v="5"/>
    <x v="10"/>
    <n v="27664"/>
  </r>
  <r>
    <x v="26"/>
    <x v="6"/>
    <x v="10"/>
    <n v="28472"/>
  </r>
  <r>
    <x v="26"/>
    <x v="7"/>
    <x v="10"/>
    <n v="29754"/>
  </r>
  <r>
    <x v="0"/>
    <x v="0"/>
    <x v="11"/>
    <n v="128765"/>
  </r>
  <r>
    <x v="0"/>
    <x v="1"/>
    <x v="11"/>
    <n v="125318"/>
  </r>
  <r>
    <x v="0"/>
    <x v="2"/>
    <x v="11"/>
    <n v="134991"/>
  </r>
  <r>
    <x v="0"/>
    <x v="3"/>
    <x v="11"/>
    <n v="138476"/>
  </r>
  <r>
    <x v="0"/>
    <x v="4"/>
    <x v="11"/>
    <n v="147319"/>
  </r>
  <r>
    <x v="0"/>
    <x v="5"/>
    <x v="11"/>
    <n v="152978"/>
  </r>
  <r>
    <x v="0"/>
    <x v="6"/>
    <x v="11"/>
    <n v="160752"/>
  </r>
  <r>
    <x v="0"/>
    <x v="7"/>
    <x v="11"/>
    <n v="162039"/>
  </r>
  <r>
    <x v="1"/>
    <x v="8"/>
    <x v="11"/>
    <n v="154149"/>
  </r>
  <r>
    <x v="1"/>
    <x v="9"/>
    <x v="11"/>
    <n v="144264"/>
  </r>
  <r>
    <x v="1"/>
    <x v="10"/>
    <x v="11"/>
    <n v="171958"/>
  </r>
  <r>
    <x v="1"/>
    <x v="11"/>
    <x v="11"/>
    <n v="161582"/>
  </r>
  <r>
    <x v="1"/>
    <x v="0"/>
    <x v="11"/>
    <n v="175802"/>
  </r>
  <r>
    <x v="1"/>
    <x v="1"/>
    <x v="11"/>
    <n v="169245"/>
  </r>
  <r>
    <x v="1"/>
    <x v="2"/>
    <x v="11"/>
    <n v="177209"/>
  </r>
  <r>
    <x v="1"/>
    <x v="3"/>
    <x v="11"/>
    <n v="185955"/>
  </r>
  <r>
    <x v="1"/>
    <x v="4"/>
    <x v="11"/>
    <n v="183606"/>
  </r>
  <r>
    <x v="1"/>
    <x v="5"/>
    <x v="11"/>
    <n v="189308"/>
  </r>
  <r>
    <x v="1"/>
    <x v="6"/>
    <x v="11"/>
    <n v="189967"/>
  </r>
  <r>
    <x v="1"/>
    <x v="7"/>
    <x v="11"/>
    <n v="188714"/>
  </r>
  <r>
    <x v="2"/>
    <x v="8"/>
    <x v="11"/>
    <n v="178549"/>
  </r>
  <r>
    <x v="2"/>
    <x v="9"/>
    <x v="11"/>
    <n v="175471"/>
  </r>
  <r>
    <x v="2"/>
    <x v="10"/>
    <x v="11"/>
    <n v="198993"/>
  </r>
  <r>
    <x v="2"/>
    <x v="11"/>
    <x v="11"/>
    <n v="196741"/>
  </r>
  <r>
    <x v="2"/>
    <x v="0"/>
    <x v="11"/>
    <n v="205869"/>
  </r>
  <r>
    <x v="2"/>
    <x v="1"/>
    <x v="11"/>
    <n v="185674"/>
  </r>
  <r>
    <x v="2"/>
    <x v="2"/>
    <x v="11"/>
    <n v="197566"/>
  </r>
  <r>
    <x v="2"/>
    <x v="3"/>
    <x v="11"/>
    <n v="194420"/>
  </r>
  <r>
    <x v="2"/>
    <x v="4"/>
    <x v="11"/>
    <n v="181348"/>
  </r>
  <r>
    <x v="2"/>
    <x v="5"/>
    <x v="11"/>
    <n v="202006"/>
  </r>
  <r>
    <x v="2"/>
    <x v="6"/>
    <x v="11"/>
    <n v="191403"/>
  </r>
  <r>
    <x v="2"/>
    <x v="7"/>
    <x v="11"/>
    <n v="183312"/>
  </r>
  <r>
    <x v="3"/>
    <x v="8"/>
    <x v="11"/>
    <n v="173399"/>
  </r>
  <r>
    <x v="3"/>
    <x v="9"/>
    <x v="11"/>
    <n v="165662"/>
  </r>
  <r>
    <x v="3"/>
    <x v="10"/>
    <x v="11"/>
    <n v="192384"/>
  </r>
  <r>
    <x v="3"/>
    <x v="11"/>
    <x v="11"/>
    <n v="196701"/>
  </r>
  <r>
    <x v="3"/>
    <x v="0"/>
    <x v="11"/>
    <n v="191521"/>
  </r>
  <r>
    <x v="3"/>
    <x v="1"/>
    <x v="11"/>
    <n v="176603"/>
  </r>
  <r>
    <x v="3"/>
    <x v="2"/>
    <x v="11"/>
    <n v="195296"/>
  </r>
  <r>
    <x v="3"/>
    <x v="3"/>
    <x v="11"/>
    <n v="186058"/>
  </r>
  <r>
    <x v="3"/>
    <x v="4"/>
    <x v="11"/>
    <n v="190140"/>
  </r>
  <r>
    <x v="3"/>
    <x v="5"/>
    <x v="11"/>
    <n v="197838"/>
  </r>
  <r>
    <x v="3"/>
    <x v="6"/>
    <x v="11"/>
    <n v="189234"/>
  </r>
  <r>
    <x v="3"/>
    <x v="7"/>
    <x v="11"/>
    <n v="189781"/>
  </r>
  <r>
    <x v="4"/>
    <x v="8"/>
    <x v="11"/>
    <n v="184768"/>
  </r>
  <r>
    <x v="4"/>
    <x v="9"/>
    <x v="11"/>
    <n v="171729"/>
  </r>
  <r>
    <x v="4"/>
    <x v="10"/>
    <x v="11"/>
    <n v="203183"/>
  </r>
  <r>
    <x v="4"/>
    <x v="11"/>
    <x v="11"/>
    <n v="193152"/>
  </r>
  <r>
    <x v="4"/>
    <x v="0"/>
    <x v="11"/>
    <n v="191299"/>
  </r>
  <r>
    <x v="4"/>
    <x v="1"/>
    <x v="11"/>
    <n v="180681"/>
  </r>
  <r>
    <x v="4"/>
    <x v="2"/>
    <x v="11"/>
    <n v="195691"/>
  </r>
  <r>
    <x v="4"/>
    <x v="3"/>
    <x v="11"/>
    <n v="200713"/>
  </r>
  <r>
    <x v="4"/>
    <x v="4"/>
    <x v="11"/>
    <n v="192029"/>
  </r>
  <r>
    <x v="4"/>
    <x v="5"/>
    <x v="11"/>
    <n v="198302"/>
  </r>
  <r>
    <x v="4"/>
    <x v="6"/>
    <x v="11"/>
    <n v="193931"/>
  </r>
  <r>
    <x v="4"/>
    <x v="7"/>
    <x v="11"/>
    <n v="190129"/>
  </r>
  <r>
    <x v="5"/>
    <x v="8"/>
    <x v="11"/>
    <n v="178519"/>
  </r>
  <r>
    <x v="5"/>
    <x v="9"/>
    <x v="11"/>
    <n v="167341"/>
  </r>
  <r>
    <x v="5"/>
    <x v="10"/>
    <x v="11"/>
    <n v="200713"/>
  </r>
  <r>
    <x v="5"/>
    <x v="11"/>
    <x v="11"/>
    <n v="187827"/>
  </r>
  <r>
    <x v="5"/>
    <x v="0"/>
    <x v="11"/>
    <n v="195510"/>
  </r>
  <r>
    <x v="5"/>
    <x v="1"/>
    <x v="11"/>
    <n v="185095"/>
  </r>
  <r>
    <x v="5"/>
    <x v="2"/>
    <x v="11"/>
    <n v="191605"/>
  </r>
  <r>
    <x v="5"/>
    <x v="3"/>
    <x v="11"/>
    <n v="191173"/>
  </r>
  <r>
    <x v="5"/>
    <x v="4"/>
    <x v="11"/>
    <n v="190299"/>
  </r>
  <r>
    <x v="5"/>
    <x v="5"/>
    <x v="11"/>
    <n v="189055"/>
  </r>
  <r>
    <x v="5"/>
    <x v="6"/>
    <x v="11"/>
    <n v="189399"/>
  </r>
  <r>
    <x v="5"/>
    <x v="7"/>
    <x v="11"/>
    <n v="188223"/>
  </r>
  <r>
    <x v="6"/>
    <x v="8"/>
    <x v="11"/>
    <n v="167554"/>
  </r>
  <r>
    <x v="6"/>
    <x v="9"/>
    <x v="11"/>
    <n v="167814"/>
  </r>
  <r>
    <x v="6"/>
    <x v="10"/>
    <x v="11"/>
    <n v="193920"/>
  </r>
  <r>
    <x v="6"/>
    <x v="11"/>
    <x v="11"/>
    <n v="181353"/>
  </r>
  <r>
    <x v="6"/>
    <x v="0"/>
    <x v="11"/>
    <n v="178991"/>
  </r>
  <r>
    <x v="6"/>
    <x v="1"/>
    <x v="11"/>
    <n v="170110"/>
  </r>
  <r>
    <x v="6"/>
    <x v="2"/>
    <x v="11"/>
    <n v="181456"/>
  </r>
  <r>
    <x v="6"/>
    <x v="3"/>
    <x v="11"/>
    <n v="191104"/>
  </r>
  <r>
    <x v="6"/>
    <x v="4"/>
    <x v="11"/>
    <n v="183569"/>
  </r>
  <r>
    <x v="6"/>
    <x v="5"/>
    <x v="11"/>
    <n v="183397"/>
  </r>
  <r>
    <x v="6"/>
    <x v="6"/>
    <x v="11"/>
    <n v="173297"/>
  </r>
  <r>
    <x v="6"/>
    <x v="7"/>
    <x v="11"/>
    <n v="170960"/>
  </r>
  <r>
    <x v="7"/>
    <x v="8"/>
    <x v="11"/>
    <n v="162644"/>
  </r>
  <r>
    <x v="7"/>
    <x v="9"/>
    <x v="11"/>
    <n v="154499"/>
  </r>
  <r>
    <x v="7"/>
    <x v="10"/>
    <x v="11"/>
    <n v="171757"/>
  </r>
  <r>
    <x v="7"/>
    <x v="11"/>
    <x v="11"/>
    <n v="163172"/>
  </r>
  <r>
    <x v="7"/>
    <x v="0"/>
    <x v="11"/>
    <n v="165173"/>
  </r>
  <r>
    <x v="7"/>
    <x v="1"/>
    <x v="11"/>
    <n v="160096"/>
  </r>
  <r>
    <x v="7"/>
    <x v="2"/>
    <x v="11"/>
    <n v="158779"/>
  </r>
  <r>
    <x v="7"/>
    <x v="3"/>
    <x v="11"/>
    <n v="161164"/>
  </r>
  <r>
    <x v="7"/>
    <x v="4"/>
    <x v="11"/>
    <n v="152172"/>
  </r>
  <r>
    <x v="7"/>
    <x v="5"/>
    <x v="11"/>
    <n v="154230"/>
  </r>
  <r>
    <x v="7"/>
    <x v="6"/>
    <x v="11"/>
    <n v="154703"/>
  </r>
  <r>
    <x v="7"/>
    <x v="7"/>
    <x v="11"/>
    <n v="131229"/>
  </r>
  <r>
    <x v="8"/>
    <x v="8"/>
    <x v="11"/>
    <n v="122313"/>
  </r>
  <r>
    <x v="8"/>
    <x v="9"/>
    <x v="11"/>
    <n v="116339"/>
  </r>
  <r>
    <x v="8"/>
    <x v="10"/>
    <x v="11"/>
    <n v="125432"/>
  </r>
  <r>
    <x v="8"/>
    <x v="11"/>
    <x v="11"/>
    <n v="119230"/>
  </r>
  <r>
    <x v="8"/>
    <x v="0"/>
    <x v="11"/>
    <n v="124748"/>
  </r>
  <r>
    <x v="8"/>
    <x v="1"/>
    <x v="11"/>
    <n v="114273"/>
  </r>
  <r>
    <x v="8"/>
    <x v="2"/>
    <x v="11"/>
    <n v="120405"/>
  </r>
  <r>
    <x v="8"/>
    <x v="3"/>
    <x v="11"/>
    <n v="110556"/>
  </r>
  <r>
    <x v="8"/>
    <x v="4"/>
    <x v="11"/>
    <n v="85198"/>
  </r>
  <r>
    <x v="8"/>
    <x v="5"/>
    <x v="11"/>
    <n v="85007"/>
  </r>
  <r>
    <x v="8"/>
    <x v="6"/>
    <x v="11"/>
    <n v="96747"/>
  </r>
  <r>
    <x v="8"/>
    <x v="7"/>
    <x v="11"/>
    <n v="100009"/>
  </r>
  <r>
    <x v="9"/>
    <x v="8"/>
    <x v="11"/>
    <n v="88722.608397046919"/>
  </r>
  <r>
    <x v="9"/>
    <x v="9"/>
    <x v="11"/>
    <n v="87049.70064892924"/>
  </r>
  <r>
    <x v="9"/>
    <x v="10"/>
    <x v="11"/>
    <n v="98994.297073755661"/>
  </r>
  <r>
    <x v="9"/>
    <x v="11"/>
    <x v="11"/>
    <n v="55739.195555302096"/>
  </r>
  <r>
    <x v="9"/>
    <x v="0"/>
    <x v="11"/>
    <n v="64081.890505284347"/>
  </r>
  <r>
    <x v="9"/>
    <x v="1"/>
    <x v="11"/>
    <n v="63349.174088856795"/>
  </r>
  <r>
    <x v="9"/>
    <x v="2"/>
    <x v="11"/>
    <n v="73907.40125162086"/>
  </r>
  <r>
    <x v="9"/>
    <x v="3"/>
    <x v="11"/>
    <n v="73578.24848725734"/>
  </r>
  <r>
    <x v="9"/>
    <x v="4"/>
    <x v="11"/>
    <n v="77153.46027125293"/>
  </r>
  <r>
    <x v="9"/>
    <x v="5"/>
    <x v="11"/>
    <n v="80347.285706378345"/>
  </r>
  <r>
    <x v="9"/>
    <x v="6"/>
    <x v="11"/>
    <n v="73447.983463762561"/>
  </r>
  <r>
    <x v="9"/>
    <x v="7"/>
    <x v="11"/>
    <n v="77183.443141085474"/>
  </r>
  <r>
    <x v="10"/>
    <x v="8"/>
    <x v="11"/>
    <n v="69192"/>
  </r>
  <r>
    <x v="10"/>
    <x v="9"/>
    <x v="11"/>
    <n v="63229"/>
  </r>
  <r>
    <x v="10"/>
    <x v="10"/>
    <x v="11"/>
    <n v="66574.971912272696"/>
  </r>
  <r>
    <x v="10"/>
    <x v="11"/>
    <x v="11"/>
    <n v="67772.252915135439"/>
  </r>
  <r>
    <x v="10"/>
    <x v="0"/>
    <x v="11"/>
    <n v="94237.924732772677"/>
  </r>
  <r>
    <x v="10"/>
    <x v="1"/>
    <x v="11"/>
    <n v="95517.873278299274"/>
  </r>
  <r>
    <x v="10"/>
    <x v="2"/>
    <x v="11"/>
    <n v="103562.59092211095"/>
  </r>
  <r>
    <x v="10"/>
    <x v="3"/>
    <x v="11"/>
    <n v="98663.954489782365"/>
  </r>
  <r>
    <x v="10"/>
    <x v="4"/>
    <x v="11"/>
    <n v="108221.75326468472"/>
  </r>
  <r>
    <x v="10"/>
    <x v="5"/>
    <x v="11"/>
    <n v="99114.25709028008"/>
  </r>
  <r>
    <x v="10"/>
    <x v="6"/>
    <x v="11"/>
    <n v="98425.238030820459"/>
  </r>
  <r>
    <x v="10"/>
    <x v="7"/>
    <x v="11"/>
    <n v="96996.712144106481"/>
  </r>
  <r>
    <x v="11"/>
    <x v="8"/>
    <x v="11"/>
    <n v="80637.931175540216"/>
  </r>
  <r>
    <x v="11"/>
    <x v="9"/>
    <x v="11"/>
    <n v="78728"/>
  </r>
  <r>
    <x v="11"/>
    <x v="10"/>
    <x v="11"/>
    <n v="89332"/>
  </r>
  <r>
    <x v="11"/>
    <x v="11"/>
    <x v="11"/>
    <n v="92770"/>
  </r>
  <r>
    <x v="11"/>
    <x v="0"/>
    <x v="11"/>
    <n v="98919"/>
  </r>
  <r>
    <x v="11"/>
    <x v="1"/>
    <x v="11"/>
    <n v="98600"/>
  </r>
  <r>
    <x v="11"/>
    <x v="2"/>
    <x v="11"/>
    <n v="109093"/>
  </r>
  <r>
    <x v="11"/>
    <x v="3"/>
    <x v="11"/>
    <n v="103610"/>
  </r>
  <r>
    <x v="11"/>
    <x v="4"/>
    <x v="11"/>
    <n v="107721"/>
  </r>
  <r>
    <x v="11"/>
    <x v="5"/>
    <x v="11"/>
    <n v="120953"/>
  </r>
  <r>
    <x v="11"/>
    <x v="6"/>
    <x v="11"/>
    <n v="124914"/>
  </r>
  <r>
    <x v="11"/>
    <x v="7"/>
    <x v="11"/>
    <n v="130269"/>
  </r>
  <r>
    <x v="12"/>
    <x v="8"/>
    <x v="11"/>
    <n v="118979"/>
  </r>
  <r>
    <x v="12"/>
    <x v="9"/>
    <x v="11"/>
    <n v="115729"/>
  </r>
  <r>
    <x v="12"/>
    <x v="10"/>
    <x v="11"/>
    <n v="136850"/>
  </r>
  <r>
    <x v="12"/>
    <x v="11"/>
    <x v="11"/>
    <n v="140380"/>
  </r>
  <r>
    <x v="12"/>
    <x v="0"/>
    <x v="11"/>
    <n v="144151"/>
  </r>
  <r>
    <x v="12"/>
    <x v="1"/>
    <x v="11"/>
    <n v="134261"/>
  </r>
  <r>
    <x v="12"/>
    <x v="2"/>
    <x v="11"/>
    <n v="146326"/>
  </r>
  <r>
    <x v="12"/>
    <x v="3"/>
    <x v="11"/>
    <n v="144911"/>
  </r>
  <r>
    <x v="12"/>
    <x v="4"/>
    <x v="11"/>
    <n v="149501"/>
  </r>
  <r>
    <x v="12"/>
    <x v="5"/>
    <x v="11"/>
    <n v="151382"/>
  </r>
  <r>
    <x v="12"/>
    <x v="6"/>
    <x v="11"/>
    <n v="154923"/>
  </r>
  <r>
    <x v="12"/>
    <x v="7"/>
    <x v="11"/>
    <n v="146983"/>
  </r>
  <r>
    <x v="13"/>
    <x v="8"/>
    <x v="11"/>
    <n v="140049"/>
  </r>
  <r>
    <x v="13"/>
    <x v="9"/>
    <x v="11"/>
    <n v="129362"/>
  </r>
  <r>
    <x v="13"/>
    <x v="10"/>
    <x v="11"/>
    <n v="150113"/>
  </r>
  <r>
    <x v="13"/>
    <x v="11"/>
    <x v="11"/>
    <n v="149029"/>
  </r>
  <r>
    <x v="13"/>
    <x v="0"/>
    <x v="11"/>
    <n v="162877"/>
  </r>
  <r>
    <x v="13"/>
    <x v="1"/>
    <x v="11"/>
    <n v="162922"/>
  </r>
  <r>
    <x v="13"/>
    <x v="2"/>
    <x v="11"/>
    <n v="168165"/>
  </r>
  <r>
    <x v="13"/>
    <x v="3"/>
    <x v="11"/>
    <n v="170574"/>
  </r>
  <r>
    <x v="13"/>
    <x v="4"/>
    <x v="11"/>
    <n v="166558"/>
  </r>
  <r>
    <x v="13"/>
    <x v="5"/>
    <x v="11"/>
    <n v="166148"/>
  </r>
  <r>
    <x v="13"/>
    <x v="6"/>
    <x v="11"/>
    <n v="174163"/>
  </r>
  <r>
    <x v="13"/>
    <x v="7"/>
    <x v="11"/>
    <n v="173606"/>
  </r>
  <r>
    <x v="14"/>
    <x v="8"/>
    <x v="11"/>
    <n v="155675"/>
  </r>
  <r>
    <x v="14"/>
    <x v="9"/>
    <x v="11"/>
    <n v="150424"/>
  </r>
  <r>
    <x v="14"/>
    <x v="10"/>
    <x v="11"/>
    <n v="159356"/>
  </r>
  <r>
    <x v="14"/>
    <x v="11"/>
    <x v="11"/>
    <n v="159681"/>
  </r>
  <r>
    <x v="14"/>
    <x v="0"/>
    <x v="11"/>
    <n v="167249"/>
  </r>
  <r>
    <x v="14"/>
    <x v="1"/>
    <x v="11"/>
    <n v="153407"/>
  </r>
  <r>
    <x v="14"/>
    <x v="2"/>
    <x v="11"/>
    <n v="167307"/>
  </r>
  <r>
    <x v="14"/>
    <x v="3"/>
    <x v="11"/>
    <n v="164869"/>
  </r>
  <r>
    <x v="14"/>
    <x v="4"/>
    <x v="11"/>
    <n v="157950"/>
  </r>
  <r>
    <x v="14"/>
    <x v="5"/>
    <x v="11"/>
    <n v="160835"/>
  </r>
  <r>
    <x v="14"/>
    <x v="6"/>
    <x v="11"/>
    <n v="145416"/>
  </r>
  <r>
    <x v="14"/>
    <x v="7"/>
    <x v="11"/>
    <n v="151426"/>
  </r>
  <r>
    <x v="15"/>
    <x v="8"/>
    <x v="11"/>
    <n v="147607.69240434957"/>
  </r>
  <r>
    <x v="15"/>
    <x v="9"/>
    <x v="11"/>
    <n v="133218"/>
  </r>
  <r>
    <x v="15"/>
    <x v="10"/>
    <x v="11"/>
    <n v="148215"/>
  </r>
  <r>
    <x v="15"/>
    <x v="11"/>
    <x v="11"/>
    <n v="142923"/>
  </r>
  <r>
    <x v="15"/>
    <x v="0"/>
    <x v="11"/>
    <n v="142245"/>
  </r>
  <r>
    <x v="15"/>
    <x v="1"/>
    <x v="11"/>
    <n v="147660"/>
  </r>
  <r>
    <x v="15"/>
    <x v="2"/>
    <x v="11"/>
    <n v="146103"/>
  </r>
  <r>
    <x v="15"/>
    <x v="3"/>
    <x v="11"/>
    <n v="154573"/>
  </r>
  <r>
    <x v="15"/>
    <x v="4"/>
    <x v="11"/>
    <n v="154875"/>
  </r>
  <r>
    <x v="15"/>
    <x v="5"/>
    <x v="11"/>
    <n v="161885"/>
  </r>
  <r>
    <x v="15"/>
    <x v="6"/>
    <x v="11"/>
    <n v="152489"/>
  </r>
  <r>
    <x v="15"/>
    <x v="7"/>
    <x v="11"/>
    <n v="152814"/>
  </r>
  <r>
    <x v="16"/>
    <x v="8"/>
    <x v="11"/>
    <n v="137017"/>
  </r>
  <r>
    <x v="16"/>
    <x v="9"/>
    <x v="11"/>
    <n v="131725"/>
  </r>
  <r>
    <x v="16"/>
    <x v="10"/>
    <x v="11"/>
    <n v="154541"/>
  </r>
  <r>
    <x v="16"/>
    <x v="11"/>
    <x v="11"/>
    <n v="150143"/>
  </r>
  <r>
    <x v="16"/>
    <x v="0"/>
    <x v="11"/>
    <n v="146333"/>
  </r>
  <r>
    <x v="16"/>
    <x v="1"/>
    <x v="11"/>
    <n v="145507"/>
  </r>
  <r>
    <x v="16"/>
    <x v="2"/>
    <x v="11"/>
    <n v="149495"/>
  </r>
  <r>
    <x v="16"/>
    <x v="3"/>
    <x v="11"/>
    <n v="153468"/>
  </r>
  <r>
    <x v="16"/>
    <x v="4"/>
    <x v="11"/>
    <n v="155221"/>
  </r>
  <r>
    <x v="16"/>
    <x v="5"/>
    <x v="11"/>
    <n v="151213"/>
  </r>
  <r>
    <x v="16"/>
    <x v="6"/>
    <x v="11"/>
    <n v="152691"/>
  </r>
  <r>
    <x v="16"/>
    <x v="7"/>
    <x v="11"/>
    <n v="141198"/>
  </r>
  <r>
    <x v="17"/>
    <x v="8"/>
    <x v="11"/>
    <n v="133048"/>
  </r>
  <r>
    <x v="17"/>
    <x v="9"/>
    <x v="11"/>
    <n v="124193"/>
  </r>
  <r>
    <x v="17"/>
    <x v="10"/>
    <x v="11"/>
    <n v="141435"/>
  </r>
  <r>
    <x v="17"/>
    <x v="11"/>
    <x v="11"/>
    <n v="143424"/>
  </r>
  <r>
    <x v="17"/>
    <x v="0"/>
    <x v="11"/>
    <n v="147311"/>
  </r>
  <r>
    <x v="17"/>
    <x v="1"/>
    <x v="11"/>
    <n v="137597"/>
  </r>
  <r>
    <x v="17"/>
    <x v="2"/>
    <x v="11"/>
    <n v="143017"/>
  </r>
  <r>
    <x v="17"/>
    <x v="3"/>
    <x v="11"/>
    <n v="136260"/>
  </r>
  <r>
    <x v="17"/>
    <x v="4"/>
    <x v="11"/>
    <n v="142477"/>
  </r>
  <r>
    <x v="17"/>
    <x v="5"/>
    <x v="11"/>
    <n v="140052"/>
  </r>
  <r>
    <x v="17"/>
    <x v="6"/>
    <x v="11"/>
    <n v="138444"/>
  </r>
  <r>
    <x v="17"/>
    <x v="7"/>
    <x v="11"/>
    <n v="132394"/>
  </r>
  <r>
    <x v="18"/>
    <x v="8"/>
    <x v="11"/>
    <n v="120233"/>
  </r>
  <r>
    <x v="18"/>
    <x v="9"/>
    <x v="11"/>
    <n v="118414"/>
  </r>
  <r>
    <x v="18"/>
    <x v="10"/>
    <x v="11"/>
    <n v="143697"/>
  </r>
  <r>
    <x v="18"/>
    <x v="11"/>
    <x v="11"/>
    <n v="132819"/>
  </r>
  <r>
    <x v="18"/>
    <x v="0"/>
    <x v="11"/>
    <n v="132362"/>
  </r>
  <r>
    <x v="18"/>
    <x v="1"/>
    <x v="11"/>
    <n v="127165"/>
  </r>
  <r>
    <x v="18"/>
    <x v="2"/>
    <x v="11"/>
    <n v="133320"/>
  </r>
  <r>
    <x v="18"/>
    <x v="3"/>
    <x v="11"/>
    <n v="127898"/>
  </r>
  <r>
    <x v="18"/>
    <x v="4"/>
    <x v="11"/>
    <n v="128354"/>
  </r>
  <r>
    <x v="18"/>
    <x v="5"/>
    <x v="11"/>
    <n v="131828"/>
  </r>
  <r>
    <x v="18"/>
    <x v="6"/>
    <x v="11"/>
    <n v="123026"/>
  </r>
  <r>
    <x v="18"/>
    <x v="7"/>
    <x v="11"/>
    <n v="118618"/>
  </r>
  <r>
    <x v="19"/>
    <x v="8"/>
    <x v="11"/>
    <n v="112082"/>
  </r>
  <r>
    <x v="19"/>
    <x v="9"/>
    <x v="11"/>
    <n v="101953"/>
  </r>
  <r>
    <x v="19"/>
    <x v="10"/>
    <x v="11"/>
    <n v="123342"/>
  </r>
  <r>
    <x v="19"/>
    <x v="11"/>
    <x v="11"/>
    <n v="119773"/>
  </r>
  <r>
    <x v="19"/>
    <x v="0"/>
    <x v="11"/>
    <n v="118584"/>
  </r>
  <r>
    <x v="19"/>
    <x v="1"/>
    <x v="11"/>
    <n v="111694"/>
  </r>
  <r>
    <x v="19"/>
    <x v="2"/>
    <x v="11"/>
    <n v="113611"/>
  </r>
  <r>
    <x v="19"/>
    <x v="3"/>
    <x v="11"/>
    <n v="105179"/>
  </r>
  <r>
    <x v="19"/>
    <x v="4"/>
    <x v="11"/>
    <n v="89038"/>
  </r>
  <r>
    <x v="19"/>
    <x v="5"/>
    <x v="11"/>
    <n v="102194"/>
  </r>
  <r>
    <x v="19"/>
    <x v="6"/>
    <x v="11"/>
    <n v="93967"/>
  </r>
  <r>
    <x v="19"/>
    <x v="7"/>
    <x v="11"/>
    <n v="87015"/>
  </r>
  <r>
    <x v="20"/>
    <x v="8"/>
    <x v="11"/>
    <n v="73513.422853599521"/>
  </r>
  <r>
    <x v="20"/>
    <x v="9"/>
    <x v="11"/>
    <n v="81695"/>
  </r>
  <r>
    <x v="20"/>
    <x v="10"/>
    <x v="11"/>
    <n v="89874"/>
  </r>
  <r>
    <x v="20"/>
    <x v="11"/>
    <x v="11"/>
    <n v="60860"/>
  </r>
  <r>
    <x v="20"/>
    <x v="0"/>
    <x v="11"/>
    <n v="32112"/>
  </r>
  <r>
    <x v="20"/>
    <x v="1"/>
    <x v="11"/>
    <n v="0"/>
  </r>
  <r>
    <x v="20"/>
    <x v="2"/>
    <x v="11"/>
    <n v="0"/>
  </r>
  <r>
    <x v="20"/>
    <x v="3"/>
    <x v="11"/>
    <n v="36722"/>
  </r>
  <r>
    <x v="20"/>
    <x v="4"/>
    <x v="11"/>
    <n v="78535"/>
  </r>
  <r>
    <x v="20"/>
    <x v="5"/>
    <x v="11"/>
    <n v="93269"/>
  </r>
  <r>
    <x v="20"/>
    <x v="6"/>
    <x v="11"/>
    <n v="82389"/>
  </r>
  <r>
    <x v="20"/>
    <x v="7"/>
    <x v="11"/>
    <n v="79453"/>
  </r>
  <r>
    <x v="21"/>
    <x v="8"/>
    <x v="11"/>
    <n v="72327"/>
  </r>
  <r>
    <x v="21"/>
    <x v="9"/>
    <x v="11"/>
    <n v="65361"/>
  </r>
  <r>
    <x v="21"/>
    <x v="10"/>
    <x v="11"/>
    <n v="82005"/>
  </r>
  <r>
    <x v="21"/>
    <x v="11"/>
    <x v="11"/>
    <n v="90676"/>
  </r>
  <r>
    <x v="21"/>
    <x v="0"/>
    <x v="11"/>
    <n v="88667"/>
  </r>
  <r>
    <x v="21"/>
    <x v="1"/>
    <x v="11"/>
    <n v="97557"/>
  </r>
  <r>
    <x v="21"/>
    <x v="2"/>
    <x v="11"/>
    <n v="110168"/>
  </r>
  <r>
    <x v="21"/>
    <x v="3"/>
    <x v="11"/>
    <n v="106255"/>
  </r>
  <r>
    <x v="21"/>
    <x v="4"/>
    <x v="11"/>
    <n v="118772"/>
  </r>
  <r>
    <x v="21"/>
    <x v="5"/>
    <x v="11"/>
    <n v="123285"/>
  </r>
  <r>
    <x v="21"/>
    <x v="6"/>
    <x v="11"/>
    <n v="136121"/>
  </r>
  <r>
    <x v="21"/>
    <x v="7"/>
    <x v="11"/>
    <n v="136926"/>
  </r>
  <r>
    <x v="22"/>
    <x v="8"/>
    <x v="11"/>
    <n v="91225"/>
  </r>
  <r>
    <x v="22"/>
    <x v="9"/>
    <x v="11"/>
    <n v="83819"/>
  </r>
  <r>
    <x v="22"/>
    <x v="10"/>
    <x v="11"/>
    <n v="97509"/>
  </r>
  <r>
    <x v="22"/>
    <x v="11"/>
    <x v="11"/>
    <n v="105154"/>
  </r>
  <r>
    <x v="22"/>
    <x v="0"/>
    <x v="11"/>
    <n v="105956"/>
  </r>
  <r>
    <x v="22"/>
    <x v="1"/>
    <x v="11"/>
    <n v="100270"/>
  </r>
  <r>
    <x v="22"/>
    <x v="2"/>
    <x v="11"/>
    <n v="98545"/>
  </r>
  <r>
    <x v="22"/>
    <x v="3"/>
    <x v="11"/>
    <n v="110815"/>
  </r>
  <r>
    <x v="22"/>
    <x v="4"/>
    <x v="11"/>
    <n v="106141"/>
  </r>
  <r>
    <x v="22"/>
    <x v="5"/>
    <x v="11"/>
    <n v="101618"/>
  </r>
  <r>
    <x v="22"/>
    <x v="6"/>
    <x v="11"/>
    <n v="108929"/>
  </r>
  <r>
    <x v="22"/>
    <x v="7"/>
    <x v="11"/>
    <n v="106577"/>
  </r>
  <r>
    <x v="23"/>
    <x v="8"/>
    <x v="11"/>
    <n v="91282"/>
  </r>
  <r>
    <x v="23"/>
    <x v="9"/>
    <x v="11"/>
    <n v="76971"/>
  </r>
  <r>
    <x v="23"/>
    <x v="10"/>
    <x v="11"/>
    <n v="106090"/>
  </r>
  <r>
    <x v="23"/>
    <x v="11"/>
    <x v="11"/>
    <n v="98551"/>
  </r>
  <r>
    <x v="23"/>
    <x v="0"/>
    <x v="11"/>
    <n v="106165"/>
  </r>
  <r>
    <x v="23"/>
    <x v="1"/>
    <x v="11"/>
    <n v="111756"/>
  </r>
  <r>
    <x v="23"/>
    <x v="2"/>
    <x v="11"/>
    <n v="107860"/>
  </r>
  <r>
    <x v="23"/>
    <x v="3"/>
    <x v="11"/>
    <n v="104635"/>
  </r>
  <r>
    <x v="23"/>
    <x v="4"/>
    <x v="11"/>
    <n v="102884"/>
  </r>
  <r>
    <x v="23"/>
    <x v="5"/>
    <x v="11"/>
    <n v="102996"/>
  </r>
  <r>
    <x v="23"/>
    <x v="6"/>
    <x v="11"/>
    <n v="100335"/>
  </r>
  <r>
    <x v="23"/>
    <x v="7"/>
    <x v="11"/>
    <n v="78164"/>
  </r>
  <r>
    <x v="24"/>
    <x v="8"/>
    <x v="11"/>
    <n v="64766"/>
  </r>
  <r>
    <x v="24"/>
    <x v="9"/>
    <x v="11"/>
    <n v="52676"/>
  </r>
  <r>
    <x v="24"/>
    <x v="10"/>
    <x v="11"/>
    <n v="74868"/>
  </r>
  <r>
    <x v="24"/>
    <x v="11"/>
    <x v="11"/>
    <n v="72968"/>
  </r>
  <r>
    <x v="24"/>
    <x v="0"/>
    <x v="11"/>
    <n v="74019"/>
  </r>
  <r>
    <x v="24"/>
    <x v="1"/>
    <x v="11"/>
    <n v="61480"/>
  </r>
  <r>
    <x v="24"/>
    <x v="2"/>
    <x v="11"/>
    <n v="62719"/>
  </r>
  <r>
    <x v="24"/>
    <x v="3"/>
    <x v="11"/>
    <n v="71309"/>
  </r>
  <r>
    <x v="24"/>
    <x v="4"/>
    <x v="11"/>
    <n v="67542"/>
  </r>
  <r>
    <x v="24"/>
    <x v="5"/>
    <x v="11"/>
    <n v="74709"/>
  </r>
  <r>
    <x v="24"/>
    <x v="6"/>
    <x v="11"/>
    <n v="62768"/>
  </r>
  <r>
    <x v="24"/>
    <x v="7"/>
    <x v="11"/>
    <n v="59957"/>
  </r>
  <r>
    <x v="25"/>
    <x v="8"/>
    <x v="11"/>
    <n v="55719"/>
  </r>
  <r>
    <x v="25"/>
    <x v="9"/>
    <x v="11"/>
    <n v="43415"/>
  </r>
  <r>
    <x v="25"/>
    <x v="10"/>
    <x v="11"/>
    <n v="63829"/>
  </r>
  <r>
    <x v="25"/>
    <x v="11"/>
    <x v="11"/>
    <n v="63583"/>
  </r>
  <r>
    <x v="25"/>
    <x v="0"/>
    <x v="11"/>
    <n v="72944"/>
  </r>
  <r>
    <x v="25"/>
    <x v="1"/>
    <x v="11"/>
    <n v="65775"/>
  </r>
  <r>
    <x v="25"/>
    <x v="2"/>
    <x v="11"/>
    <n v="71376"/>
  </r>
  <r>
    <x v="25"/>
    <x v="3"/>
    <x v="11"/>
    <n v="73570"/>
  </r>
  <r>
    <x v="25"/>
    <x v="4"/>
    <x v="11"/>
    <n v="70462"/>
  </r>
  <r>
    <x v="25"/>
    <x v="5"/>
    <x v="11"/>
    <n v="70590"/>
  </r>
  <r>
    <x v="25"/>
    <x v="6"/>
    <x v="11"/>
    <n v="64432"/>
  </r>
  <r>
    <x v="25"/>
    <x v="7"/>
    <x v="11"/>
    <n v="62867"/>
  </r>
  <r>
    <x v="26"/>
    <x v="8"/>
    <x v="11"/>
    <n v="54424"/>
  </r>
  <r>
    <x v="26"/>
    <x v="9"/>
    <x v="11"/>
    <n v="43433"/>
  </r>
  <r>
    <x v="26"/>
    <x v="10"/>
    <x v="11"/>
    <n v="27160"/>
  </r>
  <r>
    <x v="26"/>
    <x v="11"/>
    <x v="11"/>
    <n v="2424"/>
  </r>
  <r>
    <x v="26"/>
    <x v="0"/>
    <x v="11"/>
    <n v="2600"/>
  </r>
  <r>
    <x v="26"/>
    <x v="1"/>
    <x v="11"/>
    <n v="2538"/>
  </r>
  <r>
    <x v="26"/>
    <x v="2"/>
    <x v="11"/>
    <n v="4270"/>
  </r>
  <r>
    <x v="26"/>
    <x v="3"/>
    <x v="11"/>
    <n v="5586"/>
  </r>
  <r>
    <x v="26"/>
    <x v="4"/>
    <x v="11"/>
    <n v="7167"/>
  </r>
  <r>
    <x v="26"/>
    <x v="5"/>
    <x v="11"/>
    <n v="9216"/>
  </r>
  <r>
    <x v="26"/>
    <x v="6"/>
    <x v="11"/>
    <n v="10764"/>
  </r>
  <r>
    <x v="26"/>
    <x v="7"/>
    <x v="11"/>
    <n v="5046"/>
  </r>
  <r>
    <x v="0"/>
    <x v="0"/>
    <x v="12"/>
    <n v="67338"/>
  </r>
  <r>
    <x v="0"/>
    <x v="1"/>
    <x v="12"/>
    <n v="64552"/>
  </r>
  <r>
    <x v="0"/>
    <x v="2"/>
    <x v="12"/>
    <n v="68706"/>
  </r>
  <r>
    <x v="0"/>
    <x v="3"/>
    <x v="12"/>
    <n v="71944"/>
  </r>
  <r>
    <x v="0"/>
    <x v="4"/>
    <x v="12"/>
    <n v="80411"/>
  </r>
  <r>
    <x v="0"/>
    <x v="5"/>
    <x v="12"/>
    <n v="85361"/>
  </r>
  <r>
    <x v="0"/>
    <x v="6"/>
    <x v="12"/>
    <n v="91915"/>
  </r>
  <r>
    <x v="0"/>
    <x v="7"/>
    <x v="12"/>
    <n v="92639"/>
  </r>
  <r>
    <x v="1"/>
    <x v="8"/>
    <x v="12"/>
    <n v="85271"/>
  </r>
  <r>
    <x v="1"/>
    <x v="9"/>
    <x v="12"/>
    <n v="86164"/>
  </r>
  <r>
    <x v="1"/>
    <x v="10"/>
    <x v="12"/>
    <n v="103310"/>
  </r>
  <r>
    <x v="1"/>
    <x v="11"/>
    <x v="12"/>
    <n v="99590"/>
  </r>
  <r>
    <x v="1"/>
    <x v="0"/>
    <x v="12"/>
    <n v="109627"/>
  </r>
  <r>
    <x v="1"/>
    <x v="1"/>
    <x v="12"/>
    <n v="105719"/>
  </r>
  <r>
    <x v="1"/>
    <x v="2"/>
    <x v="12"/>
    <n v="112250"/>
  </r>
  <r>
    <x v="1"/>
    <x v="3"/>
    <x v="12"/>
    <n v="120982"/>
  </r>
  <r>
    <x v="1"/>
    <x v="4"/>
    <x v="12"/>
    <n v="121767"/>
  </r>
  <r>
    <x v="1"/>
    <x v="5"/>
    <x v="12"/>
    <n v="128262"/>
  </r>
  <r>
    <x v="1"/>
    <x v="6"/>
    <x v="12"/>
    <n v="131083"/>
  </r>
  <r>
    <x v="1"/>
    <x v="7"/>
    <x v="12"/>
    <n v="126968"/>
  </r>
  <r>
    <x v="2"/>
    <x v="8"/>
    <x v="12"/>
    <n v="115348"/>
  </r>
  <r>
    <x v="2"/>
    <x v="9"/>
    <x v="12"/>
    <n v="123731"/>
  </r>
  <r>
    <x v="2"/>
    <x v="10"/>
    <x v="12"/>
    <n v="145092"/>
  </r>
  <r>
    <x v="2"/>
    <x v="11"/>
    <x v="12"/>
    <n v="145924"/>
  </r>
  <r>
    <x v="2"/>
    <x v="0"/>
    <x v="12"/>
    <n v="156383"/>
  </r>
  <r>
    <x v="2"/>
    <x v="1"/>
    <x v="12"/>
    <n v="136995"/>
  </r>
  <r>
    <x v="2"/>
    <x v="2"/>
    <x v="12"/>
    <n v="145844"/>
  </r>
  <r>
    <x v="2"/>
    <x v="3"/>
    <x v="12"/>
    <n v="144605"/>
  </r>
  <r>
    <x v="2"/>
    <x v="4"/>
    <x v="12"/>
    <n v="137620"/>
  </r>
  <r>
    <x v="2"/>
    <x v="5"/>
    <x v="12"/>
    <n v="158050"/>
  </r>
  <r>
    <x v="2"/>
    <x v="6"/>
    <x v="12"/>
    <n v="149633"/>
  </r>
  <r>
    <x v="2"/>
    <x v="7"/>
    <x v="12"/>
    <n v="139730"/>
  </r>
  <r>
    <x v="3"/>
    <x v="8"/>
    <x v="12"/>
    <n v="124548"/>
  </r>
  <r>
    <x v="3"/>
    <x v="9"/>
    <x v="12"/>
    <n v="129639"/>
  </r>
  <r>
    <x v="3"/>
    <x v="10"/>
    <x v="12"/>
    <n v="151832"/>
  </r>
  <r>
    <x v="3"/>
    <x v="11"/>
    <x v="12"/>
    <n v="163797"/>
  </r>
  <r>
    <x v="3"/>
    <x v="0"/>
    <x v="12"/>
    <n v="162834"/>
  </r>
  <r>
    <x v="3"/>
    <x v="1"/>
    <x v="12"/>
    <n v="150598"/>
  </r>
  <r>
    <x v="3"/>
    <x v="2"/>
    <x v="12"/>
    <n v="164672"/>
  </r>
  <r>
    <x v="3"/>
    <x v="3"/>
    <x v="12"/>
    <n v="161099"/>
  </r>
  <r>
    <x v="3"/>
    <x v="4"/>
    <x v="12"/>
    <n v="169365"/>
  </r>
  <r>
    <x v="3"/>
    <x v="5"/>
    <x v="12"/>
    <n v="173421"/>
  </r>
  <r>
    <x v="3"/>
    <x v="6"/>
    <x v="12"/>
    <n v="164965"/>
  </r>
  <r>
    <x v="3"/>
    <x v="7"/>
    <x v="12"/>
    <n v="161626"/>
  </r>
  <r>
    <x v="4"/>
    <x v="8"/>
    <x v="12"/>
    <n v="149999"/>
  </r>
  <r>
    <x v="4"/>
    <x v="9"/>
    <x v="12"/>
    <n v="152478"/>
  </r>
  <r>
    <x v="4"/>
    <x v="10"/>
    <x v="12"/>
    <n v="180793"/>
  </r>
  <r>
    <x v="4"/>
    <x v="11"/>
    <x v="12"/>
    <n v="175934"/>
  </r>
  <r>
    <x v="4"/>
    <x v="0"/>
    <x v="12"/>
    <n v="176445"/>
  </r>
  <r>
    <x v="4"/>
    <x v="1"/>
    <x v="12"/>
    <n v="170154"/>
  </r>
  <r>
    <x v="4"/>
    <x v="2"/>
    <x v="12"/>
    <n v="179930"/>
  </r>
  <r>
    <x v="4"/>
    <x v="3"/>
    <x v="12"/>
    <n v="182154"/>
  </r>
  <r>
    <x v="4"/>
    <x v="4"/>
    <x v="12"/>
    <n v="182844"/>
  </r>
  <r>
    <x v="4"/>
    <x v="5"/>
    <x v="12"/>
    <n v="188537"/>
  </r>
  <r>
    <x v="4"/>
    <x v="6"/>
    <x v="12"/>
    <n v="182834"/>
  </r>
  <r>
    <x v="4"/>
    <x v="7"/>
    <x v="12"/>
    <n v="175991"/>
  </r>
  <r>
    <x v="5"/>
    <x v="8"/>
    <x v="12"/>
    <n v="151240"/>
  </r>
  <r>
    <x v="5"/>
    <x v="9"/>
    <x v="12"/>
    <n v="155513"/>
  </r>
  <r>
    <x v="5"/>
    <x v="10"/>
    <x v="12"/>
    <n v="191560"/>
  </r>
  <r>
    <x v="5"/>
    <x v="11"/>
    <x v="12"/>
    <n v="183891"/>
  </r>
  <r>
    <x v="5"/>
    <x v="0"/>
    <x v="12"/>
    <n v="189318"/>
  </r>
  <r>
    <x v="5"/>
    <x v="1"/>
    <x v="12"/>
    <n v="186166"/>
  </r>
  <r>
    <x v="5"/>
    <x v="2"/>
    <x v="12"/>
    <n v="183089"/>
  </r>
  <r>
    <x v="5"/>
    <x v="3"/>
    <x v="12"/>
    <n v="191159"/>
  </r>
  <r>
    <x v="5"/>
    <x v="4"/>
    <x v="12"/>
    <n v="196715"/>
  </r>
  <r>
    <x v="5"/>
    <x v="5"/>
    <x v="12"/>
    <n v="196008"/>
  </r>
  <r>
    <x v="5"/>
    <x v="6"/>
    <x v="12"/>
    <n v="196170"/>
  </r>
  <r>
    <x v="5"/>
    <x v="7"/>
    <x v="12"/>
    <n v="188893"/>
  </r>
  <r>
    <x v="6"/>
    <x v="8"/>
    <x v="12"/>
    <n v="159345"/>
  </r>
  <r>
    <x v="6"/>
    <x v="9"/>
    <x v="12"/>
    <n v="167798"/>
  </r>
  <r>
    <x v="6"/>
    <x v="10"/>
    <x v="12"/>
    <n v="202667"/>
  </r>
  <r>
    <x v="6"/>
    <x v="11"/>
    <x v="12"/>
    <n v="191361"/>
  </r>
  <r>
    <x v="6"/>
    <x v="0"/>
    <x v="12"/>
    <n v="189445"/>
  </r>
  <r>
    <x v="6"/>
    <x v="1"/>
    <x v="12"/>
    <n v="181050"/>
  </r>
  <r>
    <x v="6"/>
    <x v="2"/>
    <x v="12"/>
    <n v="186054"/>
  </r>
  <r>
    <x v="6"/>
    <x v="3"/>
    <x v="12"/>
    <n v="199523"/>
  </r>
  <r>
    <x v="6"/>
    <x v="4"/>
    <x v="12"/>
    <n v="196985"/>
  </r>
  <r>
    <x v="6"/>
    <x v="5"/>
    <x v="12"/>
    <n v="199318"/>
  </r>
  <r>
    <x v="6"/>
    <x v="6"/>
    <x v="12"/>
    <n v="188413"/>
  </r>
  <r>
    <x v="6"/>
    <x v="7"/>
    <x v="12"/>
    <n v="178736"/>
  </r>
  <r>
    <x v="7"/>
    <x v="8"/>
    <x v="12"/>
    <n v="161087"/>
  </r>
  <r>
    <x v="7"/>
    <x v="9"/>
    <x v="12"/>
    <n v="160953"/>
  </r>
  <r>
    <x v="7"/>
    <x v="10"/>
    <x v="12"/>
    <n v="185674"/>
  </r>
  <r>
    <x v="7"/>
    <x v="11"/>
    <x v="12"/>
    <n v="184190"/>
  </r>
  <r>
    <x v="7"/>
    <x v="0"/>
    <x v="12"/>
    <n v="185290"/>
  </r>
  <r>
    <x v="7"/>
    <x v="1"/>
    <x v="12"/>
    <n v="179679"/>
  </r>
  <r>
    <x v="7"/>
    <x v="2"/>
    <x v="12"/>
    <n v="169578"/>
  </r>
  <r>
    <x v="7"/>
    <x v="3"/>
    <x v="12"/>
    <n v="181628"/>
  </r>
  <r>
    <x v="7"/>
    <x v="4"/>
    <x v="12"/>
    <n v="171033"/>
  </r>
  <r>
    <x v="7"/>
    <x v="5"/>
    <x v="12"/>
    <n v="175412"/>
  </r>
  <r>
    <x v="7"/>
    <x v="6"/>
    <x v="12"/>
    <n v="172096"/>
  </r>
  <r>
    <x v="7"/>
    <x v="7"/>
    <x v="12"/>
    <n v="135597"/>
  </r>
  <r>
    <x v="8"/>
    <x v="8"/>
    <x v="12"/>
    <n v="125179"/>
  </r>
  <r>
    <x v="8"/>
    <x v="9"/>
    <x v="12"/>
    <n v="128860"/>
  </r>
  <r>
    <x v="8"/>
    <x v="10"/>
    <x v="12"/>
    <n v="138326"/>
  </r>
  <r>
    <x v="8"/>
    <x v="11"/>
    <x v="12"/>
    <n v="140931"/>
  </r>
  <r>
    <x v="8"/>
    <x v="0"/>
    <x v="12"/>
    <n v="152596"/>
  </r>
  <r>
    <x v="8"/>
    <x v="1"/>
    <x v="12"/>
    <n v="135486"/>
  </r>
  <r>
    <x v="8"/>
    <x v="2"/>
    <x v="12"/>
    <n v="136713"/>
  </r>
  <r>
    <x v="8"/>
    <x v="3"/>
    <x v="12"/>
    <n v="121852"/>
  </r>
  <r>
    <x v="8"/>
    <x v="4"/>
    <x v="12"/>
    <n v="103483"/>
  </r>
  <r>
    <x v="8"/>
    <x v="5"/>
    <x v="12"/>
    <n v="120187"/>
  </r>
  <r>
    <x v="8"/>
    <x v="6"/>
    <x v="12"/>
    <n v="124086"/>
  </r>
  <r>
    <x v="8"/>
    <x v="7"/>
    <x v="12"/>
    <n v="116595"/>
  </r>
  <r>
    <x v="9"/>
    <x v="8"/>
    <x v="12"/>
    <n v="107263.02434342138"/>
  </r>
  <r>
    <x v="9"/>
    <x v="9"/>
    <x v="12"/>
    <n v="108994.47590019039"/>
  </r>
  <r>
    <x v="9"/>
    <x v="10"/>
    <x v="12"/>
    <n v="118753.22989565656"/>
  </r>
  <r>
    <x v="9"/>
    <x v="11"/>
    <x v="12"/>
    <n v="124664.28654874105"/>
  </r>
  <r>
    <x v="9"/>
    <x v="0"/>
    <x v="12"/>
    <n v="82271.764871459294"/>
  </r>
  <r>
    <x v="9"/>
    <x v="1"/>
    <x v="12"/>
    <n v="85901.89654000818"/>
  </r>
  <r>
    <x v="9"/>
    <x v="2"/>
    <x v="12"/>
    <n v="91006.346683196287"/>
  </r>
  <r>
    <x v="9"/>
    <x v="3"/>
    <x v="12"/>
    <n v="94400.427733038232"/>
  </r>
  <r>
    <x v="9"/>
    <x v="4"/>
    <x v="12"/>
    <n v="91173.333578520236"/>
  </r>
  <r>
    <x v="9"/>
    <x v="5"/>
    <x v="12"/>
    <n v="91489.065075001388"/>
  </r>
  <r>
    <x v="9"/>
    <x v="6"/>
    <x v="12"/>
    <n v="92284.888795360603"/>
  </r>
  <r>
    <x v="9"/>
    <x v="7"/>
    <x v="12"/>
    <n v="91099.12890989671"/>
  </r>
  <r>
    <x v="10"/>
    <x v="8"/>
    <x v="12"/>
    <n v="83321"/>
  </r>
  <r>
    <x v="10"/>
    <x v="9"/>
    <x v="12"/>
    <n v="80046"/>
  </r>
  <r>
    <x v="10"/>
    <x v="10"/>
    <x v="12"/>
    <n v="95475.098766980926"/>
  </r>
  <r>
    <x v="10"/>
    <x v="11"/>
    <x v="12"/>
    <n v="79830.040743351274"/>
  </r>
  <r>
    <x v="10"/>
    <x v="0"/>
    <x v="12"/>
    <n v="90196.201445655097"/>
  </r>
  <r>
    <x v="10"/>
    <x v="1"/>
    <x v="12"/>
    <n v="108859.12142386986"/>
  </r>
  <r>
    <x v="10"/>
    <x v="2"/>
    <x v="12"/>
    <n v="113250.08734160087"/>
  </r>
  <r>
    <x v="10"/>
    <x v="3"/>
    <x v="12"/>
    <n v="113272.88568446328"/>
  </r>
  <r>
    <x v="10"/>
    <x v="4"/>
    <x v="12"/>
    <n v="121638.45272215824"/>
  </r>
  <r>
    <x v="10"/>
    <x v="5"/>
    <x v="12"/>
    <n v="108013.62886210415"/>
  </r>
  <r>
    <x v="10"/>
    <x v="6"/>
    <x v="12"/>
    <n v="119910.13590456118"/>
  </r>
  <r>
    <x v="10"/>
    <x v="7"/>
    <x v="12"/>
    <n v="112307.13929326697"/>
  </r>
  <r>
    <x v="11"/>
    <x v="8"/>
    <x v="12"/>
    <n v="91296.731703949321"/>
  </r>
  <r>
    <x v="11"/>
    <x v="9"/>
    <x v="12"/>
    <n v="95014"/>
  </r>
  <r>
    <x v="11"/>
    <x v="10"/>
    <x v="12"/>
    <n v="101791"/>
  </r>
  <r>
    <x v="11"/>
    <x v="11"/>
    <x v="12"/>
    <n v="121185"/>
  </r>
  <r>
    <x v="11"/>
    <x v="0"/>
    <x v="12"/>
    <n v="127774"/>
  </r>
  <r>
    <x v="11"/>
    <x v="1"/>
    <x v="12"/>
    <n v="118756"/>
  </r>
  <r>
    <x v="11"/>
    <x v="2"/>
    <x v="12"/>
    <n v="118417"/>
  </r>
  <r>
    <x v="11"/>
    <x v="3"/>
    <x v="12"/>
    <n v="112688"/>
  </r>
  <r>
    <x v="11"/>
    <x v="4"/>
    <x v="12"/>
    <n v="114420"/>
  </r>
  <r>
    <x v="11"/>
    <x v="5"/>
    <x v="12"/>
    <n v="130566"/>
  </r>
  <r>
    <x v="11"/>
    <x v="6"/>
    <x v="12"/>
    <n v="133097"/>
  </r>
  <r>
    <x v="11"/>
    <x v="7"/>
    <x v="12"/>
    <n v="133858"/>
  </r>
  <r>
    <x v="12"/>
    <x v="8"/>
    <x v="12"/>
    <n v="116664"/>
  </r>
  <r>
    <x v="12"/>
    <x v="9"/>
    <x v="12"/>
    <n v="116864"/>
  </r>
  <r>
    <x v="12"/>
    <x v="10"/>
    <x v="12"/>
    <n v="137852"/>
  </r>
  <r>
    <x v="12"/>
    <x v="11"/>
    <x v="12"/>
    <n v="138680"/>
  </r>
  <r>
    <x v="12"/>
    <x v="0"/>
    <x v="12"/>
    <n v="145536"/>
  </r>
  <r>
    <x v="12"/>
    <x v="1"/>
    <x v="12"/>
    <n v="137240"/>
  </r>
  <r>
    <x v="12"/>
    <x v="2"/>
    <x v="12"/>
    <n v="144022"/>
  </r>
  <r>
    <x v="12"/>
    <x v="3"/>
    <x v="12"/>
    <n v="143933"/>
  </r>
  <r>
    <x v="12"/>
    <x v="4"/>
    <x v="12"/>
    <n v="147327"/>
  </r>
  <r>
    <x v="12"/>
    <x v="5"/>
    <x v="12"/>
    <n v="152042"/>
  </r>
  <r>
    <x v="12"/>
    <x v="6"/>
    <x v="12"/>
    <n v="159052"/>
  </r>
  <r>
    <x v="12"/>
    <x v="7"/>
    <x v="12"/>
    <n v="143480"/>
  </r>
  <r>
    <x v="13"/>
    <x v="8"/>
    <x v="12"/>
    <n v="131029"/>
  </r>
  <r>
    <x v="13"/>
    <x v="9"/>
    <x v="12"/>
    <n v="128606"/>
  </r>
  <r>
    <x v="13"/>
    <x v="10"/>
    <x v="12"/>
    <n v="156650"/>
  </r>
  <r>
    <x v="13"/>
    <x v="11"/>
    <x v="12"/>
    <n v="155551"/>
  </r>
  <r>
    <x v="13"/>
    <x v="0"/>
    <x v="12"/>
    <n v="184809"/>
  </r>
  <r>
    <x v="13"/>
    <x v="1"/>
    <x v="12"/>
    <n v="178703"/>
  </r>
  <r>
    <x v="13"/>
    <x v="2"/>
    <x v="12"/>
    <n v="181127"/>
  </r>
  <r>
    <x v="13"/>
    <x v="3"/>
    <x v="12"/>
    <n v="184959"/>
  </r>
  <r>
    <x v="13"/>
    <x v="4"/>
    <x v="12"/>
    <n v="181228"/>
  </r>
  <r>
    <x v="13"/>
    <x v="5"/>
    <x v="12"/>
    <n v="186922"/>
  </r>
  <r>
    <x v="13"/>
    <x v="6"/>
    <x v="12"/>
    <n v="203670"/>
  </r>
  <r>
    <x v="13"/>
    <x v="7"/>
    <x v="12"/>
    <n v="196112"/>
  </r>
  <r>
    <x v="14"/>
    <x v="8"/>
    <x v="12"/>
    <n v="181531"/>
  </r>
  <r>
    <x v="14"/>
    <x v="9"/>
    <x v="12"/>
    <n v="179621"/>
  </r>
  <r>
    <x v="14"/>
    <x v="10"/>
    <x v="12"/>
    <n v="188628"/>
  </r>
  <r>
    <x v="14"/>
    <x v="11"/>
    <x v="12"/>
    <n v="216515"/>
  </r>
  <r>
    <x v="14"/>
    <x v="0"/>
    <x v="12"/>
    <n v="216828"/>
  </r>
  <r>
    <x v="14"/>
    <x v="1"/>
    <x v="12"/>
    <n v="202380"/>
  </r>
  <r>
    <x v="14"/>
    <x v="2"/>
    <x v="12"/>
    <n v="218666"/>
  </r>
  <r>
    <x v="14"/>
    <x v="3"/>
    <x v="12"/>
    <n v="196420"/>
  </r>
  <r>
    <x v="14"/>
    <x v="4"/>
    <x v="12"/>
    <n v="202606"/>
  </r>
  <r>
    <x v="14"/>
    <x v="5"/>
    <x v="12"/>
    <n v="205390"/>
  </r>
  <r>
    <x v="14"/>
    <x v="6"/>
    <x v="12"/>
    <n v="194485"/>
  </r>
  <r>
    <x v="14"/>
    <x v="7"/>
    <x v="12"/>
    <n v="186127"/>
  </r>
  <r>
    <x v="15"/>
    <x v="8"/>
    <x v="12"/>
    <n v="153142.48580749094"/>
  </r>
  <r>
    <x v="15"/>
    <x v="9"/>
    <x v="12"/>
    <n v="159082"/>
  </r>
  <r>
    <x v="15"/>
    <x v="10"/>
    <x v="12"/>
    <n v="186993"/>
  </r>
  <r>
    <x v="15"/>
    <x v="11"/>
    <x v="12"/>
    <n v="183708"/>
  </r>
  <r>
    <x v="15"/>
    <x v="0"/>
    <x v="12"/>
    <n v="185372"/>
  </r>
  <r>
    <x v="15"/>
    <x v="1"/>
    <x v="12"/>
    <n v="186936"/>
  </r>
  <r>
    <x v="15"/>
    <x v="2"/>
    <x v="12"/>
    <n v="185162"/>
  </r>
  <r>
    <x v="15"/>
    <x v="3"/>
    <x v="12"/>
    <n v="196061"/>
  </r>
  <r>
    <x v="15"/>
    <x v="4"/>
    <x v="12"/>
    <n v="193391"/>
  </r>
  <r>
    <x v="15"/>
    <x v="5"/>
    <x v="12"/>
    <n v="200312"/>
  </r>
  <r>
    <x v="15"/>
    <x v="6"/>
    <x v="12"/>
    <n v="198547"/>
  </r>
  <r>
    <x v="15"/>
    <x v="7"/>
    <x v="12"/>
    <n v="192825"/>
  </r>
  <r>
    <x v="16"/>
    <x v="8"/>
    <x v="12"/>
    <n v="170054"/>
  </r>
  <r>
    <x v="16"/>
    <x v="9"/>
    <x v="12"/>
    <n v="171789"/>
  </r>
  <r>
    <x v="16"/>
    <x v="10"/>
    <x v="12"/>
    <n v="212551"/>
  </r>
  <r>
    <x v="16"/>
    <x v="11"/>
    <x v="12"/>
    <n v="207164"/>
  </r>
  <r>
    <x v="16"/>
    <x v="0"/>
    <x v="12"/>
    <n v="204565"/>
  </r>
  <r>
    <x v="16"/>
    <x v="1"/>
    <x v="12"/>
    <n v="206222"/>
  </r>
  <r>
    <x v="16"/>
    <x v="2"/>
    <x v="12"/>
    <n v="205068"/>
  </r>
  <r>
    <x v="16"/>
    <x v="3"/>
    <x v="12"/>
    <n v="211723"/>
  </r>
  <r>
    <x v="16"/>
    <x v="4"/>
    <x v="12"/>
    <n v="213620"/>
  </r>
  <r>
    <x v="16"/>
    <x v="5"/>
    <x v="12"/>
    <n v="202103"/>
  </r>
  <r>
    <x v="16"/>
    <x v="6"/>
    <x v="12"/>
    <n v="212557"/>
  </r>
  <r>
    <x v="16"/>
    <x v="7"/>
    <x v="12"/>
    <n v="194754"/>
  </r>
  <r>
    <x v="17"/>
    <x v="8"/>
    <x v="12"/>
    <n v="172890"/>
  </r>
  <r>
    <x v="17"/>
    <x v="9"/>
    <x v="12"/>
    <n v="171858"/>
  </r>
  <r>
    <x v="17"/>
    <x v="10"/>
    <x v="12"/>
    <n v="200976"/>
  </r>
  <r>
    <x v="17"/>
    <x v="11"/>
    <x v="12"/>
    <n v="204089"/>
  </r>
  <r>
    <x v="17"/>
    <x v="0"/>
    <x v="12"/>
    <n v="213189"/>
  </r>
  <r>
    <x v="17"/>
    <x v="1"/>
    <x v="12"/>
    <n v="204817"/>
  </r>
  <r>
    <x v="17"/>
    <x v="2"/>
    <x v="12"/>
    <n v="197190"/>
  </r>
  <r>
    <x v="17"/>
    <x v="3"/>
    <x v="12"/>
    <n v="201617"/>
  </r>
  <r>
    <x v="17"/>
    <x v="4"/>
    <x v="12"/>
    <n v="205827"/>
  </r>
  <r>
    <x v="17"/>
    <x v="5"/>
    <x v="12"/>
    <n v="201341"/>
  </r>
  <r>
    <x v="17"/>
    <x v="6"/>
    <x v="12"/>
    <n v="204735"/>
  </r>
  <r>
    <x v="17"/>
    <x v="7"/>
    <x v="12"/>
    <n v="190159"/>
  </r>
  <r>
    <x v="18"/>
    <x v="8"/>
    <x v="12"/>
    <n v="162258"/>
  </r>
  <r>
    <x v="18"/>
    <x v="9"/>
    <x v="12"/>
    <n v="163050"/>
  </r>
  <r>
    <x v="18"/>
    <x v="10"/>
    <x v="12"/>
    <n v="220220"/>
  </r>
  <r>
    <x v="18"/>
    <x v="11"/>
    <x v="12"/>
    <n v="203219"/>
  </r>
  <r>
    <x v="18"/>
    <x v="0"/>
    <x v="12"/>
    <n v="217119"/>
  </r>
  <r>
    <x v="18"/>
    <x v="1"/>
    <x v="12"/>
    <n v="215763"/>
  </r>
  <r>
    <x v="18"/>
    <x v="2"/>
    <x v="12"/>
    <n v="212973"/>
  </r>
  <r>
    <x v="18"/>
    <x v="3"/>
    <x v="12"/>
    <n v="213822"/>
  </r>
  <r>
    <x v="18"/>
    <x v="4"/>
    <x v="12"/>
    <n v="211840"/>
  </r>
  <r>
    <x v="18"/>
    <x v="5"/>
    <x v="12"/>
    <n v="229617"/>
  </r>
  <r>
    <x v="18"/>
    <x v="6"/>
    <x v="12"/>
    <n v="214719"/>
  </r>
  <r>
    <x v="18"/>
    <x v="7"/>
    <x v="12"/>
    <n v="215570"/>
  </r>
  <r>
    <x v="19"/>
    <x v="8"/>
    <x v="12"/>
    <n v="195939"/>
  </r>
  <r>
    <x v="19"/>
    <x v="9"/>
    <x v="12"/>
    <n v="176964"/>
  </r>
  <r>
    <x v="19"/>
    <x v="10"/>
    <x v="12"/>
    <n v="229682"/>
  </r>
  <r>
    <x v="19"/>
    <x v="11"/>
    <x v="12"/>
    <n v="223845"/>
  </r>
  <r>
    <x v="19"/>
    <x v="0"/>
    <x v="12"/>
    <n v="229880"/>
  </r>
  <r>
    <x v="19"/>
    <x v="1"/>
    <x v="12"/>
    <n v="204136"/>
  </r>
  <r>
    <x v="19"/>
    <x v="2"/>
    <x v="12"/>
    <n v="199511"/>
  </r>
  <r>
    <x v="19"/>
    <x v="3"/>
    <x v="12"/>
    <n v="201086"/>
  </r>
  <r>
    <x v="19"/>
    <x v="4"/>
    <x v="12"/>
    <n v="166780"/>
  </r>
  <r>
    <x v="19"/>
    <x v="5"/>
    <x v="12"/>
    <n v="194245"/>
  </r>
  <r>
    <x v="19"/>
    <x v="6"/>
    <x v="12"/>
    <n v="176901"/>
  </r>
  <r>
    <x v="19"/>
    <x v="7"/>
    <x v="12"/>
    <n v="160692"/>
  </r>
  <r>
    <x v="20"/>
    <x v="8"/>
    <x v="12"/>
    <n v="145801.56400769149"/>
  </r>
  <r>
    <x v="20"/>
    <x v="9"/>
    <x v="12"/>
    <n v="147304"/>
  </r>
  <r>
    <x v="20"/>
    <x v="10"/>
    <x v="12"/>
    <n v="161568"/>
  </r>
  <r>
    <x v="20"/>
    <x v="11"/>
    <x v="12"/>
    <n v="152112"/>
  </r>
  <r>
    <x v="20"/>
    <x v="0"/>
    <x v="12"/>
    <n v="158970"/>
  </r>
  <r>
    <x v="20"/>
    <x v="1"/>
    <x v="12"/>
    <n v="154378"/>
  </r>
  <r>
    <x v="20"/>
    <x v="2"/>
    <x v="12"/>
    <n v="150495"/>
  </r>
  <r>
    <x v="20"/>
    <x v="3"/>
    <x v="12"/>
    <n v="160567"/>
  </r>
  <r>
    <x v="20"/>
    <x v="4"/>
    <x v="12"/>
    <n v="177457"/>
  </r>
  <r>
    <x v="20"/>
    <x v="5"/>
    <x v="12"/>
    <n v="191131"/>
  </r>
  <r>
    <x v="20"/>
    <x v="6"/>
    <x v="12"/>
    <n v="168920"/>
  </r>
  <r>
    <x v="20"/>
    <x v="7"/>
    <x v="12"/>
    <n v="149062"/>
  </r>
  <r>
    <x v="21"/>
    <x v="8"/>
    <x v="12"/>
    <n v="137894"/>
  </r>
  <r>
    <x v="21"/>
    <x v="9"/>
    <x v="12"/>
    <n v="137088"/>
  </r>
  <r>
    <x v="21"/>
    <x v="10"/>
    <x v="12"/>
    <n v="168293"/>
  </r>
  <r>
    <x v="21"/>
    <x v="11"/>
    <x v="12"/>
    <n v="194767"/>
  </r>
  <r>
    <x v="21"/>
    <x v="0"/>
    <x v="12"/>
    <n v="184413"/>
  </r>
  <r>
    <x v="21"/>
    <x v="1"/>
    <x v="12"/>
    <n v="188318"/>
  </r>
  <r>
    <x v="21"/>
    <x v="2"/>
    <x v="12"/>
    <n v="193441"/>
  </r>
  <r>
    <x v="21"/>
    <x v="3"/>
    <x v="12"/>
    <n v="183299"/>
  </r>
  <r>
    <x v="21"/>
    <x v="4"/>
    <x v="12"/>
    <n v="208347"/>
  </r>
  <r>
    <x v="21"/>
    <x v="5"/>
    <x v="12"/>
    <n v="218917"/>
  </r>
  <r>
    <x v="21"/>
    <x v="6"/>
    <x v="12"/>
    <n v="220068"/>
  </r>
  <r>
    <x v="21"/>
    <x v="7"/>
    <x v="12"/>
    <n v="198967"/>
  </r>
  <r>
    <x v="22"/>
    <x v="8"/>
    <x v="12"/>
    <n v="136430"/>
  </r>
  <r>
    <x v="22"/>
    <x v="9"/>
    <x v="12"/>
    <n v="140816"/>
  </r>
  <r>
    <x v="22"/>
    <x v="10"/>
    <x v="12"/>
    <n v="171039"/>
  </r>
  <r>
    <x v="22"/>
    <x v="11"/>
    <x v="12"/>
    <n v="171597"/>
  </r>
  <r>
    <x v="22"/>
    <x v="0"/>
    <x v="12"/>
    <n v="165565"/>
  </r>
  <r>
    <x v="22"/>
    <x v="1"/>
    <x v="12"/>
    <n v="170268"/>
  </r>
  <r>
    <x v="22"/>
    <x v="2"/>
    <x v="12"/>
    <n v="155397"/>
  </r>
  <r>
    <x v="22"/>
    <x v="3"/>
    <x v="12"/>
    <n v="185805"/>
  </r>
  <r>
    <x v="22"/>
    <x v="4"/>
    <x v="12"/>
    <n v="184022"/>
  </r>
  <r>
    <x v="22"/>
    <x v="5"/>
    <x v="12"/>
    <n v="171898"/>
  </r>
  <r>
    <x v="22"/>
    <x v="6"/>
    <x v="12"/>
    <n v="184721"/>
  </r>
  <r>
    <x v="22"/>
    <x v="7"/>
    <x v="12"/>
    <n v="164476"/>
  </r>
  <r>
    <x v="23"/>
    <x v="8"/>
    <x v="12"/>
    <n v="147317"/>
  </r>
  <r>
    <x v="23"/>
    <x v="9"/>
    <x v="12"/>
    <n v="139587"/>
  </r>
  <r>
    <x v="23"/>
    <x v="10"/>
    <x v="12"/>
    <n v="188002"/>
  </r>
  <r>
    <x v="23"/>
    <x v="11"/>
    <x v="12"/>
    <n v="161336"/>
  </r>
  <r>
    <x v="23"/>
    <x v="0"/>
    <x v="12"/>
    <n v="175705"/>
  </r>
  <r>
    <x v="23"/>
    <x v="1"/>
    <x v="12"/>
    <n v="173131"/>
  </r>
  <r>
    <x v="23"/>
    <x v="2"/>
    <x v="12"/>
    <n v="180896"/>
  </r>
  <r>
    <x v="23"/>
    <x v="3"/>
    <x v="12"/>
    <n v="183687"/>
  </r>
  <r>
    <x v="23"/>
    <x v="4"/>
    <x v="12"/>
    <n v="180653"/>
  </r>
  <r>
    <x v="23"/>
    <x v="5"/>
    <x v="12"/>
    <n v="177365"/>
  </r>
  <r>
    <x v="23"/>
    <x v="6"/>
    <x v="12"/>
    <n v="176024"/>
  </r>
  <r>
    <x v="23"/>
    <x v="7"/>
    <x v="12"/>
    <n v="138566"/>
  </r>
  <r>
    <x v="24"/>
    <x v="8"/>
    <x v="12"/>
    <n v="109050"/>
  </r>
  <r>
    <x v="24"/>
    <x v="9"/>
    <x v="12"/>
    <n v="90671"/>
  </r>
  <r>
    <x v="24"/>
    <x v="10"/>
    <x v="12"/>
    <n v="131270"/>
  </r>
  <r>
    <x v="24"/>
    <x v="11"/>
    <x v="12"/>
    <n v="128419"/>
  </r>
  <r>
    <x v="24"/>
    <x v="0"/>
    <x v="12"/>
    <n v="125109"/>
  </r>
  <r>
    <x v="24"/>
    <x v="1"/>
    <x v="12"/>
    <n v="102441"/>
  </r>
  <r>
    <x v="24"/>
    <x v="2"/>
    <x v="12"/>
    <n v="102347"/>
  </r>
  <r>
    <x v="24"/>
    <x v="3"/>
    <x v="12"/>
    <n v="114397"/>
  </r>
  <r>
    <x v="24"/>
    <x v="4"/>
    <x v="12"/>
    <n v="105369"/>
  </r>
  <r>
    <x v="24"/>
    <x v="5"/>
    <x v="12"/>
    <n v="117099"/>
  </r>
  <r>
    <x v="24"/>
    <x v="6"/>
    <x v="12"/>
    <n v="103127"/>
  </r>
  <r>
    <x v="24"/>
    <x v="7"/>
    <x v="12"/>
    <n v="92617"/>
  </r>
  <r>
    <x v="25"/>
    <x v="8"/>
    <x v="12"/>
    <n v="93385"/>
  </r>
  <r>
    <x v="25"/>
    <x v="9"/>
    <x v="12"/>
    <n v="88514"/>
  </r>
  <r>
    <x v="25"/>
    <x v="10"/>
    <x v="12"/>
    <n v="103374"/>
  </r>
  <r>
    <x v="25"/>
    <x v="11"/>
    <x v="12"/>
    <n v="101453"/>
  </r>
  <r>
    <x v="25"/>
    <x v="0"/>
    <x v="12"/>
    <n v="106506"/>
  </r>
  <r>
    <x v="25"/>
    <x v="1"/>
    <x v="12"/>
    <n v="92323"/>
  </r>
  <r>
    <x v="25"/>
    <x v="2"/>
    <x v="12"/>
    <n v="109826"/>
  </r>
  <r>
    <x v="25"/>
    <x v="3"/>
    <x v="12"/>
    <n v="126518"/>
  </r>
  <r>
    <x v="25"/>
    <x v="4"/>
    <x v="12"/>
    <n v="125280"/>
  </r>
  <r>
    <x v="25"/>
    <x v="5"/>
    <x v="12"/>
    <n v="130452"/>
  </r>
  <r>
    <x v="25"/>
    <x v="6"/>
    <x v="12"/>
    <n v="120144"/>
  </r>
  <r>
    <x v="25"/>
    <x v="7"/>
    <x v="12"/>
    <n v="109535"/>
  </r>
  <r>
    <x v="26"/>
    <x v="8"/>
    <x v="12"/>
    <n v="104141"/>
  </r>
  <r>
    <x v="26"/>
    <x v="9"/>
    <x v="12"/>
    <n v="90070"/>
  </r>
  <r>
    <x v="26"/>
    <x v="10"/>
    <x v="12"/>
    <n v="58580"/>
  </r>
  <r>
    <x v="26"/>
    <x v="11"/>
    <x v="12"/>
    <n v="2041"/>
  </r>
  <r>
    <x v="26"/>
    <x v="0"/>
    <x v="12"/>
    <n v="3352"/>
  </r>
  <r>
    <x v="26"/>
    <x v="1"/>
    <x v="12"/>
    <n v="2994"/>
  </r>
  <r>
    <x v="26"/>
    <x v="2"/>
    <x v="12"/>
    <n v="15592"/>
  </r>
  <r>
    <x v="26"/>
    <x v="3"/>
    <x v="12"/>
    <n v="15007"/>
  </r>
  <r>
    <x v="26"/>
    <x v="4"/>
    <x v="12"/>
    <n v="17303"/>
  </r>
  <r>
    <x v="26"/>
    <x v="5"/>
    <x v="12"/>
    <n v="17822"/>
  </r>
  <r>
    <x v="26"/>
    <x v="6"/>
    <x v="12"/>
    <n v="22007"/>
  </r>
  <r>
    <x v="26"/>
    <x v="7"/>
    <x v="12"/>
    <n v="11182"/>
  </r>
  <r>
    <x v="0"/>
    <x v="0"/>
    <x v="13"/>
    <n v="43206"/>
  </r>
  <r>
    <x v="0"/>
    <x v="1"/>
    <x v="13"/>
    <n v="37014"/>
  </r>
  <r>
    <x v="0"/>
    <x v="2"/>
    <x v="13"/>
    <n v="39474"/>
  </r>
  <r>
    <x v="0"/>
    <x v="3"/>
    <x v="13"/>
    <n v="42769"/>
  </r>
  <r>
    <x v="0"/>
    <x v="4"/>
    <x v="13"/>
    <n v="47597"/>
  </r>
  <r>
    <x v="0"/>
    <x v="5"/>
    <x v="13"/>
    <n v="49577"/>
  </r>
  <r>
    <x v="0"/>
    <x v="6"/>
    <x v="13"/>
    <n v="54076"/>
  </r>
  <r>
    <x v="0"/>
    <x v="7"/>
    <x v="13"/>
    <n v="55375"/>
  </r>
  <r>
    <x v="1"/>
    <x v="8"/>
    <x v="13"/>
    <n v="52440"/>
  </r>
  <r>
    <x v="1"/>
    <x v="9"/>
    <x v="13"/>
    <n v="50778"/>
  </r>
  <r>
    <x v="1"/>
    <x v="10"/>
    <x v="13"/>
    <n v="62748"/>
  </r>
  <r>
    <x v="1"/>
    <x v="11"/>
    <x v="13"/>
    <n v="59263"/>
  </r>
  <r>
    <x v="1"/>
    <x v="0"/>
    <x v="13"/>
    <n v="64719"/>
  </r>
  <r>
    <x v="1"/>
    <x v="1"/>
    <x v="13"/>
    <n v="62623"/>
  </r>
  <r>
    <x v="1"/>
    <x v="2"/>
    <x v="13"/>
    <n v="65711"/>
  </r>
  <r>
    <x v="1"/>
    <x v="3"/>
    <x v="13"/>
    <n v="70505"/>
  </r>
  <r>
    <x v="1"/>
    <x v="4"/>
    <x v="13"/>
    <n v="70382"/>
  </r>
  <r>
    <x v="1"/>
    <x v="5"/>
    <x v="13"/>
    <n v="72045"/>
  </r>
  <r>
    <x v="1"/>
    <x v="6"/>
    <x v="13"/>
    <n v="74439"/>
  </r>
  <r>
    <x v="1"/>
    <x v="7"/>
    <x v="13"/>
    <n v="71595"/>
  </r>
  <r>
    <x v="2"/>
    <x v="8"/>
    <x v="13"/>
    <n v="67836"/>
  </r>
  <r>
    <x v="2"/>
    <x v="9"/>
    <x v="13"/>
    <n v="68390"/>
  </r>
  <r>
    <x v="2"/>
    <x v="10"/>
    <x v="13"/>
    <n v="76559"/>
  </r>
  <r>
    <x v="2"/>
    <x v="11"/>
    <x v="13"/>
    <n v="77789"/>
  </r>
  <r>
    <x v="2"/>
    <x v="0"/>
    <x v="13"/>
    <n v="80722"/>
  </r>
  <r>
    <x v="2"/>
    <x v="1"/>
    <x v="13"/>
    <n v="71351"/>
  </r>
  <r>
    <x v="2"/>
    <x v="2"/>
    <x v="13"/>
    <n v="75670"/>
  </r>
  <r>
    <x v="2"/>
    <x v="3"/>
    <x v="13"/>
    <n v="76274"/>
  </r>
  <r>
    <x v="2"/>
    <x v="4"/>
    <x v="13"/>
    <n v="71760"/>
  </r>
  <r>
    <x v="2"/>
    <x v="5"/>
    <x v="13"/>
    <n v="82697"/>
  </r>
  <r>
    <x v="2"/>
    <x v="6"/>
    <x v="13"/>
    <n v="79492"/>
  </r>
  <r>
    <x v="2"/>
    <x v="7"/>
    <x v="13"/>
    <n v="74744"/>
  </r>
  <r>
    <x v="3"/>
    <x v="8"/>
    <x v="13"/>
    <n v="69454"/>
  </r>
  <r>
    <x v="3"/>
    <x v="9"/>
    <x v="13"/>
    <n v="69394"/>
  </r>
  <r>
    <x v="3"/>
    <x v="10"/>
    <x v="13"/>
    <n v="82263"/>
  </r>
  <r>
    <x v="3"/>
    <x v="11"/>
    <x v="13"/>
    <n v="86959"/>
  </r>
  <r>
    <x v="3"/>
    <x v="0"/>
    <x v="13"/>
    <n v="84211"/>
  </r>
  <r>
    <x v="3"/>
    <x v="1"/>
    <x v="13"/>
    <n v="77609"/>
  </r>
  <r>
    <x v="3"/>
    <x v="2"/>
    <x v="13"/>
    <n v="85049"/>
  </r>
  <r>
    <x v="3"/>
    <x v="3"/>
    <x v="13"/>
    <n v="82058"/>
  </r>
  <r>
    <x v="3"/>
    <x v="4"/>
    <x v="13"/>
    <n v="86055"/>
  </r>
  <r>
    <x v="3"/>
    <x v="5"/>
    <x v="13"/>
    <n v="88937"/>
  </r>
  <r>
    <x v="3"/>
    <x v="6"/>
    <x v="13"/>
    <n v="84922"/>
  </r>
  <r>
    <x v="3"/>
    <x v="7"/>
    <x v="13"/>
    <n v="83868"/>
  </r>
  <r>
    <x v="4"/>
    <x v="8"/>
    <x v="13"/>
    <n v="79265"/>
  </r>
  <r>
    <x v="4"/>
    <x v="9"/>
    <x v="13"/>
    <n v="76146"/>
  </r>
  <r>
    <x v="4"/>
    <x v="10"/>
    <x v="13"/>
    <n v="89744"/>
  </r>
  <r>
    <x v="4"/>
    <x v="11"/>
    <x v="13"/>
    <n v="86919"/>
  </r>
  <r>
    <x v="4"/>
    <x v="0"/>
    <x v="13"/>
    <n v="88337"/>
  </r>
  <r>
    <x v="4"/>
    <x v="1"/>
    <x v="13"/>
    <n v="84649"/>
  </r>
  <r>
    <x v="4"/>
    <x v="2"/>
    <x v="13"/>
    <n v="89422"/>
  </r>
  <r>
    <x v="4"/>
    <x v="3"/>
    <x v="13"/>
    <n v="91215"/>
  </r>
  <r>
    <x v="4"/>
    <x v="4"/>
    <x v="13"/>
    <n v="87254"/>
  </r>
  <r>
    <x v="4"/>
    <x v="5"/>
    <x v="13"/>
    <n v="90074"/>
  </r>
  <r>
    <x v="4"/>
    <x v="6"/>
    <x v="13"/>
    <n v="86510"/>
  </r>
  <r>
    <x v="4"/>
    <x v="7"/>
    <x v="13"/>
    <n v="84304"/>
  </r>
  <r>
    <x v="5"/>
    <x v="8"/>
    <x v="13"/>
    <n v="77645"/>
  </r>
  <r>
    <x v="5"/>
    <x v="9"/>
    <x v="13"/>
    <n v="77419"/>
  </r>
  <r>
    <x v="5"/>
    <x v="10"/>
    <x v="13"/>
    <n v="94810"/>
  </r>
  <r>
    <x v="5"/>
    <x v="11"/>
    <x v="13"/>
    <n v="89742"/>
  </r>
  <r>
    <x v="5"/>
    <x v="0"/>
    <x v="13"/>
    <n v="89886"/>
  </r>
  <r>
    <x v="5"/>
    <x v="1"/>
    <x v="13"/>
    <n v="81953"/>
  </r>
  <r>
    <x v="5"/>
    <x v="2"/>
    <x v="13"/>
    <n v="81703"/>
  </r>
  <r>
    <x v="5"/>
    <x v="3"/>
    <x v="13"/>
    <n v="87182"/>
  </r>
  <r>
    <x v="5"/>
    <x v="4"/>
    <x v="13"/>
    <n v="91000"/>
  </r>
  <r>
    <x v="5"/>
    <x v="5"/>
    <x v="13"/>
    <n v="90747"/>
  </r>
  <r>
    <x v="5"/>
    <x v="6"/>
    <x v="13"/>
    <n v="92540"/>
  </r>
  <r>
    <x v="5"/>
    <x v="7"/>
    <x v="13"/>
    <n v="89438"/>
  </r>
  <r>
    <x v="6"/>
    <x v="8"/>
    <x v="13"/>
    <n v="76287"/>
  </r>
  <r>
    <x v="6"/>
    <x v="9"/>
    <x v="13"/>
    <n v="79890"/>
  </r>
  <r>
    <x v="6"/>
    <x v="10"/>
    <x v="13"/>
    <n v="94842"/>
  </r>
  <r>
    <x v="6"/>
    <x v="11"/>
    <x v="13"/>
    <n v="88676"/>
  </r>
  <r>
    <x v="6"/>
    <x v="0"/>
    <x v="13"/>
    <n v="87217"/>
  </r>
  <r>
    <x v="6"/>
    <x v="1"/>
    <x v="13"/>
    <n v="80829"/>
  </r>
  <r>
    <x v="6"/>
    <x v="2"/>
    <x v="13"/>
    <n v="85339"/>
  </r>
  <r>
    <x v="6"/>
    <x v="3"/>
    <x v="13"/>
    <n v="91360"/>
  </r>
  <r>
    <x v="6"/>
    <x v="4"/>
    <x v="13"/>
    <n v="90465"/>
  </r>
  <r>
    <x v="6"/>
    <x v="5"/>
    <x v="13"/>
    <n v="92260"/>
  </r>
  <r>
    <x v="6"/>
    <x v="6"/>
    <x v="13"/>
    <n v="88612"/>
  </r>
  <r>
    <x v="6"/>
    <x v="7"/>
    <x v="13"/>
    <n v="84280"/>
  </r>
  <r>
    <x v="7"/>
    <x v="8"/>
    <x v="13"/>
    <n v="76702"/>
  </r>
  <r>
    <x v="7"/>
    <x v="9"/>
    <x v="13"/>
    <n v="74372"/>
  </r>
  <r>
    <x v="7"/>
    <x v="10"/>
    <x v="13"/>
    <n v="86800"/>
  </r>
  <r>
    <x v="7"/>
    <x v="11"/>
    <x v="13"/>
    <n v="83378"/>
  </r>
  <r>
    <x v="7"/>
    <x v="0"/>
    <x v="13"/>
    <n v="83794"/>
  </r>
  <r>
    <x v="7"/>
    <x v="1"/>
    <x v="13"/>
    <n v="80186"/>
  </r>
  <r>
    <x v="7"/>
    <x v="2"/>
    <x v="13"/>
    <n v="76117"/>
  </r>
  <r>
    <x v="7"/>
    <x v="3"/>
    <x v="13"/>
    <n v="82971"/>
  </r>
  <r>
    <x v="7"/>
    <x v="4"/>
    <x v="13"/>
    <n v="79116"/>
  </r>
  <r>
    <x v="7"/>
    <x v="5"/>
    <x v="13"/>
    <n v="79697"/>
  </r>
  <r>
    <x v="7"/>
    <x v="6"/>
    <x v="13"/>
    <n v="80317"/>
  </r>
  <r>
    <x v="7"/>
    <x v="7"/>
    <x v="13"/>
    <n v="64023"/>
  </r>
  <r>
    <x v="8"/>
    <x v="8"/>
    <x v="13"/>
    <n v="61536"/>
  </r>
  <r>
    <x v="8"/>
    <x v="9"/>
    <x v="13"/>
    <n v="60188"/>
  </r>
  <r>
    <x v="8"/>
    <x v="10"/>
    <x v="13"/>
    <n v="64502"/>
  </r>
  <r>
    <x v="8"/>
    <x v="11"/>
    <x v="13"/>
    <n v="65044"/>
  </r>
  <r>
    <x v="8"/>
    <x v="0"/>
    <x v="13"/>
    <n v="69178"/>
  </r>
  <r>
    <x v="8"/>
    <x v="1"/>
    <x v="13"/>
    <n v="61155"/>
  </r>
  <r>
    <x v="8"/>
    <x v="2"/>
    <x v="13"/>
    <n v="60061"/>
  </r>
  <r>
    <x v="8"/>
    <x v="3"/>
    <x v="13"/>
    <n v="56732"/>
  </r>
  <r>
    <x v="8"/>
    <x v="4"/>
    <x v="13"/>
    <n v="44125"/>
  </r>
  <r>
    <x v="8"/>
    <x v="5"/>
    <x v="13"/>
    <n v="45790"/>
  </r>
  <r>
    <x v="8"/>
    <x v="6"/>
    <x v="13"/>
    <n v="48511"/>
  </r>
  <r>
    <x v="8"/>
    <x v="7"/>
    <x v="13"/>
    <n v="50244"/>
  </r>
  <r>
    <x v="9"/>
    <x v="8"/>
    <x v="13"/>
    <n v="44666.758597968452"/>
  </r>
  <r>
    <x v="9"/>
    <x v="9"/>
    <x v="13"/>
    <n v="44674.107600038769"/>
  </r>
  <r>
    <x v="9"/>
    <x v="10"/>
    <x v="13"/>
    <n v="49611.156935893305"/>
  </r>
  <r>
    <x v="9"/>
    <x v="11"/>
    <x v="13"/>
    <n v="51884.531294660497"/>
  </r>
  <r>
    <x v="9"/>
    <x v="0"/>
    <x v="13"/>
    <n v="31574.966248610683"/>
  </r>
  <r>
    <x v="9"/>
    <x v="1"/>
    <x v="13"/>
    <n v="30505.876501481183"/>
  </r>
  <r>
    <x v="9"/>
    <x v="2"/>
    <x v="13"/>
    <n v="34675.811698194892"/>
  </r>
  <r>
    <x v="9"/>
    <x v="3"/>
    <x v="13"/>
    <n v="36400.224390573749"/>
  </r>
  <r>
    <x v="9"/>
    <x v="4"/>
    <x v="13"/>
    <n v="41591.956288216628"/>
  </r>
  <r>
    <x v="9"/>
    <x v="5"/>
    <x v="13"/>
    <n v="41457.456890348534"/>
  </r>
  <r>
    <x v="9"/>
    <x v="6"/>
    <x v="13"/>
    <n v="37853.343491818421"/>
  </r>
  <r>
    <x v="9"/>
    <x v="7"/>
    <x v="13"/>
    <n v="36855.761776712097"/>
  </r>
  <r>
    <x v="10"/>
    <x v="8"/>
    <x v="13"/>
    <n v="32957"/>
  </r>
  <r>
    <x v="10"/>
    <x v="9"/>
    <x v="13"/>
    <n v="30242"/>
  </r>
  <r>
    <x v="10"/>
    <x v="10"/>
    <x v="13"/>
    <n v="33841.910441125212"/>
  </r>
  <r>
    <x v="10"/>
    <x v="11"/>
    <x v="13"/>
    <n v="34138.480093150334"/>
  </r>
  <r>
    <x v="10"/>
    <x v="0"/>
    <x v="13"/>
    <n v="45144.793923535864"/>
  </r>
  <r>
    <x v="10"/>
    <x v="1"/>
    <x v="13"/>
    <n v="46052.614703036685"/>
  </r>
  <r>
    <x v="10"/>
    <x v="2"/>
    <x v="13"/>
    <n v="48310.318061762264"/>
  </r>
  <r>
    <x v="10"/>
    <x v="3"/>
    <x v="13"/>
    <n v="48765.333238809479"/>
  </r>
  <r>
    <x v="10"/>
    <x v="4"/>
    <x v="13"/>
    <n v="54155.535404565984"/>
  </r>
  <r>
    <x v="10"/>
    <x v="5"/>
    <x v="13"/>
    <n v="49291.221056186005"/>
  </r>
  <r>
    <x v="10"/>
    <x v="6"/>
    <x v="13"/>
    <n v="50697.620823923316"/>
  </r>
  <r>
    <x v="10"/>
    <x v="7"/>
    <x v="13"/>
    <n v="47725.683113751387"/>
  </r>
  <r>
    <x v="11"/>
    <x v="8"/>
    <x v="13"/>
    <n v="43391.303379363817"/>
  </r>
  <r>
    <x v="11"/>
    <x v="9"/>
    <x v="13"/>
    <n v="40051"/>
  </r>
  <r>
    <x v="11"/>
    <x v="10"/>
    <x v="13"/>
    <n v="47555"/>
  </r>
  <r>
    <x v="11"/>
    <x v="11"/>
    <x v="13"/>
    <n v="50641"/>
  </r>
  <r>
    <x v="11"/>
    <x v="0"/>
    <x v="13"/>
    <n v="52855"/>
  </r>
  <r>
    <x v="11"/>
    <x v="1"/>
    <x v="13"/>
    <n v="52348"/>
  </r>
  <r>
    <x v="11"/>
    <x v="2"/>
    <x v="13"/>
    <n v="54376"/>
  </r>
  <r>
    <x v="11"/>
    <x v="3"/>
    <x v="13"/>
    <n v="55975"/>
  </r>
  <r>
    <x v="11"/>
    <x v="4"/>
    <x v="13"/>
    <n v="59170"/>
  </r>
  <r>
    <x v="11"/>
    <x v="5"/>
    <x v="13"/>
    <n v="65885"/>
  </r>
  <r>
    <x v="11"/>
    <x v="6"/>
    <x v="13"/>
    <n v="69660"/>
  </r>
  <r>
    <x v="11"/>
    <x v="7"/>
    <x v="13"/>
    <n v="72941"/>
  </r>
  <r>
    <x v="12"/>
    <x v="8"/>
    <x v="13"/>
    <n v="63746"/>
  </r>
  <r>
    <x v="12"/>
    <x v="9"/>
    <x v="13"/>
    <n v="63544"/>
  </r>
  <r>
    <x v="12"/>
    <x v="10"/>
    <x v="13"/>
    <n v="75746"/>
  </r>
  <r>
    <x v="12"/>
    <x v="11"/>
    <x v="13"/>
    <n v="76194"/>
  </r>
  <r>
    <x v="12"/>
    <x v="0"/>
    <x v="13"/>
    <n v="80073"/>
  </r>
  <r>
    <x v="12"/>
    <x v="1"/>
    <x v="13"/>
    <n v="74922"/>
  </r>
  <r>
    <x v="12"/>
    <x v="2"/>
    <x v="13"/>
    <n v="78054"/>
  </r>
  <r>
    <x v="12"/>
    <x v="3"/>
    <x v="13"/>
    <n v="80133"/>
  </r>
  <r>
    <x v="12"/>
    <x v="4"/>
    <x v="13"/>
    <n v="81704"/>
  </r>
  <r>
    <x v="12"/>
    <x v="5"/>
    <x v="13"/>
    <n v="83691"/>
  </r>
  <r>
    <x v="12"/>
    <x v="6"/>
    <x v="13"/>
    <n v="86130"/>
  </r>
  <r>
    <x v="12"/>
    <x v="7"/>
    <x v="13"/>
    <n v="79391"/>
  </r>
  <r>
    <x v="13"/>
    <x v="8"/>
    <x v="13"/>
    <n v="74203"/>
  </r>
  <r>
    <x v="13"/>
    <x v="9"/>
    <x v="13"/>
    <n v="70492"/>
  </r>
  <r>
    <x v="13"/>
    <x v="10"/>
    <x v="13"/>
    <n v="84052"/>
  </r>
  <r>
    <x v="13"/>
    <x v="11"/>
    <x v="13"/>
    <n v="84025"/>
  </r>
  <r>
    <x v="13"/>
    <x v="0"/>
    <x v="13"/>
    <n v="93042"/>
  </r>
  <r>
    <x v="13"/>
    <x v="1"/>
    <x v="13"/>
    <n v="91984"/>
  </r>
  <r>
    <x v="13"/>
    <x v="2"/>
    <x v="13"/>
    <n v="95344"/>
  </r>
  <r>
    <x v="13"/>
    <x v="3"/>
    <x v="13"/>
    <n v="97702"/>
  </r>
  <r>
    <x v="13"/>
    <x v="4"/>
    <x v="13"/>
    <n v="96386"/>
  </r>
  <r>
    <x v="13"/>
    <x v="5"/>
    <x v="13"/>
    <n v="99617"/>
  </r>
  <r>
    <x v="13"/>
    <x v="6"/>
    <x v="13"/>
    <n v="103673"/>
  </r>
  <r>
    <x v="13"/>
    <x v="7"/>
    <x v="13"/>
    <n v="98258"/>
  </r>
  <r>
    <x v="14"/>
    <x v="8"/>
    <x v="13"/>
    <n v="93544"/>
  </r>
  <r>
    <x v="14"/>
    <x v="9"/>
    <x v="13"/>
    <n v="92383"/>
  </r>
  <r>
    <x v="14"/>
    <x v="10"/>
    <x v="13"/>
    <n v="98978"/>
  </r>
  <r>
    <x v="14"/>
    <x v="11"/>
    <x v="13"/>
    <n v="104588"/>
  </r>
  <r>
    <x v="14"/>
    <x v="0"/>
    <x v="13"/>
    <n v="106523"/>
  </r>
  <r>
    <x v="14"/>
    <x v="1"/>
    <x v="13"/>
    <n v="96926"/>
  </r>
  <r>
    <x v="14"/>
    <x v="2"/>
    <x v="13"/>
    <n v="103363"/>
  </r>
  <r>
    <x v="14"/>
    <x v="3"/>
    <x v="13"/>
    <n v="101648"/>
  </r>
  <r>
    <x v="14"/>
    <x v="4"/>
    <x v="13"/>
    <n v="99527"/>
  </r>
  <r>
    <x v="14"/>
    <x v="5"/>
    <x v="13"/>
    <n v="102310"/>
  </r>
  <r>
    <x v="14"/>
    <x v="6"/>
    <x v="13"/>
    <n v="94417"/>
  </r>
  <r>
    <x v="14"/>
    <x v="7"/>
    <x v="13"/>
    <n v="94732"/>
  </r>
  <r>
    <x v="15"/>
    <x v="8"/>
    <x v="13"/>
    <n v="87153.193618606529"/>
  </r>
  <r>
    <x v="15"/>
    <x v="9"/>
    <x v="13"/>
    <n v="82488"/>
  </r>
  <r>
    <x v="15"/>
    <x v="10"/>
    <x v="13"/>
    <n v="98581"/>
  </r>
  <r>
    <x v="15"/>
    <x v="11"/>
    <x v="13"/>
    <n v="94609"/>
  </r>
  <r>
    <x v="15"/>
    <x v="0"/>
    <x v="13"/>
    <n v="94896"/>
  </r>
  <r>
    <x v="15"/>
    <x v="1"/>
    <x v="13"/>
    <n v="94040"/>
  </r>
  <r>
    <x v="15"/>
    <x v="2"/>
    <x v="13"/>
    <n v="89086"/>
  </r>
  <r>
    <x v="15"/>
    <x v="3"/>
    <x v="13"/>
    <n v="97829"/>
  </r>
  <r>
    <x v="15"/>
    <x v="4"/>
    <x v="13"/>
    <n v="100811"/>
  </r>
  <r>
    <x v="15"/>
    <x v="5"/>
    <x v="13"/>
    <n v="103584"/>
  </r>
  <r>
    <x v="15"/>
    <x v="6"/>
    <x v="13"/>
    <n v="97877"/>
  </r>
  <r>
    <x v="15"/>
    <x v="7"/>
    <x v="13"/>
    <n v="98365"/>
  </r>
  <r>
    <x v="16"/>
    <x v="8"/>
    <x v="13"/>
    <n v="83438"/>
  </r>
  <r>
    <x v="16"/>
    <x v="9"/>
    <x v="13"/>
    <n v="84316"/>
  </r>
  <r>
    <x v="16"/>
    <x v="10"/>
    <x v="13"/>
    <n v="103468"/>
  </r>
  <r>
    <x v="16"/>
    <x v="11"/>
    <x v="13"/>
    <n v="101197"/>
  </r>
  <r>
    <x v="16"/>
    <x v="0"/>
    <x v="13"/>
    <n v="99696"/>
  </r>
  <r>
    <x v="16"/>
    <x v="1"/>
    <x v="13"/>
    <n v="100621"/>
  </r>
  <r>
    <x v="16"/>
    <x v="2"/>
    <x v="13"/>
    <n v="98884"/>
  </r>
  <r>
    <x v="16"/>
    <x v="3"/>
    <x v="13"/>
    <n v="105002"/>
  </r>
  <r>
    <x v="16"/>
    <x v="4"/>
    <x v="13"/>
    <n v="104083"/>
  </r>
  <r>
    <x v="16"/>
    <x v="5"/>
    <x v="13"/>
    <n v="99692"/>
  </r>
  <r>
    <x v="16"/>
    <x v="6"/>
    <x v="13"/>
    <n v="104502"/>
  </r>
  <r>
    <x v="16"/>
    <x v="7"/>
    <x v="13"/>
    <n v="97415"/>
  </r>
  <r>
    <x v="17"/>
    <x v="8"/>
    <x v="13"/>
    <n v="84450"/>
  </r>
  <r>
    <x v="17"/>
    <x v="9"/>
    <x v="13"/>
    <n v="87996"/>
  </r>
  <r>
    <x v="17"/>
    <x v="10"/>
    <x v="13"/>
    <n v="97521"/>
  </r>
  <r>
    <x v="17"/>
    <x v="11"/>
    <x v="13"/>
    <n v="100757"/>
  </r>
  <r>
    <x v="17"/>
    <x v="0"/>
    <x v="13"/>
    <n v="106064"/>
  </r>
  <r>
    <x v="17"/>
    <x v="1"/>
    <x v="13"/>
    <n v="98832"/>
  </r>
  <r>
    <x v="17"/>
    <x v="2"/>
    <x v="13"/>
    <n v="95616"/>
  </r>
  <r>
    <x v="17"/>
    <x v="3"/>
    <x v="13"/>
    <n v="98868"/>
  </r>
  <r>
    <x v="17"/>
    <x v="4"/>
    <x v="13"/>
    <n v="102340"/>
  </r>
  <r>
    <x v="17"/>
    <x v="5"/>
    <x v="13"/>
    <n v="100249"/>
  </r>
  <r>
    <x v="17"/>
    <x v="6"/>
    <x v="13"/>
    <n v="100006"/>
  </r>
  <r>
    <x v="17"/>
    <x v="7"/>
    <x v="13"/>
    <n v="95845"/>
  </r>
  <r>
    <x v="18"/>
    <x v="8"/>
    <x v="13"/>
    <n v="85077"/>
  </r>
  <r>
    <x v="18"/>
    <x v="9"/>
    <x v="13"/>
    <n v="84981"/>
  </r>
  <r>
    <x v="18"/>
    <x v="10"/>
    <x v="13"/>
    <n v="108609"/>
  </r>
  <r>
    <x v="18"/>
    <x v="11"/>
    <x v="13"/>
    <n v="95754"/>
  </r>
  <r>
    <x v="18"/>
    <x v="0"/>
    <x v="13"/>
    <n v="97129"/>
  </r>
  <r>
    <x v="18"/>
    <x v="1"/>
    <x v="13"/>
    <n v="94209"/>
  </r>
  <r>
    <x v="18"/>
    <x v="2"/>
    <x v="13"/>
    <n v="92820"/>
  </r>
  <r>
    <x v="18"/>
    <x v="3"/>
    <x v="13"/>
    <n v="89151"/>
  </r>
  <r>
    <x v="18"/>
    <x v="4"/>
    <x v="13"/>
    <n v="89165"/>
  </r>
  <r>
    <x v="18"/>
    <x v="5"/>
    <x v="13"/>
    <n v="88603"/>
  </r>
  <r>
    <x v="18"/>
    <x v="6"/>
    <x v="13"/>
    <n v="87992"/>
  </r>
  <r>
    <x v="18"/>
    <x v="7"/>
    <x v="13"/>
    <n v="78610"/>
  </r>
  <r>
    <x v="19"/>
    <x v="8"/>
    <x v="13"/>
    <n v="91519"/>
  </r>
  <r>
    <x v="19"/>
    <x v="9"/>
    <x v="13"/>
    <n v="75227"/>
  </r>
  <r>
    <x v="19"/>
    <x v="10"/>
    <x v="13"/>
    <n v="93311"/>
  </r>
  <r>
    <x v="19"/>
    <x v="11"/>
    <x v="13"/>
    <n v="100695"/>
  </r>
  <r>
    <x v="19"/>
    <x v="0"/>
    <x v="13"/>
    <n v="106720"/>
  </r>
  <r>
    <x v="19"/>
    <x v="1"/>
    <x v="13"/>
    <n v="95421"/>
  </r>
  <r>
    <x v="19"/>
    <x v="2"/>
    <x v="13"/>
    <n v="93417"/>
  </r>
  <r>
    <x v="19"/>
    <x v="3"/>
    <x v="13"/>
    <n v="91165"/>
  </r>
  <r>
    <x v="19"/>
    <x v="4"/>
    <x v="13"/>
    <n v="76234"/>
  </r>
  <r>
    <x v="19"/>
    <x v="5"/>
    <x v="13"/>
    <n v="89221"/>
  </r>
  <r>
    <x v="19"/>
    <x v="6"/>
    <x v="13"/>
    <n v="82352"/>
  </r>
  <r>
    <x v="19"/>
    <x v="7"/>
    <x v="13"/>
    <n v="75061"/>
  </r>
  <r>
    <x v="20"/>
    <x v="8"/>
    <x v="13"/>
    <n v="59547.615232676399"/>
  </r>
  <r>
    <x v="20"/>
    <x v="9"/>
    <x v="13"/>
    <n v="65732"/>
  </r>
  <r>
    <x v="20"/>
    <x v="10"/>
    <x v="13"/>
    <n v="76801"/>
  </r>
  <r>
    <x v="20"/>
    <x v="11"/>
    <x v="13"/>
    <n v="45740"/>
  </r>
  <r>
    <x v="20"/>
    <x v="0"/>
    <x v="13"/>
    <n v="7583"/>
  </r>
  <r>
    <x v="20"/>
    <x v="1"/>
    <x v="13"/>
    <n v="7389"/>
  </r>
  <r>
    <x v="20"/>
    <x v="2"/>
    <x v="13"/>
    <n v="65349"/>
  </r>
  <r>
    <x v="20"/>
    <x v="3"/>
    <x v="13"/>
    <n v="76272"/>
  </r>
  <r>
    <x v="20"/>
    <x v="4"/>
    <x v="13"/>
    <n v="85032"/>
  </r>
  <r>
    <x v="20"/>
    <x v="5"/>
    <x v="13"/>
    <n v="82458"/>
  </r>
  <r>
    <x v="20"/>
    <x v="6"/>
    <x v="13"/>
    <n v="69001"/>
  </r>
  <r>
    <x v="20"/>
    <x v="7"/>
    <x v="13"/>
    <n v="50691"/>
  </r>
  <r>
    <x v="21"/>
    <x v="8"/>
    <x v="13"/>
    <n v="42279"/>
  </r>
  <r>
    <x v="21"/>
    <x v="9"/>
    <x v="13"/>
    <n v="56369"/>
  </r>
  <r>
    <x v="21"/>
    <x v="10"/>
    <x v="13"/>
    <n v="66035"/>
  </r>
  <r>
    <x v="21"/>
    <x v="11"/>
    <x v="13"/>
    <n v="74017"/>
  </r>
  <r>
    <x v="21"/>
    <x v="0"/>
    <x v="13"/>
    <n v="70709"/>
  </r>
  <r>
    <x v="21"/>
    <x v="1"/>
    <x v="13"/>
    <n v="74065"/>
  </r>
  <r>
    <x v="21"/>
    <x v="2"/>
    <x v="13"/>
    <n v="78350"/>
  </r>
  <r>
    <x v="21"/>
    <x v="3"/>
    <x v="13"/>
    <n v="79268"/>
  </r>
  <r>
    <x v="21"/>
    <x v="4"/>
    <x v="13"/>
    <n v="90322"/>
  </r>
  <r>
    <x v="21"/>
    <x v="5"/>
    <x v="13"/>
    <n v="96616"/>
  </r>
  <r>
    <x v="21"/>
    <x v="6"/>
    <x v="13"/>
    <n v="95523"/>
  </r>
  <r>
    <x v="21"/>
    <x v="7"/>
    <x v="13"/>
    <n v="78691"/>
  </r>
  <r>
    <x v="22"/>
    <x v="8"/>
    <x v="13"/>
    <n v="80026"/>
  </r>
  <r>
    <x v="22"/>
    <x v="9"/>
    <x v="13"/>
    <n v="74223"/>
  </r>
  <r>
    <x v="22"/>
    <x v="10"/>
    <x v="13"/>
    <n v="96312"/>
  </r>
  <r>
    <x v="22"/>
    <x v="11"/>
    <x v="13"/>
    <n v="98493"/>
  </r>
  <r>
    <x v="22"/>
    <x v="0"/>
    <x v="13"/>
    <n v="106550"/>
  </r>
  <r>
    <x v="22"/>
    <x v="1"/>
    <x v="13"/>
    <n v="99014"/>
  </r>
  <r>
    <x v="22"/>
    <x v="2"/>
    <x v="13"/>
    <n v="96825"/>
  </r>
  <r>
    <x v="22"/>
    <x v="3"/>
    <x v="13"/>
    <n v="109919"/>
  </r>
  <r>
    <x v="22"/>
    <x v="4"/>
    <x v="13"/>
    <n v="106021"/>
  </r>
  <r>
    <x v="22"/>
    <x v="5"/>
    <x v="13"/>
    <n v="101763"/>
  </r>
  <r>
    <x v="22"/>
    <x v="6"/>
    <x v="13"/>
    <n v="104840"/>
  </r>
  <r>
    <x v="22"/>
    <x v="7"/>
    <x v="13"/>
    <n v="92875"/>
  </r>
  <r>
    <x v="23"/>
    <x v="8"/>
    <x v="13"/>
    <n v="79491"/>
  </r>
  <r>
    <x v="23"/>
    <x v="9"/>
    <x v="13"/>
    <n v="64756"/>
  </r>
  <r>
    <x v="23"/>
    <x v="10"/>
    <x v="13"/>
    <n v="102652"/>
  </r>
  <r>
    <x v="23"/>
    <x v="11"/>
    <x v="13"/>
    <n v="98259"/>
  </r>
  <r>
    <x v="23"/>
    <x v="0"/>
    <x v="13"/>
    <n v="107681"/>
  </r>
  <r>
    <x v="23"/>
    <x v="1"/>
    <x v="13"/>
    <n v="103969"/>
  </r>
  <r>
    <x v="23"/>
    <x v="2"/>
    <x v="13"/>
    <n v="105885"/>
  </r>
  <r>
    <x v="23"/>
    <x v="3"/>
    <x v="13"/>
    <n v="111283"/>
  </r>
  <r>
    <x v="23"/>
    <x v="4"/>
    <x v="13"/>
    <n v="112733"/>
  </r>
  <r>
    <x v="23"/>
    <x v="5"/>
    <x v="13"/>
    <n v="109274"/>
  </r>
  <r>
    <x v="23"/>
    <x v="6"/>
    <x v="13"/>
    <n v="97688"/>
  </r>
  <r>
    <x v="23"/>
    <x v="7"/>
    <x v="13"/>
    <n v="84930"/>
  </r>
  <r>
    <x v="24"/>
    <x v="8"/>
    <x v="13"/>
    <n v="71002"/>
  </r>
  <r>
    <x v="24"/>
    <x v="9"/>
    <x v="13"/>
    <n v="52299"/>
  </r>
  <r>
    <x v="24"/>
    <x v="10"/>
    <x v="13"/>
    <n v="75528"/>
  </r>
  <r>
    <x v="24"/>
    <x v="11"/>
    <x v="13"/>
    <n v="77213"/>
  </r>
  <r>
    <x v="24"/>
    <x v="0"/>
    <x v="13"/>
    <n v="78571"/>
  </r>
  <r>
    <x v="24"/>
    <x v="1"/>
    <x v="13"/>
    <n v="61740"/>
  </r>
  <r>
    <x v="24"/>
    <x v="2"/>
    <x v="13"/>
    <n v="57396"/>
  </r>
  <r>
    <x v="24"/>
    <x v="3"/>
    <x v="13"/>
    <n v="68101"/>
  </r>
  <r>
    <x v="24"/>
    <x v="4"/>
    <x v="13"/>
    <n v="68237"/>
  </r>
  <r>
    <x v="24"/>
    <x v="5"/>
    <x v="13"/>
    <n v="75710"/>
  </r>
  <r>
    <x v="24"/>
    <x v="6"/>
    <x v="13"/>
    <n v="55240"/>
  </r>
  <r>
    <x v="24"/>
    <x v="7"/>
    <x v="13"/>
    <n v="53085"/>
  </r>
  <r>
    <x v="25"/>
    <x v="8"/>
    <x v="13"/>
    <n v="53899"/>
  </r>
  <r>
    <x v="25"/>
    <x v="9"/>
    <x v="13"/>
    <n v="46473"/>
  </r>
  <r>
    <x v="25"/>
    <x v="10"/>
    <x v="13"/>
    <n v="58869"/>
  </r>
  <r>
    <x v="25"/>
    <x v="11"/>
    <x v="13"/>
    <n v="59776"/>
  </r>
  <r>
    <x v="25"/>
    <x v="0"/>
    <x v="13"/>
    <n v="60548"/>
  </r>
  <r>
    <x v="25"/>
    <x v="1"/>
    <x v="13"/>
    <n v="54659"/>
  </r>
  <r>
    <x v="25"/>
    <x v="2"/>
    <x v="13"/>
    <n v="63242"/>
  </r>
  <r>
    <x v="25"/>
    <x v="3"/>
    <x v="13"/>
    <n v="75228"/>
  </r>
  <r>
    <x v="25"/>
    <x v="4"/>
    <x v="13"/>
    <n v="76759"/>
  </r>
  <r>
    <x v="25"/>
    <x v="5"/>
    <x v="13"/>
    <n v="80252"/>
  </r>
  <r>
    <x v="25"/>
    <x v="6"/>
    <x v="13"/>
    <n v="72929"/>
  </r>
  <r>
    <x v="25"/>
    <x v="7"/>
    <x v="13"/>
    <n v="66124"/>
  </r>
  <r>
    <x v="26"/>
    <x v="8"/>
    <x v="13"/>
    <n v="54591"/>
  </r>
  <r>
    <x v="26"/>
    <x v="9"/>
    <x v="13"/>
    <n v="49690"/>
  </r>
  <r>
    <x v="26"/>
    <x v="10"/>
    <x v="13"/>
    <n v="31079"/>
  </r>
  <r>
    <x v="26"/>
    <x v="11"/>
    <x v="13"/>
    <n v="1920"/>
  </r>
  <r>
    <x v="26"/>
    <x v="0"/>
    <x v="13"/>
    <n v="2363"/>
  </r>
  <r>
    <x v="26"/>
    <x v="1"/>
    <x v="13"/>
    <n v="2284"/>
  </r>
  <r>
    <x v="26"/>
    <x v="2"/>
    <x v="13"/>
    <n v="4040"/>
  </r>
  <r>
    <x v="26"/>
    <x v="3"/>
    <x v="13"/>
    <n v="5366"/>
  </r>
  <r>
    <x v="26"/>
    <x v="4"/>
    <x v="13"/>
    <n v="8161"/>
  </r>
  <r>
    <x v="26"/>
    <x v="5"/>
    <x v="13"/>
    <n v="10163"/>
  </r>
  <r>
    <x v="26"/>
    <x v="6"/>
    <x v="13"/>
    <n v="12498"/>
  </r>
  <r>
    <x v="26"/>
    <x v="7"/>
    <x v="13"/>
    <n v="13291"/>
  </r>
  <r>
    <x v="0"/>
    <x v="0"/>
    <x v="14"/>
    <n v="351294"/>
  </r>
  <r>
    <x v="0"/>
    <x v="1"/>
    <x v="14"/>
    <n v="323172"/>
  </r>
  <r>
    <x v="0"/>
    <x v="2"/>
    <x v="14"/>
    <n v="345061"/>
  </r>
  <r>
    <x v="0"/>
    <x v="3"/>
    <x v="14"/>
    <n v="354658"/>
  </r>
  <r>
    <x v="0"/>
    <x v="4"/>
    <x v="14"/>
    <n v="370785"/>
  </r>
  <r>
    <x v="0"/>
    <x v="5"/>
    <x v="14"/>
    <n v="382422"/>
  </r>
  <r>
    <x v="0"/>
    <x v="6"/>
    <x v="14"/>
    <n v="395993"/>
  </r>
  <r>
    <x v="0"/>
    <x v="7"/>
    <x v="14"/>
    <n v="405606"/>
  </r>
  <r>
    <x v="1"/>
    <x v="8"/>
    <x v="14"/>
    <n v="378470"/>
  </r>
  <r>
    <x v="1"/>
    <x v="9"/>
    <x v="14"/>
    <n v="353946"/>
  </r>
  <r>
    <x v="1"/>
    <x v="10"/>
    <x v="14"/>
    <n v="413242"/>
  </r>
  <r>
    <x v="1"/>
    <x v="11"/>
    <x v="14"/>
    <n v="389189"/>
  </r>
  <r>
    <x v="1"/>
    <x v="0"/>
    <x v="14"/>
    <n v="420509"/>
  </r>
  <r>
    <x v="1"/>
    <x v="1"/>
    <x v="14"/>
    <n v="405968"/>
  </r>
  <r>
    <x v="1"/>
    <x v="2"/>
    <x v="14"/>
    <n v="432332"/>
  </r>
  <r>
    <x v="1"/>
    <x v="3"/>
    <x v="14"/>
    <n v="445458"/>
  </r>
  <r>
    <x v="1"/>
    <x v="4"/>
    <x v="14"/>
    <n v="442225"/>
  </r>
  <r>
    <x v="1"/>
    <x v="5"/>
    <x v="14"/>
    <n v="454325"/>
  </r>
  <r>
    <x v="1"/>
    <x v="6"/>
    <x v="14"/>
    <n v="467244"/>
  </r>
  <r>
    <x v="1"/>
    <x v="7"/>
    <x v="14"/>
    <n v="457375"/>
  </r>
  <r>
    <x v="2"/>
    <x v="8"/>
    <x v="14"/>
    <n v="435502"/>
  </r>
  <r>
    <x v="2"/>
    <x v="9"/>
    <x v="14"/>
    <n v="427699"/>
  </r>
  <r>
    <x v="2"/>
    <x v="10"/>
    <x v="14"/>
    <n v="479361"/>
  </r>
  <r>
    <x v="2"/>
    <x v="11"/>
    <x v="14"/>
    <n v="476465"/>
  </r>
  <r>
    <x v="2"/>
    <x v="0"/>
    <x v="14"/>
    <n v="502793"/>
  </r>
  <r>
    <x v="2"/>
    <x v="1"/>
    <x v="14"/>
    <n v="451725"/>
  </r>
  <r>
    <x v="2"/>
    <x v="2"/>
    <x v="14"/>
    <n v="488510"/>
  </r>
  <r>
    <x v="2"/>
    <x v="3"/>
    <x v="14"/>
    <n v="476710"/>
  </r>
  <r>
    <x v="2"/>
    <x v="4"/>
    <x v="14"/>
    <n v="448341"/>
  </r>
  <r>
    <x v="2"/>
    <x v="5"/>
    <x v="14"/>
    <n v="505507"/>
  </r>
  <r>
    <x v="2"/>
    <x v="6"/>
    <x v="14"/>
    <n v="477194"/>
  </r>
  <r>
    <x v="2"/>
    <x v="7"/>
    <x v="14"/>
    <n v="457031"/>
  </r>
  <r>
    <x v="3"/>
    <x v="8"/>
    <x v="14"/>
    <n v="431396"/>
  </r>
  <r>
    <x v="3"/>
    <x v="9"/>
    <x v="14"/>
    <n v="412571"/>
  </r>
  <r>
    <x v="3"/>
    <x v="10"/>
    <x v="14"/>
    <n v="477297"/>
  </r>
  <r>
    <x v="3"/>
    <x v="11"/>
    <x v="14"/>
    <n v="502201"/>
  </r>
  <r>
    <x v="3"/>
    <x v="0"/>
    <x v="14"/>
    <n v="496334"/>
  </r>
  <r>
    <x v="3"/>
    <x v="1"/>
    <x v="14"/>
    <n v="461426"/>
  </r>
  <r>
    <x v="3"/>
    <x v="2"/>
    <x v="14"/>
    <n v="516167"/>
  </r>
  <r>
    <x v="3"/>
    <x v="3"/>
    <x v="14"/>
    <n v="494378"/>
  </r>
  <r>
    <x v="3"/>
    <x v="4"/>
    <x v="14"/>
    <n v="520064"/>
  </r>
  <r>
    <x v="3"/>
    <x v="5"/>
    <x v="14"/>
    <n v="534000"/>
  </r>
  <r>
    <x v="3"/>
    <x v="6"/>
    <x v="14"/>
    <n v="511221"/>
  </r>
  <r>
    <x v="3"/>
    <x v="7"/>
    <x v="14"/>
    <n v="520687"/>
  </r>
  <r>
    <x v="4"/>
    <x v="8"/>
    <x v="14"/>
    <n v="482568"/>
  </r>
  <r>
    <x v="4"/>
    <x v="9"/>
    <x v="14"/>
    <n v="458443"/>
  </r>
  <r>
    <x v="4"/>
    <x v="10"/>
    <x v="14"/>
    <n v="545800"/>
  </r>
  <r>
    <x v="4"/>
    <x v="11"/>
    <x v="14"/>
    <n v="528733"/>
  </r>
  <r>
    <x v="4"/>
    <x v="0"/>
    <x v="14"/>
    <n v="524544"/>
  </r>
  <r>
    <x v="4"/>
    <x v="1"/>
    <x v="14"/>
    <n v="506409"/>
  </r>
  <r>
    <x v="4"/>
    <x v="2"/>
    <x v="14"/>
    <n v="551124"/>
  </r>
  <r>
    <x v="4"/>
    <x v="3"/>
    <x v="14"/>
    <n v="552316"/>
  </r>
  <r>
    <x v="4"/>
    <x v="4"/>
    <x v="14"/>
    <n v="549480"/>
  </r>
  <r>
    <x v="4"/>
    <x v="5"/>
    <x v="14"/>
    <n v="555920"/>
  </r>
  <r>
    <x v="4"/>
    <x v="6"/>
    <x v="14"/>
    <n v="540140"/>
  </r>
  <r>
    <x v="4"/>
    <x v="7"/>
    <x v="14"/>
    <n v="531063"/>
  </r>
  <r>
    <x v="5"/>
    <x v="8"/>
    <x v="14"/>
    <n v="474929"/>
  </r>
  <r>
    <x v="5"/>
    <x v="9"/>
    <x v="14"/>
    <n v="464530"/>
  </r>
  <r>
    <x v="5"/>
    <x v="10"/>
    <x v="14"/>
    <n v="555891"/>
  </r>
  <r>
    <x v="5"/>
    <x v="11"/>
    <x v="14"/>
    <n v="522554"/>
  </r>
  <r>
    <x v="5"/>
    <x v="0"/>
    <x v="14"/>
    <n v="529892"/>
  </r>
  <r>
    <x v="5"/>
    <x v="1"/>
    <x v="14"/>
    <n v="513303"/>
  </r>
  <r>
    <x v="5"/>
    <x v="2"/>
    <x v="14"/>
    <n v="533247"/>
  </r>
  <r>
    <x v="5"/>
    <x v="3"/>
    <x v="14"/>
    <n v="534879"/>
  </r>
  <r>
    <x v="5"/>
    <x v="4"/>
    <x v="14"/>
    <n v="546132"/>
  </r>
  <r>
    <x v="5"/>
    <x v="5"/>
    <x v="14"/>
    <n v="535977"/>
  </r>
  <r>
    <x v="5"/>
    <x v="6"/>
    <x v="14"/>
    <n v="533071"/>
  </r>
  <r>
    <x v="5"/>
    <x v="7"/>
    <x v="14"/>
    <n v="526558"/>
  </r>
  <r>
    <x v="6"/>
    <x v="8"/>
    <x v="14"/>
    <n v="458522"/>
  </r>
  <r>
    <x v="6"/>
    <x v="9"/>
    <x v="14"/>
    <n v="459778"/>
  </r>
  <r>
    <x v="6"/>
    <x v="10"/>
    <x v="14"/>
    <n v="535566"/>
  </r>
  <r>
    <x v="6"/>
    <x v="11"/>
    <x v="14"/>
    <n v="504590"/>
  </r>
  <r>
    <x v="6"/>
    <x v="0"/>
    <x v="14"/>
    <n v="507587"/>
  </r>
  <r>
    <x v="6"/>
    <x v="1"/>
    <x v="14"/>
    <n v="485012"/>
  </r>
  <r>
    <x v="6"/>
    <x v="2"/>
    <x v="14"/>
    <n v="515411"/>
  </r>
  <r>
    <x v="6"/>
    <x v="3"/>
    <x v="14"/>
    <n v="535972"/>
  </r>
  <r>
    <x v="6"/>
    <x v="4"/>
    <x v="14"/>
    <n v="525517"/>
  </r>
  <r>
    <x v="6"/>
    <x v="5"/>
    <x v="14"/>
    <n v="526157"/>
  </r>
  <r>
    <x v="6"/>
    <x v="6"/>
    <x v="14"/>
    <n v="495963"/>
  </r>
  <r>
    <x v="6"/>
    <x v="7"/>
    <x v="14"/>
    <n v="483266"/>
  </r>
  <r>
    <x v="7"/>
    <x v="8"/>
    <x v="14"/>
    <n v="447763"/>
  </r>
  <r>
    <x v="7"/>
    <x v="9"/>
    <x v="14"/>
    <n v="430634"/>
  </r>
  <r>
    <x v="7"/>
    <x v="10"/>
    <x v="14"/>
    <n v="488760"/>
  </r>
  <r>
    <x v="7"/>
    <x v="11"/>
    <x v="14"/>
    <n v="464553"/>
  </r>
  <r>
    <x v="7"/>
    <x v="0"/>
    <x v="14"/>
    <n v="475578"/>
  </r>
  <r>
    <x v="7"/>
    <x v="1"/>
    <x v="14"/>
    <n v="454404"/>
  </r>
  <r>
    <x v="7"/>
    <x v="2"/>
    <x v="14"/>
    <n v="435227"/>
  </r>
  <r>
    <x v="7"/>
    <x v="3"/>
    <x v="14"/>
    <n v="466018"/>
  </r>
  <r>
    <x v="7"/>
    <x v="4"/>
    <x v="14"/>
    <n v="439921"/>
  </r>
  <r>
    <x v="7"/>
    <x v="5"/>
    <x v="14"/>
    <n v="449480"/>
  </r>
  <r>
    <x v="7"/>
    <x v="6"/>
    <x v="14"/>
    <n v="437320"/>
  </r>
  <r>
    <x v="7"/>
    <x v="7"/>
    <x v="14"/>
    <n v="348037"/>
  </r>
  <r>
    <x v="8"/>
    <x v="8"/>
    <x v="14"/>
    <n v="341847"/>
  </r>
  <r>
    <x v="8"/>
    <x v="9"/>
    <x v="14"/>
    <n v="325309"/>
  </r>
  <r>
    <x v="8"/>
    <x v="10"/>
    <x v="14"/>
    <n v="358314"/>
  </r>
  <r>
    <x v="8"/>
    <x v="11"/>
    <x v="14"/>
    <n v="356625"/>
  </r>
  <r>
    <x v="8"/>
    <x v="0"/>
    <x v="14"/>
    <n v="386048"/>
  </r>
  <r>
    <x v="8"/>
    <x v="1"/>
    <x v="14"/>
    <n v="351640"/>
  </r>
  <r>
    <x v="8"/>
    <x v="2"/>
    <x v="14"/>
    <n v="373755"/>
  </r>
  <r>
    <x v="8"/>
    <x v="3"/>
    <x v="14"/>
    <n v="346856"/>
  </r>
  <r>
    <x v="8"/>
    <x v="4"/>
    <x v="14"/>
    <n v="295283"/>
  </r>
  <r>
    <x v="8"/>
    <x v="5"/>
    <x v="14"/>
    <n v="305669"/>
  </r>
  <r>
    <x v="8"/>
    <x v="6"/>
    <x v="14"/>
    <n v="331854"/>
  </r>
  <r>
    <x v="8"/>
    <x v="7"/>
    <x v="14"/>
    <n v="330640"/>
  </r>
  <r>
    <x v="9"/>
    <x v="8"/>
    <x v="14"/>
    <n v="293971.78811133758"/>
  </r>
  <r>
    <x v="9"/>
    <x v="9"/>
    <x v="14"/>
    <n v="289815.39182259009"/>
  </r>
  <r>
    <x v="9"/>
    <x v="10"/>
    <x v="14"/>
    <n v="318427.82376968709"/>
  </r>
  <r>
    <x v="9"/>
    <x v="11"/>
    <x v="14"/>
    <n v="334443.83117517311"/>
  </r>
  <r>
    <x v="9"/>
    <x v="0"/>
    <x v="14"/>
    <n v="252843.92778833697"/>
  </r>
  <r>
    <x v="9"/>
    <x v="1"/>
    <x v="14"/>
    <n v="255720.74437421799"/>
  </r>
  <r>
    <x v="9"/>
    <x v="2"/>
    <x v="14"/>
    <n v="282446.20385866502"/>
  </r>
  <r>
    <x v="9"/>
    <x v="3"/>
    <x v="14"/>
    <n v="285150.79406043387"/>
  </r>
  <r>
    <x v="9"/>
    <x v="4"/>
    <x v="14"/>
    <n v="308349.90216734447"/>
  </r>
  <r>
    <x v="9"/>
    <x v="5"/>
    <x v="14"/>
    <n v="319974.83948043321"/>
  </r>
  <r>
    <x v="9"/>
    <x v="6"/>
    <x v="14"/>
    <n v="301735.50928906637"/>
  </r>
  <r>
    <x v="9"/>
    <x v="7"/>
    <x v="14"/>
    <n v="288333.3692251452"/>
  </r>
  <r>
    <x v="10"/>
    <x v="8"/>
    <x v="14"/>
    <n v="274179"/>
  </r>
  <r>
    <x v="10"/>
    <x v="9"/>
    <x v="14"/>
    <n v="258696"/>
  </r>
  <r>
    <x v="10"/>
    <x v="10"/>
    <x v="14"/>
    <n v="292841.20852705039"/>
  </r>
  <r>
    <x v="10"/>
    <x v="11"/>
    <x v="14"/>
    <n v="269188.58308879833"/>
  </r>
  <r>
    <x v="10"/>
    <x v="0"/>
    <x v="14"/>
    <n v="302647.25220392569"/>
  </r>
  <r>
    <x v="10"/>
    <x v="1"/>
    <x v="14"/>
    <n v="320909.04113598773"/>
  </r>
  <r>
    <x v="10"/>
    <x v="2"/>
    <x v="14"/>
    <n v="344358.2060581352"/>
  </r>
  <r>
    <x v="10"/>
    <x v="3"/>
    <x v="14"/>
    <n v="353356.2067176291"/>
  </r>
  <r>
    <x v="10"/>
    <x v="4"/>
    <x v="14"/>
    <n v="363571.58072810556"/>
  </r>
  <r>
    <x v="10"/>
    <x v="5"/>
    <x v="14"/>
    <n v="346701.22176762973"/>
  </r>
  <r>
    <x v="10"/>
    <x v="6"/>
    <x v="14"/>
    <n v="356067.5369462978"/>
  </r>
  <r>
    <x v="10"/>
    <x v="7"/>
    <x v="14"/>
    <n v="352087.81278819055"/>
  </r>
  <r>
    <x v="11"/>
    <x v="8"/>
    <x v="14"/>
    <n v="264255.33262590738"/>
  </r>
  <r>
    <x v="11"/>
    <x v="9"/>
    <x v="14"/>
    <n v="281126"/>
  </r>
  <r>
    <x v="11"/>
    <x v="10"/>
    <x v="14"/>
    <n v="324445"/>
  </r>
  <r>
    <x v="11"/>
    <x v="11"/>
    <x v="14"/>
    <n v="342962"/>
  </r>
  <r>
    <x v="11"/>
    <x v="0"/>
    <x v="14"/>
    <n v="354937"/>
  </r>
  <r>
    <x v="11"/>
    <x v="1"/>
    <x v="14"/>
    <n v="339635"/>
  </r>
  <r>
    <x v="11"/>
    <x v="2"/>
    <x v="14"/>
    <n v="359733"/>
  </r>
  <r>
    <x v="11"/>
    <x v="3"/>
    <x v="14"/>
    <n v="344936"/>
  </r>
  <r>
    <x v="11"/>
    <x v="4"/>
    <x v="14"/>
    <n v="358462"/>
  </r>
  <r>
    <x v="11"/>
    <x v="5"/>
    <x v="14"/>
    <n v="359405"/>
  </r>
  <r>
    <x v="11"/>
    <x v="6"/>
    <x v="14"/>
    <n v="350608"/>
  </r>
  <r>
    <x v="11"/>
    <x v="7"/>
    <x v="14"/>
    <n v="368457"/>
  </r>
  <r>
    <x v="12"/>
    <x v="8"/>
    <x v="14"/>
    <n v="324886"/>
  </r>
  <r>
    <x v="12"/>
    <x v="9"/>
    <x v="14"/>
    <n v="312953"/>
  </r>
  <r>
    <x v="12"/>
    <x v="10"/>
    <x v="14"/>
    <n v="379515"/>
  </r>
  <r>
    <x v="12"/>
    <x v="11"/>
    <x v="14"/>
    <n v="386826"/>
  </r>
  <r>
    <x v="12"/>
    <x v="0"/>
    <x v="14"/>
    <n v="410862"/>
  </r>
  <r>
    <x v="12"/>
    <x v="1"/>
    <x v="14"/>
    <n v="382814"/>
  </r>
  <r>
    <x v="12"/>
    <x v="2"/>
    <x v="14"/>
    <n v="405425"/>
  </r>
  <r>
    <x v="12"/>
    <x v="3"/>
    <x v="14"/>
    <n v="408184"/>
  </r>
  <r>
    <x v="12"/>
    <x v="4"/>
    <x v="14"/>
    <n v="417623"/>
  </r>
  <r>
    <x v="12"/>
    <x v="5"/>
    <x v="14"/>
    <n v="428221"/>
  </r>
  <r>
    <x v="12"/>
    <x v="6"/>
    <x v="14"/>
    <n v="425654"/>
  </r>
  <r>
    <x v="12"/>
    <x v="7"/>
    <x v="14"/>
    <n v="420917"/>
  </r>
  <r>
    <x v="13"/>
    <x v="8"/>
    <x v="14"/>
    <n v="376695"/>
  </r>
  <r>
    <x v="13"/>
    <x v="9"/>
    <x v="14"/>
    <n v="364228"/>
  </r>
  <r>
    <x v="13"/>
    <x v="10"/>
    <x v="14"/>
    <n v="430546"/>
  </r>
  <r>
    <x v="13"/>
    <x v="11"/>
    <x v="14"/>
    <n v="416595"/>
  </r>
  <r>
    <x v="13"/>
    <x v="0"/>
    <x v="14"/>
    <n v="451880"/>
  </r>
  <r>
    <x v="13"/>
    <x v="1"/>
    <x v="14"/>
    <n v="450815"/>
  </r>
  <r>
    <x v="13"/>
    <x v="2"/>
    <x v="14"/>
    <n v="455026"/>
  </r>
  <r>
    <x v="13"/>
    <x v="3"/>
    <x v="14"/>
    <n v="467943"/>
  </r>
  <r>
    <x v="13"/>
    <x v="4"/>
    <x v="14"/>
    <n v="454586"/>
  </r>
  <r>
    <x v="13"/>
    <x v="5"/>
    <x v="14"/>
    <n v="469830"/>
  </r>
  <r>
    <x v="13"/>
    <x v="6"/>
    <x v="14"/>
    <n v="491634"/>
  </r>
  <r>
    <x v="13"/>
    <x v="7"/>
    <x v="14"/>
    <n v="488125"/>
  </r>
  <r>
    <x v="14"/>
    <x v="8"/>
    <x v="14"/>
    <n v="452512"/>
  </r>
  <r>
    <x v="14"/>
    <x v="9"/>
    <x v="14"/>
    <n v="444661"/>
  </r>
  <r>
    <x v="14"/>
    <x v="10"/>
    <x v="14"/>
    <n v="476591"/>
  </r>
  <r>
    <x v="14"/>
    <x v="11"/>
    <x v="14"/>
    <n v="500802"/>
  </r>
  <r>
    <x v="14"/>
    <x v="0"/>
    <x v="14"/>
    <n v="489514"/>
  </r>
  <r>
    <x v="14"/>
    <x v="1"/>
    <x v="14"/>
    <n v="459477"/>
  </r>
  <r>
    <x v="14"/>
    <x v="2"/>
    <x v="14"/>
    <n v="501305"/>
  </r>
  <r>
    <x v="14"/>
    <x v="3"/>
    <x v="14"/>
    <n v="494416"/>
  </r>
  <r>
    <x v="14"/>
    <x v="4"/>
    <x v="14"/>
    <n v="483360"/>
  </r>
  <r>
    <x v="14"/>
    <x v="5"/>
    <x v="14"/>
    <n v="481245"/>
  </r>
  <r>
    <x v="14"/>
    <x v="6"/>
    <x v="14"/>
    <n v="452276"/>
  </r>
  <r>
    <x v="14"/>
    <x v="7"/>
    <x v="14"/>
    <n v="460568"/>
  </r>
  <r>
    <x v="15"/>
    <x v="8"/>
    <x v="14"/>
    <n v="420070.02669351589"/>
  </r>
  <r>
    <x v="15"/>
    <x v="9"/>
    <x v="14"/>
    <n v="399436"/>
  </r>
  <r>
    <x v="15"/>
    <x v="10"/>
    <x v="14"/>
    <n v="466431"/>
  </r>
  <r>
    <x v="15"/>
    <x v="11"/>
    <x v="14"/>
    <n v="447865"/>
  </r>
  <r>
    <x v="15"/>
    <x v="0"/>
    <x v="14"/>
    <n v="465752"/>
  </r>
  <r>
    <x v="15"/>
    <x v="1"/>
    <x v="14"/>
    <n v="484794"/>
  </r>
  <r>
    <x v="15"/>
    <x v="2"/>
    <x v="14"/>
    <n v="462571"/>
  </r>
  <r>
    <x v="15"/>
    <x v="3"/>
    <x v="14"/>
    <n v="484699"/>
  </r>
  <r>
    <x v="15"/>
    <x v="4"/>
    <x v="14"/>
    <n v="502426"/>
  </r>
  <r>
    <x v="15"/>
    <x v="5"/>
    <x v="14"/>
    <n v="515338"/>
  </r>
  <r>
    <x v="15"/>
    <x v="6"/>
    <x v="14"/>
    <n v="495587"/>
  </r>
  <r>
    <x v="15"/>
    <x v="7"/>
    <x v="14"/>
    <n v="498014"/>
  </r>
  <r>
    <x v="16"/>
    <x v="8"/>
    <x v="14"/>
    <n v="429958"/>
  </r>
  <r>
    <x v="16"/>
    <x v="9"/>
    <x v="14"/>
    <n v="428863"/>
  </r>
  <r>
    <x v="16"/>
    <x v="10"/>
    <x v="14"/>
    <n v="517534"/>
  </r>
  <r>
    <x v="16"/>
    <x v="11"/>
    <x v="14"/>
    <n v="506954"/>
  </r>
  <r>
    <x v="16"/>
    <x v="0"/>
    <x v="14"/>
    <n v="500755"/>
  </r>
  <r>
    <x v="16"/>
    <x v="1"/>
    <x v="14"/>
    <n v="489683"/>
  </r>
  <r>
    <x v="16"/>
    <x v="2"/>
    <x v="14"/>
    <n v="497218"/>
  </r>
  <r>
    <x v="16"/>
    <x v="3"/>
    <x v="14"/>
    <n v="513485"/>
  </r>
  <r>
    <x v="16"/>
    <x v="4"/>
    <x v="14"/>
    <n v="517102"/>
  </r>
  <r>
    <x v="16"/>
    <x v="5"/>
    <x v="14"/>
    <n v="503363"/>
  </r>
  <r>
    <x v="16"/>
    <x v="6"/>
    <x v="14"/>
    <n v="517930"/>
  </r>
  <r>
    <x v="16"/>
    <x v="7"/>
    <x v="14"/>
    <n v="494507"/>
  </r>
  <r>
    <x v="17"/>
    <x v="8"/>
    <x v="14"/>
    <n v="430173"/>
  </r>
  <r>
    <x v="17"/>
    <x v="9"/>
    <x v="14"/>
    <n v="409122"/>
  </r>
  <r>
    <x v="17"/>
    <x v="10"/>
    <x v="14"/>
    <n v="469050"/>
  </r>
  <r>
    <x v="17"/>
    <x v="11"/>
    <x v="14"/>
    <n v="489131"/>
  </r>
  <r>
    <x v="17"/>
    <x v="0"/>
    <x v="14"/>
    <n v="516767"/>
  </r>
  <r>
    <x v="17"/>
    <x v="1"/>
    <x v="14"/>
    <n v="493003"/>
  </r>
  <r>
    <x v="17"/>
    <x v="2"/>
    <x v="14"/>
    <n v="494015"/>
  </r>
  <r>
    <x v="17"/>
    <x v="3"/>
    <x v="14"/>
    <n v="483076"/>
  </r>
  <r>
    <x v="17"/>
    <x v="4"/>
    <x v="14"/>
    <n v="501121"/>
  </r>
  <r>
    <x v="17"/>
    <x v="5"/>
    <x v="14"/>
    <n v="489248"/>
  </r>
  <r>
    <x v="17"/>
    <x v="6"/>
    <x v="14"/>
    <n v="499864"/>
  </r>
  <r>
    <x v="17"/>
    <x v="7"/>
    <x v="14"/>
    <n v="472173"/>
  </r>
  <r>
    <x v="18"/>
    <x v="8"/>
    <x v="14"/>
    <n v="403099"/>
  </r>
  <r>
    <x v="18"/>
    <x v="9"/>
    <x v="14"/>
    <n v="398099"/>
  </r>
  <r>
    <x v="18"/>
    <x v="10"/>
    <x v="14"/>
    <n v="502771"/>
  </r>
  <r>
    <x v="18"/>
    <x v="11"/>
    <x v="14"/>
    <n v="448169"/>
  </r>
  <r>
    <x v="18"/>
    <x v="0"/>
    <x v="14"/>
    <n v="481222"/>
  </r>
  <r>
    <x v="18"/>
    <x v="1"/>
    <x v="14"/>
    <n v="480592"/>
  </r>
  <r>
    <x v="18"/>
    <x v="2"/>
    <x v="14"/>
    <n v="495138"/>
  </r>
  <r>
    <x v="18"/>
    <x v="3"/>
    <x v="14"/>
    <n v="491153"/>
  </r>
  <r>
    <x v="18"/>
    <x v="4"/>
    <x v="14"/>
    <n v="481234"/>
  </r>
  <r>
    <x v="18"/>
    <x v="5"/>
    <x v="14"/>
    <n v="498211"/>
  </r>
  <r>
    <x v="18"/>
    <x v="6"/>
    <x v="14"/>
    <n v="487476"/>
  </r>
  <r>
    <x v="18"/>
    <x v="7"/>
    <x v="14"/>
    <n v="454574"/>
  </r>
  <r>
    <x v="19"/>
    <x v="8"/>
    <x v="14"/>
    <n v="431179"/>
  </r>
  <r>
    <x v="19"/>
    <x v="9"/>
    <x v="14"/>
    <n v="389542"/>
  </r>
  <r>
    <x v="19"/>
    <x v="10"/>
    <x v="14"/>
    <n v="474222"/>
  </r>
  <r>
    <x v="19"/>
    <x v="11"/>
    <x v="14"/>
    <n v="464820"/>
  </r>
  <r>
    <x v="19"/>
    <x v="0"/>
    <x v="14"/>
    <n v="471038"/>
  </r>
  <r>
    <x v="19"/>
    <x v="1"/>
    <x v="14"/>
    <n v="429778"/>
  </r>
  <r>
    <x v="19"/>
    <x v="2"/>
    <x v="14"/>
    <n v="398802"/>
  </r>
  <r>
    <x v="19"/>
    <x v="3"/>
    <x v="14"/>
    <n v="396442"/>
  </r>
  <r>
    <x v="19"/>
    <x v="4"/>
    <x v="14"/>
    <n v="340342"/>
  </r>
  <r>
    <x v="19"/>
    <x v="5"/>
    <x v="14"/>
    <n v="383301"/>
  </r>
  <r>
    <x v="19"/>
    <x v="6"/>
    <x v="14"/>
    <n v="356538"/>
  </r>
  <r>
    <x v="19"/>
    <x v="7"/>
    <x v="14"/>
    <n v="327816"/>
  </r>
  <r>
    <x v="20"/>
    <x v="8"/>
    <x v="14"/>
    <n v="292063.9528569376"/>
  </r>
  <r>
    <x v="20"/>
    <x v="9"/>
    <x v="14"/>
    <n v="296582"/>
  </r>
  <r>
    <x v="20"/>
    <x v="10"/>
    <x v="14"/>
    <n v="310178"/>
  </r>
  <r>
    <x v="20"/>
    <x v="11"/>
    <x v="14"/>
    <n v="316665"/>
  </r>
  <r>
    <x v="20"/>
    <x v="0"/>
    <x v="14"/>
    <n v="387195"/>
  </r>
  <r>
    <x v="20"/>
    <x v="1"/>
    <x v="14"/>
    <n v="408403"/>
  </r>
  <r>
    <x v="20"/>
    <x v="2"/>
    <x v="14"/>
    <n v="405103"/>
  </r>
  <r>
    <x v="20"/>
    <x v="3"/>
    <x v="14"/>
    <n v="433492"/>
  </r>
  <r>
    <x v="20"/>
    <x v="4"/>
    <x v="14"/>
    <n v="455631"/>
  </r>
  <r>
    <x v="20"/>
    <x v="5"/>
    <x v="14"/>
    <n v="473119"/>
  </r>
  <r>
    <x v="20"/>
    <x v="6"/>
    <x v="14"/>
    <n v="426944"/>
  </r>
  <r>
    <x v="20"/>
    <x v="7"/>
    <x v="14"/>
    <n v="414906"/>
  </r>
  <r>
    <x v="21"/>
    <x v="8"/>
    <x v="14"/>
    <n v="366306"/>
  </r>
  <r>
    <x v="21"/>
    <x v="9"/>
    <x v="14"/>
    <n v="370831"/>
  </r>
  <r>
    <x v="21"/>
    <x v="10"/>
    <x v="14"/>
    <n v="422335"/>
  </r>
  <r>
    <x v="21"/>
    <x v="11"/>
    <x v="14"/>
    <n v="492502"/>
  </r>
  <r>
    <x v="21"/>
    <x v="0"/>
    <x v="14"/>
    <n v="472226"/>
  </r>
  <r>
    <x v="21"/>
    <x v="1"/>
    <x v="14"/>
    <n v="473103"/>
  </r>
  <r>
    <x v="21"/>
    <x v="2"/>
    <x v="14"/>
    <n v="521468"/>
  </r>
  <r>
    <x v="21"/>
    <x v="3"/>
    <x v="14"/>
    <n v="494064"/>
  </r>
  <r>
    <x v="21"/>
    <x v="4"/>
    <x v="14"/>
    <n v="541354"/>
  </r>
  <r>
    <x v="21"/>
    <x v="5"/>
    <x v="14"/>
    <n v="539857"/>
  </r>
  <r>
    <x v="21"/>
    <x v="6"/>
    <x v="14"/>
    <n v="512515"/>
  </r>
  <r>
    <x v="21"/>
    <x v="7"/>
    <x v="14"/>
    <n v="491438"/>
  </r>
  <r>
    <x v="22"/>
    <x v="8"/>
    <x v="14"/>
    <n v="408473"/>
  </r>
  <r>
    <x v="22"/>
    <x v="9"/>
    <x v="14"/>
    <n v="399425"/>
  </r>
  <r>
    <x v="22"/>
    <x v="10"/>
    <x v="14"/>
    <n v="508912"/>
  </r>
  <r>
    <x v="22"/>
    <x v="11"/>
    <x v="14"/>
    <n v="526030"/>
  </r>
  <r>
    <x v="22"/>
    <x v="0"/>
    <x v="14"/>
    <n v="526039"/>
  </r>
  <r>
    <x v="22"/>
    <x v="1"/>
    <x v="14"/>
    <n v="495710"/>
  </r>
  <r>
    <x v="22"/>
    <x v="2"/>
    <x v="14"/>
    <n v="524907"/>
  </r>
  <r>
    <x v="22"/>
    <x v="3"/>
    <x v="14"/>
    <n v="543450"/>
  </r>
  <r>
    <x v="22"/>
    <x v="4"/>
    <x v="14"/>
    <n v="533361"/>
  </r>
  <r>
    <x v="22"/>
    <x v="5"/>
    <x v="14"/>
    <n v="520394"/>
  </r>
  <r>
    <x v="22"/>
    <x v="6"/>
    <x v="14"/>
    <n v="543339"/>
  </r>
  <r>
    <x v="22"/>
    <x v="7"/>
    <x v="14"/>
    <n v="507341"/>
  </r>
  <r>
    <x v="23"/>
    <x v="8"/>
    <x v="14"/>
    <n v="452412"/>
  </r>
  <r>
    <x v="23"/>
    <x v="9"/>
    <x v="14"/>
    <n v="416772"/>
  </r>
  <r>
    <x v="23"/>
    <x v="10"/>
    <x v="14"/>
    <n v="542975"/>
  </r>
  <r>
    <x v="23"/>
    <x v="11"/>
    <x v="14"/>
    <n v="483434"/>
  </r>
  <r>
    <x v="23"/>
    <x v="0"/>
    <x v="14"/>
    <n v="514442"/>
  </r>
  <r>
    <x v="23"/>
    <x v="1"/>
    <x v="14"/>
    <n v="518581"/>
  </r>
  <r>
    <x v="23"/>
    <x v="2"/>
    <x v="14"/>
    <n v="539716"/>
  </r>
  <r>
    <x v="23"/>
    <x v="3"/>
    <x v="14"/>
    <n v="518069"/>
  </r>
  <r>
    <x v="23"/>
    <x v="4"/>
    <x v="14"/>
    <n v="518920"/>
  </r>
  <r>
    <x v="23"/>
    <x v="5"/>
    <x v="14"/>
    <n v="506786"/>
  </r>
  <r>
    <x v="23"/>
    <x v="6"/>
    <x v="14"/>
    <n v="486679"/>
  </r>
  <r>
    <x v="23"/>
    <x v="7"/>
    <x v="14"/>
    <n v="417163"/>
  </r>
  <r>
    <x v="24"/>
    <x v="8"/>
    <x v="14"/>
    <n v="353291"/>
  </r>
  <r>
    <x v="24"/>
    <x v="9"/>
    <x v="14"/>
    <n v="302501"/>
  </r>
  <r>
    <x v="24"/>
    <x v="10"/>
    <x v="14"/>
    <n v="397971"/>
  </r>
  <r>
    <x v="24"/>
    <x v="11"/>
    <x v="14"/>
    <n v="335260"/>
  </r>
  <r>
    <x v="24"/>
    <x v="0"/>
    <x v="14"/>
    <n v="388106"/>
  </r>
  <r>
    <x v="24"/>
    <x v="1"/>
    <x v="14"/>
    <n v="319245"/>
  </r>
  <r>
    <x v="24"/>
    <x v="2"/>
    <x v="14"/>
    <n v="320279"/>
  </r>
  <r>
    <x v="24"/>
    <x v="3"/>
    <x v="14"/>
    <n v="352369"/>
  </r>
  <r>
    <x v="24"/>
    <x v="4"/>
    <x v="14"/>
    <n v="329763"/>
  </r>
  <r>
    <x v="24"/>
    <x v="5"/>
    <x v="14"/>
    <n v="369805"/>
  </r>
  <r>
    <x v="24"/>
    <x v="6"/>
    <x v="14"/>
    <n v="318933"/>
  </r>
  <r>
    <x v="24"/>
    <x v="7"/>
    <x v="14"/>
    <n v="314532"/>
  </r>
  <r>
    <x v="25"/>
    <x v="8"/>
    <x v="14"/>
    <n v="282632"/>
  </r>
  <r>
    <x v="25"/>
    <x v="9"/>
    <x v="14"/>
    <n v="274085"/>
  </r>
  <r>
    <x v="25"/>
    <x v="10"/>
    <x v="14"/>
    <n v="322430"/>
  </r>
  <r>
    <x v="25"/>
    <x v="11"/>
    <x v="14"/>
    <n v="318961"/>
  </r>
  <r>
    <x v="25"/>
    <x v="0"/>
    <x v="14"/>
    <n v="331555"/>
  </r>
  <r>
    <x v="25"/>
    <x v="1"/>
    <x v="14"/>
    <n v="296910"/>
  </r>
  <r>
    <x v="25"/>
    <x v="2"/>
    <x v="14"/>
    <n v="335684"/>
  </r>
  <r>
    <x v="25"/>
    <x v="3"/>
    <x v="14"/>
    <n v="379875"/>
  </r>
  <r>
    <x v="25"/>
    <x v="4"/>
    <x v="14"/>
    <n v="362014"/>
  </r>
  <r>
    <x v="25"/>
    <x v="5"/>
    <x v="14"/>
    <n v="372014"/>
  </r>
  <r>
    <x v="25"/>
    <x v="6"/>
    <x v="14"/>
    <n v="346756"/>
  </r>
  <r>
    <x v="25"/>
    <x v="7"/>
    <x v="14"/>
    <n v="339780"/>
  </r>
  <r>
    <x v="26"/>
    <x v="8"/>
    <x v="14"/>
    <n v="314052"/>
  </r>
  <r>
    <x v="26"/>
    <x v="9"/>
    <x v="14"/>
    <n v="294474"/>
  </r>
  <r>
    <x v="26"/>
    <x v="10"/>
    <x v="14"/>
    <n v="174009"/>
  </r>
  <r>
    <x v="26"/>
    <x v="11"/>
    <x v="14"/>
    <n v="10852"/>
  </r>
  <r>
    <x v="26"/>
    <x v="0"/>
    <x v="14"/>
    <n v="21467"/>
  </r>
  <r>
    <x v="26"/>
    <x v="1"/>
    <x v="14"/>
    <n v="34544"/>
  </r>
  <r>
    <x v="26"/>
    <x v="2"/>
    <x v="14"/>
    <n v="32564"/>
  </r>
  <r>
    <x v="26"/>
    <x v="3"/>
    <x v="14"/>
    <n v="39366"/>
  </r>
  <r>
    <x v="26"/>
    <x v="4"/>
    <x v="14"/>
    <n v="48522"/>
  </r>
  <r>
    <x v="26"/>
    <x v="5"/>
    <x v="14"/>
    <n v="57652"/>
  </r>
  <r>
    <x v="26"/>
    <x v="6"/>
    <x v="14"/>
    <n v="85770"/>
  </r>
  <r>
    <x v="26"/>
    <x v="7"/>
    <x v="14"/>
    <n v="100915"/>
  </r>
  <r>
    <x v="0"/>
    <x v="0"/>
    <x v="15"/>
    <n v="632168"/>
  </r>
  <r>
    <x v="0"/>
    <x v="1"/>
    <x v="15"/>
    <n v="610987"/>
  </r>
  <r>
    <x v="0"/>
    <x v="2"/>
    <x v="15"/>
    <n v="640369"/>
  </r>
  <r>
    <x v="0"/>
    <x v="3"/>
    <x v="15"/>
    <n v="661905"/>
  </r>
  <r>
    <x v="0"/>
    <x v="4"/>
    <x v="15"/>
    <n v="688985"/>
  </r>
  <r>
    <x v="0"/>
    <x v="5"/>
    <x v="15"/>
    <n v="701482"/>
  </r>
  <r>
    <x v="0"/>
    <x v="6"/>
    <x v="15"/>
    <n v="742930"/>
  </r>
  <r>
    <x v="0"/>
    <x v="7"/>
    <x v="15"/>
    <n v="740441"/>
  </r>
  <r>
    <x v="1"/>
    <x v="8"/>
    <x v="15"/>
    <n v="683033"/>
  </r>
  <r>
    <x v="1"/>
    <x v="9"/>
    <x v="15"/>
    <n v="631534"/>
  </r>
  <r>
    <x v="1"/>
    <x v="10"/>
    <x v="15"/>
    <n v="758023"/>
  </r>
  <r>
    <x v="1"/>
    <x v="11"/>
    <x v="15"/>
    <n v="694678"/>
  </r>
  <r>
    <x v="1"/>
    <x v="0"/>
    <x v="15"/>
    <n v="754713"/>
  </r>
  <r>
    <x v="1"/>
    <x v="1"/>
    <x v="15"/>
    <n v="726803"/>
  </r>
  <r>
    <x v="1"/>
    <x v="2"/>
    <x v="15"/>
    <n v="755201"/>
  </r>
  <r>
    <x v="1"/>
    <x v="3"/>
    <x v="15"/>
    <n v="786055"/>
  </r>
  <r>
    <x v="1"/>
    <x v="4"/>
    <x v="15"/>
    <n v="778406"/>
  </r>
  <r>
    <x v="1"/>
    <x v="5"/>
    <x v="15"/>
    <n v="802383"/>
  </r>
  <r>
    <x v="1"/>
    <x v="6"/>
    <x v="15"/>
    <n v="820606"/>
  </r>
  <r>
    <x v="1"/>
    <x v="7"/>
    <x v="15"/>
    <n v="789479"/>
  </r>
  <r>
    <x v="2"/>
    <x v="8"/>
    <x v="15"/>
    <n v="755614"/>
  </r>
  <r>
    <x v="2"/>
    <x v="9"/>
    <x v="15"/>
    <n v="732634"/>
  </r>
  <r>
    <x v="2"/>
    <x v="10"/>
    <x v="15"/>
    <n v="835423"/>
  </r>
  <r>
    <x v="2"/>
    <x v="11"/>
    <x v="15"/>
    <n v="822082"/>
  </r>
  <r>
    <x v="2"/>
    <x v="0"/>
    <x v="15"/>
    <n v="868542"/>
  </r>
  <r>
    <x v="2"/>
    <x v="1"/>
    <x v="15"/>
    <n v="782120"/>
  </r>
  <r>
    <x v="2"/>
    <x v="2"/>
    <x v="15"/>
    <n v="853405"/>
  </r>
  <r>
    <x v="2"/>
    <x v="3"/>
    <x v="15"/>
    <n v="838400"/>
  </r>
  <r>
    <x v="2"/>
    <x v="4"/>
    <x v="15"/>
    <n v="796105"/>
  </r>
  <r>
    <x v="2"/>
    <x v="5"/>
    <x v="15"/>
    <n v="895370"/>
  </r>
  <r>
    <x v="2"/>
    <x v="6"/>
    <x v="15"/>
    <n v="842920"/>
  </r>
  <r>
    <x v="2"/>
    <x v="7"/>
    <x v="15"/>
    <n v="801575"/>
  </r>
  <r>
    <x v="3"/>
    <x v="8"/>
    <x v="15"/>
    <n v="764469"/>
  </r>
  <r>
    <x v="3"/>
    <x v="9"/>
    <x v="15"/>
    <n v="726231"/>
  </r>
  <r>
    <x v="3"/>
    <x v="10"/>
    <x v="15"/>
    <n v="849035"/>
  </r>
  <r>
    <x v="3"/>
    <x v="11"/>
    <x v="15"/>
    <n v="884339"/>
  </r>
  <r>
    <x v="3"/>
    <x v="0"/>
    <x v="15"/>
    <n v="871492"/>
  </r>
  <r>
    <x v="3"/>
    <x v="1"/>
    <x v="15"/>
    <n v="813693"/>
  </r>
  <r>
    <x v="3"/>
    <x v="2"/>
    <x v="15"/>
    <n v="908700"/>
  </r>
  <r>
    <x v="3"/>
    <x v="3"/>
    <x v="15"/>
    <n v="861107"/>
  </r>
  <r>
    <x v="3"/>
    <x v="4"/>
    <x v="15"/>
    <n v="908870"/>
  </r>
  <r>
    <x v="3"/>
    <x v="5"/>
    <x v="15"/>
    <n v="934524"/>
  </r>
  <r>
    <x v="3"/>
    <x v="6"/>
    <x v="15"/>
    <n v="890348"/>
  </r>
  <r>
    <x v="3"/>
    <x v="7"/>
    <x v="15"/>
    <n v="886186"/>
  </r>
  <r>
    <x v="4"/>
    <x v="8"/>
    <x v="15"/>
    <n v="835303"/>
  </r>
  <r>
    <x v="4"/>
    <x v="9"/>
    <x v="15"/>
    <n v="785737"/>
  </r>
  <r>
    <x v="4"/>
    <x v="10"/>
    <x v="15"/>
    <n v="942348"/>
  </r>
  <r>
    <x v="4"/>
    <x v="11"/>
    <x v="15"/>
    <n v="919260"/>
  </r>
  <r>
    <x v="4"/>
    <x v="0"/>
    <x v="15"/>
    <n v="900874"/>
  </r>
  <r>
    <x v="4"/>
    <x v="1"/>
    <x v="15"/>
    <n v="883985"/>
  </r>
  <r>
    <x v="4"/>
    <x v="2"/>
    <x v="15"/>
    <n v="934931"/>
  </r>
  <r>
    <x v="4"/>
    <x v="3"/>
    <x v="15"/>
    <n v="921369"/>
  </r>
  <r>
    <x v="4"/>
    <x v="4"/>
    <x v="15"/>
    <n v="925196"/>
  </r>
  <r>
    <x v="4"/>
    <x v="5"/>
    <x v="15"/>
    <n v="939615"/>
  </r>
  <r>
    <x v="4"/>
    <x v="6"/>
    <x v="15"/>
    <n v="895654"/>
  </r>
  <r>
    <x v="4"/>
    <x v="7"/>
    <x v="15"/>
    <n v="869231"/>
  </r>
  <r>
    <x v="5"/>
    <x v="8"/>
    <x v="15"/>
    <n v="790654"/>
  </r>
  <r>
    <x v="5"/>
    <x v="9"/>
    <x v="15"/>
    <n v="756869"/>
  </r>
  <r>
    <x v="5"/>
    <x v="10"/>
    <x v="15"/>
    <n v="934800"/>
  </r>
  <r>
    <x v="5"/>
    <x v="11"/>
    <x v="15"/>
    <n v="885802"/>
  </r>
  <r>
    <x v="5"/>
    <x v="0"/>
    <x v="15"/>
    <n v="888407"/>
  </r>
  <r>
    <x v="5"/>
    <x v="1"/>
    <x v="15"/>
    <n v="852512"/>
  </r>
  <r>
    <x v="5"/>
    <x v="2"/>
    <x v="15"/>
    <n v="868153"/>
  </r>
  <r>
    <x v="5"/>
    <x v="3"/>
    <x v="15"/>
    <n v="869907"/>
  </r>
  <r>
    <x v="5"/>
    <x v="4"/>
    <x v="15"/>
    <n v="891411"/>
  </r>
  <r>
    <x v="5"/>
    <x v="5"/>
    <x v="15"/>
    <n v="863950"/>
  </r>
  <r>
    <x v="5"/>
    <x v="6"/>
    <x v="15"/>
    <n v="863558"/>
  </r>
  <r>
    <x v="5"/>
    <x v="7"/>
    <x v="15"/>
    <n v="847010"/>
  </r>
  <r>
    <x v="6"/>
    <x v="8"/>
    <x v="15"/>
    <n v="747663"/>
  </r>
  <r>
    <x v="6"/>
    <x v="9"/>
    <x v="15"/>
    <n v="745022"/>
  </r>
  <r>
    <x v="6"/>
    <x v="10"/>
    <x v="15"/>
    <n v="877508"/>
  </r>
  <r>
    <x v="6"/>
    <x v="11"/>
    <x v="15"/>
    <n v="802565"/>
  </r>
  <r>
    <x v="6"/>
    <x v="0"/>
    <x v="15"/>
    <n v="808890"/>
  </r>
  <r>
    <x v="6"/>
    <x v="1"/>
    <x v="15"/>
    <n v="780988"/>
  </r>
  <r>
    <x v="6"/>
    <x v="2"/>
    <x v="15"/>
    <n v="815399"/>
  </r>
  <r>
    <x v="6"/>
    <x v="3"/>
    <x v="15"/>
    <n v="853058"/>
  </r>
  <r>
    <x v="6"/>
    <x v="4"/>
    <x v="15"/>
    <n v="833868"/>
  </r>
  <r>
    <x v="6"/>
    <x v="5"/>
    <x v="15"/>
    <n v="831728"/>
  </r>
  <r>
    <x v="6"/>
    <x v="6"/>
    <x v="15"/>
    <n v="787546"/>
  </r>
  <r>
    <x v="6"/>
    <x v="7"/>
    <x v="15"/>
    <n v="757786"/>
  </r>
  <r>
    <x v="7"/>
    <x v="8"/>
    <x v="15"/>
    <n v="713489"/>
  </r>
  <r>
    <x v="7"/>
    <x v="9"/>
    <x v="15"/>
    <n v="682915"/>
  </r>
  <r>
    <x v="7"/>
    <x v="10"/>
    <x v="15"/>
    <n v="786340"/>
  </r>
  <r>
    <x v="7"/>
    <x v="11"/>
    <x v="15"/>
    <n v="754145"/>
  </r>
  <r>
    <x v="7"/>
    <x v="0"/>
    <x v="15"/>
    <n v="764922"/>
  </r>
  <r>
    <x v="7"/>
    <x v="1"/>
    <x v="15"/>
    <n v="732471"/>
  </r>
  <r>
    <x v="7"/>
    <x v="2"/>
    <x v="15"/>
    <n v="702413"/>
  </r>
  <r>
    <x v="7"/>
    <x v="3"/>
    <x v="15"/>
    <n v="746807"/>
  </r>
  <r>
    <x v="7"/>
    <x v="4"/>
    <x v="15"/>
    <n v="705599"/>
  </r>
  <r>
    <x v="7"/>
    <x v="5"/>
    <x v="15"/>
    <n v="729298"/>
  </r>
  <r>
    <x v="7"/>
    <x v="6"/>
    <x v="15"/>
    <n v="713649"/>
  </r>
  <r>
    <x v="7"/>
    <x v="7"/>
    <x v="15"/>
    <n v="550412"/>
  </r>
  <r>
    <x v="8"/>
    <x v="8"/>
    <x v="15"/>
    <n v="542989"/>
  </r>
  <r>
    <x v="8"/>
    <x v="9"/>
    <x v="15"/>
    <n v="511097"/>
  </r>
  <r>
    <x v="8"/>
    <x v="10"/>
    <x v="15"/>
    <n v="587734"/>
  </r>
  <r>
    <x v="8"/>
    <x v="11"/>
    <x v="15"/>
    <n v="592208"/>
  </r>
  <r>
    <x v="8"/>
    <x v="0"/>
    <x v="15"/>
    <n v="641553"/>
  </r>
  <r>
    <x v="8"/>
    <x v="1"/>
    <x v="15"/>
    <n v="576850"/>
  </r>
  <r>
    <x v="8"/>
    <x v="2"/>
    <x v="15"/>
    <n v="626320"/>
  </r>
  <r>
    <x v="8"/>
    <x v="3"/>
    <x v="15"/>
    <n v="590398"/>
  </r>
  <r>
    <x v="8"/>
    <x v="4"/>
    <x v="15"/>
    <n v="521204"/>
  </r>
  <r>
    <x v="8"/>
    <x v="5"/>
    <x v="15"/>
    <n v="532538"/>
  </r>
  <r>
    <x v="8"/>
    <x v="6"/>
    <x v="15"/>
    <n v="600025"/>
  </r>
  <r>
    <x v="8"/>
    <x v="7"/>
    <x v="15"/>
    <n v="594428"/>
  </r>
  <r>
    <x v="9"/>
    <x v="8"/>
    <x v="15"/>
    <n v="521452.52899146418"/>
  </r>
  <r>
    <x v="9"/>
    <x v="9"/>
    <x v="15"/>
    <n v="505043.65361801285"/>
  </r>
  <r>
    <x v="9"/>
    <x v="10"/>
    <x v="15"/>
    <n v="576812.4855616173"/>
  </r>
  <r>
    <x v="9"/>
    <x v="11"/>
    <x v="15"/>
    <n v="605315.0425189262"/>
  </r>
  <r>
    <x v="9"/>
    <x v="0"/>
    <x v="15"/>
    <n v="460885.19055855524"/>
  </r>
  <r>
    <x v="9"/>
    <x v="1"/>
    <x v="15"/>
    <n v="466317.89468363544"/>
  </r>
  <r>
    <x v="9"/>
    <x v="2"/>
    <x v="15"/>
    <n v="516792.73155808693"/>
  </r>
  <r>
    <x v="9"/>
    <x v="3"/>
    <x v="15"/>
    <n v="518859.55936226499"/>
  </r>
  <r>
    <x v="9"/>
    <x v="4"/>
    <x v="15"/>
    <n v="556733.48438271019"/>
  </r>
  <r>
    <x v="9"/>
    <x v="5"/>
    <x v="15"/>
    <n v="577396.11603535118"/>
  </r>
  <r>
    <x v="9"/>
    <x v="6"/>
    <x v="15"/>
    <n v="535975.70180640114"/>
  </r>
  <r>
    <x v="9"/>
    <x v="7"/>
    <x v="15"/>
    <n v="543941.07058814273"/>
  </r>
  <r>
    <x v="10"/>
    <x v="8"/>
    <x v="15"/>
    <n v="482917"/>
  </r>
  <r>
    <x v="10"/>
    <x v="9"/>
    <x v="15"/>
    <n v="446112"/>
  </r>
  <r>
    <x v="10"/>
    <x v="10"/>
    <x v="15"/>
    <n v="517127.92956184974"/>
  </r>
  <r>
    <x v="10"/>
    <x v="11"/>
    <x v="15"/>
    <n v="486774.61042911658"/>
  </r>
  <r>
    <x v="10"/>
    <x v="0"/>
    <x v="15"/>
    <n v="559808.29783397517"/>
  </r>
  <r>
    <x v="10"/>
    <x v="1"/>
    <x v="15"/>
    <n v="571232.19372822833"/>
  </r>
  <r>
    <x v="10"/>
    <x v="2"/>
    <x v="15"/>
    <n v="608991.57078163198"/>
  </r>
  <r>
    <x v="10"/>
    <x v="3"/>
    <x v="15"/>
    <n v="596252.27870256966"/>
  </r>
  <r>
    <x v="10"/>
    <x v="4"/>
    <x v="15"/>
    <n v="634701.51008914877"/>
  </r>
  <r>
    <x v="10"/>
    <x v="5"/>
    <x v="15"/>
    <n v="604811.09903615306"/>
  </r>
  <r>
    <x v="10"/>
    <x v="6"/>
    <x v="15"/>
    <n v="622855.4817061018"/>
  </r>
  <r>
    <x v="10"/>
    <x v="7"/>
    <x v="15"/>
    <n v="616922.09438608482"/>
  </r>
  <r>
    <x v="11"/>
    <x v="8"/>
    <x v="15"/>
    <n v="490213.14816295559"/>
  </r>
  <r>
    <x v="11"/>
    <x v="9"/>
    <x v="15"/>
    <n v="481865"/>
  </r>
  <r>
    <x v="11"/>
    <x v="10"/>
    <x v="15"/>
    <n v="572193"/>
  </r>
  <r>
    <x v="11"/>
    <x v="11"/>
    <x v="15"/>
    <n v="612320"/>
  </r>
  <r>
    <x v="11"/>
    <x v="0"/>
    <x v="15"/>
    <n v="647715"/>
  </r>
  <r>
    <x v="11"/>
    <x v="1"/>
    <x v="15"/>
    <n v="630171"/>
  </r>
  <r>
    <x v="11"/>
    <x v="2"/>
    <x v="15"/>
    <n v="657015"/>
  </r>
  <r>
    <x v="11"/>
    <x v="3"/>
    <x v="15"/>
    <n v="636603"/>
  </r>
  <r>
    <x v="11"/>
    <x v="4"/>
    <x v="15"/>
    <n v="668960"/>
  </r>
  <r>
    <x v="11"/>
    <x v="5"/>
    <x v="15"/>
    <n v="683422"/>
  </r>
  <r>
    <x v="11"/>
    <x v="6"/>
    <x v="15"/>
    <n v="702538"/>
  </r>
  <r>
    <x v="11"/>
    <x v="7"/>
    <x v="15"/>
    <n v="728107"/>
  </r>
  <r>
    <x v="12"/>
    <x v="8"/>
    <x v="15"/>
    <n v="652348"/>
  </r>
  <r>
    <x v="12"/>
    <x v="9"/>
    <x v="15"/>
    <n v="627886"/>
  </r>
  <r>
    <x v="12"/>
    <x v="10"/>
    <x v="15"/>
    <n v="733209"/>
  </r>
  <r>
    <x v="12"/>
    <x v="11"/>
    <x v="15"/>
    <n v="712846"/>
  </r>
  <r>
    <x v="12"/>
    <x v="0"/>
    <x v="15"/>
    <n v="746740"/>
  </r>
  <r>
    <x v="12"/>
    <x v="1"/>
    <x v="15"/>
    <n v="707398"/>
  </r>
  <r>
    <x v="12"/>
    <x v="2"/>
    <x v="15"/>
    <n v="756612"/>
  </r>
  <r>
    <x v="12"/>
    <x v="3"/>
    <x v="15"/>
    <n v="769930"/>
  </r>
  <r>
    <x v="12"/>
    <x v="4"/>
    <x v="15"/>
    <n v="771372"/>
  </r>
  <r>
    <x v="12"/>
    <x v="5"/>
    <x v="15"/>
    <n v="770574"/>
  </r>
  <r>
    <x v="12"/>
    <x v="6"/>
    <x v="15"/>
    <n v="791248"/>
  </r>
  <r>
    <x v="12"/>
    <x v="7"/>
    <x v="15"/>
    <n v="751480"/>
  </r>
  <r>
    <x v="13"/>
    <x v="8"/>
    <x v="15"/>
    <n v="721621"/>
  </r>
  <r>
    <x v="13"/>
    <x v="9"/>
    <x v="15"/>
    <n v="693352"/>
  </r>
  <r>
    <x v="13"/>
    <x v="10"/>
    <x v="15"/>
    <n v="811305"/>
  </r>
  <r>
    <x v="13"/>
    <x v="11"/>
    <x v="15"/>
    <n v="781603"/>
  </r>
  <r>
    <x v="13"/>
    <x v="0"/>
    <x v="15"/>
    <n v="833231"/>
  </r>
  <r>
    <x v="13"/>
    <x v="1"/>
    <x v="15"/>
    <n v="825193"/>
  </r>
  <r>
    <x v="13"/>
    <x v="2"/>
    <x v="15"/>
    <n v="843087"/>
  </r>
  <r>
    <x v="13"/>
    <x v="3"/>
    <x v="15"/>
    <n v="866441"/>
  </r>
  <r>
    <x v="13"/>
    <x v="4"/>
    <x v="15"/>
    <n v="844534"/>
  </r>
  <r>
    <x v="13"/>
    <x v="5"/>
    <x v="15"/>
    <n v="891839"/>
  </r>
  <r>
    <x v="13"/>
    <x v="6"/>
    <x v="15"/>
    <n v="905084"/>
  </r>
  <r>
    <x v="13"/>
    <x v="7"/>
    <x v="15"/>
    <n v="871200"/>
  </r>
  <r>
    <x v="14"/>
    <x v="8"/>
    <x v="15"/>
    <n v="799724"/>
  </r>
  <r>
    <x v="14"/>
    <x v="9"/>
    <x v="15"/>
    <n v="808048"/>
  </r>
  <r>
    <x v="14"/>
    <x v="10"/>
    <x v="15"/>
    <n v="854740"/>
  </r>
  <r>
    <x v="14"/>
    <x v="11"/>
    <x v="15"/>
    <n v="912584"/>
  </r>
  <r>
    <x v="14"/>
    <x v="0"/>
    <x v="15"/>
    <n v="912913"/>
  </r>
  <r>
    <x v="14"/>
    <x v="1"/>
    <x v="15"/>
    <n v="845457"/>
  </r>
  <r>
    <x v="14"/>
    <x v="2"/>
    <x v="15"/>
    <n v="874906"/>
  </r>
  <r>
    <x v="14"/>
    <x v="3"/>
    <x v="15"/>
    <n v="853627"/>
  </r>
  <r>
    <x v="14"/>
    <x v="4"/>
    <x v="15"/>
    <n v="833444"/>
  </r>
  <r>
    <x v="14"/>
    <x v="5"/>
    <x v="15"/>
    <n v="854186"/>
  </r>
  <r>
    <x v="14"/>
    <x v="6"/>
    <x v="15"/>
    <n v="794927"/>
  </r>
  <r>
    <x v="14"/>
    <x v="7"/>
    <x v="15"/>
    <n v="794489"/>
  </r>
  <r>
    <x v="15"/>
    <x v="8"/>
    <x v="15"/>
    <n v="747501.57256745873"/>
  </r>
  <r>
    <x v="15"/>
    <x v="9"/>
    <x v="15"/>
    <n v="694550"/>
  </r>
  <r>
    <x v="15"/>
    <x v="10"/>
    <x v="15"/>
    <n v="783424"/>
  </r>
  <r>
    <x v="15"/>
    <x v="11"/>
    <x v="15"/>
    <n v="750320"/>
  </r>
  <r>
    <x v="15"/>
    <x v="0"/>
    <x v="15"/>
    <n v="752040"/>
  </r>
  <r>
    <x v="15"/>
    <x v="1"/>
    <x v="15"/>
    <n v="766979"/>
  </r>
  <r>
    <x v="15"/>
    <x v="2"/>
    <x v="15"/>
    <n v="737984"/>
  </r>
  <r>
    <x v="15"/>
    <x v="3"/>
    <x v="15"/>
    <n v="769502"/>
  </r>
  <r>
    <x v="15"/>
    <x v="4"/>
    <x v="15"/>
    <n v="790092"/>
  </r>
  <r>
    <x v="15"/>
    <x v="5"/>
    <x v="15"/>
    <n v="808981"/>
  </r>
  <r>
    <x v="15"/>
    <x v="6"/>
    <x v="15"/>
    <n v="794225"/>
  </r>
  <r>
    <x v="15"/>
    <x v="7"/>
    <x v="15"/>
    <n v="795159"/>
  </r>
  <r>
    <x v="16"/>
    <x v="8"/>
    <x v="15"/>
    <n v="695689"/>
  </r>
  <r>
    <x v="16"/>
    <x v="9"/>
    <x v="15"/>
    <n v="699764"/>
  </r>
  <r>
    <x v="16"/>
    <x v="10"/>
    <x v="15"/>
    <n v="849554"/>
  </r>
  <r>
    <x v="16"/>
    <x v="11"/>
    <x v="15"/>
    <n v="825324"/>
  </r>
  <r>
    <x v="16"/>
    <x v="0"/>
    <x v="15"/>
    <n v="823722"/>
  </r>
  <r>
    <x v="16"/>
    <x v="1"/>
    <x v="15"/>
    <n v="828121"/>
  </r>
  <r>
    <x v="16"/>
    <x v="2"/>
    <x v="15"/>
    <n v="841009"/>
  </r>
  <r>
    <x v="16"/>
    <x v="3"/>
    <x v="15"/>
    <n v="858874"/>
  </r>
  <r>
    <x v="16"/>
    <x v="4"/>
    <x v="15"/>
    <n v="864724"/>
  </r>
  <r>
    <x v="16"/>
    <x v="5"/>
    <x v="15"/>
    <n v="826043"/>
  </r>
  <r>
    <x v="16"/>
    <x v="6"/>
    <x v="15"/>
    <n v="866543"/>
  </r>
  <r>
    <x v="16"/>
    <x v="7"/>
    <x v="15"/>
    <n v="835813"/>
  </r>
  <r>
    <x v="17"/>
    <x v="8"/>
    <x v="15"/>
    <n v="744507"/>
  </r>
  <r>
    <x v="17"/>
    <x v="9"/>
    <x v="15"/>
    <n v="696213"/>
  </r>
  <r>
    <x v="17"/>
    <x v="10"/>
    <x v="15"/>
    <n v="809944"/>
  </r>
  <r>
    <x v="17"/>
    <x v="11"/>
    <x v="15"/>
    <n v="833957"/>
  </r>
  <r>
    <x v="17"/>
    <x v="0"/>
    <x v="15"/>
    <n v="881333"/>
  </r>
  <r>
    <x v="17"/>
    <x v="1"/>
    <x v="15"/>
    <n v="853455"/>
  </r>
  <r>
    <x v="17"/>
    <x v="2"/>
    <x v="15"/>
    <n v="857135"/>
  </r>
  <r>
    <x v="17"/>
    <x v="3"/>
    <x v="15"/>
    <n v="861997"/>
  </r>
  <r>
    <x v="17"/>
    <x v="4"/>
    <x v="15"/>
    <n v="884949"/>
  </r>
  <r>
    <x v="17"/>
    <x v="5"/>
    <x v="15"/>
    <n v="861206"/>
  </r>
  <r>
    <x v="17"/>
    <x v="6"/>
    <x v="15"/>
    <n v="877284"/>
  </r>
  <r>
    <x v="17"/>
    <x v="7"/>
    <x v="15"/>
    <n v="833537"/>
  </r>
  <r>
    <x v="18"/>
    <x v="8"/>
    <x v="15"/>
    <n v="754937"/>
  </r>
  <r>
    <x v="18"/>
    <x v="9"/>
    <x v="15"/>
    <n v="732469"/>
  </r>
  <r>
    <x v="18"/>
    <x v="10"/>
    <x v="15"/>
    <n v="891539"/>
  </r>
  <r>
    <x v="18"/>
    <x v="11"/>
    <x v="15"/>
    <n v="795383"/>
  </r>
  <r>
    <x v="18"/>
    <x v="0"/>
    <x v="15"/>
    <n v="850811"/>
  </r>
  <r>
    <x v="18"/>
    <x v="1"/>
    <x v="15"/>
    <n v="807590"/>
  </r>
  <r>
    <x v="18"/>
    <x v="2"/>
    <x v="15"/>
    <n v="873029"/>
  </r>
  <r>
    <x v="18"/>
    <x v="3"/>
    <x v="15"/>
    <n v="825998"/>
  </r>
  <r>
    <x v="18"/>
    <x v="4"/>
    <x v="15"/>
    <n v="798387"/>
  </r>
  <r>
    <x v="18"/>
    <x v="5"/>
    <x v="15"/>
    <n v="817316"/>
  </r>
  <r>
    <x v="18"/>
    <x v="6"/>
    <x v="15"/>
    <n v="830974"/>
  </r>
  <r>
    <x v="18"/>
    <x v="7"/>
    <x v="15"/>
    <n v="807185"/>
  </r>
  <r>
    <x v="19"/>
    <x v="8"/>
    <x v="15"/>
    <n v="746446"/>
  </r>
  <r>
    <x v="19"/>
    <x v="9"/>
    <x v="15"/>
    <n v="643425"/>
  </r>
  <r>
    <x v="19"/>
    <x v="10"/>
    <x v="15"/>
    <n v="835128"/>
  </r>
  <r>
    <x v="19"/>
    <x v="11"/>
    <x v="15"/>
    <n v="821677"/>
  </r>
  <r>
    <x v="19"/>
    <x v="0"/>
    <x v="15"/>
    <n v="852032"/>
  </r>
  <r>
    <x v="19"/>
    <x v="1"/>
    <x v="15"/>
    <n v="758702"/>
  </r>
  <r>
    <x v="19"/>
    <x v="2"/>
    <x v="15"/>
    <n v="655313"/>
  </r>
  <r>
    <x v="19"/>
    <x v="3"/>
    <x v="15"/>
    <n v="710011"/>
  </r>
  <r>
    <x v="19"/>
    <x v="4"/>
    <x v="15"/>
    <n v="654183"/>
  </r>
  <r>
    <x v="19"/>
    <x v="5"/>
    <x v="15"/>
    <n v="733972"/>
  </r>
  <r>
    <x v="19"/>
    <x v="6"/>
    <x v="15"/>
    <n v="704133"/>
  </r>
  <r>
    <x v="19"/>
    <x v="7"/>
    <x v="15"/>
    <n v="658059"/>
  </r>
  <r>
    <x v="20"/>
    <x v="8"/>
    <x v="15"/>
    <n v="596591.05113697669"/>
  </r>
  <r>
    <x v="20"/>
    <x v="9"/>
    <x v="15"/>
    <n v="602353"/>
  </r>
  <r>
    <x v="20"/>
    <x v="10"/>
    <x v="15"/>
    <n v="672351"/>
  </r>
  <r>
    <x v="20"/>
    <x v="11"/>
    <x v="15"/>
    <n v="611551"/>
  </r>
  <r>
    <x v="20"/>
    <x v="0"/>
    <x v="15"/>
    <n v="590613"/>
  </r>
  <r>
    <x v="20"/>
    <x v="1"/>
    <x v="15"/>
    <n v="618925"/>
  </r>
  <r>
    <x v="20"/>
    <x v="2"/>
    <x v="15"/>
    <n v="696392"/>
  </r>
  <r>
    <x v="20"/>
    <x v="3"/>
    <x v="15"/>
    <n v="682254"/>
  </r>
  <r>
    <x v="20"/>
    <x v="4"/>
    <x v="15"/>
    <n v="733913"/>
  </r>
  <r>
    <x v="20"/>
    <x v="5"/>
    <x v="15"/>
    <n v="726036"/>
  </r>
  <r>
    <x v="20"/>
    <x v="6"/>
    <x v="15"/>
    <n v="684168"/>
  </r>
  <r>
    <x v="20"/>
    <x v="7"/>
    <x v="15"/>
    <n v="663096"/>
  </r>
  <r>
    <x v="21"/>
    <x v="8"/>
    <x v="15"/>
    <n v="616126"/>
  </r>
  <r>
    <x v="21"/>
    <x v="9"/>
    <x v="15"/>
    <n v="605140"/>
  </r>
  <r>
    <x v="21"/>
    <x v="10"/>
    <x v="15"/>
    <n v="685170"/>
  </r>
  <r>
    <x v="21"/>
    <x v="11"/>
    <x v="15"/>
    <n v="767805"/>
  </r>
  <r>
    <x v="21"/>
    <x v="0"/>
    <x v="15"/>
    <n v="727350"/>
  </r>
  <r>
    <x v="21"/>
    <x v="1"/>
    <x v="15"/>
    <n v="759427"/>
  </r>
  <r>
    <x v="21"/>
    <x v="2"/>
    <x v="15"/>
    <n v="819179"/>
  </r>
  <r>
    <x v="21"/>
    <x v="3"/>
    <x v="15"/>
    <n v="767392"/>
  </r>
  <r>
    <x v="21"/>
    <x v="4"/>
    <x v="15"/>
    <n v="831496"/>
  </r>
  <r>
    <x v="21"/>
    <x v="5"/>
    <x v="15"/>
    <n v="851344"/>
  </r>
  <r>
    <x v="21"/>
    <x v="6"/>
    <x v="15"/>
    <n v="768868"/>
  </r>
  <r>
    <x v="21"/>
    <x v="7"/>
    <x v="15"/>
    <n v="649832"/>
  </r>
  <r>
    <x v="22"/>
    <x v="8"/>
    <x v="15"/>
    <n v="636141"/>
  </r>
  <r>
    <x v="22"/>
    <x v="9"/>
    <x v="15"/>
    <n v="593981"/>
  </r>
  <r>
    <x v="22"/>
    <x v="10"/>
    <x v="15"/>
    <n v="702860"/>
  </r>
  <r>
    <x v="22"/>
    <x v="11"/>
    <x v="15"/>
    <n v="703360"/>
  </r>
  <r>
    <x v="22"/>
    <x v="0"/>
    <x v="15"/>
    <n v="721864"/>
  </r>
  <r>
    <x v="22"/>
    <x v="1"/>
    <x v="15"/>
    <n v="662024"/>
  </r>
  <r>
    <x v="22"/>
    <x v="2"/>
    <x v="15"/>
    <n v="712766"/>
  </r>
  <r>
    <x v="22"/>
    <x v="3"/>
    <x v="15"/>
    <n v="750941"/>
  </r>
  <r>
    <x v="22"/>
    <x v="4"/>
    <x v="15"/>
    <n v="731314"/>
  </r>
  <r>
    <x v="22"/>
    <x v="5"/>
    <x v="15"/>
    <n v="710333"/>
  </r>
  <r>
    <x v="22"/>
    <x v="6"/>
    <x v="15"/>
    <n v="752847"/>
  </r>
  <r>
    <x v="22"/>
    <x v="7"/>
    <x v="15"/>
    <n v="672391"/>
  </r>
  <r>
    <x v="23"/>
    <x v="8"/>
    <x v="15"/>
    <n v="631058"/>
  </r>
  <r>
    <x v="23"/>
    <x v="9"/>
    <x v="15"/>
    <n v="581644"/>
  </r>
  <r>
    <x v="23"/>
    <x v="10"/>
    <x v="15"/>
    <n v="758821"/>
  </r>
  <r>
    <x v="23"/>
    <x v="11"/>
    <x v="15"/>
    <n v="681791"/>
  </r>
  <r>
    <x v="23"/>
    <x v="0"/>
    <x v="15"/>
    <n v="713642"/>
  </r>
  <r>
    <x v="23"/>
    <x v="1"/>
    <x v="15"/>
    <n v="781573"/>
  </r>
  <r>
    <x v="23"/>
    <x v="2"/>
    <x v="15"/>
    <n v="655307"/>
  </r>
  <r>
    <x v="23"/>
    <x v="3"/>
    <x v="15"/>
    <n v="582186"/>
  </r>
  <r>
    <x v="23"/>
    <x v="4"/>
    <x v="15"/>
    <n v="574394"/>
  </r>
  <r>
    <x v="23"/>
    <x v="5"/>
    <x v="15"/>
    <n v="563399"/>
  </r>
  <r>
    <x v="23"/>
    <x v="6"/>
    <x v="15"/>
    <n v="1181399"/>
  </r>
  <r>
    <x v="23"/>
    <x v="7"/>
    <x v="15"/>
    <n v="655198"/>
  </r>
  <r>
    <x v="24"/>
    <x v="8"/>
    <x v="15"/>
    <n v="521742"/>
  </r>
  <r>
    <x v="24"/>
    <x v="9"/>
    <x v="15"/>
    <n v="432472"/>
  </r>
  <r>
    <x v="24"/>
    <x v="10"/>
    <x v="15"/>
    <n v="567041"/>
  </r>
  <r>
    <x v="24"/>
    <x v="11"/>
    <x v="15"/>
    <n v="511176"/>
  </r>
  <r>
    <x v="24"/>
    <x v="0"/>
    <x v="15"/>
    <n v="537053"/>
  </r>
  <r>
    <x v="24"/>
    <x v="1"/>
    <x v="15"/>
    <n v="464901"/>
  </r>
  <r>
    <x v="24"/>
    <x v="2"/>
    <x v="15"/>
    <n v="451050"/>
  </r>
  <r>
    <x v="24"/>
    <x v="3"/>
    <x v="15"/>
    <n v="490905"/>
  </r>
  <r>
    <x v="24"/>
    <x v="4"/>
    <x v="15"/>
    <n v="447645"/>
  </r>
  <r>
    <x v="24"/>
    <x v="5"/>
    <x v="15"/>
    <n v="497596"/>
  </r>
  <r>
    <x v="24"/>
    <x v="6"/>
    <x v="15"/>
    <n v="425621"/>
  </r>
  <r>
    <x v="24"/>
    <x v="7"/>
    <x v="15"/>
    <n v="425601"/>
  </r>
  <r>
    <x v="25"/>
    <x v="8"/>
    <x v="15"/>
    <n v="407123"/>
  </r>
  <r>
    <x v="25"/>
    <x v="9"/>
    <x v="15"/>
    <n v="397489"/>
  </r>
  <r>
    <x v="25"/>
    <x v="10"/>
    <x v="15"/>
    <n v="456716"/>
  </r>
  <r>
    <x v="25"/>
    <x v="11"/>
    <x v="15"/>
    <n v="447894"/>
  </r>
  <r>
    <x v="25"/>
    <x v="0"/>
    <x v="15"/>
    <n v="475658"/>
  </r>
  <r>
    <x v="25"/>
    <x v="1"/>
    <x v="15"/>
    <n v="418117"/>
  </r>
  <r>
    <x v="25"/>
    <x v="2"/>
    <x v="15"/>
    <n v="492065"/>
  </r>
  <r>
    <x v="25"/>
    <x v="3"/>
    <x v="15"/>
    <n v="539713"/>
  </r>
  <r>
    <x v="25"/>
    <x v="4"/>
    <x v="15"/>
    <n v="529370"/>
  </r>
  <r>
    <x v="25"/>
    <x v="5"/>
    <x v="15"/>
    <n v="526532"/>
  </r>
  <r>
    <x v="25"/>
    <x v="6"/>
    <x v="15"/>
    <n v="502295"/>
  </r>
  <r>
    <x v="25"/>
    <x v="7"/>
    <x v="15"/>
    <n v="502855"/>
  </r>
  <r>
    <x v="26"/>
    <x v="8"/>
    <x v="15"/>
    <n v="475062"/>
  </r>
  <r>
    <x v="26"/>
    <x v="9"/>
    <x v="15"/>
    <n v="435717"/>
  </r>
  <r>
    <x v="26"/>
    <x v="10"/>
    <x v="15"/>
    <n v="255405"/>
  </r>
  <r>
    <x v="26"/>
    <x v="11"/>
    <x v="15"/>
    <n v="20506"/>
  </r>
  <r>
    <x v="26"/>
    <x v="0"/>
    <x v="15"/>
    <n v="22135"/>
  </r>
  <r>
    <x v="26"/>
    <x v="1"/>
    <x v="15"/>
    <n v="33553"/>
  </r>
  <r>
    <x v="26"/>
    <x v="2"/>
    <x v="15"/>
    <n v="45608"/>
  </r>
  <r>
    <x v="26"/>
    <x v="3"/>
    <x v="15"/>
    <n v="66874"/>
  </r>
  <r>
    <x v="26"/>
    <x v="4"/>
    <x v="15"/>
    <n v="81096"/>
  </r>
  <r>
    <x v="26"/>
    <x v="5"/>
    <x v="15"/>
    <n v="103132"/>
  </r>
  <r>
    <x v="26"/>
    <x v="6"/>
    <x v="15"/>
    <n v="141783"/>
  </r>
  <r>
    <x v="26"/>
    <x v="7"/>
    <x v="15"/>
    <n v="147083"/>
  </r>
  <r>
    <x v="14"/>
    <x v="1"/>
    <x v="16"/>
    <n v="27653"/>
  </r>
  <r>
    <x v="14"/>
    <x v="2"/>
    <x v="16"/>
    <n v="123665"/>
  </r>
  <r>
    <x v="14"/>
    <x v="3"/>
    <x v="16"/>
    <n v="137437"/>
  </r>
  <r>
    <x v="14"/>
    <x v="4"/>
    <x v="16"/>
    <n v="140138"/>
  </r>
  <r>
    <x v="14"/>
    <x v="5"/>
    <x v="16"/>
    <n v="147068"/>
  </r>
  <r>
    <x v="14"/>
    <x v="6"/>
    <x v="16"/>
    <n v="139080"/>
  </r>
  <r>
    <x v="14"/>
    <x v="7"/>
    <x v="16"/>
    <n v="146805"/>
  </r>
  <r>
    <x v="15"/>
    <x v="8"/>
    <x v="16"/>
    <n v="136798.01315948449"/>
  </r>
  <r>
    <x v="15"/>
    <x v="9"/>
    <x v="16"/>
    <n v="138566"/>
  </r>
  <r>
    <x v="15"/>
    <x v="10"/>
    <x v="16"/>
    <n v="159764"/>
  </r>
  <r>
    <x v="15"/>
    <x v="11"/>
    <x v="16"/>
    <n v="155134"/>
  </r>
  <r>
    <x v="15"/>
    <x v="0"/>
    <x v="16"/>
    <n v="155221"/>
  </r>
  <r>
    <x v="15"/>
    <x v="1"/>
    <x v="16"/>
    <n v="155976"/>
  </r>
  <r>
    <x v="15"/>
    <x v="2"/>
    <x v="16"/>
    <n v="143470"/>
  </r>
  <r>
    <x v="15"/>
    <x v="3"/>
    <x v="16"/>
    <n v="148428"/>
  </r>
  <r>
    <x v="15"/>
    <x v="4"/>
    <x v="16"/>
    <n v="151007"/>
  </r>
  <r>
    <x v="15"/>
    <x v="5"/>
    <x v="16"/>
    <n v="160879"/>
  </r>
  <r>
    <x v="15"/>
    <x v="6"/>
    <x v="16"/>
    <n v="155136"/>
  </r>
  <r>
    <x v="15"/>
    <x v="7"/>
    <x v="16"/>
    <n v="160796"/>
  </r>
  <r>
    <x v="16"/>
    <x v="8"/>
    <x v="16"/>
    <n v="144744"/>
  </r>
  <r>
    <x v="16"/>
    <x v="9"/>
    <x v="16"/>
    <n v="137612"/>
  </r>
  <r>
    <x v="16"/>
    <x v="10"/>
    <x v="16"/>
    <n v="166535"/>
  </r>
  <r>
    <x v="16"/>
    <x v="11"/>
    <x v="16"/>
    <n v="160441"/>
  </r>
  <r>
    <x v="16"/>
    <x v="0"/>
    <x v="16"/>
    <n v="155034"/>
  </r>
  <r>
    <x v="16"/>
    <x v="1"/>
    <x v="16"/>
    <n v="156949"/>
  </r>
  <r>
    <x v="16"/>
    <x v="2"/>
    <x v="16"/>
    <n v="153619"/>
  </r>
  <r>
    <x v="16"/>
    <x v="3"/>
    <x v="16"/>
    <n v="161511"/>
  </r>
  <r>
    <x v="16"/>
    <x v="4"/>
    <x v="16"/>
    <n v="156246"/>
  </r>
  <r>
    <x v="16"/>
    <x v="5"/>
    <x v="16"/>
    <n v="157375"/>
  </r>
  <r>
    <x v="16"/>
    <x v="6"/>
    <x v="16"/>
    <n v="167858"/>
  </r>
  <r>
    <x v="16"/>
    <x v="7"/>
    <x v="16"/>
    <n v="160456"/>
  </r>
  <r>
    <x v="17"/>
    <x v="8"/>
    <x v="16"/>
    <n v="141011"/>
  </r>
  <r>
    <x v="17"/>
    <x v="9"/>
    <x v="16"/>
    <n v="126175"/>
  </r>
  <r>
    <x v="17"/>
    <x v="10"/>
    <x v="16"/>
    <n v="150709"/>
  </r>
  <r>
    <x v="17"/>
    <x v="11"/>
    <x v="16"/>
    <n v="150626"/>
  </r>
  <r>
    <x v="17"/>
    <x v="0"/>
    <x v="16"/>
    <n v="158834"/>
  </r>
  <r>
    <x v="17"/>
    <x v="1"/>
    <x v="16"/>
    <n v="144513"/>
  </r>
  <r>
    <x v="17"/>
    <x v="2"/>
    <x v="16"/>
    <n v="135659"/>
  </r>
  <r>
    <x v="17"/>
    <x v="3"/>
    <x v="16"/>
    <n v="148556"/>
  </r>
  <r>
    <x v="17"/>
    <x v="4"/>
    <x v="16"/>
    <n v="154257"/>
  </r>
  <r>
    <x v="17"/>
    <x v="5"/>
    <x v="16"/>
    <n v="144046"/>
  </r>
  <r>
    <x v="17"/>
    <x v="6"/>
    <x v="16"/>
    <n v="146231"/>
  </r>
  <r>
    <x v="17"/>
    <x v="7"/>
    <x v="16"/>
    <n v="141589"/>
  </r>
  <r>
    <x v="18"/>
    <x v="8"/>
    <x v="16"/>
    <n v="135263"/>
  </r>
  <r>
    <x v="18"/>
    <x v="9"/>
    <x v="16"/>
    <n v="124965"/>
  </r>
  <r>
    <x v="18"/>
    <x v="10"/>
    <x v="16"/>
    <n v="157266"/>
  </r>
  <r>
    <x v="18"/>
    <x v="11"/>
    <x v="16"/>
    <n v="148610"/>
  </r>
  <r>
    <x v="18"/>
    <x v="0"/>
    <x v="16"/>
    <n v="154259"/>
  </r>
  <r>
    <x v="18"/>
    <x v="1"/>
    <x v="16"/>
    <n v="150512"/>
  </r>
  <r>
    <x v="18"/>
    <x v="2"/>
    <x v="16"/>
    <n v="154520"/>
  </r>
  <r>
    <x v="18"/>
    <x v="3"/>
    <x v="16"/>
    <n v="126391"/>
  </r>
  <r>
    <x v="18"/>
    <x v="4"/>
    <x v="16"/>
    <n v="132202"/>
  </r>
  <r>
    <x v="18"/>
    <x v="5"/>
    <x v="16"/>
    <n v="142266"/>
  </r>
  <r>
    <x v="18"/>
    <x v="6"/>
    <x v="16"/>
    <n v="135907"/>
  </r>
  <r>
    <x v="18"/>
    <x v="7"/>
    <x v="16"/>
    <n v="138830"/>
  </r>
  <r>
    <x v="19"/>
    <x v="8"/>
    <x v="16"/>
    <n v="135499"/>
  </r>
  <r>
    <x v="19"/>
    <x v="9"/>
    <x v="16"/>
    <n v="117857"/>
  </r>
  <r>
    <x v="19"/>
    <x v="10"/>
    <x v="16"/>
    <n v="139065"/>
  </r>
  <r>
    <x v="19"/>
    <x v="11"/>
    <x v="16"/>
    <n v="146751"/>
  </r>
  <r>
    <x v="19"/>
    <x v="0"/>
    <x v="16"/>
    <n v="145615"/>
  </r>
  <r>
    <x v="19"/>
    <x v="1"/>
    <x v="16"/>
    <n v="133897"/>
  </r>
  <r>
    <x v="19"/>
    <x v="2"/>
    <x v="16"/>
    <n v="128572"/>
  </r>
  <r>
    <x v="19"/>
    <x v="3"/>
    <x v="16"/>
    <n v="128753"/>
  </r>
  <r>
    <x v="19"/>
    <x v="4"/>
    <x v="16"/>
    <n v="110611"/>
  </r>
  <r>
    <x v="19"/>
    <x v="5"/>
    <x v="16"/>
    <n v="123204"/>
  </r>
  <r>
    <x v="19"/>
    <x v="6"/>
    <x v="16"/>
    <n v="111644"/>
  </r>
  <r>
    <x v="19"/>
    <x v="7"/>
    <x v="16"/>
    <n v="102049"/>
  </r>
  <r>
    <x v="20"/>
    <x v="8"/>
    <x v="16"/>
    <n v="81203.852518939355"/>
  </r>
  <r>
    <x v="20"/>
    <x v="9"/>
    <x v="16"/>
    <n v="94415"/>
  </r>
  <r>
    <x v="20"/>
    <x v="10"/>
    <x v="16"/>
    <n v="76724"/>
  </r>
  <r>
    <x v="20"/>
    <x v="11"/>
    <x v="16"/>
    <n v="85605"/>
  </r>
  <r>
    <x v="20"/>
    <x v="0"/>
    <x v="16"/>
    <n v="88769"/>
  </r>
  <r>
    <x v="20"/>
    <x v="1"/>
    <x v="16"/>
    <n v="93030"/>
  </r>
  <r>
    <x v="20"/>
    <x v="2"/>
    <x v="16"/>
    <n v="98941"/>
  </r>
  <r>
    <x v="20"/>
    <x v="3"/>
    <x v="16"/>
    <n v="103685"/>
  </r>
  <r>
    <x v="20"/>
    <x v="4"/>
    <x v="16"/>
    <n v="104749"/>
  </r>
  <r>
    <x v="20"/>
    <x v="5"/>
    <x v="16"/>
    <n v="115428"/>
  </r>
  <r>
    <x v="20"/>
    <x v="6"/>
    <x v="16"/>
    <n v="113514"/>
  </r>
  <r>
    <x v="20"/>
    <x v="7"/>
    <x v="16"/>
    <n v="112623"/>
  </r>
  <r>
    <x v="21"/>
    <x v="8"/>
    <x v="16"/>
    <n v="105074"/>
  </r>
  <r>
    <x v="21"/>
    <x v="9"/>
    <x v="16"/>
    <n v="102193"/>
  </r>
  <r>
    <x v="21"/>
    <x v="10"/>
    <x v="16"/>
    <n v="124607"/>
  </r>
  <r>
    <x v="21"/>
    <x v="11"/>
    <x v="16"/>
    <n v="134879"/>
  </r>
  <r>
    <x v="21"/>
    <x v="0"/>
    <x v="16"/>
    <n v="125584"/>
  </r>
  <r>
    <x v="21"/>
    <x v="1"/>
    <x v="16"/>
    <n v="131031"/>
  </r>
  <r>
    <x v="21"/>
    <x v="2"/>
    <x v="16"/>
    <n v="135721"/>
  </r>
  <r>
    <x v="21"/>
    <x v="3"/>
    <x v="16"/>
    <n v="128868"/>
  </r>
  <r>
    <x v="21"/>
    <x v="4"/>
    <x v="16"/>
    <n v="144122"/>
  </r>
  <r>
    <x v="21"/>
    <x v="5"/>
    <x v="16"/>
    <n v="156077"/>
  </r>
  <r>
    <x v="21"/>
    <x v="6"/>
    <x v="16"/>
    <n v="149469"/>
  </r>
  <r>
    <x v="21"/>
    <x v="7"/>
    <x v="16"/>
    <n v="129899"/>
  </r>
  <r>
    <x v="22"/>
    <x v="8"/>
    <x v="16"/>
    <n v="119199"/>
  </r>
  <r>
    <x v="22"/>
    <x v="9"/>
    <x v="16"/>
    <n v="108242"/>
  </r>
  <r>
    <x v="22"/>
    <x v="10"/>
    <x v="16"/>
    <n v="121250"/>
  </r>
  <r>
    <x v="22"/>
    <x v="11"/>
    <x v="16"/>
    <n v="119475"/>
  </r>
  <r>
    <x v="22"/>
    <x v="0"/>
    <x v="16"/>
    <n v="125322"/>
  </r>
  <r>
    <x v="22"/>
    <x v="1"/>
    <x v="16"/>
    <n v="109050"/>
  </r>
  <r>
    <x v="22"/>
    <x v="2"/>
    <x v="16"/>
    <n v="107832"/>
  </r>
  <r>
    <x v="22"/>
    <x v="3"/>
    <x v="16"/>
    <n v="116160"/>
  </r>
  <r>
    <x v="22"/>
    <x v="4"/>
    <x v="16"/>
    <n v="119070"/>
  </r>
  <r>
    <x v="22"/>
    <x v="5"/>
    <x v="16"/>
    <n v="111953"/>
  </r>
  <r>
    <x v="22"/>
    <x v="6"/>
    <x v="16"/>
    <n v="128151"/>
  </r>
  <r>
    <x v="22"/>
    <x v="7"/>
    <x v="16"/>
    <n v="124702"/>
  </r>
  <r>
    <x v="23"/>
    <x v="8"/>
    <x v="16"/>
    <n v="108346"/>
  </r>
  <r>
    <x v="23"/>
    <x v="9"/>
    <x v="16"/>
    <n v="78600"/>
  </r>
  <r>
    <x v="23"/>
    <x v="10"/>
    <x v="16"/>
    <n v="167278"/>
  </r>
  <r>
    <x v="23"/>
    <x v="11"/>
    <x v="16"/>
    <n v="122998"/>
  </r>
  <r>
    <x v="23"/>
    <x v="0"/>
    <x v="16"/>
    <n v="136794"/>
  </r>
  <r>
    <x v="23"/>
    <x v="1"/>
    <x v="16"/>
    <n v="136912"/>
  </r>
  <r>
    <x v="23"/>
    <x v="2"/>
    <x v="16"/>
    <n v="141390"/>
  </r>
  <r>
    <x v="23"/>
    <x v="3"/>
    <x v="16"/>
    <n v="135866"/>
  </r>
  <r>
    <x v="23"/>
    <x v="4"/>
    <x v="16"/>
    <n v="141754"/>
  </r>
  <r>
    <x v="23"/>
    <x v="5"/>
    <x v="16"/>
    <n v="145799"/>
  </r>
  <r>
    <x v="23"/>
    <x v="6"/>
    <x v="16"/>
    <n v="144826"/>
  </r>
  <r>
    <x v="23"/>
    <x v="7"/>
    <x v="16"/>
    <n v="119611"/>
  </r>
  <r>
    <x v="24"/>
    <x v="8"/>
    <x v="16"/>
    <n v="111274"/>
  </r>
  <r>
    <x v="24"/>
    <x v="9"/>
    <x v="16"/>
    <n v="83745"/>
  </r>
  <r>
    <x v="24"/>
    <x v="10"/>
    <x v="16"/>
    <n v="125635"/>
  </r>
  <r>
    <x v="24"/>
    <x v="11"/>
    <x v="16"/>
    <n v="100989"/>
  </r>
  <r>
    <x v="24"/>
    <x v="0"/>
    <x v="16"/>
    <n v="95229"/>
  </r>
  <r>
    <x v="24"/>
    <x v="1"/>
    <x v="16"/>
    <n v="81416"/>
  </r>
  <r>
    <x v="24"/>
    <x v="2"/>
    <x v="16"/>
    <n v="67551"/>
  </r>
  <r>
    <x v="24"/>
    <x v="3"/>
    <x v="16"/>
    <n v="111705"/>
  </r>
  <r>
    <x v="24"/>
    <x v="4"/>
    <x v="16"/>
    <n v="110597"/>
  </r>
  <r>
    <x v="24"/>
    <x v="5"/>
    <x v="16"/>
    <n v="123779"/>
  </r>
  <r>
    <x v="24"/>
    <x v="6"/>
    <x v="16"/>
    <n v="107323"/>
  </r>
  <r>
    <x v="24"/>
    <x v="7"/>
    <x v="16"/>
    <n v="100133"/>
  </r>
  <r>
    <x v="25"/>
    <x v="8"/>
    <x v="16"/>
    <n v="84637"/>
  </r>
  <r>
    <x v="25"/>
    <x v="9"/>
    <x v="16"/>
    <n v="84103"/>
  </r>
  <r>
    <x v="25"/>
    <x v="10"/>
    <x v="16"/>
    <n v="107754"/>
  </r>
  <r>
    <x v="25"/>
    <x v="11"/>
    <x v="16"/>
    <n v="103441"/>
  </r>
  <r>
    <x v="25"/>
    <x v="0"/>
    <x v="16"/>
    <n v="110692"/>
  </r>
  <r>
    <x v="25"/>
    <x v="1"/>
    <x v="16"/>
    <n v="91131"/>
  </r>
  <r>
    <x v="25"/>
    <x v="2"/>
    <x v="16"/>
    <n v="99368"/>
  </r>
  <r>
    <x v="25"/>
    <x v="3"/>
    <x v="16"/>
    <n v="95196"/>
  </r>
  <r>
    <x v="25"/>
    <x v="4"/>
    <x v="16"/>
    <n v="90219"/>
  </r>
  <r>
    <x v="25"/>
    <x v="5"/>
    <x v="16"/>
    <n v="86919"/>
  </r>
  <r>
    <x v="25"/>
    <x v="6"/>
    <x v="16"/>
    <n v="83694"/>
  </r>
  <r>
    <x v="25"/>
    <x v="7"/>
    <x v="16"/>
    <n v="81673"/>
  </r>
  <r>
    <x v="26"/>
    <x v="8"/>
    <x v="16"/>
    <n v="52063"/>
  </r>
  <r>
    <x v="26"/>
    <x v="9"/>
    <x v="16"/>
    <n v="50244"/>
  </r>
  <r>
    <x v="26"/>
    <x v="10"/>
    <x v="16"/>
    <n v="30816"/>
  </r>
  <r>
    <x v="26"/>
    <x v="11"/>
    <x v="16"/>
    <n v="1794"/>
  </r>
  <r>
    <x v="26"/>
    <x v="0"/>
    <x v="16"/>
    <n v="2159"/>
  </r>
  <r>
    <x v="26"/>
    <x v="1"/>
    <x v="16"/>
    <n v="2023"/>
  </r>
  <r>
    <x v="26"/>
    <x v="2"/>
    <x v="16"/>
    <n v="5056"/>
  </r>
  <r>
    <x v="26"/>
    <x v="3"/>
    <x v="16"/>
    <n v="9008"/>
  </r>
  <r>
    <x v="26"/>
    <x v="4"/>
    <x v="16"/>
    <n v="12214"/>
  </r>
  <r>
    <x v="26"/>
    <x v="5"/>
    <x v="16"/>
    <n v="17122"/>
  </r>
  <r>
    <x v="26"/>
    <x v="6"/>
    <x v="16"/>
    <n v="20820"/>
  </r>
  <r>
    <x v="26"/>
    <x v="7"/>
    <x v="16"/>
    <n v="23390"/>
  </r>
  <r>
    <x v="0"/>
    <x v="0"/>
    <x v="17"/>
    <n v="179746"/>
  </r>
  <r>
    <x v="0"/>
    <x v="1"/>
    <x v="17"/>
    <n v="171842"/>
  </r>
  <r>
    <x v="0"/>
    <x v="2"/>
    <x v="17"/>
    <n v="181218"/>
  </r>
  <r>
    <x v="0"/>
    <x v="3"/>
    <x v="17"/>
    <n v="186405"/>
  </r>
  <r>
    <x v="0"/>
    <x v="4"/>
    <x v="17"/>
    <n v="192615"/>
  </r>
  <r>
    <x v="0"/>
    <x v="5"/>
    <x v="17"/>
    <n v="199870"/>
  </r>
  <r>
    <x v="0"/>
    <x v="6"/>
    <x v="17"/>
    <n v="212461"/>
  </r>
  <r>
    <x v="0"/>
    <x v="7"/>
    <x v="17"/>
    <n v="219066"/>
  </r>
  <r>
    <x v="1"/>
    <x v="8"/>
    <x v="17"/>
    <n v="196312"/>
  </r>
  <r>
    <x v="1"/>
    <x v="9"/>
    <x v="17"/>
    <n v="182190"/>
  </r>
  <r>
    <x v="1"/>
    <x v="10"/>
    <x v="17"/>
    <n v="215990"/>
  </r>
  <r>
    <x v="1"/>
    <x v="11"/>
    <x v="17"/>
    <n v="198008"/>
  </r>
  <r>
    <x v="1"/>
    <x v="0"/>
    <x v="17"/>
    <n v="212979"/>
  </r>
  <r>
    <x v="1"/>
    <x v="1"/>
    <x v="17"/>
    <n v="203551"/>
  </r>
  <r>
    <x v="1"/>
    <x v="2"/>
    <x v="17"/>
    <n v="213515"/>
  </r>
  <r>
    <x v="1"/>
    <x v="3"/>
    <x v="17"/>
    <n v="215038"/>
  </r>
  <r>
    <x v="1"/>
    <x v="4"/>
    <x v="17"/>
    <n v="215164"/>
  </r>
  <r>
    <x v="1"/>
    <x v="5"/>
    <x v="17"/>
    <n v="223594"/>
  </r>
  <r>
    <x v="1"/>
    <x v="6"/>
    <x v="17"/>
    <n v="223902"/>
  </r>
  <r>
    <x v="1"/>
    <x v="7"/>
    <x v="17"/>
    <n v="223662"/>
  </r>
  <r>
    <x v="2"/>
    <x v="8"/>
    <x v="17"/>
    <n v="215340"/>
  </r>
  <r>
    <x v="2"/>
    <x v="9"/>
    <x v="17"/>
    <n v="205465"/>
  </r>
  <r>
    <x v="2"/>
    <x v="10"/>
    <x v="17"/>
    <n v="233012"/>
  </r>
  <r>
    <x v="2"/>
    <x v="11"/>
    <x v="17"/>
    <n v="223899"/>
  </r>
  <r>
    <x v="2"/>
    <x v="0"/>
    <x v="17"/>
    <n v="233680"/>
  </r>
  <r>
    <x v="2"/>
    <x v="1"/>
    <x v="17"/>
    <n v="216684"/>
  </r>
  <r>
    <x v="2"/>
    <x v="2"/>
    <x v="17"/>
    <n v="230238"/>
  </r>
  <r>
    <x v="2"/>
    <x v="3"/>
    <x v="17"/>
    <n v="225343"/>
  </r>
  <r>
    <x v="2"/>
    <x v="4"/>
    <x v="17"/>
    <n v="215234"/>
  </r>
  <r>
    <x v="2"/>
    <x v="5"/>
    <x v="17"/>
    <n v="237516"/>
  </r>
  <r>
    <x v="2"/>
    <x v="6"/>
    <x v="17"/>
    <n v="226987"/>
  </r>
  <r>
    <x v="2"/>
    <x v="7"/>
    <x v="17"/>
    <n v="223277"/>
  </r>
  <r>
    <x v="3"/>
    <x v="8"/>
    <x v="17"/>
    <n v="208217"/>
  </r>
  <r>
    <x v="3"/>
    <x v="9"/>
    <x v="17"/>
    <n v="198017"/>
  </r>
  <r>
    <x v="3"/>
    <x v="10"/>
    <x v="17"/>
    <n v="231229"/>
  </r>
  <r>
    <x v="3"/>
    <x v="11"/>
    <x v="17"/>
    <n v="235716"/>
  </r>
  <r>
    <x v="3"/>
    <x v="0"/>
    <x v="17"/>
    <n v="234409"/>
  </r>
  <r>
    <x v="3"/>
    <x v="1"/>
    <x v="17"/>
    <n v="216600"/>
  </r>
  <r>
    <x v="3"/>
    <x v="2"/>
    <x v="17"/>
    <n v="236853"/>
  </r>
  <r>
    <x v="3"/>
    <x v="3"/>
    <x v="17"/>
    <n v="228333"/>
  </r>
  <r>
    <x v="3"/>
    <x v="4"/>
    <x v="17"/>
    <n v="240618"/>
  </r>
  <r>
    <x v="3"/>
    <x v="5"/>
    <x v="17"/>
    <n v="244390"/>
  </r>
  <r>
    <x v="3"/>
    <x v="6"/>
    <x v="17"/>
    <n v="231218"/>
  </r>
  <r>
    <x v="3"/>
    <x v="7"/>
    <x v="17"/>
    <n v="239921"/>
  </r>
  <r>
    <x v="4"/>
    <x v="8"/>
    <x v="17"/>
    <n v="222684"/>
  </r>
  <r>
    <x v="4"/>
    <x v="9"/>
    <x v="17"/>
    <n v="207891"/>
  </r>
  <r>
    <x v="4"/>
    <x v="10"/>
    <x v="17"/>
    <n v="245816"/>
  </r>
  <r>
    <x v="4"/>
    <x v="11"/>
    <x v="17"/>
    <n v="237316"/>
  </r>
  <r>
    <x v="4"/>
    <x v="0"/>
    <x v="17"/>
    <n v="231080"/>
  </r>
  <r>
    <x v="4"/>
    <x v="1"/>
    <x v="17"/>
    <n v="221614"/>
  </r>
  <r>
    <x v="4"/>
    <x v="2"/>
    <x v="17"/>
    <n v="232891"/>
  </r>
  <r>
    <x v="4"/>
    <x v="3"/>
    <x v="17"/>
    <n v="238657"/>
  </r>
  <r>
    <x v="4"/>
    <x v="4"/>
    <x v="17"/>
    <n v="231163"/>
  </r>
  <r>
    <x v="4"/>
    <x v="5"/>
    <x v="17"/>
    <n v="241009"/>
  </r>
  <r>
    <x v="4"/>
    <x v="6"/>
    <x v="17"/>
    <n v="228871"/>
  </r>
  <r>
    <x v="4"/>
    <x v="7"/>
    <x v="17"/>
    <n v="226956"/>
  </r>
  <r>
    <x v="5"/>
    <x v="8"/>
    <x v="17"/>
    <n v="206025"/>
  </r>
  <r>
    <x v="5"/>
    <x v="9"/>
    <x v="17"/>
    <n v="196211"/>
  </r>
  <r>
    <x v="5"/>
    <x v="10"/>
    <x v="17"/>
    <n v="241254"/>
  </r>
  <r>
    <x v="5"/>
    <x v="11"/>
    <x v="17"/>
    <n v="227467"/>
  </r>
  <r>
    <x v="5"/>
    <x v="0"/>
    <x v="17"/>
    <n v="232273"/>
  </r>
  <r>
    <x v="5"/>
    <x v="1"/>
    <x v="17"/>
    <n v="224567"/>
  </r>
  <r>
    <x v="5"/>
    <x v="2"/>
    <x v="17"/>
    <n v="222772"/>
  </r>
  <r>
    <x v="5"/>
    <x v="3"/>
    <x v="17"/>
    <n v="222864"/>
  </r>
  <r>
    <x v="5"/>
    <x v="4"/>
    <x v="17"/>
    <n v="233678"/>
  </r>
  <r>
    <x v="5"/>
    <x v="5"/>
    <x v="17"/>
    <n v="230918"/>
  </r>
  <r>
    <x v="5"/>
    <x v="6"/>
    <x v="17"/>
    <n v="232142"/>
  </r>
  <r>
    <x v="5"/>
    <x v="7"/>
    <x v="17"/>
    <n v="233003"/>
  </r>
  <r>
    <x v="6"/>
    <x v="8"/>
    <x v="17"/>
    <n v="204015"/>
  </r>
  <r>
    <x v="6"/>
    <x v="9"/>
    <x v="17"/>
    <n v="200471"/>
  </r>
  <r>
    <x v="6"/>
    <x v="10"/>
    <x v="17"/>
    <n v="233603"/>
  </r>
  <r>
    <x v="6"/>
    <x v="11"/>
    <x v="17"/>
    <n v="219888"/>
  </r>
  <r>
    <x v="6"/>
    <x v="0"/>
    <x v="17"/>
    <n v="219897"/>
  </r>
  <r>
    <x v="6"/>
    <x v="1"/>
    <x v="17"/>
    <n v="206811"/>
  </r>
  <r>
    <x v="6"/>
    <x v="2"/>
    <x v="17"/>
    <n v="218710"/>
  </r>
  <r>
    <x v="6"/>
    <x v="3"/>
    <x v="17"/>
    <n v="229220"/>
  </r>
  <r>
    <x v="6"/>
    <x v="4"/>
    <x v="17"/>
    <n v="228632"/>
  </r>
  <r>
    <x v="6"/>
    <x v="5"/>
    <x v="17"/>
    <n v="228201"/>
  </r>
  <r>
    <x v="6"/>
    <x v="6"/>
    <x v="17"/>
    <n v="217439"/>
  </r>
  <r>
    <x v="6"/>
    <x v="7"/>
    <x v="17"/>
    <n v="215111"/>
  </r>
  <r>
    <x v="7"/>
    <x v="8"/>
    <x v="17"/>
    <n v="197818"/>
  </r>
  <r>
    <x v="7"/>
    <x v="9"/>
    <x v="17"/>
    <n v="189289"/>
  </r>
  <r>
    <x v="7"/>
    <x v="10"/>
    <x v="17"/>
    <n v="208802"/>
  </r>
  <r>
    <x v="7"/>
    <x v="11"/>
    <x v="17"/>
    <n v="202539"/>
  </r>
  <r>
    <x v="7"/>
    <x v="0"/>
    <x v="17"/>
    <n v="203230"/>
  </r>
  <r>
    <x v="7"/>
    <x v="1"/>
    <x v="17"/>
    <n v="196113"/>
  </r>
  <r>
    <x v="7"/>
    <x v="2"/>
    <x v="17"/>
    <n v="188247"/>
  </r>
  <r>
    <x v="7"/>
    <x v="3"/>
    <x v="17"/>
    <n v="194744"/>
  </r>
  <r>
    <x v="7"/>
    <x v="4"/>
    <x v="17"/>
    <n v="186039"/>
  </r>
  <r>
    <x v="7"/>
    <x v="5"/>
    <x v="17"/>
    <n v="188008"/>
  </r>
  <r>
    <x v="7"/>
    <x v="6"/>
    <x v="17"/>
    <n v="188026"/>
  </r>
  <r>
    <x v="7"/>
    <x v="7"/>
    <x v="17"/>
    <n v="159367"/>
  </r>
  <r>
    <x v="8"/>
    <x v="8"/>
    <x v="17"/>
    <n v="145031"/>
  </r>
  <r>
    <x v="8"/>
    <x v="9"/>
    <x v="17"/>
    <n v="142714"/>
  </r>
  <r>
    <x v="8"/>
    <x v="10"/>
    <x v="17"/>
    <n v="157582"/>
  </r>
  <r>
    <x v="8"/>
    <x v="11"/>
    <x v="17"/>
    <n v="156007"/>
  </r>
  <r>
    <x v="8"/>
    <x v="0"/>
    <x v="17"/>
    <n v="157684"/>
  </r>
  <r>
    <x v="8"/>
    <x v="1"/>
    <x v="17"/>
    <n v="146791"/>
  </r>
  <r>
    <x v="8"/>
    <x v="2"/>
    <x v="17"/>
    <n v="150152"/>
  </r>
  <r>
    <x v="8"/>
    <x v="3"/>
    <x v="17"/>
    <n v="132810"/>
  </r>
  <r>
    <x v="8"/>
    <x v="4"/>
    <x v="17"/>
    <n v="103756"/>
  </r>
  <r>
    <x v="8"/>
    <x v="5"/>
    <x v="17"/>
    <n v="123556"/>
  </r>
  <r>
    <x v="8"/>
    <x v="6"/>
    <x v="17"/>
    <n v="144724"/>
  </r>
  <r>
    <x v="8"/>
    <x v="7"/>
    <x v="17"/>
    <n v="149387"/>
  </r>
  <r>
    <x v="9"/>
    <x v="8"/>
    <x v="17"/>
    <n v="127586.68497689838"/>
  </r>
  <r>
    <x v="9"/>
    <x v="9"/>
    <x v="17"/>
    <n v="125669.8803910408"/>
  </r>
  <r>
    <x v="9"/>
    <x v="10"/>
    <x v="17"/>
    <n v="152052.1975583075"/>
  </r>
  <r>
    <x v="9"/>
    <x v="11"/>
    <x v="17"/>
    <n v="171960.16086230337"/>
  </r>
  <r>
    <x v="9"/>
    <x v="0"/>
    <x v="17"/>
    <n v="146959.38038710188"/>
  </r>
  <r>
    <x v="9"/>
    <x v="1"/>
    <x v="17"/>
    <n v="140822.21747727838"/>
  </r>
  <r>
    <x v="9"/>
    <x v="2"/>
    <x v="17"/>
    <n v="140420.55562142836"/>
  </r>
  <r>
    <x v="9"/>
    <x v="3"/>
    <x v="17"/>
    <n v="152628.15753592402"/>
  </r>
  <r>
    <x v="9"/>
    <x v="4"/>
    <x v="17"/>
    <n v="162302.36296476776"/>
  </r>
  <r>
    <x v="9"/>
    <x v="5"/>
    <x v="17"/>
    <n v="167673.74185870588"/>
  </r>
  <r>
    <x v="9"/>
    <x v="6"/>
    <x v="17"/>
    <n v="153011.11584434283"/>
  </r>
  <r>
    <x v="9"/>
    <x v="7"/>
    <x v="17"/>
    <n v="154226.84919134047"/>
  </r>
  <r>
    <x v="10"/>
    <x v="8"/>
    <x v="17"/>
    <n v="137456"/>
  </r>
  <r>
    <x v="10"/>
    <x v="9"/>
    <x v="17"/>
    <n v="139765"/>
  </r>
  <r>
    <x v="10"/>
    <x v="10"/>
    <x v="17"/>
    <n v="162868.69744589782"/>
  </r>
  <r>
    <x v="10"/>
    <x v="11"/>
    <x v="17"/>
    <n v="151620.88733844049"/>
  </r>
  <r>
    <x v="10"/>
    <x v="0"/>
    <x v="17"/>
    <n v="157363.11547099854"/>
  </r>
  <r>
    <x v="10"/>
    <x v="1"/>
    <x v="17"/>
    <n v="158016.0569653557"/>
  </r>
  <r>
    <x v="10"/>
    <x v="2"/>
    <x v="17"/>
    <n v="168781.72056381393"/>
  </r>
  <r>
    <x v="10"/>
    <x v="3"/>
    <x v="17"/>
    <n v="164172.99405103081"/>
  </r>
  <r>
    <x v="10"/>
    <x v="4"/>
    <x v="17"/>
    <n v="165358.88894512429"/>
  </r>
  <r>
    <x v="10"/>
    <x v="5"/>
    <x v="17"/>
    <n v="162585.87299136605"/>
  </r>
  <r>
    <x v="10"/>
    <x v="6"/>
    <x v="17"/>
    <n v="164650.70355875033"/>
  </r>
  <r>
    <x v="10"/>
    <x v="7"/>
    <x v="17"/>
    <n v="181923.72255639618"/>
  </r>
  <r>
    <x v="11"/>
    <x v="8"/>
    <x v="17"/>
    <n v="134893.38126694082"/>
  </r>
  <r>
    <x v="11"/>
    <x v="9"/>
    <x v="17"/>
    <n v="130265"/>
  </r>
  <r>
    <x v="11"/>
    <x v="10"/>
    <x v="17"/>
    <n v="146073"/>
  </r>
  <r>
    <x v="11"/>
    <x v="11"/>
    <x v="17"/>
    <n v="157114"/>
  </r>
  <r>
    <x v="11"/>
    <x v="0"/>
    <x v="17"/>
    <n v="167765"/>
  </r>
  <r>
    <x v="11"/>
    <x v="1"/>
    <x v="17"/>
    <n v="161902"/>
  </r>
  <r>
    <x v="11"/>
    <x v="2"/>
    <x v="17"/>
    <n v="171839"/>
  </r>
  <r>
    <x v="11"/>
    <x v="3"/>
    <x v="17"/>
    <n v="172808"/>
  </r>
  <r>
    <x v="11"/>
    <x v="4"/>
    <x v="17"/>
    <n v="178501"/>
  </r>
  <r>
    <x v="11"/>
    <x v="5"/>
    <x v="17"/>
    <n v="187855"/>
  </r>
  <r>
    <x v="11"/>
    <x v="6"/>
    <x v="17"/>
    <n v="221019"/>
  </r>
  <r>
    <x v="11"/>
    <x v="7"/>
    <x v="17"/>
    <n v="236823"/>
  </r>
  <r>
    <x v="12"/>
    <x v="8"/>
    <x v="17"/>
    <n v="208456"/>
  </r>
  <r>
    <x v="12"/>
    <x v="9"/>
    <x v="17"/>
    <n v="204535"/>
  </r>
  <r>
    <x v="12"/>
    <x v="10"/>
    <x v="17"/>
    <n v="233972"/>
  </r>
  <r>
    <x v="12"/>
    <x v="11"/>
    <x v="17"/>
    <n v="234932"/>
  </r>
  <r>
    <x v="12"/>
    <x v="0"/>
    <x v="17"/>
    <n v="243058"/>
  </r>
  <r>
    <x v="12"/>
    <x v="1"/>
    <x v="17"/>
    <n v="229828"/>
  </r>
  <r>
    <x v="12"/>
    <x v="2"/>
    <x v="17"/>
    <n v="249815"/>
  </r>
  <r>
    <x v="12"/>
    <x v="3"/>
    <x v="17"/>
    <n v="253569"/>
  </r>
  <r>
    <x v="12"/>
    <x v="4"/>
    <x v="17"/>
    <n v="257489"/>
  </r>
  <r>
    <x v="12"/>
    <x v="5"/>
    <x v="17"/>
    <n v="255753"/>
  </r>
  <r>
    <x v="12"/>
    <x v="6"/>
    <x v="17"/>
    <n v="261017"/>
  </r>
  <r>
    <x v="12"/>
    <x v="7"/>
    <x v="17"/>
    <n v="249864"/>
  </r>
  <r>
    <x v="13"/>
    <x v="8"/>
    <x v="17"/>
    <n v="234322"/>
  </r>
  <r>
    <x v="13"/>
    <x v="9"/>
    <x v="17"/>
    <n v="222892"/>
  </r>
  <r>
    <x v="13"/>
    <x v="10"/>
    <x v="17"/>
    <n v="257186"/>
  </r>
  <r>
    <x v="13"/>
    <x v="11"/>
    <x v="17"/>
    <n v="251275"/>
  </r>
  <r>
    <x v="13"/>
    <x v="0"/>
    <x v="17"/>
    <n v="262631"/>
  </r>
  <r>
    <x v="13"/>
    <x v="1"/>
    <x v="17"/>
    <n v="261074"/>
  </r>
  <r>
    <x v="13"/>
    <x v="2"/>
    <x v="17"/>
    <n v="267950"/>
  </r>
  <r>
    <x v="13"/>
    <x v="3"/>
    <x v="17"/>
    <n v="273090"/>
  </r>
  <r>
    <x v="13"/>
    <x v="4"/>
    <x v="17"/>
    <n v="269371"/>
  </r>
  <r>
    <x v="13"/>
    <x v="5"/>
    <x v="17"/>
    <n v="281426"/>
  </r>
  <r>
    <x v="13"/>
    <x v="6"/>
    <x v="17"/>
    <n v="289053"/>
  </r>
  <r>
    <x v="13"/>
    <x v="7"/>
    <x v="17"/>
    <n v="282535"/>
  </r>
  <r>
    <x v="14"/>
    <x v="8"/>
    <x v="17"/>
    <n v="257937"/>
  </r>
  <r>
    <x v="14"/>
    <x v="9"/>
    <x v="17"/>
    <n v="253637"/>
  </r>
  <r>
    <x v="14"/>
    <x v="10"/>
    <x v="17"/>
    <n v="271761"/>
  </r>
  <r>
    <x v="14"/>
    <x v="11"/>
    <x v="17"/>
    <n v="291046"/>
  </r>
  <r>
    <x v="14"/>
    <x v="0"/>
    <x v="17"/>
    <n v="292173"/>
  </r>
  <r>
    <x v="14"/>
    <x v="1"/>
    <x v="17"/>
    <n v="276456"/>
  </r>
  <r>
    <x v="14"/>
    <x v="2"/>
    <x v="17"/>
    <n v="303730"/>
  </r>
  <r>
    <x v="14"/>
    <x v="3"/>
    <x v="17"/>
    <n v="301711"/>
  </r>
  <r>
    <x v="14"/>
    <x v="4"/>
    <x v="17"/>
    <n v="300129"/>
  </r>
  <r>
    <x v="14"/>
    <x v="5"/>
    <x v="17"/>
    <n v="303338"/>
  </r>
  <r>
    <x v="14"/>
    <x v="6"/>
    <x v="17"/>
    <n v="288641"/>
  </r>
  <r>
    <x v="14"/>
    <x v="7"/>
    <x v="17"/>
    <n v="287885"/>
  </r>
  <r>
    <x v="15"/>
    <x v="8"/>
    <x v="17"/>
    <n v="267157.74472613772"/>
  </r>
  <r>
    <x v="15"/>
    <x v="9"/>
    <x v="17"/>
    <n v="244705"/>
  </r>
  <r>
    <x v="15"/>
    <x v="10"/>
    <x v="17"/>
    <n v="284451"/>
  </r>
  <r>
    <x v="15"/>
    <x v="11"/>
    <x v="17"/>
    <n v="276339"/>
  </r>
  <r>
    <x v="15"/>
    <x v="0"/>
    <x v="17"/>
    <n v="276126"/>
  </r>
  <r>
    <x v="15"/>
    <x v="1"/>
    <x v="17"/>
    <n v="274750"/>
  </r>
  <r>
    <x v="15"/>
    <x v="2"/>
    <x v="17"/>
    <n v="256274"/>
  </r>
  <r>
    <x v="15"/>
    <x v="3"/>
    <x v="17"/>
    <n v="273354"/>
  </r>
  <r>
    <x v="15"/>
    <x v="4"/>
    <x v="17"/>
    <n v="282726"/>
  </r>
  <r>
    <x v="15"/>
    <x v="5"/>
    <x v="17"/>
    <n v="292596"/>
  </r>
  <r>
    <x v="15"/>
    <x v="6"/>
    <x v="17"/>
    <n v="283197"/>
  </r>
  <r>
    <x v="15"/>
    <x v="7"/>
    <x v="17"/>
    <n v="288051"/>
  </r>
  <r>
    <x v="16"/>
    <x v="8"/>
    <x v="17"/>
    <n v="250046"/>
  </r>
  <r>
    <x v="16"/>
    <x v="9"/>
    <x v="17"/>
    <n v="238690"/>
  </r>
  <r>
    <x v="16"/>
    <x v="10"/>
    <x v="17"/>
    <n v="283266"/>
  </r>
  <r>
    <x v="16"/>
    <x v="11"/>
    <x v="17"/>
    <n v="265272"/>
  </r>
  <r>
    <x v="16"/>
    <x v="0"/>
    <x v="17"/>
    <n v="260618"/>
  </r>
  <r>
    <x v="16"/>
    <x v="1"/>
    <x v="17"/>
    <n v="262851"/>
  </r>
  <r>
    <x v="16"/>
    <x v="2"/>
    <x v="17"/>
    <n v="263491"/>
  </r>
  <r>
    <x v="16"/>
    <x v="3"/>
    <x v="17"/>
    <n v="259470"/>
  </r>
  <r>
    <x v="16"/>
    <x v="4"/>
    <x v="17"/>
    <n v="255463"/>
  </r>
  <r>
    <x v="16"/>
    <x v="5"/>
    <x v="17"/>
    <n v="253976"/>
  </r>
  <r>
    <x v="16"/>
    <x v="6"/>
    <x v="17"/>
    <n v="260339"/>
  </r>
  <r>
    <x v="16"/>
    <x v="7"/>
    <x v="17"/>
    <n v="250223"/>
  </r>
  <r>
    <x v="17"/>
    <x v="8"/>
    <x v="17"/>
    <n v="218378"/>
  </r>
  <r>
    <x v="17"/>
    <x v="9"/>
    <x v="17"/>
    <n v="202519"/>
  </r>
  <r>
    <x v="17"/>
    <x v="10"/>
    <x v="17"/>
    <n v="231429"/>
  </r>
  <r>
    <x v="17"/>
    <x v="11"/>
    <x v="17"/>
    <n v="249823"/>
  </r>
  <r>
    <x v="17"/>
    <x v="0"/>
    <x v="17"/>
    <n v="262573"/>
  </r>
  <r>
    <x v="17"/>
    <x v="1"/>
    <x v="17"/>
    <n v="248919"/>
  </r>
  <r>
    <x v="17"/>
    <x v="2"/>
    <x v="17"/>
    <n v="243505"/>
  </r>
  <r>
    <x v="17"/>
    <x v="3"/>
    <x v="17"/>
    <n v="248405"/>
  </r>
  <r>
    <x v="17"/>
    <x v="4"/>
    <x v="17"/>
    <n v="254811"/>
  </r>
  <r>
    <x v="17"/>
    <x v="5"/>
    <x v="17"/>
    <n v="247286"/>
  </r>
  <r>
    <x v="17"/>
    <x v="6"/>
    <x v="17"/>
    <n v="249589"/>
  </r>
  <r>
    <x v="17"/>
    <x v="7"/>
    <x v="17"/>
    <n v="238172"/>
  </r>
  <r>
    <x v="18"/>
    <x v="8"/>
    <x v="17"/>
    <n v="208369"/>
  </r>
  <r>
    <x v="18"/>
    <x v="9"/>
    <x v="17"/>
    <n v="204111"/>
  </r>
  <r>
    <x v="18"/>
    <x v="10"/>
    <x v="17"/>
    <n v="232447"/>
  </r>
  <r>
    <x v="18"/>
    <x v="11"/>
    <x v="17"/>
    <n v="227231"/>
  </r>
  <r>
    <x v="18"/>
    <x v="0"/>
    <x v="17"/>
    <n v="238530"/>
  </r>
  <r>
    <x v="18"/>
    <x v="1"/>
    <x v="17"/>
    <n v="236207"/>
  </r>
  <r>
    <x v="18"/>
    <x v="2"/>
    <x v="17"/>
    <n v="241915"/>
  </r>
  <r>
    <x v="18"/>
    <x v="3"/>
    <x v="17"/>
    <n v="214629"/>
  </r>
  <r>
    <x v="18"/>
    <x v="4"/>
    <x v="17"/>
    <n v="234179"/>
  </r>
  <r>
    <x v="18"/>
    <x v="5"/>
    <x v="17"/>
    <n v="248765"/>
  </r>
  <r>
    <x v="18"/>
    <x v="6"/>
    <x v="17"/>
    <n v="243567"/>
  </r>
  <r>
    <x v="18"/>
    <x v="7"/>
    <x v="17"/>
    <n v="242356"/>
  </r>
  <r>
    <x v="19"/>
    <x v="8"/>
    <x v="17"/>
    <n v="219244"/>
  </r>
  <r>
    <x v="19"/>
    <x v="9"/>
    <x v="17"/>
    <n v="195605"/>
  </r>
  <r>
    <x v="19"/>
    <x v="10"/>
    <x v="17"/>
    <n v="231240"/>
  </r>
  <r>
    <x v="19"/>
    <x v="11"/>
    <x v="17"/>
    <n v="222981"/>
  </r>
  <r>
    <x v="19"/>
    <x v="0"/>
    <x v="17"/>
    <n v="231214"/>
  </r>
  <r>
    <x v="19"/>
    <x v="1"/>
    <x v="17"/>
    <n v="221486"/>
  </r>
  <r>
    <x v="19"/>
    <x v="2"/>
    <x v="17"/>
    <n v="216819"/>
  </r>
  <r>
    <x v="19"/>
    <x v="3"/>
    <x v="17"/>
    <n v="206635"/>
  </r>
  <r>
    <x v="19"/>
    <x v="4"/>
    <x v="17"/>
    <n v="190193"/>
  </r>
  <r>
    <x v="19"/>
    <x v="5"/>
    <x v="17"/>
    <n v="214972"/>
  </r>
  <r>
    <x v="19"/>
    <x v="6"/>
    <x v="17"/>
    <n v="198595"/>
  </r>
  <r>
    <x v="19"/>
    <x v="7"/>
    <x v="17"/>
    <n v="189452"/>
  </r>
  <r>
    <x v="20"/>
    <x v="8"/>
    <x v="17"/>
    <n v="152826.53350375826"/>
  </r>
  <r>
    <x v="20"/>
    <x v="9"/>
    <x v="17"/>
    <n v="166103"/>
  </r>
  <r>
    <x v="20"/>
    <x v="10"/>
    <x v="17"/>
    <n v="155348"/>
  </r>
  <r>
    <x v="20"/>
    <x v="11"/>
    <x v="17"/>
    <n v="161744"/>
  </r>
  <r>
    <x v="20"/>
    <x v="0"/>
    <x v="17"/>
    <n v="165051"/>
  </r>
  <r>
    <x v="20"/>
    <x v="1"/>
    <x v="17"/>
    <n v="163189"/>
  </r>
  <r>
    <x v="20"/>
    <x v="2"/>
    <x v="17"/>
    <n v="177460"/>
  </r>
  <r>
    <x v="20"/>
    <x v="3"/>
    <x v="17"/>
    <n v="185750"/>
  </r>
  <r>
    <x v="20"/>
    <x v="4"/>
    <x v="17"/>
    <n v="200748"/>
  </r>
  <r>
    <x v="20"/>
    <x v="5"/>
    <x v="17"/>
    <n v="207817"/>
  </r>
  <r>
    <x v="20"/>
    <x v="6"/>
    <x v="17"/>
    <n v="189091"/>
  </r>
  <r>
    <x v="20"/>
    <x v="7"/>
    <x v="17"/>
    <n v="182254"/>
  </r>
  <r>
    <x v="21"/>
    <x v="8"/>
    <x v="17"/>
    <n v="169827"/>
  </r>
  <r>
    <x v="21"/>
    <x v="9"/>
    <x v="17"/>
    <n v="168017"/>
  </r>
  <r>
    <x v="21"/>
    <x v="10"/>
    <x v="17"/>
    <n v="191990"/>
  </r>
  <r>
    <x v="21"/>
    <x v="11"/>
    <x v="17"/>
    <n v="213966"/>
  </r>
  <r>
    <x v="21"/>
    <x v="0"/>
    <x v="17"/>
    <n v="182986"/>
  </r>
  <r>
    <x v="21"/>
    <x v="1"/>
    <x v="17"/>
    <n v="227425"/>
  </r>
  <r>
    <x v="21"/>
    <x v="2"/>
    <x v="17"/>
    <n v="229569"/>
  </r>
  <r>
    <x v="21"/>
    <x v="3"/>
    <x v="17"/>
    <n v="216031"/>
  </r>
  <r>
    <x v="21"/>
    <x v="4"/>
    <x v="17"/>
    <n v="236904"/>
  </r>
  <r>
    <x v="21"/>
    <x v="5"/>
    <x v="17"/>
    <n v="242413"/>
  </r>
  <r>
    <x v="21"/>
    <x v="6"/>
    <x v="17"/>
    <n v="229327"/>
  </r>
  <r>
    <x v="21"/>
    <x v="7"/>
    <x v="17"/>
    <n v="202392"/>
  </r>
  <r>
    <x v="22"/>
    <x v="8"/>
    <x v="17"/>
    <n v="176784"/>
  </r>
  <r>
    <x v="22"/>
    <x v="9"/>
    <x v="17"/>
    <n v="167160"/>
  </r>
  <r>
    <x v="22"/>
    <x v="10"/>
    <x v="17"/>
    <n v="198603"/>
  </r>
  <r>
    <x v="22"/>
    <x v="11"/>
    <x v="17"/>
    <n v="198174"/>
  </r>
  <r>
    <x v="22"/>
    <x v="0"/>
    <x v="17"/>
    <n v="202202"/>
  </r>
  <r>
    <x v="22"/>
    <x v="1"/>
    <x v="17"/>
    <n v="174356"/>
  </r>
  <r>
    <x v="22"/>
    <x v="2"/>
    <x v="17"/>
    <n v="176751"/>
  </r>
  <r>
    <x v="22"/>
    <x v="3"/>
    <x v="17"/>
    <n v="199031"/>
  </r>
  <r>
    <x v="22"/>
    <x v="4"/>
    <x v="17"/>
    <n v="203720"/>
  </r>
  <r>
    <x v="22"/>
    <x v="5"/>
    <x v="17"/>
    <n v="194940"/>
  </r>
  <r>
    <x v="22"/>
    <x v="6"/>
    <x v="17"/>
    <n v="216043"/>
  </r>
  <r>
    <x v="22"/>
    <x v="7"/>
    <x v="17"/>
    <n v="204215"/>
  </r>
  <r>
    <x v="23"/>
    <x v="8"/>
    <x v="17"/>
    <n v="177119"/>
  </r>
  <r>
    <x v="23"/>
    <x v="9"/>
    <x v="17"/>
    <n v="163369"/>
  </r>
  <r>
    <x v="23"/>
    <x v="10"/>
    <x v="17"/>
    <n v="212016"/>
  </r>
  <r>
    <x v="23"/>
    <x v="11"/>
    <x v="17"/>
    <n v="190234"/>
  </r>
  <r>
    <x v="23"/>
    <x v="0"/>
    <x v="17"/>
    <n v="212334"/>
  </r>
  <r>
    <x v="23"/>
    <x v="1"/>
    <x v="17"/>
    <n v="215031"/>
  </r>
  <r>
    <x v="23"/>
    <x v="2"/>
    <x v="17"/>
    <n v="217841"/>
  </r>
  <r>
    <x v="23"/>
    <x v="3"/>
    <x v="17"/>
    <n v="217837"/>
  </r>
  <r>
    <x v="23"/>
    <x v="4"/>
    <x v="17"/>
    <n v="216935"/>
  </r>
  <r>
    <x v="23"/>
    <x v="5"/>
    <x v="17"/>
    <n v="217268"/>
  </r>
  <r>
    <x v="23"/>
    <x v="6"/>
    <x v="17"/>
    <n v="223325"/>
  </r>
  <r>
    <x v="23"/>
    <x v="7"/>
    <x v="17"/>
    <n v="192698"/>
  </r>
  <r>
    <x v="24"/>
    <x v="8"/>
    <x v="17"/>
    <n v="174896"/>
  </r>
  <r>
    <x v="24"/>
    <x v="9"/>
    <x v="17"/>
    <n v="157886"/>
  </r>
  <r>
    <x v="24"/>
    <x v="10"/>
    <x v="17"/>
    <n v="201162"/>
  </r>
  <r>
    <x v="24"/>
    <x v="11"/>
    <x v="17"/>
    <n v="179614"/>
  </r>
  <r>
    <x v="24"/>
    <x v="0"/>
    <x v="17"/>
    <n v="197663"/>
  </r>
  <r>
    <x v="24"/>
    <x v="1"/>
    <x v="17"/>
    <n v="167331"/>
  </r>
  <r>
    <x v="24"/>
    <x v="2"/>
    <x v="17"/>
    <n v="164902"/>
  </r>
  <r>
    <x v="24"/>
    <x v="3"/>
    <x v="17"/>
    <n v="197817"/>
  </r>
  <r>
    <x v="24"/>
    <x v="4"/>
    <x v="17"/>
    <n v="183386"/>
  </r>
  <r>
    <x v="24"/>
    <x v="5"/>
    <x v="17"/>
    <n v="201396"/>
  </r>
  <r>
    <x v="24"/>
    <x v="6"/>
    <x v="17"/>
    <n v="175429"/>
  </r>
  <r>
    <x v="24"/>
    <x v="7"/>
    <x v="17"/>
    <n v="161821"/>
  </r>
  <r>
    <x v="25"/>
    <x v="8"/>
    <x v="17"/>
    <n v="116479"/>
  </r>
  <r>
    <x v="25"/>
    <x v="9"/>
    <x v="17"/>
    <n v="139810"/>
  </r>
  <r>
    <x v="25"/>
    <x v="10"/>
    <x v="17"/>
    <n v="167830"/>
  </r>
  <r>
    <x v="25"/>
    <x v="11"/>
    <x v="17"/>
    <n v="167368"/>
  </r>
  <r>
    <x v="25"/>
    <x v="0"/>
    <x v="17"/>
    <n v="175024"/>
  </r>
  <r>
    <x v="25"/>
    <x v="1"/>
    <x v="17"/>
    <n v="145319"/>
  </r>
  <r>
    <x v="25"/>
    <x v="2"/>
    <x v="17"/>
    <n v="159151"/>
  </r>
  <r>
    <x v="25"/>
    <x v="3"/>
    <x v="17"/>
    <n v="159995"/>
  </r>
  <r>
    <x v="25"/>
    <x v="4"/>
    <x v="17"/>
    <n v="154733"/>
  </r>
  <r>
    <x v="25"/>
    <x v="5"/>
    <x v="17"/>
    <n v="158190"/>
  </r>
  <r>
    <x v="25"/>
    <x v="6"/>
    <x v="17"/>
    <n v="149453"/>
  </r>
  <r>
    <x v="25"/>
    <x v="7"/>
    <x v="17"/>
    <n v="135910"/>
  </r>
  <r>
    <x v="26"/>
    <x v="8"/>
    <x v="17"/>
    <n v="118251"/>
  </r>
  <r>
    <x v="26"/>
    <x v="9"/>
    <x v="17"/>
    <n v="90123"/>
  </r>
  <r>
    <x v="26"/>
    <x v="10"/>
    <x v="17"/>
    <n v="60868"/>
  </r>
  <r>
    <x v="26"/>
    <x v="11"/>
    <x v="17"/>
    <n v="4406"/>
  </r>
  <r>
    <x v="26"/>
    <x v="0"/>
    <x v="17"/>
    <n v="5503"/>
  </r>
  <r>
    <x v="26"/>
    <x v="1"/>
    <x v="17"/>
    <n v="6957"/>
  </r>
  <r>
    <x v="26"/>
    <x v="2"/>
    <x v="17"/>
    <n v="11796"/>
  </r>
  <r>
    <x v="26"/>
    <x v="3"/>
    <x v="17"/>
    <n v="16995"/>
  </r>
  <r>
    <x v="26"/>
    <x v="4"/>
    <x v="17"/>
    <n v="22264"/>
  </r>
  <r>
    <x v="26"/>
    <x v="5"/>
    <x v="17"/>
    <n v="25027"/>
  </r>
  <r>
    <x v="26"/>
    <x v="6"/>
    <x v="17"/>
    <n v="32273"/>
  </r>
  <r>
    <x v="26"/>
    <x v="7"/>
    <x v="17"/>
    <n v="35213"/>
  </r>
  <r>
    <x v="0"/>
    <x v="0"/>
    <x v="18"/>
    <n v="27580"/>
  </r>
  <r>
    <x v="0"/>
    <x v="1"/>
    <x v="18"/>
    <n v="25702"/>
  </r>
  <r>
    <x v="0"/>
    <x v="2"/>
    <x v="18"/>
    <n v="27718"/>
  </r>
  <r>
    <x v="0"/>
    <x v="3"/>
    <x v="18"/>
    <n v="28797"/>
  </r>
  <r>
    <x v="0"/>
    <x v="4"/>
    <x v="18"/>
    <n v="30702"/>
  </r>
  <r>
    <x v="0"/>
    <x v="5"/>
    <x v="18"/>
    <n v="32864"/>
  </r>
  <r>
    <x v="0"/>
    <x v="6"/>
    <x v="18"/>
    <n v="34344"/>
  </r>
  <r>
    <x v="0"/>
    <x v="7"/>
    <x v="18"/>
    <n v="33751"/>
  </r>
  <r>
    <x v="1"/>
    <x v="8"/>
    <x v="18"/>
    <n v="29963"/>
  </r>
  <r>
    <x v="1"/>
    <x v="9"/>
    <x v="18"/>
    <n v="28322"/>
  </r>
  <r>
    <x v="1"/>
    <x v="10"/>
    <x v="18"/>
    <n v="34337"/>
  </r>
  <r>
    <x v="1"/>
    <x v="11"/>
    <x v="18"/>
    <n v="32499"/>
  </r>
  <r>
    <x v="1"/>
    <x v="0"/>
    <x v="18"/>
    <n v="35173"/>
  </r>
  <r>
    <x v="1"/>
    <x v="1"/>
    <x v="18"/>
    <n v="32690"/>
  </r>
  <r>
    <x v="1"/>
    <x v="2"/>
    <x v="18"/>
    <n v="33327"/>
  </r>
  <r>
    <x v="1"/>
    <x v="3"/>
    <x v="18"/>
    <n v="33930"/>
  </r>
  <r>
    <x v="1"/>
    <x v="4"/>
    <x v="18"/>
    <n v="34201"/>
  </r>
  <r>
    <x v="1"/>
    <x v="5"/>
    <x v="18"/>
    <n v="35270"/>
  </r>
  <r>
    <x v="1"/>
    <x v="6"/>
    <x v="18"/>
    <n v="35577"/>
  </r>
  <r>
    <x v="1"/>
    <x v="7"/>
    <x v="18"/>
    <n v="35102"/>
  </r>
  <r>
    <x v="2"/>
    <x v="8"/>
    <x v="18"/>
    <n v="32710"/>
  </r>
  <r>
    <x v="2"/>
    <x v="9"/>
    <x v="18"/>
    <n v="32360"/>
  </r>
  <r>
    <x v="2"/>
    <x v="10"/>
    <x v="18"/>
    <n v="36757"/>
  </r>
  <r>
    <x v="2"/>
    <x v="11"/>
    <x v="18"/>
    <n v="35721"/>
  </r>
  <r>
    <x v="2"/>
    <x v="0"/>
    <x v="18"/>
    <n v="38164"/>
  </r>
  <r>
    <x v="2"/>
    <x v="1"/>
    <x v="18"/>
    <n v="33771"/>
  </r>
  <r>
    <x v="2"/>
    <x v="2"/>
    <x v="18"/>
    <n v="34760"/>
  </r>
  <r>
    <x v="2"/>
    <x v="3"/>
    <x v="18"/>
    <n v="35091"/>
  </r>
  <r>
    <x v="2"/>
    <x v="4"/>
    <x v="18"/>
    <n v="33065"/>
  </r>
  <r>
    <x v="2"/>
    <x v="5"/>
    <x v="18"/>
    <n v="38768"/>
  </r>
  <r>
    <x v="2"/>
    <x v="6"/>
    <x v="18"/>
    <n v="37423"/>
  </r>
  <r>
    <x v="2"/>
    <x v="7"/>
    <x v="18"/>
    <n v="36203"/>
  </r>
  <r>
    <x v="3"/>
    <x v="8"/>
    <x v="18"/>
    <n v="33805"/>
  </r>
  <r>
    <x v="3"/>
    <x v="9"/>
    <x v="18"/>
    <n v="32106"/>
  </r>
  <r>
    <x v="3"/>
    <x v="10"/>
    <x v="18"/>
    <n v="39388"/>
  </r>
  <r>
    <x v="3"/>
    <x v="11"/>
    <x v="18"/>
    <n v="40362"/>
  </r>
  <r>
    <x v="3"/>
    <x v="0"/>
    <x v="18"/>
    <n v="39638"/>
  </r>
  <r>
    <x v="3"/>
    <x v="1"/>
    <x v="18"/>
    <n v="35758"/>
  </r>
  <r>
    <x v="3"/>
    <x v="2"/>
    <x v="18"/>
    <n v="37862"/>
  </r>
  <r>
    <x v="3"/>
    <x v="3"/>
    <x v="18"/>
    <n v="37699"/>
  </r>
  <r>
    <x v="3"/>
    <x v="4"/>
    <x v="18"/>
    <n v="39502"/>
  </r>
  <r>
    <x v="3"/>
    <x v="5"/>
    <x v="18"/>
    <n v="42139"/>
  </r>
  <r>
    <x v="3"/>
    <x v="6"/>
    <x v="18"/>
    <n v="39194"/>
  </r>
  <r>
    <x v="3"/>
    <x v="7"/>
    <x v="18"/>
    <n v="39105"/>
  </r>
  <r>
    <x v="4"/>
    <x v="8"/>
    <x v="18"/>
    <n v="35515"/>
  </r>
  <r>
    <x v="4"/>
    <x v="9"/>
    <x v="18"/>
    <n v="32553"/>
  </r>
  <r>
    <x v="4"/>
    <x v="10"/>
    <x v="18"/>
    <n v="40668"/>
  </r>
  <r>
    <x v="4"/>
    <x v="11"/>
    <x v="18"/>
    <n v="38361"/>
  </r>
  <r>
    <x v="4"/>
    <x v="0"/>
    <x v="18"/>
    <n v="38086"/>
  </r>
  <r>
    <x v="4"/>
    <x v="1"/>
    <x v="18"/>
    <n v="35864"/>
  </r>
  <r>
    <x v="4"/>
    <x v="2"/>
    <x v="18"/>
    <n v="37620"/>
  </r>
  <r>
    <x v="4"/>
    <x v="3"/>
    <x v="18"/>
    <n v="38879"/>
  </r>
  <r>
    <x v="4"/>
    <x v="4"/>
    <x v="18"/>
    <n v="36801"/>
  </r>
  <r>
    <x v="4"/>
    <x v="5"/>
    <x v="18"/>
    <n v="39882"/>
  </r>
  <r>
    <x v="4"/>
    <x v="6"/>
    <x v="18"/>
    <n v="37606"/>
  </r>
  <r>
    <x v="4"/>
    <x v="7"/>
    <x v="18"/>
    <n v="36987"/>
  </r>
  <r>
    <x v="5"/>
    <x v="8"/>
    <x v="18"/>
    <n v="32991"/>
  </r>
  <r>
    <x v="5"/>
    <x v="9"/>
    <x v="18"/>
    <n v="30630"/>
  </r>
  <r>
    <x v="5"/>
    <x v="10"/>
    <x v="18"/>
    <n v="38948"/>
  </r>
  <r>
    <x v="5"/>
    <x v="11"/>
    <x v="18"/>
    <n v="36738"/>
  </r>
  <r>
    <x v="5"/>
    <x v="0"/>
    <x v="18"/>
    <n v="39094"/>
  </r>
  <r>
    <x v="5"/>
    <x v="1"/>
    <x v="18"/>
    <n v="36936"/>
  </r>
  <r>
    <x v="5"/>
    <x v="2"/>
    <x v="18"/>
    <n v="35798"/>
  </r>
  <r>
    <x v="5"/>
    <x v="3"/>
    <x v="18"/>
    <n v="36991"/>
  </r>
  <r>
    <x v="5"/>
    <x v="4"/>
    <x v="18"/>
    <n v="37621"/>
  </r>
  <r>
    <x v="5"/>
    <x v="5"/>
    <x v="18"/>
    <n v="37597"/>
  </r>
  <r>
    <x v="5"/>
    <x v="6"/>
    <x v="18"/>
    <n v="37264"/>
  </r>
  <r>
    <x v="5"/>
    <x v="7"/>
    <x v="18"/>
    <n v="38247"/>
  </r>
  <r>
    <x v="6"/>
    <x v="8"/>
    <x v="18"/>
    <n v="37786"/>
  </r>
  <r>
    <x v="6"/>
    <x v="9"/>
    <x v="18"/>
    <n v="32314"/>
  </r>
  <r>
    <x v="6"/>
    <x v="10"/>
    <x v="18"/>
    <n v="37789"/>
  </r>
  <r>
    <x v="6"/>
    <x v="11"/>
    <x v="18"/>
    <n v="36295"/>
  </r>
  <r>
    <x v="6"/>
    <x v="0"/>
    <x v="18"/>
    <n v="33637"/>
  </r>
  <r>
    <x v="6"/>
    <x v="1"/>
    <x v="18"/>
    <n v="29974"/>
  </r>
  <r>
    <x v="6"/>
    <x v="2"/>
    <x v="18"/>
    <n v="32508"/>
  </r>
  <r>
    <x v="6"/>
    <x v="3"/>
    <x v="18"/>
    <n v="34808"/>
  </r>
  <r>
    <x v="6"/>
    <x v="4"/>
    <x v="18"/>
    <n v="35118"/>
  </r>
  <r>
    <x v="6"/>
    <x v="5"/>
    <x v="18"/>
    <n v="35396"/>
  </r>
  <r>
    <x v="6"/>
    <x v="6"/>
    <x v="18"/>
    <n v="32969"/>
  </r>
  <r>
    <x v="6"/>
    <x v="7"/>
    <x v="18"/>
    <n v="32449"/>
  </r>
  <r>
    <x v="7"/>
    <x v="8"/>
    <x v="18"/>
    <n v="29772"/>
  </r>
  <r>
    <x v="7"/>
    <x v="9"/>
    <x v="18"/>
    <n v="28617"/>
  </r>
  <r>
    <x v="7"/>
    <x v="10"/>
    <x v="18"/>
    <n v="32144"/>
  </r>
  <r>
    <x v="7"/>
    <x v="11"/>
    <x v="18"/>
    <n v="30657"/>
  </r>
  <r>
    <x v="7"/>
    <x v="0"/>
    <x v="18"/>
    <n v="30366"/>
  </r>
  <r>
    <x v="7"/>
    <x v="1"/>
    <x v="18"/>
    <n v="29918"/>
  </r>
  <r>
    <x v="7"/>
    <x v="2"/>
    <x v="18"/>
    <n v="28757"/>
  </r>
  <r>
    <x v="7"/>
    <x v="3"/>
    <x v="18"/>
    <n v="29054"/>
  </r>
  <r>
    <x v="7"/>
    <x v="4"/>
    <x v="18"/>
    <n v="27296"/>
  </r>
  <r>
    <x v="7"/>
    <x v="5"/>
    <x v="18"/>
    <n v="27762"/>
  </r>
  <r>
    <x v="7"/>
    <x v="6"/>
    <x v="18"/>
    <n v="27801"/>
  </r>
  <r>
    <x v="7"/>
    <x v="7"/>
    <x v="18"/>
    <n v="23274"/>
  </r>
  <r>
    <x v="8"/>
    <x v="8"/>
    <x v="18"/>
    <n v="20254"/>
  </r>
  <r>
    <x v="8"/>
    <x v="9"/>
    <x v="18"/>
    <n v="19643"/>
  </r>
  <r>
    <x v="8"/>
    <x v="10"/>
    <x v="18"/>
    <n v="23104"/>
  </r>
  <r>
    <x v="8"/>
    <x v="11"/>
    <x v="18"/>
    <n v="21283"/>
  </r>
  <r>
    <x v="8"/>
    <x v="0"/>
    <x v="18"/>
    <n v="21106"/>
  </r>
  <r>
    <x v="8"/>
    <x v="1"/>
    <x v="18"/>
    <n v="19248"/>
  </r>
  <r>
    <x v="8"/>
    <x v="2"/>
    <x v="18"/>
    <n v="19550"/>
  </r>
  <r>
    <x v="8"/>
    <x v="3"/>
    <x v="18"/>
    <n v="18080"/>
  </r>
  <r>
    <x v="8"/>
    <x v="4"/>
    <x v="18"/>
    <n v="14601"/>
  </r>
  <r>
    <x v="8"/>
    <x v="5"/>
    <x v="18"/>
    <n v="14725"/>
  </r>
  <r>
    <x v="8"/>
    <x v="6"/>
    <x v="18"/>
    <n v="16668"/>
  </r>
  <r>
    <x v="8"/>
    <x v="7"/>
    <x v="18"/>
    <n v="18370"/>
  </r>
  <r>
    <x v="9"/>
    <x v="8"/>
    <x v="18"/>
    <n v="15120.468558195966"/>
  </r>
  <r>
    <x v="9"/>
    <x v="9"/>
    <x v="18"/>
    <n v="14805.781153011125"/>
  </r>
  <r>
    <x v="9"/>
    <x v="10"/>
    <x v="18"/>
    <n v="18039.818622638599"/>
  </r>
  <r>
    <x v="9"/>
    <x v="11"/>
    <x v="18"/>
    <n v="23051.026956200145"/>
  </r>
  <r>
    <x v="9"/>
    <x v="0"/>
    <x v="18"/>
    <n v="17798.776327990898"/>
  </r>
  <r>
    <x v="9"/>
    <x v="1"/>
    <x v="18"/>
    <n v="15014.133481033356"/>
  </r>
  <r>
    <x v="9"/>
    <x v="2"/>
    <x v="18"/>
    <n v="17050.85276892949"/>
  </r>
  <r>
    <x v="9"/>
    <x v="3"/>
    <x v="18"/>
    <n v="19720.630435194911"/>
  </r>
  <r>
    <x v="9"/>
    <x v="4"/>
    <x v="18"/>
    <n v="22036.390700141415"/>
  </r>
  <r>
    <x v="9"/>
    <x v="5"/>
    <x v="18"/>
    <n v="24921.450285060611"/>
  </r>
  <r>
    <x v="9"/>
    <x v="6"/>
    <x v="18"/>
    <n v="21833.799699885938"/>
  </r>
  <r>
    <x v="9"/>
    <x v="7"/>
    <x v="18"/>
    <n v="21405.669598372657"/>
  </r>
  <r>
    <x v="10"/>
    <x v="8"/>
    <x v="18"/>
    <n v="19651"/>
  </r>
  <r>
    <x v="10"/>
    <x v="9"/>
    <x v="18"/>
    <n v="20944"/>
  </r>
  <r>
    <x v="10"/>
    <x v="10"/>
    <x v="18"/>
    <n v="23497.9908078312"/>
  </r>
  <r>
    <x v="10"/>
    <x v="11"/>
    <x v="18"/>
    <n v="22183.038471015712"/>
  </r>
  <r>
    <x v="10"/>
    <x v="0"/>
    <x v="18"/>
    <n v="23347.604509011355"/>
  </r>
  <r>
    <x v="10"/>
    <x v="1"/>
    <x v="18"/>
    <n v="22775.732117227475"/>
  </r>
  <r>
    <x v="10"/>
    <x v="2"/>
    <x v="18"/>
    <n v="24117.109949336882"/>
  </r>
  <r>
    <x v="10"/>
    <x v="3"/>
    <x v="18"/>
    <n v="22507.000072401246"/>
  </r>
  <r>
    <x v="10"/>
    <x v="4"/>
    <x v="18"/>
    <n v="22239.064999447441"/>
  </r>
  <r>
    <x v="10"/>
    <x v="5"/>
    <x v="18"/>
    <n v="22678.396822076418"/>
  </r>
  <r>
    <x v="10"/>
    <x v="6"/>
    <x v="18"/>
    <n v="22413.400017348507"/>
  </r>
  <r>
    <x v="10"/>
    <x v="7"/>
    <x v="18"/>
    <n v="23261.206884489202"/>
  </r>
  <r>
    <x v="11"/>
    <x v="8"/>
    <x v="18"/>
    <n v="19586.297429061673"/>
  </r>
  <r>
    <x v="11"/>
    <x v="9"/>
    <x v="18"/>
    <n v="17299"/>
  </r>
  <r>
    <x v="11"/>
    <x v="10"/>
    <x v="18"/>
    <n v="18681"/>
  </r>
  <r>
    <x v="11"/>
    <x v="11"/>
    <x v="18"/>
    <n v="18922"/>
  </r>
  <r>
    <x v="11"/>
    <x v="0"/>
    <x v="18"/>
    <n v="19745"/>
  </r>
  <r>
    <x v="11"/>
    <x v="1"/>
    <x v="18"/>
    <n v="18928"/>
  </r>
  <r>
    <x v="11"/>
    <x v="2"/>
    <x v="18"/>
    <n v="23761"/>
  </r>
  <r>
    <x v="11"/>
    <x v="3"/>
    <x v="18"/>
    <n v="21703"/>
  </r>
  <r>
    <x v="11"/>
    <x v="4"/>
    <x v="18"/>
    <n v="23756"/>
  </r>
  <r>
    <x v="11"/>
    <x v="5"/>
    <x v="18"/>
    <n v="33051"/>
  </r>
  <r>
    <x v="11"/>
    <x v="6"/>
    <x v="18"/>
    <n v="42103"/>
  </r>
  <r>
    <x v="11"/>
    <x v="7"/>
    <x v="18"/>
    <n v="42569"/>
  </r>
  <r>
    <x v="12"/>
    <x v="8"/>
    <x v="18"/>
    <n v="36206"/>
  </r>
  <r>
    <x v="12"/>
    <x v="9"/>
    <x v="18"/>
    <n v="36004"/>
  </r>
  <r>
    <x v="12"/>
    <x v="10"/>
    <x v="18"/>
    <n v="40719"/>
  </r>
  <r>
    <x v="12"/>
    <x v="11"/>
    <x v="18"/>
    <n v="40748"/>
  </r>
  <r>
    <x v="12"/>
    <x v="0"/>
    <x v="18"/>
    <n v="42361"/>
  </r>
  <r>
    <x v="12"/>
    <x v="1"/>
    <x v="18"/>
    <n v="40987"/>
  </r>
  <r>
    <x v="12"/>
    <x v="2"/>
    <x v="18"/>
    <n v="44351"/>
  </r>
  <r>
    <x v="12"/>
    <x v="3"/>
    <x v="18"/>
    <n v="44450"/>
  </r>
  <r>
    <x v="12"/>
    <x v="4"/>
    <x v="18"/>
    <n v="44927"/>
  </r>
  <r>
    <x v="12"/>
    <x v="5"/>
    <x v="18"/>
    <n v="42345"/>
  </r>
  <r>
    <x v="12"/>
    <x v="6"/>
    <x v="18"/>
    <n v="42732"/>
  </r>
  <r>
    <x v="12"/>
    <x v="7"/>
    <x v="18"/>
    <n v="40488"/>
  </r>
  <r>
    <x v="13"/>
    <x v="8"/>
    <x v="18"/>
    <n v="37053"/>
  </r>
  <r>
    <x v="13"/>
    <x v="9"/>
    <x v="18"/>
    <n v="35921"/>
  </r>
  <r>
    <x v="13"/>
    <x v="10"/>
    <x v="18"/>
    <n v="42200"/>
  </r>
  <r>
    <x v="13"/>
    <x v="11"/>
    <x v="18"/>
    <n v="41344"/>
  </r>
  <r>
    <x v="13"/>
    <x v="0"/>
    <x v="18"/>
    <n v="43118"/>
  </r>
  <r>
    <x v="13"/>
    <x v="1"/>
    <x v="18"/>
    <n v="43265"/>
  </r>
  <r>
    <x v="13"/>
    <x v="2"/>
    <x v="18"/>
    <n v="44812"/>
  </r>
  <r>
    <x v="13"/>
    <x v="3"/>
    <x v="18"/>
    <n v="46818"/>
  </r>
  <r>
    <x v="13"/>
    <x v="4"/>
    <x v="18"/>
    <n v="45634"/>
  </r>
  <r>
    <x v="13"/>
    <x v="5"/>
    <x v="18"/>
    <n v="48563"/>
  </r>
  <r>
    <x v="13"/>
    <x v="6"/>
    <x v="18"/>
    <n v="47491"/>
  </r>
  <r>
    <x v="13"/>
    <x v="7"/>
    <x v="18"/>
    <n v="46785"/>
  </r>
  <r>
    <x v="14"/>
    <x v="8"/>
    <x v="18"/>
    <n v="40733"/>
  </r>
  <r>
    <x v="14"/>
    <x v="9"/>
    <x v="18"/>
    <n v="39969"/>
  </r>
  <r>
    <x v="14"/>
    <x v="10"/>
    <x v="18"/>
    <n v="44726"/>
  </r>
  <r>
    <x v="14"/>
    <x v="11"/>
    <x v="18"/>
    <n v="43414"/>
  </r>
  <r>
    <x v="14"/>
    <x v="0"/>
    <x v="18"/>
    <n v="44442"/>
  </r>
  <r>
    <x v="14"/>
    <x v="1"/>
    <x v="18"/>
    <n v="43152"/>
  </r>
  <r>
    <x v="14"/>
    <x v="2"/>
    <x v="18"/>
    <n v="47215"/>
  </r>
  <r>
    <x v="14"/>
    <x v="3"/>
    <x v="18"/>
    <n v="47511"/>
  </r>
  <r>
    <x v="14"/>
    <x v="4"/>
    <x v="18"/>
    <n v="45991"/>
  </r>
  <r>
    <x v="14"/>
    <x v="5"/>
    <x v="18"/>
    <n v="46763"/>
  </r>
  <r>
    <x v="14"/>
    <x v="6"/>
    <x v="18"/>
    <n v="45352"/>
  </r>
  <r>
    <x v="14"/>
    <x v="7"/>
    <x v="18"/>
    <n v="48607"/>
  </r>
  <r>
    <x v="15"/>
    <x v="8"/>
    <x v="18"/>
    <n v="41171.83303866291"/>
  </r>
  <r>
    <x v="15"/>
    <x v="9"/>
    <x v="18"/>
    <n v="39897"/>
  </r>
  <r>
    <x v="15"/>
    <x v="10"/>
    <x v="18"/>
    <n v="46563"/>
  </r>
  <r>
    <x v="15"/>
    <x v="11"/>
    <x v="18"/>
    <n v="45728"/>
  </r>
  <r>
    <x v="15"/>
    <x v="0"/>
    <x v="18"/>
    <n v="46116"/>
  </r>
  <r>
    <x v="15"/>
    <x v="1"/>
    <x v="18"/>
    <n v="45176"/>
  </r>
  <r>
    <x v="15"/>
    <x v="2"/>
    <x v="18"/>
    <n v="40623"/>
  </r>
  <r>
    <x v="15"/>
    <x v="3"/>
    <x v="18"/>
    <n v="44040"/>
  </r>
  <r>
    <x v="15"/>
    <x v="4"/>
    <x v="18"/>
    <n v="45063"/>
  </r>
  <r>
    <x v="15"/>
    <x v="5"/>
    <x v="18"/>
    <n v="48526"/>
  </r>
  <r>
    <x v="15"/>
    <x v="6"/>
    <x v="18"/>
    <n v="46135"/>
  </r>
  <r>
    <x v="15"/>
    <x v="7"/>
    <x v="18"/>
    <n v="48824"/>
  </r>
  <r>
    <x v="16"/>
    <x v="8"/>
    <x v="18"/>
    <n v="42652"/>
  </r>
  <r>
    <x v="16"/>
    <x v="9"/>
    <x v="18"/>
    <n v="41221"/>
  </r>
  <r>
    <x v="16"/>
    <x v="10"/>
    <x v="18"/>
    <n v="46634"/>
  </r>
  <r>
    <x v="16"/>
    <x v="11"/>
    <x v="18"/>
    <n v="43468"/>
  </r>
  <r>
    <x v="16"/>
    <x v="0"/>
    <x v="18"/>
    <n v="42261"/>
  </r>
  <r>
    <x v="16"/>
    <x v="1"/>
    <x v="18"/>
    <n v="41953"/>
  </r>
  <r>
    <x v="16"/>
    <x v="2"/>
    <x v="18"/>
    <n v="41421"/>
  </r>
  <r>
    <x v="16"/>
    <x v="3"/>
    <x v="18"/>
    <n v="42094"/>
  </r>
  <r>
    <x v="16"/>
    <x v="4"/>
    <x v="18"/>
    <n v="40953"/>
  </r>
  <r>
    <x v="16"/>
    <x v="5"/>
    <x v="18"/>
    <n v="42989"/>
  </r>
  <r>
    <x v="16"/>
    <x v="6"/>
    <x v="18"/>
    <n v="45513"/>
  </r>
  <r>
    <x v="16"/>
    <x v="7"/>
    <x v="18"/>
    <n v="42464"/>
  </r>
  <r>
    <x v="17"/>
    <x v="8"/>
    <x v="18"/>
    <n v="37656"/>
  </r>
  <r>
    <x v="17"/>
    <x v="9"/>
    <x v="18"/>
    <n v="35833"/>
  </r>
  <r>
    <x v="17"/>
    <x v="10"/>
    <x v="18"/>
    <n v="40128"/>
  </r>
  <r>
    <x v="17"/>
    <x v="11"/>
    <x v="18"/>
    <n v="43389"/>
  </r>
  <r>
    <x v="17"/>
    <x v="0"/>
    <x v="18"/>
    <n v="47518"/>
  </r>
  <r>
    <x v="17"/>
    <x v="1"/>
    <x v="18"/>
    <n v="43516"/>
  </r>
  <r>
    <x v="17"/>
    <x v="2"/>
    <x v="18"/>
    <n v="42805"/>
  </r>
  <r>
    <x v="17"/>
    <x v="3"/>
    <x v="18"/>
    <n v="43683"/>
  </r>
  <r>
    <x v="17"/>
    <x v="4"/>
    <x v="18"/>
    <n v="44360"/>
  </r>
  <r>
    <x v="17"/>
    <x v="5"/>
    <x v="18"/>
    <n v="43867"/>
  </r>
  <r>
    <x v="17"/>
    <x v="6"/>
    <x v="18"/>
    <n v="43825"/>
  </r>
  <r>
    <x v="17"/>
    <x v="7"/>
    <x v="18"/>
    <n v="41703"/>
  </r>
  <r>
    <x v="18"/>
    <x v="8"/>
    <x v="18"/>
    <n v="36826"/>
  </r>
  <r>
    <x v="18"/>
    <x v="9"/>
    <x v="18"/>
    <n v="36617"/>
  </r>
  <r>
    <x v="18"/>
    <x v="10"/>
    <x v="18"/>
    <n v="43095"/>
  </r>
  <r>
    <x v="18"/>
    <x v="11"/>
    <x v="18"/>
    <n v="40733"/>
  </r>
  <r>
    <x v="18"/>
    <x v="0"/>
    <x v="18"/>
    <n v="41704"/>
  </r>
  <r>
    <x v="18"/>
    <x v="1"/>
    <x v="18"/>
    <n v="42157"/>
  </r>
  <r>
    <x v="18"/>
    <x v="2"/>
    <x v="18"/>
    <n v="41566"/>
  </r>
  <r>
    <x v="18"/>
    <x v="3"/>
    <x v="18"/>
    <n v="39893"/>
  </r>
  <r>
    <x v="18"/>
    <x v="4"/>
    <x v="18"/>
    <n v="44124"/>
  </r>
  <r>
    <x v="18"/>
    <x v="5"/>
    <x v="18"/>
    <n v="44660"/>
  </r>
  <r>
    <x v="18"/>
    <x v="6"/>
    <x v="18"/>
    <n v="43611"/>
  </r>
  <r>
    <x v="18"/>
    <x v="7"/>
    <x v="18"/>
    <n v="43388"/>
  </r>
  <r>
    <x v="19"/>
    <x v="8"/>
    <x v="18"/>
    <n v="38781"/>
  </r>
  <r>
    <x v="19"/>
    <x v="9"/>
    <x v="18"/>
    <n v="33574"/>
  </r>
  <r>
    <x v="19"/>
    <x v="10"/>
    <x v="18"/>
    <n v="39644"/>
  </r>
  <r>
    <x v="19"/>
    <x v="11"/>
    <x v="18"/>
    <n v="37832"/>
  </r>
  <r>
    <x v="19"/>
    <x v="0"/>
    <x v="18"/>
    <n v="37073"/>
  </r>
  <r>
    <x v="19"/>
    <x v="1"/>
    <x v="18"/>
    <n v="37733"/>
  </r>
  <r>
    <x v="19"/>
    <x v="2"/>
    <x v="18"/>
    <n v="37751"/>
  </r>
  <r>
    <x v="19"/>
    <x v="3"/>
    <x v="18"/>
    <n v="34455"/>
  </r>
  <r>
    <x v="19"/>
    <x v="4"/>
    <x v="18"/>
    <n v="28952"/>
  </r>
  <r>
    <x v="19"/>
    <x v="5"/>
    <x v="18"/>
    <n v="32315"/>
  </r>
  <r>
    <x v="19"/>
    <x v="6"/>
    <x v="18"/>
    <n v="29621"/>
  </r>
  <r>
    <x v="19"/>
    <x v="7"/>
    <x v="18"/>
    <n v="28003"/>
  </r>
  <r>
    <x v="20"/>
    <x v="8"/>
    <x v="18"/>
    <n v="22214.793683095788"/>
  </r>
  <r>
    <x v="20"/>
    <x v="9"/>
    <x v="18"/>
    <n v="24762"/>
  </r>
  <r>
    <x v="20"/>
    <x v="10"/>
    <x v="18"/>
    <n v="24787"/>
  </r>
  <r>
    <x v="20"/>
    <x v="11"/>
    <x v="18"/>
    <n v="20688"/>
  </r>
  <r>
    <x v="20"/>
    <x v="0"/>
    <x v="18"/>
    <n v="19156"/>
  </r>
  <r>
    <x v="20"/>
    <x v="1"/>
    <x v="18"/>
    <n v="20941"/>
  </r>
  <r>
    <x v="20"/>
    <x v="2"/>
    <x v="18"/>
    <n v="22454"/>
  </r>
  <r>
    <x v="20"/>
    <x v="3"/>
    <x v="18"/>
    <n v="24392"/>
  </r>
  <r>
    <x v="20"/>
    <x v="4"/>
    <x v="18"/>
    <n v="25650"/>
  </r>
  <r>
    <x v="20"/>
    <x v="5"/>
    <x v="18"/>
    <n v="27609"/>
  </r>
  <r>
    <x v="20"/>
    <x v="6"/>
    <x v="18"/>
    <n v="25395"/>
  </r>
  <r>
    <x v="20"/>
    <x v="7"/>
    <x v="18"/>
    <n v="23722"/>
  </r>
  <r>
    <x v="21"/>
    <x v="8"/>
    <x v="18"/>
    <n v="21712"/>
  </r>
  <r>
    <x v="21"/>
    <x v="9"/>
    <x v="18"/>
    <n v="21366"/>
  </r>
  <r>
    <x v="21"/>
    <x v="10"/>
    <x v="18"/>
    <n v="25247"/>
  </r>
  <r>
    <x v="21"/>
    <x v="11"/>
    <x v="18"/>
    <n v="26934"/>
  </r>
  <r>
    <x v="21"/>
    <x v="0"/>
    <x v="18"/>
    <n v="25893"/>
  </r>
  <r>
    <x v="21"/>
    <x v="1"/>
    <x v="18"/>
    <n v="28103"/>
  </r>
  <r>
    <x v="21"/>
    <x v="2"/>
    <x v="18"/>
    <n v="32292"/>
  </r>
  <r>
    <x v="21"/>
    <x v="3"/>
    <x v="18"/>
    <n v="28853"/>
  </r>
  <r>
    <x v="21"/>
    <x v="4"/>
    <x v="18"/>
    <n v="33053"/>
  </r>
  <r>
    <x v="21"/>
    <x v="5"/>
    <x v="18"/>
    <n v="34864"/>
  </r>
  <r>
    <x v="21"/>
    <x v="6"/>
    <x v="18"/>
    <n v="32934"/>
  </r>
  <r>
    <x v="21"/>
    <x v="7"/>
    <x v="18"/>
    <n v="27102"/>
  </r>
  <r>
    <x v="22"/>
    <x v="8"/>
    <x v="18"/>
    <n v="22726"/>
  </r>
  <r>
    <x v="22"/>
    <x v="9"/>
    <x v="18"/>
    <n v="20713"/>
  </r>
  <r>
    <x v="22"/>
    <x v="10"/>
    <x v="18"/>
    <n v="22254"/>
  </r>
  <r>
    <x v="22"/>
    <x v="11"/>
    <x v="18"/>
    <n v="19650"/>
  </r>
  <r>
    <x v="22"/>
    <x v="0"/>
    <x v="18"/>
    <n v="21359"/>
  </r>
  <r>
    <x v="22"/>
    <x v="1"/>
    <x v="18"/>
    <n v="17271"/>
  </r>
  <r>
    <x v="22"/>
    <x v="2"/>
    <x v="18"/>
    <n v="18129"/>
  </r>
  <r>
    <x v="22"/>
    <x v="3"/>
    <x v="18"/>
    <n v="19524"/>
  </r>
  <r>
    <x v="22"/>
    <x v="4"/>
    <x v="18"/>
    <n v="18707"/>
  </r>
  <r>
    <x v="22"/>
    <x v="5"/>
    <x v="18"/>
    <n v="19214"/>
  </r>
  <r>
    <x v="22"/>
    <x v="6"/>
    <x v="18"/>
    <n v="23742"/>
  </r>
  <r>
    <x v="22"/>
    <x v="7"/>
    <x v="18"/>
    <n v="25385"/>
  </r>
  <r>
    <x v="23"/>
    <x v="8"/>
    <x v="18"/>
    <n v="31119"/>
  </r>
  <r>
    <x v="23"/>
    <x v="9"/>
    <x v="18"/>
    <n v="22878"/>
  </r>
  <r>
    <x v="23"/>
    <x v="10"/>
    <x v="18"/>
    <n v="27012"/>
  </r>
  <r>
    <x v="23"/>
    <x v="11"/>
    <x v="18"/>
    <n v="24924"/>
  </r>
  <r>
    <x v="23"/>
    <x v="0"/>
    <x v="18"/>
    <n v="32929"/>
  </r>
  <r>
    <x v="23"/>
    <x v="1"/>
    <x v="18"/>
    <n v="33286"/>
  </r>
  <r>
    <x v="23"/>
    <x v="2"/>
    <x v="18"/>
    <n v="31931"/>
  </r>
  <r>
    <x v="23"/>
    <x v="3"/>
    <x v="18"/>
    <n v="30478"/>
  </r>
  <r>
    <x v="23"/>
    <x v="4"/>
    <x v="18"/>
    <n v="32000"/>
  </r>
  <r>
    <x v="23"/>
    <x v="5"/>
    <x v="18"/>
    <n v="32548"/>
  </r>
  <r>
    <x v="23"/>
    <x v="6"/>
    <x v="18"/>
    <n v="32919"/>
  </r>
  <r>
    <x v="23"/>
    <x v="7"/>
    <x v="18"/>
    <n v="27524"/>
  </r>
  <r>
    <x v="24"/>
    <x v="8"/>
    <x v="18"/>
    <n v="22285"/>
  </r>
  <r>
    <x v="24"/>
    <x v="9"/>
    <x v="18"/>
    <n v="19591"/>
  </r>
  <r>
    <x v="24"/>
    <x v="10"/>
    <x v="18"/>
    <n v="25803"/>
  </r>
  <r>
    <x v="24"/>
    <x v="11"/>
    <x v="18"/>
    <n v="22344"/>
  </r>
  <r>
    <x v="24"/>
    <x v="0"/>
    <x v="18"/>
    <n v="16812"/>
  </r>
  <r>
    <x v="24"/>
    <x v="1"/>
    <x v="18"/>
    <n v="7966"/>
  </r>
  <r>
    <x v="24"/>
    <x v="2"/>
    <x v="18"/>
    <n v="18843"/>
  </r>
  <r>
    <x v="24"/>
    <x v="3"/>
    <x v="18"/>
    <n v="20828"/>
  </r>
  <r>
    <x v="24"/>
    <x v="4"/>
    <x v="18"/>
    <n v="20132"/>
  </r>
  <r>
    <x v="24"/>
    <x v="5"/>
    <x v="18"/>
    <n v="22443"/>
  </r>
  <r>
    <x v="24"/>
    <x v="6"/>
    <x v="18"/>
    <n v="20487"/>
  </r>
  <r>
    <x v="24"/>
    <x v="7"/>
    <x v="18"/>
    <n v="19442"/>
  </r>
  <r>
    <x v="25"/>
    <x v="8"/>
    <x v="18"/>
    <n v="6521"/>
  </r>
  <r>
    <x v="25"/>
    <x v="9"/>
    <x v="18"/>
    <n v="16705"/>
  </r>
  <r>
    <x v="25"/>
    <x v="10"/>
    <x v="18"/>
    <n v="17884"/>
  </r>
  <r>
    <x v="25"/>
    <x v="11"/>
    <x v="18"/>
    <n v="17554"/>
  </r>
  <r>
    <x v="25"/>
    <x v="0"/>
    <x v="18"/>
    <n v="18272"/>
  </r>
  <r>
    <x v="25"/>
    <x v="1"/>
    <x v="18"/>
    <n v="14472"/>
  </r>
  <r>
    <x v="25"/>
    <x v="2"/>
    <x v="18"/>
    <n v="17884"/>
  </r>
  <r>
    <x v="25"/>
    <x v="3"/>
    <x v="18"/>
    <n v="18448"/>
  </r>
  <r>
    <x v="25"/>
    <x v="4"/>
    <x v="18"/>
    <n v="17507"/>
  </r>
  <r>
    <x v="25"/>
    <x v="5"/>
    <x v="18"/>
    <n v="17049"/>
  </r>
  <r>
    <x v="25"/>
    <x v="6"/>
    <x v="18"/>
    <n v="16018"/>
  </r>
  <r>
    <x v="25"/>
    <x v="7"/>
    <x v="18"/>
    <n v="15623"/>
  </r>
  <r>
    <x v="26"/>
    <x v="8"/>
    <x v="18"/>
    <n v="14301"/>
  </r>
  <r>
    <x v="26"/>
    <x v="9"/>
    <x v="18"/>
    <n v="12994"/>
  </r>
  <r>
    <x v="26"/>
    <x v="10"/>
    <x v="18"/>
    <n v="7003"/>
  </r>
  <r>
    <x v="26"/>
    <x v="11"/>
    <x v="18"/>
    <n v="787"/>
  </r>
  <r>
    <x v="26"/>
    <x v="0"/>
    <x v="18"/>
    <n v="1085"/>
  </r>
  <r>
    <x v="26"/>
    <x v="1"/>
    <x v="18"/>
    <n v="1186"/>
  </r>
  <r>
    <x v="26"/>
    <x v="2"/>
    <x v="18"/>
    <n v="1368"/>
  </r>
  <r>
    <x v="26"/>
    <x v="3"/>
    <x v="18"/>
    <n v="2197"/>
  </r>
  <r>
    <x v="26"/>
    <x v="4"/>
    <x v="18"/>
    <n v="705"/>
  </r>
  <r>
    <x v="26"/>
    <x v="5"/>
    <x v="18"/>
    <n v="949"/>
  </r>
  <r>
    <x v="26"/>
    <x v="6"/>
    <x v="18"/>
    <n v="1233"/>
  </r>
  <r>
    <x v="26"/>
    <x v="7"/>
    <x v="18"/>
    <n v="1218"/>
  </r>
  <r>
    <x v="0"/>
    <x v="0"/>
    <x v="19"/>
    <n v="56259"/>
  </r>
  <r>
    <x v="0"/>
    <x v="1"/>
    <x v="19"/>
    <n v="51222"/>
  </r>
  <r>
    <x v="0"/>
    <x v="2"/>
    <x v="19"/>
    <n v="54643"/>
  </r>
  <r>
    <x v="0"/>
    <x v="3"/>
    <x v="19"/>
    <n v="56496"/>
  </r>
  <r>
    <x v="0"/>
    <x v="4"/>
    <x v="19"/>
    <n v="60930"/>
  </r>
  <r>
    <x v="0"/>
    <x v="5"/>
    <x v="19"/>
    <n v="66352"/>
  </r>
  <r>
    <x v="0"/>
    <x v="6"/>
    <x v="19"/>
    <n v="71206"/>
  </r>
  <r>
    <x v="0"/>
    <x v="7"/>
    <x v="19"/>
    <n v="75457"/>
  </r>
  <r>
    <x v="1"/>
    <x v="8"/>
    <x v="19"/>
    <n v="72271"/>
  </r>
  <r>
    <x v="1"/>
    <x v="9"/>
    <x v="19"/>
    <n v="67445"/>
  </r>
  <r>
    <x v="1"/>
    <x v="10"/>
    <x v="19"/>
    <n v="76734"/>
  </r>
  <r>
    <x v="1"/>
    <x v="11"/>
    <x v="19"/>
    <n v="75077"/>
  </r>
  <r>
    <x v="1"/>
    <x v="0"/>
    <x v="19"/>
    <n v="80386"/>
  </r>
  <r>
    <x v="1"/>
    <x v="1"/>
    <x v="19"/>
    <n v="74953"/>
  </r>
  <r>
    <x v="1"/>
    <x v="2"/>
    <x v="19"/>
    <n v="80852"/>
  </r>
  <r>
    <x v="1"/>
    <x v="3"/>
    <x v="19"/>
    <n v="84106"/>
  </r>
  <r>
    <x v="1"/>
    <x v="4"/>
    <x v="19"/>
    <n v="85388"/>
  </r>
  <r>
    <x v="1"/>
    <x v="5"/>
    <x v="19"/>
    <n v="89493"/>
  </r>
  <r>
    <x v="1"/>
    <x v="6"/>
    <x v="19"/>
    <n v="92194"/>
  </r>
  <r>
    <x v="1"/>
    <x v="7"/>
    <x v="19"/>
    <n v="95933"/>
  </r>
  <r>
    <x v="2"/>
    <x v="8"/>
    <x v="19"/>
    <n v="93166"/>
  </r>
  <r>
    <x v="2"/>
    <x v="9"/>
    <x v="19"/>
    <n v="91064"/>
  </r>
  <r>
    <x v="2"/>
    <x v="10"/>
    <x v="19"/>
    <n v="99861"/>
  </r>
  <r>
    <x v="2"/>
    <x v="11"/>
    <x v="19"/>
    <n v="96608"/>
  </r>
  <r>
    <x v="2"/>
    <x v="0"/>
    <x v="19"/>
    <n v="101278"/>
  </r>
  <r>
    <x v="2"/>
    <x v="1"/>
    <x v="19"/>
    <n v="92738"/>
  </r>
  <r>
    <x v="2"/>
    <x v="2"/>
    <x v="19"/>
    <n v="97549"/>
  </r>
  <r>
    <x v="2"/>
    <x v="3"/>
    <x v="19"/>
    <n v="101394"/>
  </r>
  <r>
    <x v="2"/>
    <x v="4"/>
    <x v="19"/>
    <n v="95536"/>
  </r>
  <r>
    <x v="2"/>
    <x v="5"/>
    <x v="19"/>
    <n v="110001"/>
  </r>
  <r>
    <x v="2"/>
    <x v="6"/>
    <x v="19"/>
    <n v="104575"/>
  </r>
  <r>
    <x v="2"/>
    <x v="7"/>
    <x v="19"/>
    <n v="103051"/>
  </r>
  <r>
    <x v="3"/>
    <x v="8"/>
    <x v="19"/>
    <n v="98837"/>
  </r>
  <r>
    <x v="3"/>
    <x v="9"/>
    <x v="19"/>
    <n v="95694"/>
  </r>
  <r>
    <x v="3"/>
    <x v="10"/>
    <x v="19"/>
    <n v="109503"/>
  </r>
  <r>
    <x v="3"/>
    <x v="11"/>
    <x v="19"/>
    <n v="110636"/>
  </r>
  <r>
    <x v="3"/>
    <x v="0"/>
    <x v="19"/>
    <n v="110996"/>
  </r>
  <r>
    <x v="3"/>
    <x v="1"/>
    <x v="19"/>
    <n v="101452"/>
  </r>
  <r>
    <x v="3"/>
    <x v="2"/>
    <x v="19"/>
    <n v="113929"/>
  </r>
  <r>
    <x v="3"/>
    <x v="3"/>
    <x v="19"/>
    <n v="110709"/>
  </r>
  <r>
    <x v="3"/>
    <x v="4"/>
    <x v="19"/>
    <n v="117494"/>
  </r>
  <r>
    <x v="3"/>
    <x v="5"/>
    <x v="19"/>
    <n v="121379"/>
  </r>
  <r>
    <x v="3"/>
    <x v="6"/>
    <x v="19"/>
    <n v="116853"/>
  </r>
  <r>
    <x v="3"/>
    <x v="7"/>
    <x v="19"/>
    <n v="120853"/>
  </r>
  <r>
    <x v="4"/>
    <x v="8"/>
    <x v="19"/>
    <n v="115326"/>
  </r>
  <r>
    <x v="4"/>
    <x v="9"/>
    <x v="19"/>
    <n v="108583"/>
  </r>
  <r>
    <x v="4"/>
    <x v="10"/>
    <x v="19"/>
    <n v="125744"/>
  </r>
  <r>
    <x v="4"/>
    <x v="11"/>
    <x v="19"/>
    <n v="120287"/>
  </r>
  <r>
    <x v="4"/>
    <x v="0"/>
    <x v="19"/>
    <n v="120713"/>
  </r>
  <r>
    <x v="4"/>
    <x v="1"/>
    <x v="19"/>
    <n v="112713"/>
  </r>
  <r>
    <x v="4"/>
    <x v="2"/>
    <x v="19"/>
    <n v="119252"/>
  </r>
  <r>
    <x v="4"/>
    <x v="3"/>
    <x v="19"/>
    <n v="124036"/>
  </r>
  <r>
    <x v="4"/>
    <x v="4"/>
    <x v="19"/>
    <n v="119338"/>
  </r>
  <r>
    <x v="4"/>
    <x v="5"/>
    <x v="19"/>
    <n v="123547"/>
  </r>
  <r>
    <x v="4"/>
    <x v="6"/>
    <x v="19"/>
    <n v="117203"/>
  </r>
  <r>
    <x v="4"/>
    <x v="7"/>
    <x v="19"/>
    <n v="116422"/>
  </r>
  <r>
    <x v="5"/>
    <x v="8"/>
    <x v="19"/>
    <n v="108048"/>
  </r>
  <r>
    <x v="5"/>
    <x v="9"/>
    <x v="19"/>
    <n v="103171"/>
  </r>
  <r>
    <x v="5"/>
    <x v="10"/>
    <x v="19"/>
    <n v="124831"/>
  </r>
  <r>
    <x v="5"/>
    <x v="11"/>
    <x v="19"/>
    <n v="119275"/>
  </r>
  <r>
    <x v="5"/>
    <x v="0"/>
    <x v="19"/>
    <n v="123079"/>
  </r>
  <r>
    <x v="5"/>
    <x v="1"/>
    <x v="19"/>
    <n v="116928"/>
  </r>
  <r>
    <x v="5"/>
    <x v="2"/>
    <x v="19"/>
    <n v="119201"/>
  </r>
  <r>
    <x v="5"/>
    <x v="3"/>
    <x v="19"/>
    <n v="121964"/>
  </r>
  <r>
    <x v="5"/>
    <x v="4"/>
    <x v="19"/>
    <n v="123267"/>
  </r>
  <r>
    <x v="5"/>
    <x v="5"/>
    <x v="19"/>
    <n v="123712"/>
  </r>
  <r>
    <x v="5"/>
    <x v="6"/>
    <x v="19"/>
    <n v="121287"/>
  </r>
  <r>
    <x v="5"/>
    <x v="7"/>
    <x v="19"/>
    <n v="123247"/>
  </r>
  <r>
    <x v="6"/>
    <x v="8"/>
    <x v="19"/>
    <n v="109250"/>
  </r>
  <r>
    <x v="6"/>
    <x v="9"/>
    <x v="19"/>
    <n v="108965"/>
  </r>
  <r>
    <x v="6"/>
    <x v="10"/>
    <x v="19"/>
    <n v="122268"/>
  </r>
  <r>
    <x v="6"/>
    <x v="11"/>
    <x v="19"/>
    <n v="118819"/>
  </r>
  <r>
    <x v="6"/>
    <x v="0"/>
    <x v="19"/>
    <n v="113662"/>
  </r>
  <r>
    <x v="6"/>
    <x v="1"/>
    <x v="19"/>
    <n v="107305"/>
  </r>
  <r>
    <x v="6"/>
    <x v="2"/>
    <x v="19"/>
    <n v="112842"/>
  </r>
  <r>
    <x v="6"/>
    <x v="3"/>
    <x v="19"/>
    <n v="118594"/>
  </r>
  <r>
    <x v="6"/>
    <x v="4"/>
    <x v="19"/>
    <n v="118146"/>
  </r>
  <r>
    <x v="6"/>
    <x v="5"/>
    <x v="19"/>
    <n v="119974"/>
  </r>
  <r>
    <x v="6"/>
    <x v="6"/>
    <x v="19"/>
    <n v="115752"/>
  </r>
  <r>
    <x v="6"/>
    <x v="7"/>
    <x v="19"/>
    <n v="112469"/>
  </r>
  <r>
    <x v="7"/>
    <x v="8"/>
    <x v="19"/>
    <n v="103487"/>
  </r>
  <r>
    <x v="7"/>
    <x v="9"/>
    <x v="19"/>
    <n v="101004"/>
  </r>
  <r>
    <x v="7"/>
    <x v="10"/>
    <x v="19"/>
    <n v="109433"/>
  </r>
  <r>
    <x v="7"/>
    <x v="11"/>
    <x v="19"/>
    <n v="108892"/>
  </r>
  <r>
    <x v="7"/>
    <x v="0"/>
    <x v="19"/>
    <n v="105114"/>
  </r>
  <r>
    <x v="7"/>
    <x v="1"/>
    <x v="19"/>
    <n v="102953"/>
  </r>
  <r>
    <x v="7"/>
    <x v="2"/>
    <x v="19"/>
    <n v="100614"/>
  </r>
  <r>
    <x v="7"/>
    <x v="3"/>
    <x v="19"/>
    <n v="101788"/>
  </r>
  <r>
    <x v="7"/>
    <x v="4"/>
    <x v="19"/>
    <n v="101001"/>
  </r>
  <r>
    <x v="7"/>
    <x v="5"/>
    <x v="19"/>
    <n v="101424"/>
  </r>
  <r>
    <x v="7"/>
    <x v="6"/>
    <x v="19"/>
    <n v="99506"/>
  </r>
  <r>
    <x v="7"/>
    <x v="7"/>
    <x v="19"/>
    <n v="82010"/>
  </r>
  <r>
    <x v="8"/>
    <x v="8"/>
    <x v="19"/>
    <n v="78185"/>
  </r>
  <r>
    <x v="8"/>
    <x v="9"/>
    <x v="19"/>
    <n v="78050"/>
  </r>
  <r>
    <x v="8"/>
    <x v="10"/>
    <x v="19"/>
    <n v="84253"/>
  </r>
  <r>
    <x v="8"/>
    <x v="11"/>
    <x v="19"/>
    <n v="80222"/>
  </r>
  <r>
    <x v="8"/>
    <x v="0"/>
    <x v="19"/>
    <n v="82647"/>
  </r>
  <r>
    <x v="8"/>
    <x v="1"/>
    <x v="19"/>
    <n v="75874"/>
  </r>
  <r>
    <x v="8"/>
    <x v="2"/>
    <x v="19"/>
    <n v="75757"/>
  </r>
  <r>
    <x v="8"/>
    <x v="3"/>
    <x v="19"/>
    <n v="72225"/>
  </r>
  <r>
    <x v="8"/>
    <x v="4"/>
    <x v="19"/>
    <n v="60918"/>
  </r>
  <r>
    <x v="8"/>
    <x v="5"/>
    <x v="19"/>
    <n v="63699"/>
  </r>
  <r>
    <x v="8"/>
    <x v="6"/>
    <x v="19"/>
    <n v="69021"/>
  </r>
  <r>
    <x v="8"/>
    <x v="7"/>
    <x v="19"/>
    <n v="71812"/>
  </r>
  <r>
    <x v="9"/>
    <x v="8"/>
    <x v="19"/>
    <n v="63708.652639381886"/>
  </r>
  <r>
    <x v="9"/>
    <x v="9"/>
    <x v="19"/>
    <n v="62088.422230004711"/>
  </r>
  <r>
    <x v="9"/>
    <x v="10"/>
    <x v="19"/>
    <n v="70014.402784595324"/>
  </r>
  <r>
    <x v="9"/>
    <x v="11"/>
    <x v="19"/>
    <n v="81717.535549968015"/>
  </r>
  <r>
    <x v="9"/>
    <x v="0"/>
    <x v="19"/>
    <n v="68941.999052961793"/>
  </r>
  <r>
    <x v="9"/>
    <x v="1"/>
    <x v="19"/>
    <n v="66038.11579576027"/>
  </r>
  <r>
    <x v="9"/>
    <x v="2"/>
    <x v="19"/>
    <n v="69109.156222216508"/>
  </r>
  <r>
    <x v="9"/>
    <x v="3"/>
    <x v="19"/>
    <n v="80104.348856434168"/>
  </r>
  <r>
    <x v="9"/>
    <x v="4"/>
    <x v="19"/>
    <n v="91616.911531405858"/>
  </r>
  <r>
    <x v="9"/>
    <x v="5"/>
    <x v="19"/>
    <n v="90895.840605915248"/>
  </r>
  <r>
    <x v="9"/>
    <x v="6"/>
    <x v="19"/>
    <n v="86105.549369985194"/>
  </r>
  <r>
    <x v="9"/>
    <x v="7"/>
    <x v="19"/>
    <n v="85635.681837639175"/>
  </r>
  <r>
    <x v="10"/>
    <x v="8"/>
    <x v="19"/>
    <n v="74268"/>
  </r>
  <r>
    <x v="10"/>
    <x v="9"/>
    <x v="19"/>
    <n v="80187"/>
  </r>
  <r>
    <x v="10"/>
    <x v="10"/>
    <x v="19"/>
    <n v="89103.220254482585"/>
  </r>
  <r>
    <x v="10"/>
    <x v="11"/>
    <x v="19"/>
    <n v="84098.479573444492"/>
  </r>
  <r>
    <x v="10"/>
    <x v="0"/>
    <x v="19"/>
    <n v="83692.290456671122"/>
  </r>
  <r>
    <x v="10"/>
    <x v="1"/>
    <x v="19"/>
    <n v="82706.900578442423"/>
  </r>
  <r>
    <x v="10"/>
    <x v="2"/>
    <x v="19"/>
    <n v="91038.435344335245"/>
  </r>
  <r>
    <x v="10"/>
    <x v="3"/>
    <x v="19"/>
    <n v="87115.400173762988"/>
  </r>
  <r>
    <x v="10"/>
    <x v="4"/>
    <x v="19"/>
    <n v="86286.769343523963"/>
  </r>
  <r>
    <x v="10"/>
    <x v="5"/>
    <x v="19"/>
    <n v="85667.365545098626"/>
  </r>
  <r>
    <x v="10"/>
    <x v="6"/>
    <x v="19"/>
    <n v="85945.607707556483"/>
  </r>
  <r>
    <x v="10"/>
    <x v="7"/>
    <x v="19"/>
    <n v="90742.312133411993"/>
  </r>
  <r>
    <x v="11"/>
    <x v="8"/>
    <x v="19"/>
    <n v="73187.935326144157"/>
  </r>
  <r>
    <x v="11"/>
    <x v="9"/>
    <x v="19"/>
    <n v="70830"/>
  </r>
  <r>
    <x v="11"/>
    <x v="10"/>
    <x v="19"/>
    <n v="74776"/>
  </r>
  <r>
    <x v="11"/>
    <x v="11"/>
    <x v="19"/>
    <n v="79977"/>
  </r>
  <r>
    <x v="11"/>
    <x v="0"/>
    <x v="19"/>
    <n v="79692"/>
  </r>
  <r>
    <x v="11"/>
    <x v="1"/>
    <x v="19"/>
    <n v="79162"/>
  </r>
  <r>
    <x v="11"/>
    <x v="2"/>
    <x v="19"/>
    <n v="91351"/>
  </r>
  <r>
    <x v="11"/>
    <x v="3"/>
    <x v="19"/>
    <n v="89487"/>
  </r>
  <r>
    <x v="11"/>
    <x v="4"/>
    <x v="19"/>
    <n v="96022"/>
  </r>
  <r>
    <x v="11"/>
    <x v="5"/>
    <x v="19"/>
    <n v="115429"/>
  </r>
  <r>
    <x v="11"/>
    <x v="6"/>
    <x v="19"/>
    <n v="135103"/>
  </r>
  <r>
    <x v="11"/>
    <x v="7"/>
    <x v="19"/>
    <n v="136380"/>
  </r>
  <r>
    <x v="12"/>
    <x v="8"/>
    <x v="19"/>
    <n v="121108"/>
  </r>
  <r>
    <x v="12"/>
    <x v="9"/>
    <x v="19"/>
    <n v="117193"/>
  </r>
  <r>
    <x v="12"/>
    <x v="10"/>
    <x v="19"/>
    <n v="130772"/>
  </r>
  <r>
    <x v="12"/>
    <x v="11"/>
    <x v="19"/>
    <n v="135365"/>
  </r>
  <r>
    <x v="12"/>
    <x v="0"/>
    <x v="19"/>
    <n v="136867"/>
  </r>
  <r>
    <x v="12"/>
    <x v="1"/>
    <x v="19"/>
    <n v="127668"/>
  </r>
  <r>
    <x v="12"/>
    <x v="2"/>
    <x v="19"/>
    <n v="143322"/>
  </r>
  <r>
    <x v="12"/>
    <x v="3"/>
    <x v="19"/>
    <n v="141231"/>
  </r>
  <r>
    <x v="12"/>
    <x v="4"/>
    <x v="19"/>
    <n v="145232"/>
  </r>
  <r>
    <x v="12"/>
    <x v="5"/>
    <x v="19"/>
    <n v="142739"/>
  </r>
  <r>
    <x v="12"/>
    <x v="6"/>
    <x v="19"/>
    <n v="143520"/>
  </r>
  <r>
    <x v="12"/>
    <x v="7"/>
    <x v="19"/>
    <n v="135165"/>
  </r>
  <r>
    <x v="13"/>
    <x v="8"/>
    <x v="19"/>
    <n v="123423"/>
  </r>
  <r>
    <x v="13"/>
    <x v="9"/>
    <x v="19"/>
    <n v="116587"/>
  </r>
  <r>
    <x v="13"/>
    <x v="10"/>
    <x v="19"/>
    <n v="135886"/>
  </r>
  <r>
    <x v="13"/>
    <x v="11"/>
    <x v="19"/>
    <n v="135003"/>
  </r>
  <r>
    <x v="13"/>
    <x v="0"/>
    <x v="19"/>
    <n v="138954"/>
  </r>
  <r>
    <x v="13"/>
    <x v="1"/>
    <x v="19"/>
    <n v="140180"/>
  </r>
  <r>
    <x v="13"/>
    <x v="2"/>
    <x v="19"/>
    <n v="147441"/>
  </r>
  <r>
    <x v="13"/>
    <x v="3"/>
    <x v="19"/>
    <n v="150936"/>
  </r>
  <r>
    <x v="13"/>
    <x v="4"/>
    <x v="19"/>
    <n v="149574"/>
  </r>
  <r>
    <x v="13"/>
    <x v="5"/>
    <x v="19"/>
    <n v="154075"/>
  </r>
  <r>
    <x v="13"/>
    <x v="6"/>
    <x v="19"/>
    <n v="154709"/>
  </r>
  <r>
    <x v="13"/>
    <x v="7"/>
    <x v="19"/>
    <n v="148658"/>
  </r>
  <r>
    <x v="14"/>
    <x v="8"/>
    <x v="19"/>
    <n v="141959"/>
  </r>
  <r>
    <x v="14"/>
    <x v="9"/>
    <x v="19"/>
    <n v="306771"/>
  </r>
  <r>
    <x v="14"/>
    <x v="10"/>
    <x v="19"/>
    <n v="147896"/>
  </r>
  <r>
    <x v="14"/>
    <x v="11"/>
    <x v="19"/>
    <n v="152773"/>
  </r>
  <r>
    <x v="14"/>
    <x v="0"/>
    <x v="19"/>
    <n v="156494"/>
  </r>
  <r>
    <x v="14"/>
    <x v="1"/>
    <x v="19"/>
    <n v="147440"/>
  </r>
  <r>
    <x v="14"/>
    <x v="2"/>
    <x v="19"/>
    <n v="160142"/>
  </r>
  <r>
    <x v="14"/>
    <x v="3"/>
    <x v="19"/>
    <n v="163687"/>
  </r>
  <r>
    <x v="14"/>
    <x v="4"/>
    <x v="19"/>
    <n v="157573"/>
  </r>
  <r>
    <x v="14"/>
    <x v="5"/>
    <x v="19"/>
    <n v="162514"/>
  </r>
  <r>
    <x v="14"/>
    <x v="6"/>
    <x v="19"/>
    <n v="152444"/>
  </r>
  <r>
    <x v="14"/>
    <x v="7"/>
    <x v="19"/>
    <n v="157211"/>
  </r>
  <r>
    <x v="15"/>
    <x v="8"/>
    <x v="19"/>
    <n v="141419.417132501"/>
  </r>
  <r>
    <x v="15"/>
    <x v="9"/>
    <x v="19"/>
    <n v="138960"/>
  </r>
  <r>
    <x v="15"/>
    <x v="10"/>
    <x v="19"/>
    <n v="156806"/>
  </r>
  <r>
    <x v="15"/>
    <x v="11"/>
    <x v="19"/>
    <n v="151536"/>
  </r>
  <r>
    <x v="15"/>
    <x v="0"/>
    <x v="19"/>
    <n v="155241"/>
  </r>
  <r>
    <x v="15"/>
    <x v="1"/>
    <x v="19"/>
    <n v="150165"/>
  </r>
  <r>
    <x v="15"/>
    <x v="2"/>
    <x v="19"/>
    <n v="140532"/>
  </r>
  <r>
    <x v="15"/>
    <x v="3"/>
    <x v="19"/>
    <n v="152392"/>
  </r>
  <r>
    <x v="15"/>
    <x v="4"/>
    <x v="19"/>
    <n v="153452"/>
  </r>
  <r>
    <x v="15"/>
    <x v="5"/>
    <x v="19"/>
    <n v="165624"/>
  </r>
  <r>
    <x v="15"/>
    <x v="6"/>
    <x v="19"/>
    <n v="158968"/>
  </r>
  <r>
    <x v="15"/>
    <x v="7"/>
    <x v="19"/>
    <n v="169628"/>
  </r>
  <r>
    <x v="16"/>
    <x v="8"/>
    <x v="19"/>
    <n v="149048"/>
  </r>
  <r>
    <x v="16"/>
    <x v="9"/>
    <x v="19"/>
    <n v="144555"/>
  </r>
  <r>
    <x v="16"/>
    <x v="10"/>
    <x v="19"/>
    <n v="162818"/>
  </r>
  <r>
    <x v="16"/>
    <x v="11"/>
    <x v="19"/>
    <n v="156128"/>
  </r>
  <r>
    <x v="16"/>
    <x v="0"/>
    <x v="19"/>
    <n v="151306"/>
  </r>
  <r>
    <x v="16"/>
    <x v="1"/>
    <x v="19"/>
    <n v="147734"/>
  </r>
  <r>
    <x v="16"/>
    <x v="2"/>
    <x v="19"/>
    <n v="151875"/>
  </r>
  <r>
    <x v="16"/>
    <x v="3"/>
    <x v="19"/>
    <n v="152625"/>
  </r>
  <r>
    <x v="16"/>
    <x v="4"/>
    <x v="19"/>
    <n v="151479"/>
  </r>
  <r>
    <x v="16"/>
    <x v="5"/>
    <x v="19"/>
    <n v="154677"/>
  </r>
  <r>
    <x v="16"/>
    <x v="6"/>
    <x v="19"/>
    <n v="159686"/>
  </r>
  <r>
    <x v="16"/>
    <x v="7"/>
    <x v="19"/>
    <n v="154037"/>
  </r>
  <r>
    <x v="17"/>
    <x v="8"/>
    <x v="19"/>
    <n v="142716"/>
  </r>
  <r>
    <x v="17"/>
    <x v="9"/>
    <x v="19"/>
    <n v="133076"/>
  </r>
  <r>
    <x v="17"/>
    <x v="10"/>
    <x v="19"/>
    <n v="146115"/>
  </r>
  <r>
    <x v="17"/>
    <x v="11"/>
    <x v="19"/>
    <n v="155818"/>
  </r>
  <r>
    <x v="17"/>
    <x v="0"/>
    <x v="19"/>
    <n v="161455"/>
  </r>
  <r>
    <x v="17"/>
    <x v="1"/>
    <x v="19"/>
    <n v="149411"/>
  </r>
  <r>
    <x v="17"/>
    <x v="2"/>
    <x v="19"/>
    <n v="156663"/>
  </r>
  <r>
    <x v="17"/>
    <x v="3"/>
    <x v="19"/>
    <n v="153022"/>
  </r>
  <r>
    <x v="17"/>
    <x v="4"/>
    <x v="19"/>
    <n v="157594"/>
  </r>
  <r>
    <x v="17"/>
    <x v="5"/>
    <x v="19"/>
    <n v="156303"/>
  </r>
  <r>
    <x v="17"/>
    <x v="6"/>
    <x v="19"/>
    <n v="158623"/>
  </r>
  <r>
    <x v="17"/>
    <x v="7"/>
    <x v="19"/>
    <n v="154437"/>
  </r>
  <r>
    <x v="18"/>
    <x v="8"/>
    <x v="19"/>
    <n v="140593"/>
  </r>
  <r>
    <x v="18"/>
    <x v="9"/>
    <x v="19"/>
    <n v="138581"/>
  </r>
  <r>
    <x v="18"/>
    <x v="10"/>
    <x v="19"/>
    <n v="157128"/>
  </r>
  <r>
    <x v="18"/>
    <x v="11"/>
    <x v="19"/>
    <n v="151502"/>
  </r>
  <r>
    <x v="18"/>
    <x v="0"/>
    <x v="19"/>
    <n v="150513"/>
  </r>
  <r>
    <x v="18"/>
    <x v="1"/>
    <x v="19"/>
    <n v="149238"/>
  </r>
  <r>
    <x v="18"/>
    <x v="2"/>
    <x v="19"/>
    <n v="147432"/>
  </r>
  <r>
    <x v="18"/>
    <x v="3"/>
    <x v="19"/>
    <n v="144201"/>
  </r>
  <r>
    <x v="18"/>
    <x v="4"/>
    <x v="19"/>
    <n v="150082"/>
  </r>
  <r>
    <x v="18"/>
    <x v="5"/>
    <x v="19"/>
    <n v="160640"/>
  </r>
  <r>
    <x v="18"/>
    <x v="6"/>
    <x v="19"/>
    <n v="157257"/>
  </r>
  <r>
    <x v="18"/>
    <x v="7"/>
    <x v="19"/>
    <n v="156923"/>
  </r>
  <r>
    <x v="19"/>
    <x v="8"/>
    <x v="19"/>
    <n v="145932"/>
  </r>
  <r>
    <x v="19"/>
    <x v="9"/>
    <x v="19"/>
    <n v="131115"/>
  </r>
  <r>
    <x v="19"/>
    <x v="10"/>
    <x v="19"/>
    <n v="148050"/>
  </r>
  <r>
    <x v="19"/>
    <x v="11"/>
    <x v="19"/>
    <n v="145041"/>
  </r>
  <r>
    <x v="19"/>
    <x v="0"/>
    <x v="19"/>
    <n v="143146"/>
  </r>
  <r>
    <x v="19"/>
    <x v="1"/>
    <x v="19"/>
    <n v="134130"/>
  </r>
  <r>
    <x v="19"/>
    <x v="2"/>
    <x v="19"/>
    <n v="107607"/>
  </r>
  <r>
    <x v="19"/>
    <x v="3"/>
    <x v="19"/>
    <n v="124397"/>
  </r>
  <r>
    <x v="19"/>
    <x v="4"/>
    <x v="19"/>
    <n v="109839"/>
  </r>
  <r>
    <x v="19"/>
    <x v="5"/>
    <x v="19"/>
    <n v="122281"/>
  </r>
  <r>
    <x v="19"/>
    <x v="6"/>
    <x v="19"/>
    <n v="113021"/>
  </r>
  <r>
    <x v="19"/>
    <x v="7"/>
    <x v="19"/>
    <n v="103907"/>
  </r>
  <r>
    <x v="20"/>
    <x v="8"/>
    <x v="19"/>
    <n v="89919.672806324495"/>
  </r>
  <r>
    <x v="20"/>
    <x v="9"/>
    <x v="19"/>
    <n v="98378"/>
  </r>
  <r>
    <x v="20"/>
    <x v="10"/>
    <x v="19"/>
    <n v="97955"/>
  </r>
  <r>
    <x v="20"/>
    <x v="11"/>
    <x v="19"/>
    <n v="87968"/>
  </r>
  <r>
    <x v="20"/>
    <x v="0"/>
    <x v="19"/>
    <n v="101537"/>
  </r>
  <r>
    <x v="20"/>
    <x v="1"/>
    <x v="19"/>
    <n v="125709"/>
  </r>
  <r>
    <x v="20"/>
    <x v="2"/>
    <x v="19"/>
    <n v="128368"/>
  </r>
  <r>
    <x v="20"/>
    <x v="3"/>
    <x v="19"/>
    <n v="123825"/>
  </r>
  <r>
    <x v="20"/>
    <x v="4"/>
    <x v="19"/>
    <n v="109485"/>
  </r>
  <r>
    <x v="20"/>
    <x v="5"/>
    <x v="19"/>
    <n v="112862"/>
  </r>
  <r>
    <x v="20"/>
    <x v="6"/>
    <x v="19"/>
    <n v="101346"/>
  </r>
  <r>
    <x v="20"/>
    <x v="7"/>
    <x v="19"/>
    <n v="119456"/>
  </r>
  <r>
    <x v="21"/>
    <x v="8"/>
    <x v="19"/>
    <n v="119578"/>
  </r>
  <r>
    <x v="21"/>
    <x v="9"/>
    <x v="19"/>
    <n v="123899"/>
  </r>
  <r>
    <x v="21"/>
    <x v="10"/>
    <x v="19"/>
    <n v="138036"/>
  </r>
  <r>
    <x v="21"/>
    <x v="11"/>
    <x v="19"/>
    <n v="146959"/>
  </r>
  <r>
    <x v="21"/>
    <x v="0"/>
    <x v="19"/>
    <n v="141088"/>
  </r>
  <r>
    <x v="21"/>
    <x v="1"/>
    <x v="19"/>
    <n v="135627"/>
  </r>
  <r>
    <x v="21"/>
    <x v="2"/>
    <x v="19"/>
    <n v="166409"/>
  </r>
  <r>
    <x v="21"/>
    <x v="3"/>
    <x v="19"/>
    <n v="145522"/>
  </r>
  <r>
    <x v="21"/>
    <x v="4"/>
    <x v="19"/>
    <n v="150837"/>
  </r>
  <r>
    <x v="21"/>
    <x v="5"/>
    <x v="19"/>
    <n v="160085"/>
  </r>
  <r>
    <x v="21"/>
    <x v="6"/>
    <x v="19"/>
    <n v="151474"/>
  </r>
  <r>
    <x v="21"/>
    <x v="7"/>
    <x v="19"/>
    <n v="138411"/>
  </r>
  <r>
    <x v="22"/>
    <x v="8"/>
    <x v="19"/>
    <n v="133921"/>
  </r>
  <r>
    <x v="22"/>
    <x v="9"/>
    <x v="19"/>
    <n v="128818"/>
  </r>
  <r>
    <x v="22"/>
    <x v="10"/>
    <x v="19"/>
    <n v="150272"/>
  </r>
  <r>
    <x v="22"/>
    <x v="11"/>
    <x v="19"/>
    <n v="145934"/>
  </r>
  <r>
    <x v="22"/>
    <x v="0"/>
    <x v="19"/>
    <n v="155566"/>
  </r>
  <r>
    <x v="22"/>
    <x v="1"/>
    <x v="19"/>
    <n v="145470"/>
  </r>
  <r>
    <x v="22"/>
    <x v="2"/>
    <x v="19"/>
    <n v="150977"/>
  </r>
  <r>
    <x v="22"/>
    <x v="3"/>
    <x v="19"/>
    <n v="166314"/>
  </r>
  <r>
    <x v="22"/>
    <x v="4"/>
    <x v="19"/>
    <n v="166698"/>
  </r>
  <r>
    <x v="22"/>
    <x v="5"/>
    <x v="19"/>
    <n v="168454"/>
  </r>
  <r>
    <x v="22"/>
    <x v="6"/>
    <x v="19"/>
    <n v="185636"/>
  </r>
  <r>
    <x v="22"/>
    <x v="7"/>
    <x v="19"/>
    <n v="185412"/>
  </r>
  <r>
    <x v="23"/>
    <x v="8"/>
    <x v="19"/>
    <n v="161830"/>
  </r>
  <r>
    <x v="23"/>
    <x v="9"/>
    <x v="19"/>
    <n v="149782"/>
  </r>
  <r>
    <x v="23"/>
    <x v="10"/>
    <x v="19"/>
    <n v="197886"/>
  </r>
  <r>
    <x v="23"/>
    <x v="11"/>
    <x v="19"/>
    <n v="186083"/>
  </r>
  <r>
    <x v="23"/>
    <x v="0"/>
    <x v="19"/>
    <n v="205551"/>
  </r>
  <r>
    <x v="23"/>
    <x v="1"/>
    <x v="19"/>
    <n v="202480"/>
  </r>
  <r>
    <x v="23"/>
    <x v="2"/>
    <x v="19"/>
    <n v="195283"/>
  </r>
  <r>
    <x v="23"/>
    <x v="3"/>
    <x v="19"/>
    <n v="196095"/>
  </r>
  <r>
    <x v="23"/>
    <x v="4"/>
    <x v="19"/>
    <n v="187095"/>
  </r>
  <r>
    <x v="23"/>
    <x v="5"/>
    <x v="19"/>
    <n v="196494"/>
  </r>
  <r>
    <x v="23"/>
    <x v="6"/>
    <x v="19"/>
    <n v="199733"/>
  </r>
  <r>
    <x v="23"/>
    <x v="7"/>
    <x v="19"/>
    <n v="156636"/>
  </r>
  <r>
    <x v="24"/>
    <x v="8"/>
    <x v="19"/>
    <n v="142259"/>
  </r>
  <r>
    <x v="24"/>
    <x v="9"/>
    <x v="19"/>
    <n v="127744"/>
  </r>
  <r>
    <x v="24"/>
    <x v="10"/>
    <x v="19"/>
    <n v="174644"/>
  </r>
  <r>
    <x v="24"/>
    <x v="11"/>
    <x v="19"/>
    <n v="158779"/>
  </r>
  <r>
    <x v="24"/>
    <x v="0"/>
    <x v="19"/>
    <n v="163579"/>
  </r>
  <r>
    <x v="24"/>
    <x v="1"/>
    <x v="19"/>
    <n v="137098"/>
  </r>
  <r>
    <x v="24"/>
    <x v="2"/>
    <x v="19"/>
    <n v="136585"/>
  </r>
  <r>
    <x v="24"/>
    <x v="3"/>
    <x v="19"/>
    <n v="161335"/>
  </r>
  <r>
    <x v="24"/>
    <x v="4"/>
    <x v="19"/>
    <n v="159508"/>
  </r>
  <r>
    <x v="24"/>
    <x v="5"/>
    <x v="19"/>
    <n v="179328"/>
  </r>
  <r>
    <x v="24"/>
    <x v="6"/>
    <x v="19"/>
    <n v="159732"/>
  </r>
  <r>
    <x v="24"/>
    <x v="7"/>
    <x v="19"/>
    <n v="134105"/>
  </r>
  <r>
    <x v="25"/>
    <x v="8"/>
    <x v="19"/>
    <n v="140138"/>
  </r>
  <r>
    <x v="25"/>
    <x v="9"/>
    <x v="19"/>
    <n v="121985"/>
  </r>
  <r>
    <x v="25"/>
    <x v="10"/>
    <x v="19"/>
    <n v="151362"/>
  </r>
  <r>
    <x v="25"/>
    <x v="11"/>
    <x v="19"/>
    <n v="154634"/>
  </r>
  <r>
    <x v="25"/>
    <x v="0"/>
    <x v="19"/>
    <n v="162036"/>
  </r>
  <r>
    <x v="25"/>
    <x v="1"/>
    <x v="19"/>
    <n v="139017"/>
  </r>
  <r>
    <x v="25"/>
    <x v="2"/>
    <x v="19"/>
    <n v="137138"/>
  </r>
  <r>
    <x v="25"/>
    <x v="3"/>
    <x v="19"/>
    <n v="148236"/>
  </r>
  <r>
    <x v="25"/>
    <x v="4"/>
    <x v="19"/>
    <n v="156650"/>
  </r>
  <r>
    <x v="25"/>
    <x v="5"/>
    <x v="19"/>
    <n v="143401"/>
  </r>
  <r>
    <x v="25"/>
    <x v="6"/>
    <x v="19"/>
    <n v="141903"/>
  </r>
  <r>
    <x v="25"/>
    <x v="7"/>
    <x v="19"/>
    <n v="126064"/>
  </r>
  <r>
    <x v="26"/>
    <x v="8"/>
    <x v="19"/>
    <n v="113983"/>
  </r>
  <r>
    <x v="26"/>
    <x v="9"/>
    <x v="19"/>
    <n v="112120"/>
  </r>
  <r>
    <x v="26"/>
    <x v="10"/>
    <x v="19"/>
    <n v="66961"/>
  </r>
  <r>
    <x v="26"/>
    <x v="11"/>
    <x v="19"/>
    <n v="14413"/>
  </r>
  <r>
    <x v="26"/>
    <x v="0"/>
    <x v="19"/>
    <n v="15730"/>
  </r>
  <r>
    <x v="26"/>
    <x v="1"/>
    <x v="19"/>
    <n v="16768"/>
  </r>
  <r>
    <x v="26"/>
    <x v="2"/>
    <x v="19"/>
    <n v="19307"/>
  </r>
  <r>
    <x v="26"/>
    <x v="3"/>
    <x v="19"/>
    <n v="26910"/>
  </r>
  <r>
    <x v="26"/>
    <x v="4"/>
    <x v="19"/>
    <n v="34223"/>
  </r>
  <r>
    <x v="26"/>
    <x v="5"/>
    <x v="19"/>
    <n v="40668"/>
  </r>
  <r>
    <x v="26"/>
    <x v="6"/>
    <x v="19"/>
    <n v="55422"/>
  </r>
  <r>
    <x v="26"/>
    <x v="7"/>
    <x v="19"/>
    <n v="60947"/>
  </r>
  <r>
    <x v="20"/>
    <x v="0"/>
    <x v="20"/>
    <n v="1313"/>
  </r>
  <r>
    <x v="20"/>
    <x v="1"/>
    <x v="20"/>
    <n v="9351"/>
  </r>
  <r>
    <x v="20"/>
    <x v="2"/>
    <x v="20"/>
    <n v="9326"/>
  </r>
  <r>
    <x v="20"/>
    <x v="3"/>
    <x v="20"/>
    <n v="9466"/>
  </r>
  <r>
    <x v="20"/>
    <x v="4"/>
    <x v="20"/>
    <n v="9378"/>
  </r>
  <r>
    <x v="20"/>
    <x v="5"/>
    <x v="20"/>
    <n v="10402"/>
  </r>
  <r>
    <x v="20"/>
    <x v="6"/>
    <x v="20"/>
    <n v="9795"/>
  </r>
  <r>
    <x v="20"/>
    <x v="7"/>
    <x v="20"/>
    <n v="9216"/>
  </r>
  <r>
    <x v="21"/>
    <x v="8"/>
    <x v="20"/>
    <n v="9430"/>
  </r>
  <r>
    <x v="21"/>
    <x v="9"/>
    <x v="20"/>
    <n v="9149"/>
  </r>
  <r>
    <x v="21"/>
    <x v="10"/>
    <x v="20"/>
    <n v="8988"/>
  </r>
  <r>
    <x v="21"/>
    <x v="11"/>
    <x v="20"/>
    <n v="10710"/>
  </r>
  <r>
    <x v="21"/>
    <x v="0"/>
    <x v="20"/>
    <n v="9002"/>
  </r>
  <r>
    <x v="21"/>
    <x v="1"/>
    <x v="20"/>
    <n v="10317"/>
  </r>
  <r>
    <x v="21"/>
    <x v="2"/>
    <x v="20"/>
    <n v="11201"/>
  </r>
  <r>
    <x v="21"/>
    <x v="3"/>
    <x v="20"/>
    <n v="8803"/>
  </r>
  <r>
    <x v="21"/>
    <x v="4"/>
    <x v="20"/>
    <n v="7725"/>
  </r>
  <r>
    <x v="21"/>
    <x v="5"/>
    <x v="20"/>
    <n v="8006"/>
  </r>
  <r>
    <x v="21"/>
    <x v="6"/>
    <x v="20"/>
    <n v="7460"/>
  </r>
  <r>
    <x v="21"/>
    <x v="7"/>
    <x v="20"/>
    <n v="7528"/>
  </r>
  <r>
    <x v="22"/>
    <x v="8"/>
    <x v="20"/>
    <n v="7212"/>
  </r>
  <r>
    <x v="22"/>
    <x v="9"/>
    <x v="20"/>
    <n v="6129"/>
  </r>
  <r>
    <x v="22"/>
    <x v="10"/>
    <x v="20"/>
    <n v="6750"/>
  </r>
  <r>
    <x v="22"/>
    <x v="11"/>
    <x v="20"/>
    <n v="6429"/>
  </r>
  <r>
    <x v="22"/>
    <x v="0"/>
    <x v="20"/>
    <n v="7038"/>
  </r>
  <r>
    <x v="22"/>
    <x v="1"/>
    <x v="20"/>
    <n v="6747"/>
  </r>
  <r>
    <x v="22"/>
    <x v="2"/>
    <x v="20"/>
    <n v="7744"/>
  </r>
  <r>
    <x v="22"/>
    <x v="3"/>
    <x v="20"/>
    <n v="7591"/>
  </r>
  <r>
    <x v="22"/>
    <x v="4"/>
    <x v="20"/>
    <n v="7789"/>
  </r>
  <r>
    <x v="22"/>
    <x v="5"/>
    <x v="20"/>
    <n v="7418"/>
  </r>
  <r>
    <x v="22"/>
    <x v="6"/>
    <x v="20"/>
    <n v="7863"/>
  </r>
  <r>
    <x v="22"/>
    <x v="7"/>
    <x v="20"/>
    <n v="7927"/>
  </r>
  <r>
    <x v="23"/>
    <x v="8"/>
    <x v="20"/>
    <n v="6946"/>
  </r>
  <r>
    <x v="23"/>
    <x v="9"/>
    <x v="20"/>
    <n v="6667"/>
  </r>
  <r>
    <x v="23"/>
    <x v="10"/>
    <x v="20"/>
    <n v="8456"/>
  </r>
  <r>
    <x v="23"/>
    <x v="11"/>
    <x v="20"/>
    <n v="8131"/>
  </r>
  <r>
    <x v="23"/>
    <x v="0"/>
    <x v="20"/>
    <n v="8029"/>
  </r>
  <r>
    <x v="23"/>
    <x v="1"/>
    <x v="20"/>
    <n v="7939"/>
  </r>
  <r>
    <x v="23"/>
    <x v="2"/>
    <x v="20"/>
    <n v="8244"/>
  </r>
  <r>
    <x v="23"/>
    <x v="3"/>
    <x v="20"/>
    <n v="7403"/>
  </r>
  <r>
    <x v="23"/>
    <x v="4"/>
    <x v="20"/>
    <n v="6291"/>
  </r>
  <r>
    <x v="23"/>
    <x v="5"/>
    <x v="20"/>
    <n v="5650"/>
  </r>
  <r>
    <x v="23"/>
    <x v="6"/>
    <x v="20"/>
    <n v="5110"/>
  </r>
  <r>
    <x v="23"/>
    <x v="7"/>
    <x v="20"/>
    <n v="4237"/>
  </r>
  <r>
    <x v="24"/>
    <x v="8"/>
    <x v="20"/>
    <n v="3247"/>
  </r>
  <r>
    <x v="24"/>
    <x v="9"/>
    <x v="20"/>
    <n v="2854"/>
  </r>
  <r>
    <x v="24"/>
    <x v="10"/>
    <x v="20"/>
    <n v="2825"/>
  </r>
  <r>
    <x v="24"/>
    <x v="11"/>
    <x v="20"/>
    <n v="2253"/>
  </r>
  <r>
    <x v="24"/>
    <x v="0"/>
    <x v="20"/>
    <n v="2057"/>
  </r>
  <r>
    <x v="24"/>
    <x v="1"/>
    <x v="20"/>
    <n v="1840"/>
  </r>
  <r>
    <x v="24"/>
    <x v="2"/>
    <x v="20"/>
    <n v="1877"/>
  </r>
  <r>
    <x v="24"/>
    <x v="3"/>
    <x v="20"/>
    <n v="2305"/>
  </r>
  <r>
    <x v="24"/>
    <x v="4"/>
    <x v="20"/>
    <n v="2456"/>
  </r>
  <r>
    <x v="24"/>
    <x v="5"/>
    <x v="20"/>
    <n v="3406"/>
  </r>
  <r>
    <x v="24"/>
    <x v="6"/>
    <x v="20"/>
    <n v="2965"/>
  </r>
  <r>
    <x v="24"/>
    <x v="7"/>
    <x v="20"/>
    <n v="2424"/>
  </r>
  <r>
    <x v="25"/>
    <x v="8"/>
    <x v="20"/>
    <n v="2768"/>
  </r>
  <r>
    <x v="25"/>
    <x v="9"/>
    <x v="20"/>
    <n v="2132"/>
  </r>
  <r>
    <x v="25"/>
    <x v="10"/>
    <x v="20"/>
    <n v="2793"/>
  </r>
  <r>
    <x v="25"/>
    <x v="11"/>
    <x v="20"/>
    <n v="3505"/>
  </r>
  <r>
    <x v="25"/>
    <x v="0"/>
    <x v="20"/>
    <n v="2829"/>
  </r>
  <r>
    <x v="25"/>
    <x v="1"/>
    <x v="20"/>
    <n v="2584"/>
  </r>
  <r>
    <x v="25"/>
    <x v="2"/>
    <x v="20"/>
    <n v="3504"/>
  </r>
  <r>
    <x v="25"/>
    <x v="3"/>
    <x v="20"/>
    <n v="3747"/>
  </r>
  <r>
    <x v="25"/>
    <x v="4"/>
    <x v="20"/>
    <n v="3619"/>
  </r>
  <r>
    <x v="25"/>
    <x v="5"/>
    <x v="20"/>
    <n v="3718"/>
  </r>
  <r>
    <x v="25"/>
    <x v="6"/>
    <x v="20"/>
    <n v="4135"/>
  </r>
  <r>
    <x v="25"/>
    <x v="7"/>
    <x v="20"/>
    <n v="4024"/>
  </r>
  <r>
    <x v="26"/>
    <x v="8"/>
    <x v="20"/>
    <n v="4225"/>
  </r>
  <r>
    <x v="26"/>
    <x v="9"/>
    <x v="20"/>
    <n v="4124"/>
  </r>
  <r>
    <x v="26"/>
    <x v="10"/>
    <x v="20"/>
    <n v="1948"/>
  </r>
  <r>
    <x v="26"/>
    <x v="11"/>
    <x v="20"/>
    <n v="323"/>
  </r>
  <r>
    <x v="26"/>
    <x v="0"/>
    <x v="20"/>
    <n v="445"/>
  </r>
  <r>
    <x v="26"/>
    <x v="1"/>
    <x v="20"/>
    <n v="446"/>
  </r>
  <r>
    <x v="26"/>
    <x v="2"/>
    <x v="20"/>
    <n v="581"/>
  </r>
  <r>
    <x v="26"/>
    <x v="3"/>
    <x v="20"/>
    <n v="890"/>
  </r>
  <r>
    <x v="26"/>
    <x v="4"/>
    <x v="20"/>
    <n v="1080"/>
  </r>
  <r>
    <x v="26"/>
    <x v="5"/>
    <x v="20"/>
    <n v="1329"/>
  </r>
  <r>
    <x v="26"/>
    <x v="6"/>
    <x v="20"/>
    <n v="1374"/>
  </r>
  <r>
    <x v="26"/>
    <x v="7"/>
    <x v="20"/>
    <n v="1740"/>
  </r>
  <r>
    <x v="20"/>
    <x v="0"/>
    <x v="21"/>
    <n v="924"/>
  </r>
  <r>
    <x v="20"/>
    <x v="1"/>
    <x v="21"/>
    <n v="6034"/>
  </r>
  <r>
    <x v="20"/>
    <x v="2"/>
    <x v="21"/>
    <n v="6211"/>
  </r>
  <r>
    <x v="20"/>
    <x v="3"/>
    <x v="21"/>
    <n v="6962"/>
  </r>
  <r>
    <x v="20"/>
    <x v="4"/>
    <x v="21"/>
    <n v="6691"/>
  </r>
  <r>
    <x v="20"/>
    <x v="5"/>
    <x v="21"/>
    <n v="7153"/>
  </r>
  <r>
    <x v="20"/>
    <x v="6"/>
    <x v="21"/>
    <n v="7180"/>
  </r>
  <r>
    <x v="20"/>
    <x v="7"/>
    <x v="21"/>
    <n v="7562"/>
  </r>
  <r>
    <x v="21"/>
    <x v="8"/>
    <x v="21"/>
    <n v="6932"/>
  </r>
  <r>
    <x v="21"/>
    <x v="9"/>
    <x v="21"/>
    <n v="7588"/>
  </r>
  <r>
    <x v="21"/>
    <x v="10"/>
    <x v="21"/>
    <n v="8049"/>
  </r>
  <r>
    <x v="21"/>
    <x v="11"/>
    <x v="21"/>
    <n v="8686"/>
  </r>
  <r>
    <x v="21"/>
    <x v="0"/>
    <x v="21"/>
    <n v="7347"/>
  </r>
  <r>
    <x v="21"/>
    <x v="1"/>
    <x v="21"/>
    <n v="7663"/>
  </r>
  <r>
    <x v="21"/>
    <x v="2"/>
    <x v="21"/>
    <n v="8434"/>
  </r>
  <r>
    <x v="21"/>
    <x v="3"/>
    <x v="21"/>
    <n v="7233"/>
  </r>
  <r>
    <x v="21"/>
    <x v="4"/>
    <x v="21"/>
    <n v="7020"/>
  </r>
  <r>
    <x v="21"/>
    <x v="5"/>
    <x v="21"/>
    <n v="6578"/>
  </r>
  <r>
    <x v="21"/>
    <x v="6"/>
    <x v="21"/>
    <n v="6663"/>
  </r>
  <r>
    <x v="21"/>
    <x v="7"/>
    <x v="21"/>
    <n v="6289"/>
  </r>
  <r>
    <x v="22"/>
    <x v="8"/>
    <x v="21"/>
    <n v="6002"/>
  </r>
  <r>
    <x v="22"/>
    <x v="9"/>
    <x v="21"/>
    <n v="5758"/>
  </r>
  <r>
    <x v="22"/>
    <x v="10"/>
    <x v="21"/>
    <n v="6141"/>
  </r>
  <r>
    <x v="22"/>
    <x v="11"/>
    <x v="21"/>
    <n v="5478"/>
  </r>
  <r>
    <x v="22"/>
    <x v="0"/>
    <x v="21"/>
    <n v="5273"/>
  </r>
  <r>
    <x v="22"/>
    <x v="1"/>
    <x v="21"/>
    <n v="5142"/>
  </r>
  <r>
    <x v="22"/>
    <x v="2"/>
    <x v="21"/>
    <n v="6723"/>
  </r>
  <r>
    <x v="22"/>
    <x v="3"/>
    <x v="21"/>
    <n v="6455"/>
  </r>
  <r>
    <x v="22"/>
    <x v="4"/>
    <x v="21"/>
    <n v="6148"/>
  </r>
  <r>
    <x v="22"/>
    <x v="5"/>
    <x v="21"/>
    <n v="6923"/>
  </r>
  <r>
    <x v="22"/>
    <x v="6"/>
    <x v="21"/>
    <n v="6691"/>
  </r>
  <r>
    <x v="22"/>
    <x v="7"/>
    <x v="21"/>
    <n v="7439"/>
  </r>
  <r>
    <x v="23"/>
    <x v="8"/>
    <x v="21"/>
    <n v="5343"/>
  </r>
  <r>
    <x v="23"/>
    <x v="9"/>
    <x v="21"/>
    <n v="6015"/>
  </r>
  <r>
    <x v="23"/>
    <x v="10"/>
    <x v="21"/>
    <n v="7423"/>
  </r>
  <r>
    <x v="23"/>
    <x v="11"/>
    <x v="21"/>
    <n v="6894"/>
  </r>
  <r>
    <x v="23"/>
    <x v="0"/>
    <x v="21"/>
    <n v="6955"/>
  </r>
  <r>
    <x v="23"/>
    <x v="1"/>
    <x v="21"/>
    <n v="6464"/>
  </r>
  <r>
    <x v="23"/>
    <x v="2"/>
    <x v="21"/>
    <n v="7136"/>
  </r>
  <r>
    <x v="23"/>
    <x v="3"/>
    <x v="21"/>
    <n v="6883"/>
  </r>
  <r>
    <x v="23"/>
    <x v="4"/>
    <x v="21"/>
    <n v="6124"/>
  </r>
  <r>
    <x v="23"/>
    <x v="5"/>
    <x v="21"/>
    <n v="5994"/>
  </r>
  <r>
    <x v="23"/>
    <x v="6"/>
    <x v="21"/>
    <n v="5732"/>
  </r>
  <r>
    <x v="23"/>
    <x v="7"/>
    <x v="21"/>
    <n v="39100"/>
  </r>
  <r>
    <x v="24"/>
    <x v="8"/>
    <x v="21"/>
    <n v="4626"/>
  </r>
  <r>
    <x v="24"/>
    <x v="9"/>
    <x v="21"/>
    <n v="3686"/>
  </r>
  <r>
    <x v="24"/>
    <x v="10"/>
    <x v="21"/>
    <n v="4312"/>
  </r>
  <r>
    <x v="24"/>
    <x v="11"/>
    <x v="21"/>
    <n v="3471"/>
  </r>
  <r>
    <x v="24"/>
    <x v="0"/>
    <x v="21"/>
    <n v="3483"/>
  </r>
  <r>
    <x v="24"/>
    <x v="1"/>
    <x v="21"/>
    <n v="3153"/>
  </r>
  <r>
    <x v="24"/>
    <x v="2"/>
    <x v="21"/>
    <n v="2989"/>
  </r>
  <r>
    <x v="24"/>
    <x v="3"/>
    <x v="21"/>
    <n v="3264"/>
  </r>
  <r>
    <x v="24"/>
    <x v="4"/>
    <x v="21"/>
    <n v="3740"/>
  </r>
  <r>
    <x v="24"/>
    <x v="5"/>
    <x v="21"/>
    <n v="4771"/>
  </r>
  <r>
    <x v="24"/>
    <x v="6"/>
    <x v="21"/>
    <n v="3935"/>
  </r>
  <r>
    <x v="24"/>
    <x v="7"/>
    <x v="21"/>
    <n v="4184"/>
  </r>
  <r>
    <x v="25"/>
    <x v="8"/>
    <x v="21"/>
    <n v="4214"/>
  </r>
  <r>
    <x v="25"/>
    <x v="9"/>
    <x v="21"/>
    <n v="3230"/>
  </r>
  <r>
    <x v="25"/>
    <x v="10"/>
    <x v="21"/>
    <n v="4130"/>
  </r>
  <r>
    <x v="25"/>
    <x v="11"/>
    <x v="21"/>
    <n v="4295"/>
  </r>
  <r>
    <x v="25"/>
    <x v="0"/>
    <x v="21"/>
    <n v="4262"/>
  </r>
  <r>
    <x v="25"/>
    <x v="1"/>
    <x v="21"/>
    <n v="3740"/>
  </r>
  <r>
    <x v="25"/>
    <x v="2"/>
    <x v="21"/>
    <n v="4676"/>
  </r>
  <r>
    <x v="25"/>
    <x v="3"/>
    <x v="21"/>
    <n v="4689"/>
  </r>
  <r>
    <x v="25"/>
    <x v="4"/>
    <x v="21"/>
    <n v="5375"/>
  </r>
  <r>
    <x v="25"/>
    <x v="5"/>
    <x v="21"/>
    <n v="5475"/>
  </r>
  <r>
    <x v="25"/>
    <x v="6"/>
    <x v="21"/>
    <n v="5435"/>
  </r>
  <r>
    <x v="25"/>
    <x v="7"/>
    <x v="21"/>
    <n v="5571"/>
  </r>
  <r>
    <x v="26"/>
    <x v="8"/>
    <x v="21"/>
    <n v="5057"/>
  </r>
  <r>
    <x v="26"/>
    <x v="9"/>
    <x v="21"/>
    <n v="5111"/>
  </r>
  <r>
    <x v="26"/>
    <x v="10"/>
    <x v="21"/>
    <n v="2499"/>
  </r>
  <r>
    <x v="26"/>
    <x v="11"/>
    <x v="21"/>
    <n v="498"/>
  </r>
  <r>
    <x v="26"/>
    <x v="0"/>
    <x v="21"/>
    <n v="651"/>
  </r>
  <r>
    <x v="26"/>
    <x v="1"/>
    <x v="21"/>
    <n v="738"/>
  </r>
  <r>
    <x v="26"/>
    <x v="2"/>
    <x v="21"/>
    <n v="718"/>
  </r>
  <r>
    <x v="26"/>
    <x v="3"/>
    <x v="21"/>
    <n v="963"/>
  </r>
  <r>
    <x v="26"/>
    <x v="4"/>
    <x v="21"/>
    <n v="1274"/>
  </r>
  <r>
    <x v="26"/>
    <x v="5"/>
    <x v="21"/>
    <n v="1564"/>
  </r>
  <r>
    <x v="26"/>
    <x v="6"/>
    <x v="21"/>
    <n v="2074"/>
  </r>
  <r>
    <x v="26"/>
    <x v="7"/>
    <x v="21"/>
    <n v="2347"/>
  </r>
  <r>
    <x v="0"/>
    <x v="0"/>
    <x v="22"/>
    <n v="0"/>
  </r>
  <r>
    <x v="0"/>
    <x v="1"/>
    <x v="22"/>
    <n v="0"/>
  </r>
  <r>
    <x v="0"/>
    <x v="2"/>
    <x v="22"/>
    <n v="0"/>
  </r>
  <r>
    <x v="0"/>
    <x v="3"/>
    <x v="22"/>
    <n v="0"/>
  </r>
  <r>
    <x v="0"/>
    <x v="4"/>
    <x v="22"/>
    <n v="0"/>
  </r>
  <r>
    <x v="0"/>
    <x v="5"/>
    <x v="22"/>
    <n v="0"/>
  </r>
  <r>
    <x v="0"/>
    <x v="6"/>
    <x v="22"/>
    <n v="0"/>
  </r>
  <r>
    <x v="0"/>
    <x v="7"/>
    <x v="22"/>
    <n v="0"/>
  </r>
  <r>
    <x v="1"/>
    <x v="8"/>
    <x v="22"/>
    <n v="0"/>
  </r>
  <r>
    <x v="1"/>
    <x v="9"/>
    <x v="22"/>
    <n v="0"/>
  </r>
  <r>
    <x v="1"/>
    <x v="10"/>
    <x v="22"/>
    <n v="0"/>
  </r>
  <r>
    <x v="1"/>
    <x v="11"/>
    <x v="22"/>
    <n v="0"/>
  </r>
  <r>
    <x v="1"/>
    <x v="0"/>
    <x v="22"/>
    <n v="0"/>
  </r>
  <r>
    <x v="1"/>
    <x v="1"/>
    <x v="22"/>
    <n v="0"/>
  </r>
  <r>
    <x v="1"/>
    <x v="2"/>
    <x v="22"/>
    <n v="0"/>
  </r>
  <r>
    <x v="1"/>
    <x v="3"/>
    <x v="22"/>
    <n v="0"/>
  </r>
  <r>
    <x v="1"/>
    <x v="4"/>
    <x v="22"/>
    <n v="0"/>
  </r>
  <r>
    <x v="1"/>
    <x v="5"/>
    <x v="22"/>
    <n v="0"/>
  </r>
  <r>
    <x v="1"/>
    <x v="6"/>
    <x v="22"/>
    <n v="0"/>
  </r>
  <r>
    <x v="1"/>
    <x v="7"/>
    <x v="22"/>
    <n v="0"/>
  </r>
  <r>
    <x v="2"/>
    <x v="8"/>
    <x v="22"/>
    <n v="0"/>
  </r>
  <r>
    <x v="2"/>
    <x v="9"/>
    <x v="22"/>
    <n v="0"/>
  </r>
  <r>
    <x v="2"/>
    <x v="10"/>
    <x v="22"/>
    <n v="0"/>
  </r>
  <r>
    <x v="2"/>
    <x v="11"/>
    <x v="22"/>
    <n v="0"/>
  </r>
  <r>
    <x v="2"/>
    <x v="0"/>
    <x v="22"/>
    <n v="0"/>
  </r>
  <r>
    <x v="2"/>
    <x v="1"/>
    <x v="22"/>
    <n v="0"/>
  </r>
  <r>
    <x v="2"/>
    <x v="2"/>
    <x v="22"/>
    <n v="0"/>
  </r>
  <r>
    <x v="2"/>
    <x v="3"/>
    <x v="22"/>
    <n v="0"/>
  </r>
  <r>
    <x v="2"/>
    <x v="4"/>
    <x v="22"/>
    <n v="0"/>
  </r>
  <r>
    <x v="2"/>
    <x v="5"/>
    <x v="22"/>
    <n v="0"/>
  </r>
  <r>
    <x v="2"/>
    <x v="6"/>
    <x v="22"/>
    <n v="0"/>
  </r>
  <r>
    <x v="2"/>
    <x v="7"/>
    <x v="22"/>
    <n v="0"/>
  </r>
  <r>
    <x v="3"/>
    <x v="8"/>
    <x v="22"/>
    <n v="0"/>
  </r>
  <r>
    <x v="3"/>
    <x v="9"/>
    <x v="22"/>
    <n v="0"/>
  </r>
  <r>
    <x v="3"/>
    <x v="10"/>
    <x v="22"/>
    <n v="0"/>
  </r>
  <r>
    <x v="3"/>
    <x v="11"/>
    <x v="22"/>
    <n v="0"/>
  </r>
  <r>
    <x v="3"/>
    <x v="0"/>
    <x v="22"/>
    <n v="0"/>
  </r>
  <r>
    <x v="3"/>
    <x v="1"/>
    <x v="22"/>
    <n v="0"/>
  </r>
  <r>
    <x v="3"/>
    <x v="2"/>
    <x v="22"/>
    <n v="0"/>
  </r>
  <r>
    <x v="3"/>
    <x v="3"/>
    <x v="22"/>
    <n v="0"/>
  </r>
  <r>
    <x v="3"/>
    <x v="4"/>
    <x v="22"/>
    <n v="0"/>
  </r>
  <r>
    <x v="3"/>
    <x v="5"/>
    <x v="22"/>
    <n v="0"/>
  </r>
  <r>
    <x v="3"/>
    <x v="6"/>
    <x v="22"/>
    <n v="0"/>
  </r>
  <r>
    <x v="3"/>
    <x v="7"/>
    <x v="22"/>
    <n v="0"/>
  </r>
  <r>
    <x v="4"/>
    <x v="8"/>
    <x v="22"/>
    <n v="0"/>
  </r>
  <r>
    <x v="4"/>
    <x v="9"/>
    <x v="22"/>
    <n v="0"/>
  </r>
  <r>
    <x v="4"/>
    <x v="10"/>
    <x v="22"/>
    <n v="0"/>
  </r>
  <r>
    <x v="4"/>
    <x v="11"/>
    <x v="22"/>
    <n v="0"/>
  </r>
  <r>
    <x v="4"/>
    <x v="0"/>
    <x v="22"/>
    <n v="0"/>
  </r>
  <r>
    <x v="4"/>
    <x v="1"/>
    <x v="22"/>
    <n v="0"/>
  </r>
  <r>
    <x v="4"/>
    <x v="2"/>
    <x v="22"/>
    <n v="0"/>
  </r>
  <r>
    <x v="4"/>
    <x v="3"/>
    <x v="22"/>
    <n v="0"/>
  </r>
  <r>
    <x v="4"/>
    <x v="4"/>
    <x v="22"/>
    <n v="0"/>
  </r>
  <r>
    <x v="4"/>
    <x v="5"/>
    <x v="22"/>
    <n v="0"/>
  </r>
  <r>
    <x v="4"/>
    <x v="6"/>
    <x v="22"/>
    <n v="0"/>
  </r>
  <r>
    <x v="4"/>
    <x v="7"/>
    <x v="22"/>
    <n v="0"/>
  </r>
  <r>
    <x v="5"/>
    <x v="8"/>
    <x v="22"/>
    <n v="0"/>
  </r>
  <r>
    <x v="5"/>
    <x v="9"/>
    <x v="22"/>
    <n v="0"/>
  </r>
  <r>
    <x v="5"/>
    <x v="10"/>
    <x v="22"/>
    <n v="0"/>
  </r>
  <r>
    <x v="5"/>
    <x v="11"/>
    <x v="22"/>
    <n v="0"/>
  </r>
  <r>
    <x v="5"/>
    <x v="0"/>
    <x v="22"/>
    <n v="0"/>
  </r>
  <r>
    <x v="5"/>
    <x v="1"/>
    <x v="22"/>
    <n v="0"/>
  </r>
  <r>
    <x v="5"/>
    <x v="2"/>
    <x v="22"/>
    <n v="0"/>
  </r>
  <r>
    <x v="5"/>
    <x v="3"/>
    <x v="22"/>
    <n v="0"/>
  </r>
  <r>
    <x v="5"/>
    <x v="4"/>
    <x v="22"/>
    <n v="0"/>
  </r>
  <r>
    <x v="5"/>
    <x v="5"/>
    <x v="22"/>
    <n v="0"/>
  </r>
  <r>
    <x v="5"/>
    <x v="6"/>
    <x v="22"/>
    <n v="0"/>
  </r>
  <r>
    <x v="5"/>
    <x v="7"/>
    <x v="22"/>
    <n v="0"/>
  </r>
  <r>
    <x v="6"/>
    <x v="8"/>
    <x v="22"/>
    <n v="0"/>
  </r>
  <r>
    <x v="6"/>
    <x v="9"/>
    <x v="22"/>
    <n v="0"/>
  </r>
  <r>
    <x v="6"/>
    <x v="10"/>
    <x v="22"/>
    <n v="0"/>
  </r>
  <r>
    <x v="6"/>
    <x v="11"/>
    <x v="22"/>
    <n v="0"/>
  </r>
  <r>
    <x v="6"/>
    <x v="0"/>
    <x v="22"/>
    <n v="0"/>
  </r>
  <r>
    <x v="6"/>
    <x v="1"/>
    <x v="22"/>
    <n v="0"/>
  </r>
  <r>
    <x v="6"/>
    <x v="2"/>
    <x v="22"/>
    <n v="0"/>
  </r>
  <r>
    <x v="6"/>
    <x v="3"/>
    <x v="22"/>
    <n v="0"/>
  </r>
  <r>
    <x v="6"/>
    <x v="4"/>
    <x v="22"/>
    <n v="0"/>
  </r>
  <r>
    <x v="6"/>
    <x v="5"/>
    <x v="22"/>
    <n v="0"/>
  </r>
  <r>
    <x v="6"/>
    <x v="6"/>
    <x v="22"/>
    <n v="0"/>
  </r>
  <r>
    <x v="6"/>
    <x v="7"/>
    <x v="22"/>
    <n v="0"/>
  </r>
  <r>
    <x v="7"/>
    <x v="8"/>
    <x v="22"/>
    <n v="0"/>
  </r>
  <r>
    <x v="7"/>
    <x v="9"/>
    <x v="22"/>
    <n v="0"/>
  </r>
  <r>
    <x v="7"/>
    <x v="10"/>
    <x v="22"/>
    <n v="0"/>
  </r>
  <r>
    <x v="7"/>
    <x v="11"/>
    <x v="22"/>
    <n v="0"/>
  </r>
  <r>
    <x v="7"/>
    <x v="0"/>
    <x v="22"/>
    <n v="0"/>
  </r>
  <r>
    <x v="7"/>
    <x v="1"/>
    <x v="22"/>
    <n v="0"/>
  </r>
  <r>
    <x v="7"/>
    <x v="2"/>
    <x v="22"/>
    <n v="0"/>
  </r>
  <r>
    <x v="7"/>
    <x v="3"/>
    <x v="22"/>
    <n v="0"/>
  </r>
  <r>
    <x v="7"/>
    <x v="4"/>
    <x v="22"/>
    <n v="0"/>
  </r>
  <r>
    <x v="7"/>
    <x v="5"/>
    <x v="22"/>
    <n v="0"/>
  </r>
  <r>
    <x v="7"/>
    <x v="6"/>
    <x v="22"/>
    <n v="0"/>
  </r>
  <r>
    <x v="7"/>
    <x v="7"/>
    <x v="22"/>
    <n v="0"/>
  </r>
  <r>
    <x v="8"/>
    <x v="8"/>
    <x v="22"/>
    <n v="0"/>
  </r>
  <r>
    <x v="8"/>
    <x v="9"/>
    <x v="22"/>
    <n v="0"/>
  </r>
  <r>
    <x v="8"/>
    <x v="10"/>
    <x v="22"/>
    <n v="0"/>
  </r>
  <r>
    <x v="8"/>
    <x v="11"/>
    <x v="22"/>
    <n v="0"/>
  </r>
  <r>
    <x v="8"/>
    <x v="0"/>
    <x v="22"/>
    <n v="0"/>
  </r>
  <r>
    <x v="8"/>
    <x v="1"/>
    <x v="22"/>
    <n v="0"/>
  </r>
  <r>
    <x v="8"/>
    <x v="2"/>
    <x v="22"/>
    <n v="0"/>
  </r>
  <r>
    <x v="8"/>
    <x v="3"/>
    <x v="22"/>
    <n v="0"/>
  </r>
  <r>
    <x v="8"/>
    <x v="4"/>
    <x v="22"/>
    <n v="0"/>
  </r>
  <r>
    <x v="8"/>
    <x v="5"/>
    <x v="22"/>
    <n v="0"/>
  </r>
  <r>
    <x v="8"/>
    <x v="6"/>
    <x v="22"/>
    <n v="0"/>
  </r>
  <r>
    <x v="8"/>
    <x v="7"/>
    <x v="22"/>
    <n v="0"/>
  </r>
  <r>
    <x v="9"/>
    <x v="8"/>
    <x v="22"/>
    <n v="0"/>
  </r>
  <r>
    <x v="9"/>
    <x v="9"/>
    <x v="22"/>
    <n v="0"/>
  </r>
  <r>
    <x v="9"/>
    <x v="10"/>
    <x v="22"/>
    <n v="0"/>
  </r>
  <r>
    <x v="9"/>
    <x v="11"/>
    <x v="22"/>
    <n v="0"/>
  </r>
  <r>
    <x v="9"/>
    <x v="0"/>
    <x v="22"/>
    <n v="0"/>
  </r>
  <r>
    <x v="9"/>
    <x v="1"/>
    <x v="22"/>
    <n v="0"/>
  </r>
  <r>
    <x v="9"/>
    <x v="2"/>
    <x v="22"/>
    <n v="0"/>
  </r>
  <r>
    <x v="9"/>
    <x v="3"/>
    <x v="22"/>
    <n v="0"/>
  </r>
  <r>
    <x v="9"/>
    <x v="4"/>
    <x v="22"/>
    <n v="0"/>
  </r>
  <r>
    <x v="9"/>
    <x v="5"/>
    <x v="22"/>
    <n v="0"/>
  </r>
  <r>
    <x v="9"/>
    <x v="6"/>
    <x v="22"/>
    <n v="0"/>
  </r>
  <r>
    <x v="9"/>
    <x v="7"/>
    <x v="22"/>
    <n v="0"/>
  </r>
  <r>
    <x v="10"/>
    <x v="8"/>
    <x v="22"/>
    <n v="0"/>
  </r>
  <r>
    <x v="10"/>
    <x v="9"/>
    <x v="22"/>
    <n v="0"/>
  </r>
  <r>
    <x v="10"/>
    <x v="10"/>
    <x v="22"/>
    <n v="0"/>
  </r>
  <r>
    <x v="10"/>
    <x v="11"/>
    <x v="22"/>
    <n v="0"/>
  </r>
  <r>
    <x v="10"/>
    <x v="0"/>
    <x v="22"/>
    <n v="0"/>
  </r>
  <r>
    <x v="10"/>
    <x v="1"/>
    <x v="22"/>
    <n v="0"/>
  </r>
  <r>
    <x v="10"/>
    <x v="2"/>
    <x v="22"/>
    <n v="0"/>
  </r>
  <r>
    <x v="10"/>
    <x v="3"/>
    <x v="22"/>
    <n v="0"/>
  </r>
  <r>
    <x v="10"/>
    <x v="4"/>
    <x v="22"/>
    <n v="0"/>
  </r>
  <r>
    <x v="10"/>
    <x v="5"/>
    <x v="22"/>
    <n v="0"/>
  </r>
  <r>
    <x v="10"/>
    <x v="6"/>
    <x v="22"/>
    <n v="0"/>
  </r>
  <r>
    <x v="10"/>
    <x v="7"/>
    <x v="22"/>
    <n v="0"/>
  </r>
  <r>
    <x v="11"/>
    <x v="8"/>
    <x v="22"/>
    <n v="0"/>
  </r>
  <r>
    <x v="11"/>
    <x v="9"/>
    <x v="22"/>
    <n v="0"/>
  </r>
  <r>
    <x v="11"/>
    <x v="10"/>
    <x v="22"/>
    <n v="0"/>
  </r>
  <r>
    <x v="11"/>
    <x v="11"/>
    <x v="22"/>
    <n v="0"/>
  </r>
  <r>
    <x v="11"/>
    <x v="0"/>
    <x v="22"/>
    <n v="0"/>
  </r>
  <r>
    <x v="11"/>
    <x v="1"/>
    <x v="22"/>
    <n v="0"/>
  </r>
  <r>
    <x v="11"/>
    <x v="2"/>
    <x v="22"/>
    <n v="0"/>
  </r>
  <r>
    <x v="11"/>
    <x v="3"/>
    <x v="22"/>
    <n v="0"/>
  </r>
  <r>
    <x v="11"/>
    <x v="4"/>
    <x v="22"/>
    <n v="0"/>
  </r>
  <r>
    <x v="11"/>
    <x v="5"/>
    <x v="22"/>
    <n v="0"/>
  </r>
  <r>
    <x v="11"/>
    <x v="6"/>
    <x v="22"/>
    <n v="0"/>
  </r>
  <r>
    <x v="11"/>
    <x v="7"/>
    <x v="22"/>
    <n v="0"/>
  </r>
  <r>
    <x v="12"/>
    <x v="8"/>
    <x v="22"/>
    <n v="0"/>
  </r>
  <r>
    <x v="12"/>
    <x v="9"/>
    <x v="22"/>
    <n v="0"/>
  </r>
  <r>
    <x v="12"/>
    <x v="10"/>
    <x v="22"/>
    <n v="0"/>
  </r>
  <r>
    <x v="12"/>
    <x v="11"/>
    <x v="22"/>
    <n v="0"/>
  </r>
  <r>
    <x v="12"/>
    <x v="0"/>
    <x v="22"/>
    <n v="0"/>
  </r>
  <r>
    <x v="12"/>
    <x v="1"/>
    <x v="22"/>
    <n v="0"/>
  </r>
  <r>
    <x v="12"/>
    <x v="2"/>
    <x v="22"/>
    <n v="0"/>
  </r>
  <r>
    <x v="12"/>
    <x v="3"/>
    <x v="22"/>
    <n v="0"/>
  </r>
  <r>
    <x v="12"/>
    <x v="4"/>
    <x v="22"/>
    <n v="0"/>
  </r>
  <r>
    <x v="12"/>
    <x v="5"/>
    <x v="22"/>
    <n v="0"/>
  </r>
  <r>
    <x v="12"/>
    <x v="6"/>
    <x v="22"/>
    <n v="0"/>
  </r>
  <r>
    <x v="12"/>
    <x v="7"/>
    <x v="22"/>
    <n v="0"/>
  </r>
  <r>
    <x v="13"/>
    <x v="8"/>
    <x v="22"/>
    <n v="0"/>
  </r>
  <r>
    <x v="13"/>
    <x v="9"/>
    <x v="22"/>
    <n v="0"/>
  </r>
  <r>
    <x v="13"/>
    <x v="10"/>
    <x v="22"/>
    <n v="0"/>
  </r>
  <r>
    <x v="13"/>
    <x v="11"/>
    <x v="22"/>
    <n v="0"/>
  </r>
  <r>
    <x v="13"/>
    <x v="0"/>
    <x v="22"/>
    <n v="-2347"/>
  </r>
  <r>
    <x v="13"/>
    <x v="1"/>
    <x v="22"/>
    <n v="-422"/>
  </r>
  <r>
    <x v="13"/>
    <x v="2"/>
    <x v="22"/>
    <n v="-3137"/>
  </r>
  <r>
    <x v="13"/>
    <x v="3"/>
    <x v="22"/>
    <n v="-921"/>
  </r>
  <r>
    <x v="13"/>
    <x v="4"/>
    <x v="22"/>
    <n v="-1941"/>
  </r>
  <r>
    <x v="13"/>
    <x v="5"/>
    <x v="22"/>
    <n v="-1932"/>
  </r>
  <r>
    <x v="13"/>
    <x v="6"/>
    <x v="22"/>
    <n v="-1505"/>
  </r>
  <r>
    <x v="13"/>
    <x v="7"/>
    <x v="22"/>
    <n v="-1486"/>
  </r>
  <r>
    <x v="14"/>
    <x v="8"/>
    <x v="22"/>
    <n v="0"/>
  </r>
  <r>
    <x v="14"/>
    <x v="9"/>
    <x v="22"/>
    <n v="0"/>
  </r>
  <r>
    <x v="14"/>
    <x v="10"/>
    <x v="22"/>
    <n v="0"/>
  </r>
  <r>
    <x v="14"/>
    <x v="11"/>
    <x v="22"/>
    <n v="0"/>
  </r>
  <r>
    <x v="14"/>
    <x v="0"/>
    <x v="22"/>
    <n v="0"/>
  </r>
  <r>
    <x v="14"/>
    <x v="1"/>
    <x v="22"/>
    <n v="0"/>
  </r>
  <r>
    <x v="14"/>
    <x v="2"/>
    <x v="22"/>
    <n v="0"/>
  </r>
  <r>
    <x v="14"/>
    <x v="3"/>
    <x v="22"/>
    <n v="0"/>
  </r>
  <r>
    <x v="14"/>
    <x v="4"/>
    <x v="22"/>
    <n v="0"/>
  </r>
  <r>
    <x v="14"/>
    <x v="5"/>
    <x v="22"/>
    <n v="0"/>
  </r>
  <r>
    <x v="14"/>
    <x v="6"/>
    <x v="22"/>
    <n v="0"/>
  </r>
  <r>
    <x v="14"/>
    <x v="7"/>
    <x v="22"/>
    <n v="0"/>
  </r>
  <r>
    <x v="15"/>
    <x v="8"/>
    <x v="22"/>
    <n v="0"/>
  </r>
  <r>
    <x v="15"/>
    <x v="9"/>
    <x v="22"/>
    <n v="0"/>
  </r>
  <r>
    <x v="15"/>
    <x v="10"/>
    <x v="22"/>
    <n v="0"/>
  </r>
  <r>
    <x v="15"/>
    <x v="11"/>
    <x v="22"/>
    <n v="0"/>
  </r>
  <r>
    <x v="15"/>
    <x v="0"/>
    <x v="22"/>
    <n v="0"/>
  </r>
  <r>
    <x v="15"/>
    <x v="1"/>
    <x v="22"/>
    <n v="0"/>
  </r>
  <r>
    <x v="15"/>
    <x v="2"/>
    <x v="22"/>
    <n v="0"/>
  </r>
  <r>
    <x v="15"/>
    <x v="3"/>
    <x v="22"/>
    <n v="0"/>
  </r>
  <r>
    <x v="15"/>
    <x v="4"/>
    <x v="22"/>
    <n v="0"/>
  </r>
  <r>
    <x v="15"/>
    <x v="5"/>
    <x v="22"/>
    <n v="0"/>
  </r>
  <r>
    <x v="15"/>
    <x v="6"/>
    <x v="22"/>
    <n v="0"/>
  </r>
  <r>
    <x v="15"/>
    <x v="7"/>
    <x v="22"/>
    <n v="0"/>
  </r>
  <r>
    <x v="16"/>
    <x v="8"/>
    <x v="22"/>
    <n v="0"/>
  </r>
  <r>
    <x v="16"/>
    <x v="9"/>
    <x v="22"/>
    <n v="0"/>
  </r>
  <r>
    <x v="16"/>
    <x v="10"/>
    <x v="22"/>
    <n v="0"/>
  </r>
  <r>
    <x v="16"/>
    <x v="11"/>
    <x v="22"/>
    <n v="0"/>
  </r>
  <r>
    <x v="16"/>
    <x v="0"/>
    <x v="22"/>
    <n v="0"/>
  </r>
  <r>
    <x v="16"/>
    <x v="1"/>
    <x v="22"/>
    <n v="0"/>
  </r>
  <r>
    <x v="16"/>
    <x v="2"/>
    <x v="22"/>
    <n v="0"/>
  </r>
  <r>
    <x v="16"/>
    <x v="3"/>
    <x v="22"/>
    <n v="0"/>
  </r>
  <r>
    <x v="16"/>
    <x v="4"/>
    <x v="22"/>
    <n v="0"/>
  </r>
  <r>
    <x v="16"/>
    <x v="5"/>
    <x v="22"/>
    <n v="0"/>
  </r>
  <r>
    <x v="16"/>
    <x v="6"/>
    <x v="22"/>
    <n v="0"/>
  </r>
  <r>
    <x v="16"/>
    <x v="7"/>
    <x v="22"/>
    <n v="0"/>
  </r>
  <r>
    <x v="17"/>
    <x v="8"/>
    <x v="22"/>
    <n v="0"/>
  </r>
  <r>
    <x v="17"/>
    <x v="9"/>
    <x v="22"/>
    <n v="0"/>
  </r>
  <r>
    <x v="17"/>
    <x v="10"/>
    <x v="22"/>
    <n v="0"/>
  </r>
  <r>
    <x v="17"/>
    <x v="11"/>
    <x v="22"/>
    <n v="0"/>
  </r>
  <r>
    <x v="17"/>
    <x v="0"/>
    <x v="22"/>
    <n v="0"/>
  </r>
  <r>
    <x v="17"/>
    <x v="1"/>
    <x v="22"/>
    <n v="0"/>
  </r>
  <r>
    <x v="17"/>
    <x v="2"/>
    <x v="22"/>
    <n v="0"/>
  </r>
  <r>
    <x v="17"/>
    <x v="3"/>
    <x v="22"/>
    <n v="0"/>
  </r>
  <r>
    <x v="17"/>
    <x v="4"/>
    <x v="22"/>
    <n v="0"/>
  </r>
  <r>
    <x v="17"/>
    <x v="5"/>
    <x v="22"/>
    <n v="0"/>
  </r>
  <r>
    <x v="17"/>
    <x v="6"/>
    <x v="22"/>
    <n v="0"/>
  </r>
  <r>
    <x v="17"/>
    <x v="7"/>
    <x v="22"/>
    <n v="0"/>
  </r>
  <r>
    <x v="18"/>
    <x v="8"/>
    <x v="22"/>
    <n v="0"/>
  </r>
  <r>
    <x v="18"/>
    <x v="9"/>
    <x v="22"/>
    <n v="0"/>
  </r>
  <r>
    <x v="18"/>
    <x v="10"/>
    <x v="22"/>
    <n v="0"/>
  </r>
  <r>
    <x v="18"/>
    <x v="11"/>
    <x v="22"/>
    <n v="0"/>
  </r>
  <r>
    <x v="18"/>
    <x v="0"/>
    <x v="22"/>
    <n v="0"/>
  </r>
  <r>
    <x v="18"/>
    <x v="1"/>
    <x v="22"/>
    <n v="0"/>
  </r>
  <r>
    <x v="18"/>
    <x v="2"/>
    <x v="22"/>
    <n v="0"/>
  </r>
  <r>
    <x v="18"/>
    <x v="3"/>
    <x v="22"/>
    <n v="0"/>
  </r>
  <r>
    <x v="18"/>
    <x v="4"/>
    <x v="22"/>
    <n v="0"/>
  </r>
  <r>
    <x v="18"/>
    <x v="5"/>
    <x v="22"/>
    <n v="0"/>
  </r>
  <r>
    <x v="18"/>
    <x v="6"/>
    <x v="22"/>
    <n v="0"/>
  </r>
  <r>
    <x v="18"/>
    <x v="7"/>
    <x v="22"/>
    <n v="0"/>
  </r>
  <r>
    <x v="19"/>
    <x v="8"/>
    <x v="22"/>
    <n v="0"/>
  </r>
  <r>
    <x v="19"/>
    <x v="9"/>
    <x v="22"/>
    <n v="0"/>
  </r>
  <r>
    <x v="19"/>
    <x v="10"/>
    <x v="22"/>
    <n v="0"/>
  </r>
  <r>
    <x v="19"/>
    <x v="11"/>
    <x v="22"/>
    <n v="0"/>
  </r>
  <r>
    <x v="19"/>
    <x v="0"/>
    <x v="22"/>
    <n v="0"/>
  </r>
  <r>
    <x v="19"/>
    <x v="1"/>
    <x v="22"/>
    <n v="0"/>
  </r>
  <r>
    <x v="19"/>
    <x v="2"/>
    <x v="22"/>
    <n v="0"/>
  </r>
  <r>
    <x v="19"/>
    <x v="3"/>
    <x v="22"/>
    <n v="0"/>
  </r>
  <r>
    <x v="19"/>
    <x v="4"/>
    <x v="22"/>
    <n v="0"/>
  </r>
  <r>
    <x v="19"/>
    <x v="5"/>
    <x v="22"/>
    <n v="0"/>
  </r>
  <r>
    <x v="19"/>
    <x v="6"/>
    <x v="22"/>
    <n v="0"/>
  </r>
  <r>
    <x v="19"/>
    <x v="7"/>
    <x v="22"/>
    <n v="0"/>
  </r>
  <r>
    <x v="20"/>
    <x v="8"/>
    <x v="22"/>
    <n v="0"/>
  </r>
  <r>
    <x v="20"/>
    <x v="9"/>
    <x v="22"/>
    <n v="0"/>
  </r>
  <r>
    <x v="20"/>
    <x v="10"/>
    <x v="22"/>
    <n v="0"/>
  </r>
  <r>
    <x v="20"/>
    <x v="11"/>
    <x v="22"/>
    <n v="0"/>
  </r>
  <r>
    <x v="20"/>
    <x v="0"/>
    <x v="22"/>
    <n v="0"/>
  </r>
  <r>
    <x v="20"/>
    <x v="1"/>
    <x v="22"/>
    <n v="0"/>
  </r>
  <r>
    <x v="20"/>
    <x v="2"/>
    <x v="22"/>
    <n v="0"/>
  </r>
  <r>
    <x v="20"/>
    <x v="3"/>
    <x v="22"/>
    <n v="0"/>
  </r>
  <r>
    <x v="20"/>
    <x v="4"/>
    <x v="22"/>
    <n v="0"/>
  </r>
  <r>
    <x v="20"/>
    <x v="5"/>
    <x v="22"/>
    <n v="0"/>
  </r>
  <r>
    <x v="20"/>
    <x v="6"/>
    <x v="22"/>
    <n v="0"/>
  </r>
  <r>
    <x v="20"/>
    <x v="7"/>
    <x v="22"/>
    <n v="0"/>
  </r>
  <r>
    <x v="21"/>
    <x v="8"/>
    <x v="22"/>
    <n v="0"/>
  </r>
  <r>
    <x v="21"/>
    <x v="9"/>
    <x v="22"/>
    <n v="0"/>
  </r>
  <r>
    <x v="21"/>
    <x v="10"/>
    <x v="22"/>
    <n v="0"/>
  </r>
  <r>
    <x v="21"/>
    <x v="11"/>
    <x v="22"/>
    <n v="0"/>
  </r>
  <r>
    <x v="21"/>
    <x v="0"/>
    <x v="22"/>
    <n v="0"/>
  </r>
  <r>
    <x v="21"/>
    <x v="1"/>
    <x v="22"/>
    <n v="0"/>
  </r>
  <r>
    <x v="21"/>
    <x v="2"/>
    <x v="22"/>
    <n v="0"/>
  </r>
  <r>
    <x v="21"/>
    <x v="3"/>
    <x v="22"/>
    <n v="0"/>
  </r>
  <r>
    <x v="21"/>
    <x v="4"/>
    <x v="22"/>
    <n v="0"/>
  </r>
  <r>
    <x v="21"/>
    <x v="5"/>
    <x v="22"/>
    <n v="0"/>
  </r>
  <r>
    <x v="21"/>
    <x v="6"/>
    <x v="22"/>
    <n v="-2411"/>
  </r>
  <r>
    <x v="21"/>
    <x v="7"/>
    <x v="22"/>
    <n v="0"/>
  </r>
  <r>
    <x v="22"/>
    <x v="8"/>
    <x v="22"/>
    <n v="-1616"/>
  </r>
  <r>
    <x v="22"/>
    <x v="9"/>
    <x v="22"/>
    <n v="-1670"/>
  </r>
  <r>
    <x v="22"/>
    <x v="10"/>
    <x v="22"/>
    <n v="-1285.6966666666667"/>
  </r>
  <r>
    <x v="22"/>
    <x v="11"/>
    <x v="22"/>
    <n v="-2701"/>
  </r>
  <r>
    <x v="22"/>
    <x v="0"/>
    <x v="22"/>
    <n v="-1880"/>
  </r>
  <r>
    <x v="22"/>
    <x v="1"/>
    <x v="22"/>
    <n v="-654"/>
  </r>
  <r>
    <x v="22"/>
    <x v="2"/>
    <x v="22"/>
    <n v="-603"/>
  </r>
  <r>
    <x v="22"/>
    <x v="3"/>
    <x v="22"/>
    <n v="-794"/>
  </r>
  <r>
    <x v="22"/>
    <x v="4"/>
    <x v="22"/>
    <n v="-831"/>
  </r>
  <r>
    <x v="22"/>
    <x v="5"/>
    <x v="22"/>
    <n v="-690"/>
  </r>
  <r>
    <x v="22"/>
    <x v="6"/>
    <x v="22"/>
    <n v="-785"/>
  </r>
  <r>
    <x v="22"/>
    <x v="7"/>
    <x v="22"/>
    <n v="-977"/>
  </r>
  <r>
    <x v="23"/>
    <x v="8"/>
    <x v="22"/>
    <n v="-451"/>
  </r>
  <r>
    <x v="23"/>
    <x v="9"/>
    <x v="22"/>
    <n v="-527"/>
  </r>
  <r>
    <x v="23"/>
    <x v="10"/>
    <x v="22"/>
    <n v="-698"/>
  </r>
  <r>
    <x v="23"/>
    <x v="11"/>
    <x v="22"/>
    <n v="-521"/>
  </r>
  <r>
    <x v="23"/>
    <x v="0"/>
    <x v="22"/>
    <n v="-915"/>
  </r>
  <r>
    <x v="23"/>
    <x v="1"/>
    <x v="22"/>
    <n v="-695"/>
  </r>
  <r>
    <x v="23"/>
    <x v="2"/>
    <x v="22"/>
    <n v="-843"/>
  </r>
  <r>
    <x v="23"/>
    <x v="3"/>
    <x v="22"/>
    <n v="-1222"/>
  </r>
  <r>
    <x v="23"/>
    <x v="4"/>
    <x v="22"/>
    <n v="-1231"/>
  </r>
  <r>
    <x v="23"/>
    <x v="5"/>
    <x v="22"/>
    <n v="-1222"/>
  </r>
  <r>
    <x v="23"/>
    <x v="6"/>
    <x v="22"/>
    <n v="0"/>
  </r>
  <r>
    <x v="23"/>
    <x v="7"/>
    <x v="22"/>
    <n v="0"/>
  </r>
  <r>
    <x v="24"/>
    <x v="8"/>
    <x v="22"/>
    <n v="0"/>
  </r>
  <r>
    <x v="24"/>
    <x v="9"/>
    <x v="22"/>
    <n v="0"/>
  </r>
  <r>
    <x v="24"/>
    <x v="10"/>
    <x v="22"/>
    <n v="0"/>
  </r>
  <r>
    <x v="24"/>
    <x v="11"/>
    <x v="22"/>
    <n v="0"/>
  </r>
  <r>
    <x v="24"/>
    <x v="0"/>
    <x v="22"/>
    <n v="9261"/>
  </r>
  <r>
    <x v="24"/>
    <x v="1"/>
    <x v="22"/>
    <n v="43950"/>
  </r>
  <r>
    <x v="24"/>
    <x v="2"/>
    <x v="22"/>
    <n v="39361"/>
  </r>
  <r>
    <x v="24"/>
    <x v="3"/>
    <x v="22"/>
    <n v="0"/>
  </r>
  <r>
    <x v="24"/>
    <x v="4"/>
    <x v="22"/>
    <n v="6779"/>
  </r>
  <r>
    <x v="24"/>
    <x v="5"/>
    <x v="22"/>
    <n v="3"/>
  </r>
  <r>
    <x v="24"/>
    <x v="6"/>
    <x v="22"/>
    <n v="2865"/>
  </r>
  <r>
    <x v="24"/>
    <x v="7"/>
    <x v="22"/>
    <n v="0"/>
  </r>
  <r>
    <x v="25"/>
    <x v="8"/>
    <x v="22"/>
    <n v="306"/>
  </r>
  <r>
    <x v="25"/>
    <x v="9"/>
    <x v="22"/>
    <n v="31065"/>
  </r>
  <r>
    <x v="25"/>
    <x v="10"/>
    <x v="22"/>
    <n v="9609"/>
  </r>
  <r>
    <x v="25"/>
    <x v="11"/>
    <x v="22"/>
    <n v="1692"/>
  </r>
  <r>
    <x v="25"/>
    <x v="0"/>
    <x v="22"/>
    <n v="6185"/>
  </r>
  <r>
    <x v="25"/>
    <x v="1"/>
    <x v="22"/>
    <n v="7431"/>
  </r>
  <r>
    <x v="25"/>
    <x v="2"/>
    <x v="22"/>
    <n v="8638"/>
  </r>
  <r>
    <x v="25"/>
    <x v="3"/>
    <x v="22"/>
    <n v="112454"/>
  </r>
  <r>
    <x v="25"/>
    <x v="4"/>
    <x v="22"/>
    <n v="51495"/>
  </r>
  <r>
    <x v="25"/>
    <x v="5"/>
    <x v="22"/>
    <n v="14646"/>
  </r>
  <r>
    <x v="25"/>
    <x v="6"/>
    <x v="22"/>
    <n v="59"/>
  </r>
  <r>
    <x v="25"/>
    <x v="7"/>
    <x v="22"/>
    <n v="29"/>
  </r>
  <r>
    <x v="26"/>
    <x v="8"/>
    <x v="22"/>
    <n v="0"/>
  </r>
  <r>
    <x v="26"/>
    <x v="9"/>
    <x v="22"/>
    <n v="3342"/>
  </r>
  <r>
    <x v="26"/>
    <x v="10"/>
    <x v="22"/>
    <n v="19840"/>
  </r>
  <r>
    <x v="26"/>
    <x v="11"/>
    <x v="22"/>
    <n v="2873"/>
  </r>
  <r>
    <x v="26"/>
    <x v="0"/>
    <x v="22"/>
    <n v="8969"/>
  </r>
  <r>
    <x v="26"/>
    <x v="1"/>
    <x v="22"/>
    <n v="1664"/>
  </r>
  <r>
    <x v="26"/>
    <x v="2"/>
    <x v="22"/>
    <n v="428"/>
  </r>
  <r>
    <x v="26"/>
    <x v="3"/>
    <x v="22"/>
    <n v="-2"/>
  </r>
  <r>
    <x v="26"/>
    <x v="4"/>
    <x v="22"/>
    <n v="1566"/>
  </r>
  <r>
    <x v="26"/>
    <x v="5"/>
    <x v="22"/>
    <n v="38007"/>
  </r>
  <r>
    <x v="26"/>
    <x v="6"/>
    <x v="22"/>
    <n v="22129"/>
  </r>
  <r>
    <x v="26"/>
    <x v="7"/>
    <x v="22"/>
    <n v="2121"/>
  </r>
  <r>
    <x v="27"/>
    <x v="8"/>
    <x v="0"/>
    <n v="113132"/>
  </r>
  <r>
    <x v="27"/>
    <x v="8"/>
    <x v="1"/>
    <n v="66084"/>
  </r>
  <r>
    <x v="27"/>
    <x v="8"/>
    <x v="2"/>
    <n v="0"/>
  </r>
  <r>
    <x v="27"/>
    <x v="8"/>
    <x v="3"/>
    <n v="0"/>
  </r>
  <r>
    <x v="27"/>
    <x v="8"/>
    <x v="4"/>
    <n v="60881"/>
  </r>
  <r>
    <x v="27"/>
    <x v="8"/>
    <x v="5"/>
    <n v="54651"/>
  </r>
  <r>
    <x v="27"/>
    <x v="8"/>
    <x v="6"/>
    <n v="36142"/>
  </r>
  <r>
    <x v="27"/>
    <x v="8"/>
    <x v="7"/>
    <n v="6042"/>
  </r>
  <r>
    <x v="27"/>
    <x v="8"/>
    <x v="8"/>
    <n v="60244"/>
  </r>
  <r>
    <x v="27"/>
    <x v="8"/>
    <x v="9"/>
    <n v="23323"/>
  </r>
  <r>
    <x v="27"/>
    <x v="8"/>
    <x v="10"/>
    <n v="34988"/>
  </r>
  <r>
    <x v="27"/>
    <x v="8"/>
    <x v="11"/>
    <n v="13536"/>
  </r>
  <r>
    <x v="27"/>
    <x v="8"/>
    <x v="12"/>
    <n v="23033"/>
  </r>
  <r>
    <x v="27"/>
    <x v="8"/>
    <x v="13"/>
    <n v="15438"/>
  </r>
  <r>
    <x v="27"/>
    <x v="8"/>
    <x v="14"/>
    <n v="102361"/>
  </r>
  <r>
    <x v="27"/>
    <x v="8"/>
    <x v="15"/>
    <n v="144468"/>
  </r>
  <r>
    <x v="27"/>
    <x v="8"/>
    <x v="16"/>
    <n v="21517"/>
  </r>
  <r>
    <x v="27"/>
    <x v="8"/>
    <x v="17"/>
    <n v="38238"/>
  </r>
  <r>
    <x v="27"/>
    <x v="8"/>
    <x v="18"/>
    <n v="2184"/>
  </r>
  <r>
    <x v="27"/>
    <x v="8"/>
    <x v="19"/>
    <n v="59644"/>
  </r>
  <r>
    <x v="27"/>
    <x v="8"/>
    <x v="20"/>
    <n v="1788"/>
  </r>
  <r>
    <x v="27"/>
    <x v="8"/>
    <x v="21"/>
    <n v="2195"/>
  </r>
  <r>
    <x v="27"/>
    <x v="8"/>
    <x v="22"/>
    <n v="16462"/>
  </r>
  <r>
    <x v="27"/>
    <x v="9"/>
    <x v="0"/>
    <n v="129342"/>
  </r>
  <r>
    <x v="27"/>
    <x v="9"/>
    <x v="1"/>
    <n v="64585"/>
  </r>
  <r>
    <x v="27"/>
    <x v="9"/>
    <x v="2"/>
    <n v="0"/>
  </r>
  <r>
    <x v="27"/>
    <x v="9"/>
    <x v="3"/>
    <n v="0"/>
  </r>
  <r>
    <x v="27"/>
    <x v="9"/>
    <x v="4"/>
    <n v="67687"/>
  </r>
  <r>
    <x v="27"/>
    <x v="9"/>
    <x v="5"/>
    <n v="57771"/>
  </r>
  <r>
    <x v="27"/>
    <x v="9"/>
    <x v="6"/>
    <n v="39357"/>
  </r>
  <r>
    <x v="27"/>
    <x v="9"/>
    <x v="7"/>
    <n v="8354"/>
  </r>
  <r>
    <x v="27"/>
    <x v="9"/>
    <x v="8"/>
    <n v="65125"/>
  </r>
  <r>
    <x v="27"/>
    <x v="9"/>
    <x v="9"/>
    <n v="14250"/>
  </r>
  <r>
    <x v="27"/>
    <x v="9"/>
    <x v="10"/>
    <n v="32420"/>
  </r>
  <r>
    <x v="27"/>
    <x v="9"/>
    <x v="11"/>
    <n v="3817"/>
  </r>
  <r>
    <x v="27"/>
    <x v="9"/>
    <x v="12"/>
    <n v="23346"/>
  </r>
  <r>
    <x v="27"/>
    <x v="9"/>
    <x v="13"/>
    <n v="17005"/>
  </r>
  <r>
    <x v="27"/>
    <x v="9"/>
    <x v="14"/>
    <n v="102668"/>
  </r>
  <r>
    <x v="27"/>
    <x v="9"/>
    <x v="15"/>
    <n v="158014"/>
  </r>
  <r>
    <x v="27"/>
    <x v="9"/>
    <x v="16"/>
    <n v="24507"/>
  </r>
  <r>
    <x v="27"/>
    <x v="9"/>
    <x v="17"/>
    <n v="43029"/>
  </r>
  <r>
    <x v="27"/>
    <x v="9"/>
    <x v="18"/>
    <n v="3878"/>
  </r>
  <r>
    <x v="27"/>
    <x v="9"/>
    <x v="19"/>
    <n v="56904"/>
  </r>
  <r>
    <x v="27"/>
    <x v="9"/>
    <x v="20"/>
    <n v="1951"/>
  </r>
  <r>
    <x v="27"/>
    <x v="9"/>
    <x v="21"/>
    <n v="2274"/>
  </r>
  <r>
    <x v="27"/>
    <x v="9"/>
    <x v="22"/>
    <n v="24822"/>
  </r>
  <r>
    <x v="27"/>
    <x v="10"/>
    <x v="0"/>
    <n v="171753"/>
  </r>
  <r>
    <x v="27"/>
    <x v="10"/>
    <x v="1"/>
    <n v="89406"/>
  </r>
  <r>
    <x v="27"/>
    <x v="10"/>
    <x v="2"/>
    <n v="0"/>
  </r>
  <r>
    <x v="27"/>
    <x v="10"/>
    <x v="3"/>
    <n v="0"/>
  </r>
  <r>
    <x v="27"/>
    <x v="10"/>
    <x v="4"/>
    <n v="89207"/>
  </r>
  <r>
    <x v="27"/>
    <x v="10"/>
    <x v="5"/>
    <n v="76781"/>
  </r>
  <r>
    <x v="27"/>
    <x v="10"/>
    <x v="6"/>
    <n v="28276"/>
  </r>
  <r>
    <x v="27"/>
    <x v="10"/>
    <x v="7"/>
    <n v="10154"/>
  </r>
  <r>
    <x v="27"/>
    <x v="10"/>
    <x v="8"/>
    <n v="84804"/>
  </r>
  <r>
    <x v="27"/>
    <x v="10"/>
    <x v="9"/>
    <n v="33598"/>
  </r>
  <r>
    <x v="27"/>
    <x v="10"/>
    <x v="10"/>
    <n v="48769"/>
  </r>
  <r>
    <x v="27"/>
    <x v="10"/>
    <x v="11"/>
    <n v="23475"/>
  </r>
  <r>
    <x v="27"/>
    <x v="10"/>
    <x v="12"/>
    <n v="25191"/>
  </r>
  <r>
    <x v="27"/>
    <x v="10"/>
    <x v="13"/>
    <n v="23274"/>
  </r>
  <r>
    <x v="27"/>
    <x v="10"/>
    <x v="14"/>
    <n v="134503"/>
  </r>
  <r>
    <x v="27"/>
    <x v="10"/>
    <x v="15"/>
    <n v="210754"/>
  </r>
  <r>
    <x v="27"/>
    <x v="10"/>
    <x v="16"/>
    <n v="29645"/>
  </r>
  <r>
    <x v="27"/>
    <x v="10"/>
    <x v="17"/>
    <n v="20372"/>
  </r>
  <r>
    <x v="27"/>
    <x v="10"/>
    <x v="18"/>
    <n v="1130"/>
  </r>
  <r>
    <x v="27"/>
    <x v="10"/>
    <x v="19"/>
    <n v="76384"/>
  </r>
  <r>
    <x v="27"/>
    <x v="10"/>
    <x v="20"/>
    <n v="2511"/>
  </r>
  <r>
    <x v="27"/>
    <x v="10"/>
    <x v="21"/>
    <n v="1883"/>
  </r>
  <r>
    <x v="27"/>
    <x v="10"/>
    <x v="22"/>
    <n v="28162"/>
  </r>
  <r>
    <x v="27"/>
    <x v="11"/>
    <x v="0"/>
    <n v="121836"/>
  </r>
  <r>
    <x v="27"/>
    <x v="11"/>
    <x v="1"/>
    <n v="74300"/>
  </r>
  <r>
    <x v="27"/>
    <x v="11"/>
    <x v="2"/>
    <n v="0"/>
  </r>
  <r>
    <x v="27"/>
    <x v="11"/>
    <x v="3"/>
    <n v="0"/>
  </r>
  <r>
    <x v="27"/>
    <x v="11"/>
    <x v="4"/>
    <n v="76139"/>
  </r>
  <r>
    <x v="27"/>
    <x v="11"/>
    <x v="5"/>
    <n v="59795"/>
  </r>
  <r>
    <x v="27"/>
    <x v="11"/>
    <x v="6"/>
    <n v="19230"/>
  </r>
  <r>
    <x v="27"/>
    <x v="11"/>
    <x v="7"/>
    <n v="8369"/>
  </r>
  <r>
    <x v="27"/>
    <x v="11"/>
    <x v="8"/>
    <n v="70424"/>
  </r>
  <r>
    <x v="27"/>
    <x v="11"/>
    <x v="9"/>
    <n v="32230"/>
  </r>
  <r>
    <x v="27"/>
    <x v="11"/>
    <x v="10"/>
    <n v="42690"/>
  </r>
  <r>
    <x v="27"/>
    <x v="11"/>
    <x v="11"/>
    <n v="20015"/>
  </r>
  <r>
    <x v="27"/>
    <x v="11"/>
    <x v="12"/>
    <n v="25817"/>
  </r>
  <r>
    <x v="27"/>
    <x v="11"/>
    <x v="13"/>
    <n v="18733"/>
  </r>
  <r>
    <x v="27"/>
    <x v="11"/>
    <x v="14"/>
    <n v="103095"/>
  </r>
  <r>
    <x v="27"/>
    <x v="11"/>
    <x v="15"/>
    <n v="195272"/>
  </r>
  <r>
    <x v="27"/>
    <x v="11"/>
    <x v="16"/>
    <n v="27746"/>
  </r>
  <r>
    <x v="27"/>
    <x v="11"/>
    <x v="17"/>
    <n v="53406"/>
  </r>
  <r>
    <x v="27"/>
    <x v="11"/>
    <x v="18"/>
    <n v="837"/>
  </r>
  <r>
    <x v="27"/>
    <x v="11"/>
    <x v="19"/>
    <n v="71294"/>
  </r>
  <r>
    <x v="27"/>
    <x v="11"/>
    <x v="20"/>
    <n v="1740"/>
  </r>
  <r>
    <x v="27"/>
    <x v="11"/>
    <x v="21"/>
    <n v="1782"/>
  </r>
  <r>
    <x v="27"/>
    <x v="11"/>
    <x v="22"/>
    <n v="44437"/>
  </r>
  <r>
    <x v="27"/>
    <x v="0"/>
    <x v="0"/>
    <n v="103315"/>
  </r>
  <r>
    <x v="27"/>
    <x v="0"/>
    <x v="1"/>
    <n v="51401"/>
  </r>
  <r>
    <x v="27"/>
    <x v="0"/>
    <x v="2"/>
    <n v="0"/>
  </r>
  <r>
    <x v="27"/>
    <x v="0"/>
    <x v="3"/>
    <n v="0"/>
  </r>
  <r>
    <x v="27"/>
    <x v="0"/>
    <x v="4"/>
    <n v="55060"/>
  </r>
  <r>
    <x v="27"/>
    <x v="0"/>
    <x v="5"/>
    <n v="44364"/>
  </r>
  <r>
    <x v="27"/>
    <x v="0"/>
    <x v="6"/>
    <n v="14591"/>
  </r>
  <r>
    <x v="27"/>
    <x v="0"/>
    <x v="7"/>
    <n v="6967"/>
  </r>
  <r>
    <x v="27"/>
    <x v="0"/>
    <x v="8"/>
    <n v="57708"/>
  </r>
  <r>
    <x v="27"/>
    <x v="0"/>
    <x v="9"/>
    <n v="23694"/>
  </r>
  <r>
    <x v="27"/>
    <x v="0"/>
    <x v="10"/>
    <n v="30883"/>
  </r>
  <r>
    <x v="27"/>
    <x v="0"/>
    <x v="11"/>
    <n v="14254"/>
  </r>
  <r>
    <x v="27"/>
    <x v="0"/>
    <x v="12"/>
    <n v="20782"/>
  </r>
  <r>
    <x v="27"/>
    <x v="0"/>
    <x v="13"/>
    <n v="14309"/>
  </r>
  <r>
    <x v="27"/>
    <x v="0"/>
    <x v="14"/>
    <n v="81865"/>
  </r>
  <r>
    <x v="27"/>
    <x v="0"/>
    <x v="15"/>
    <n v="149666"/>
  </r>
  <r>
    <x v="27"/>
    <x v="0"/>
    <x v="16"/>
    <n v="23036"/>
  </r>
  <r>
    <x v="27"/>
    <x v="0"/>
    <x v="17"/>
    <n v="13925"/>
  </r>
  <r>
    <x v="27"/>
    <x v="0"/>
    <x v="18"/>
    <n v="867"/>
  </r>
  <r>
    <x v="27"/>
    <x v="0"/>
    <x v="19"/>
    <n v="60645"/>
  </r>
  <r>
    <x v="27"/>
    <x v="0"/>
    <x v="20"/>
    <n v="1504"/>
  </r>
  <r>
    <x v="27"/>
    <x v="0"/>
    <x v="21"/>
    <n v="994"/>
  </r>
  <r>
    <x v="27"/>
    <x v="0"/>
    <x v="22"/>
    <n v="2564"/>
  </r>
  <r>
    <x v="27"/>
    <x v="1"/>
    <x v="0"/>
    <n v="128562"/>
  </r>
  <r>
    <x v="27"/>
    <x v="1"/>
    <x v="1"/>
    <n v="63509"/>
  </r>
  <r>
    <x v="27"/>
    <x v="1"/>
    <x v="2"/>
    <n v="0"/>
  </r>
  <r>
    <x v="27"/>
    <x v="1"/>
    <x v="3"/>
    <n v="0"/>
  </r>
  <r>
    <x v="27"/>
    <x v="1"/>
    <x v="4"/>
    <n v="69142"/>
  </r>
  <r>
    <x v="27"/>
    <x v="1"/>
    <x v="5"/>
    <n v="53626"/>
  </r>
  <r>
    <x v="27"/>
    <x v="1"/>
    <x v="6"/>
    <n v="37509"/>
  </r>
  <r>
    <x v="27"/>
    <x v="1"/>
    <x v="7"/>
    <n v="7762"/>
  </r>
  <r>
    <x v="27"/>
    <x v="1"/>
    <x v="8"/>
    <n v="69480"/>
  </r>
  <r>
    <x v="27"/>
    <x v="1"/>
    <x v="9"/>
    <n v="31368"/>
  </r>
  <r>
    <x v="27"/>
    <x v="1"/>
    <x v="10"/>
    <n v="34402"/>
  </r>
  <r>
    <x v="27"/>
    <x v="1"/>
    <x v="11"/>
    <n v="18130"/>
  </r>
  <r>
    <x v="27"/>
    <x v="1"/>
    <x v="12"/>
    <n v="26838"/>
  </r>
  <r>
    <x v="27"/>
    <x v="1"/>
    <x v="13"/>
    <n v="17193"/>
  </r>
  <r>
    <x v="27"/>
    <x v="1"/>
    <x v="14"/>
    <n v="94324"/>
  </r>
  <r>
    <x v="27"/>
    <x v="1"/>
    <x v="15"/>
    <n v="166280"/>
  </r>
  <r>
    <x v="27"/>
    <x v="1"/>
    <x v="16"/>
    <n v="25595"/>
  </r>
  <r>
    <x v="27"/>
    <x v="1"/>
    <x v="17"/>
    <n v="49804"/>
  </r>
  <r>
    <x v="27"/>
    <x v="1"/>
    <x v="18"/>
    <n v="5283"/>
  </r>
  <r>
    <x v="27"/>
    <x v="1"/>
    <x v="19"/>
    <n v="65024"/>
  </r>
  <r>
    <x v="27"/>
    <x v="1"/>
    <x v="20"/>
    <n v="1825"/>
  </r>
  <r>
    <x v="27"/>
    <x v="1"/>
    <x v="21"/>
    <n v="874"/>
  </r>
  <r>
    <x v="27"/>
    <x v="1"/>
    <x v="22"/>
    <n v="96986"/>
  </r>
  <r>
    <x v="27"/>
    <x v="2"/>
    <x v="0"/>
    <n v="165430"/>
  </r>
  <r>
    <x v="27"/>
    <x v="2"/>
    <x v="1"/>
    <n v="71937"/>
  </r>
  <r>
    <x v="27"/>
    <x v="2"/>
    <x v="2"/>
    <n v="0"/>
  </r>
  <r>
    <x v="27"/>
    <x v="2"/>
    <x v="3"/>
    <n v="0"/>
  </r>
  <r>
    <x v="27"/>
    <x v="2"/>
    <x v="4"/>
    <n v="81907"/>
  </r>
  <r>
    <x v="27"/>
    <x v="2"/>
    <x v="5"/>
    <n v="59435"/>
  </r>
  <r>
    <x v="27"/>
    <x v="2"/>
    <x v="6"/>
    <n v="44265"/>
  </r>
  <r>
    <x v="27"/>
    <x v="2"/>
    <x v="7"/>
    <n v="9531"/>
  </r>
  <r>
    <x v="27"/>
    <x v="2"/>
    <x v="8"/>
    <n v="76143"/>
  </r>
  <r>
    <x v="27"/>
    <x v="2"/>
    <x v="9"/>
    <n v="32536"/>
  </r>
  <r>
    <x v="27"/>
    <x v="2"/>
    <x v="10"/>
    <n v="40256"/>
  </r>
  <r>
    <x v="27"/>
    <x v="2"/>
    <x v="11"/>
    <n v="18934"/>
  </r>
  <r>
    <x v="27"/>
    <x v="2"/>
    <x v="12"/>
    <n v="31576"/>
  </r>
  <r>
    <x v="27"/>
    <x v="2"/>
    <x v="13"/>
    <n v="19765"/>
  </r>
  <r>
    <x v="27"/>
    <x v="2"/>
    <x v="14"/>
    <n v="111618"/>
  </r>
  <r>
    <x v="27"/>
    <x v="2"/>
    <x v="15"/>
    <n v="174466"/>
  </r>
  <r>
    <x v="27"/>
    <x v="2"/>
    <x v="16"/>
    <n v="22948"/>
  </r>
  <r>
    <x v="27"/>
    <x v="2"/>
    <x v="17"/>
    <n v="53324"/>
  </r>
  <r>
    <x v="27"/>
    <x v="2"/>
    <x v="18"/>
    <n v="5370"/>
  </r>
  <r>
    <x v="27"/>
    <x v="2"/>
    <x v="19"/>
    <n v="66594"/>
  </r>
  <r>
    <x v="27"/>
    <x v="2"/>
    <x v="20"/>
    <n v="2265"/>
  </r>
  <r>
    <x v="27"/>
    <x v="2"/>
    <x v="21"/>
    <n v="454"/>
  </r>
  <r>
    <x v="27"/>
    <x v="2"/>
    <x v="22"/>
    <n v="63"/>
  </r>
  <r>
    <x v="27"/>
    <x v="3"/>
    <x v="0"/>
    <n v="192924"/>
  </r>
  <r>
    <x v="27"/>
    <x v="3"/>
    <x v="1"/>
    <n v="86199"/>
  </r>
  <r>
    <x v="27"/>
    <x v="3"/>
    <x v="2"/>
    <n v="0"/>
  </r>
  <r>
    <x v="27"/>
    <x v="3"/>
    <x v="3"/>
    <n v="0"/>
  </r>
  <r>
    <x v="27"/>
    <x v="3"/>
    <x v="4"/>
    <n v="95064"/>
  </r>
  <r>
    <x v="27"/>
    <x v="3"/>
    <x v="5"/>
    <n v="74513"/>
  </r>
  <r>
    <x v="27"/>
    <x v="3"/>
    <x v="6"/>
    <n v="50197"/>
  </r>
  <r>
    <x v="27"/>
    <x v="3"/>
    <x v="7"/>
    <n v="15046"/>
  </r>
  <r>
    <x v="27"/>
    <x v="3"/>
    <x v="8"/>
    <n v="87310"/>
  </r>
  <r>
    <x v="27"/>
    <x v="3"/>
    <x v="9"/>
    <n v="41258"/>
  </r>
  <r>
    <x v="27"/>
    <x v="3"/>
    <x v="10"/>
    <n v="42688"/>
  </r>
  <r>
    <x v="27"/>
    <x v="3"/>
    <x v="11"/>
    <n v="21860"/>
  </r>
  <r>
    <x v="27"/>
    <x v="3"/>
    <x v="12"/>
    <n v="35090"/>
  </r>
  <r>
    <x v="27"/>
    <x v="3"/>
    <x v="13"/>
    <n v="23488"/>
  </r>
  <r>
    <x v="27"/>
    <x v="3"/>
    <x v="14"/>
    <n v="128664"/>
  </r>
  <r>
    <x v="27"/>
    <x v="3"/>
    <x v="15"/>
    <n v="197420"/>
  </r>
  <r>
    <x v="27"/>
    <x v="3"/>
    <x v="16"/>
    <n v="32167"/>
  </r>
  <r>
    <x v="27"/>
    <x v="3"/>
    <x v="17"/>
    <n v="55272"/>
  </r>
  <r>
    <x v="27"/>
    <x v="3"/>
    <x v="18"/>
    <n v="5855"/>
  </r>
  <r>
    <x v="27"/>
    <x v="3"/>
    <x v="19"/>
    <n v="77192"/>
  </r>
  <r>
    <x v="27"/>
    <x v="3"/>
    <x v="20"/>
    <n v="2358"/>
  </r>
  <r>
    <x v="27"/>
    <x v="3"/>
    <x v="21"/>
    <n v="0"/>
  </r>
  <r>
    <x v="27"/>
    <x v="3"/>
    <x v="22"/>
    <n v="321"/>
  </r>
  <r>
    <x v="27"/>
    <x v="4"/>
    <x v="0"/>
    <n v="219158"/>
  </r>
  <r>
    <x v="27"/>
    <x v="4"/>
    <x v="1"/>
    <n v="101108"/>
  </r>
  <r>
    <x v="27"/>
    <x v="4"/>
    <x v="2"/>
    <n v="0"/>
  </r>
  <r>
    <x v="27"/>
    <x v="4"/>
    <x v="3"/>
    <n v="0"/>
  </r>
  <r>
    <x v="27"/>
    <x v="4"/>
    <x v="4"/>
    <n v="102566"/>
  </r>
  <r>
    <x v="27"/>
    <x v="4"/>
    <x v="5"/>
    <n v="90164"/>
  </r>
  <r>
    <x v="27"/>
    <x v="4"/>
    <x v="6"/>
    <n v="63425"/>
  </r>
  <r>
    <x v="27"/>
    <x v="4"/>
    <x v="7"/>
    <n v="17432"/>
  </r>
  <r>
    <x v="27"/>
    <x v="4"/>
    <x v="8"/>
    <n v="99553"/>
  </r>
  <r>
    <x v="27"/>
    <x v="4"/>
    <x v="9"/>
    <n v="53104"/>
  </r>
  <r>
    <x v="27"/>
    <x v="4"/>
    <x v="10"/>
    <n v="56420"/>
  </r>
  <r>
    <x v="27"/>
    <x v="4"/>
    <x v="11"/>
    <n v="27205"/>
  </r>
  <r>
    <x v="27"/>
    <x v="4"/>
    <x v="12"/>
    <n v="53353"/>
  </r>
  <r>
    <x v="27"/>
    <x v="4"/>
    <x v="13"/>
    <n v="27148"/>
  </r>
  <r>
    <x v="27"/>
    <x v="4"/>
    <x v="14"/>
    <n v="168373"/>
  </r>
  <r>
    <x v="27"/>
    <x v="4"/>
    <x v="15"/>
    <n v="214229"/>
  </r>
  <r>
    <x v="27"/>
    <x v="4"/>
    <x v="16"/>
    <n v="39502"/>
  </r>
  <r>
    <x v="27"/>
    <x v="4"/>
    <x v="17"/>
    <n v="82371"/>
  </r>
  <r>
    <x v="27"/>
    <x v="4"/>
    <x v="18"/>
    <n v="6490"/>
  </r>
  <r>
    <x v="27"/>
    <x v="4"/>
    <x v="19"/>
    <n v="78961"/>
  </r>
  <r>
    <x v="27"/>
    <x v="4"/>
    <x v="20"/>
    <n v="2438"/>
  </r>
  <r>
    <x v="27"/>
    <x v="4"/>
    <x v="21"/>
    <n v="926"/>
  </r>
  <r>
    <x v="27"/>
    <x v="4"/>
    <x v="22"/>
    <n v="0"/>
  </r>
  <r>
    <x v="27"/>
    <x v="5"/>
    <x v="0"/>
    <n v="263553"/>
  </r>
  <r>
    <x v="27"/>
    <x v="5"/>
    <x v="1"/>
    <n v="145493"/>
  </r>
  <r>
    <x v="27"/>
    <x v="5"/>
    <x v="2"/>
    <n v="0"/>
  </r>
  <r>
    <x v="27"/>
    <x v="5"/>
    <x v="3"/>
    <n v="0"/>
  </r>
  <r>
    <x v="27"/>
    <x v="5"/>
    <x v="4"/>
    <n v="126706"/>
  </r>
  <r>
    <x v="27"/>
    <x v="5"/>
    <x v="5"/>
    <n v="103794"/>
  </r>
  <r>
    <x v="27"/>
    <x v="5"/>
    <x v="6"/>
    <n v="71427"/>
  </r>
  <r>
    <x v="27"/>
    <x v="5"/>
    <x v="7"/>
    <n v="21303"/>
  </r>
  <r>
    <x v="27"/>
    <x v="5"/>
    <x v="8"/>
    <n v="131673"/>
  </r>
  <r>
    <x v="27"/>
    <x v="5"/>
    <x v="9"/>
    <n v="74254"/>
  </r>
  <r>
    <x v="27"/>
    <x v="5"/>
    <x v="10"/>
    <n v="77560"/>
  </r>
  <r>
    <x v="27"/>
    <x v="5"/>
    <x v="11"/>
    <n v="36605"/>
  </r>
  <r>
    <x v="27"/>
    <x v="5"/>
    <x v="12"/>
    <n v="80191"/>
  </r>
  <r>
    <x v="27"/>
    <x v="5"/>
    <x v="13"/>
    <n v="36971"/>
  </r>
  <r>
    <x v="27"/>
    <x v="5"/>
    <x v="14"/>
    <n v="285990"/>
  </r>
  <r>
    <x v="27"/>
    <x v="5"/>
    <x v="15"/>
    <n v="383830"/>
  </r>
  <r>
    <x v="27"/>
    <x v="5"/>
    <x v="16"/>
    <n v="56078"/>
  </r>
  <r>
    <x v="27"/>
    <x v="5"/>
    <x v="17"/>
    <n v="99325"/>
  </r>
  <r>
    <x v="27"/>
    <x v="5"/>
    <x v="18"/>
    <n v="5405"/>
  </r>
  <r>
    <x v="27"/>
    <x v="5"/>
    <x v="19"/>
    <n v="99552"/>
  </r>
  <r>
    <x v="27"/>
    <x v="5"/>
    <x v="20"/>
    <n v="4205"/>
  </r>
  <r>
    <x v="27"/>
    <x v="5"/>
    <x v="21"/>
    <n v="3281"/>
  </r>
  <r>
    <x v="27"/>
    <x v="5"/>
    <x v="22"/>
    <n v="105361"/>
  </r>
  <r>
    <x v="27"/>
    <x v="6"/>
    <x v="0"/>
    <n v="302609"/>
  </r>
  <r>
    <x v="27"/>
    <x v="6"/>
    <x v="1"/>
    <n v="180361"/>
  </r>
  <r>
    <x v="27"/>
    <x v="6"/>
    <x v="2"/>
    <n v="0"/>
  </r>
  <r>
    <x v="27"/>
    <x v="6"/>
    <x v="3"/>
    <n v="0"/>
  </r>
  <r>
    <x v="27"/>
    <x v="6"/>
    <x v="4"/>
    <n v="148459"/>
  </r>
  <r>
    <x v="27"/>
    <x v="6"/>
    <x v="5"/>
    <n v="116070"/>
  </r>
  <r>
    <x v="27"/>
    <x v="6"/>
    <x v="6"/>
    <n v="95802"/>
  </r>
  <r>
    <x v="27"/>
    <x v="6"/>
    <x v="7"/>
    <n v="23231"/>
  </r>
  <r>
    <x v="27"/>
    <x v="6"/>
    <x v="8"/>
    <n v="142128"/>
  </r>
  <r>
    <x v="27"/>
    <x v="6"/>
    <x v="9"/>
    <n v="86709"/>
  </r>
  <r>
    <x v="27"/>
    <x v="6"/>
    <x v="10"/>
    <n v="86696"/>
  </r>
  <r>
    <x v="27"/>
    <x v="6"/>
    <x v="11"/>
    <n v="48268"/>
  </r>
  <r>
    <x v="27"/>
    <x v="6"/>
    <x v="12"/>
    <n v="93195"/>
  </r>
  <r>
    <x v="27"/>
    <x v="6"/>
    <x v="13"/>
    <n v="42905"/>
  </r>
  <r>
    <x v="27"/>
    <x v="6"/>
    <x v="14"/>
    <n v="309383"/>
  </r>
  <r>
    <x v="27"/>
    <x v="6"/>
    <x v="15"/>
    <n v="440136"/>
  </r>
  <r>
    <x v="27"/>
    <x v="6"/>
    <x v="16"/>
    <n v="53509"/>
  </r>
  <r>
    <x v="27"/>
    <x v="6"/>
    <x v="17"/>
    <n v="134425"/>
  </r>
  <r>
    <x v="27"/>
    <x v="6"/>
    <x v="18"/>
    <n v="2086"/>
  </r>
  <r>
    <x v="27"/>
    <x v="6"/>
    <x v="19"/>
    <n v="102777"/>
  </r>
  <r>
    <x v="27"/>
    <x v="6"/>
    <x v="20"/>
    <n v="4213"/>
  </r>
  <r>
    <x v="27"/>
    <x v="6"/>
    <x v="21"/>
    <n v="3511"/>
  </r>
  <r>
    <x v="27"/>
    <x v="6"/>
    <x v="22"/>
    <n v="11374"/>
  </r>
  <r>
    <x v="27"/>
    <x v="7"/>
    <x v="0"/>
    <n v="293052"/>
  </r>
  <r>
    <x v="27"/>
    <x v="7"/>
    <x v="1"/>
    <n v="171306"/>
  </r>
  <r>
    <x v="27"/>
    <x v="7"/>
    <x v="2"/>
    <n v="0"/>
  </r>
  <r>
    <x v="27"/>
    <x v="7"/>
    <x v="3"/>
    <n v="0"/>
  </r>
  <r>
    <x v="27"/>
    <x v="7"/>
    <x v="4"/>
    <n v="135530"/>
  </r>
  <r>
    <x v="27"/>
    <x v="7"/>
    <x v="5"/>
    <n v="102537"/>
  </r>
  <r>
    <x v="27"/>
    <x v="7"/>
    <x v="6"/>
    <n v="85800"/>
  </r>
  <r>
    <x v="27"/>
    <x v="7"/>
    <x v="7"/>
    <n v="23381"/>
  </r>
  <r>
    <x v="27"/>
    <x v="7"/>
    <x v="8"/>
    <n v="140070"/>
  </r>
  <r>
    <x v="27"/>
    <x v="7"/>
    <x v="9"/>
    <n v="80480"/>
  </r>
  <r>
    <x v="27"/>
    <x v="7"/>
    <x v="10"/>
    <n v="85021"/>
  </r>
  <r>
    <x v="27"/>
    <x v="7"/>
    <x v="11"/>
    <n v="51681"/>
  </r>
  <r>
    <x v="27"/>
    <x v="7"/>
    <x v="12"/>
    <n v="78576"/>
  </r>
  <r>
    <x v="27"/>
    <x v="7"/>
    <x v="13"/>
    <n v="34872"/>
  </r>
  <r>
    <x v="27"/>
    <x v="7"/>
    <x v="14"/>
    <n v="295042"/>
  </r>
  <r>
    <x v="27"/>
    <x v="7"/>
    <x v="15"/>
    <n v="448035"/>
  </r>
  <r>
    <x v="27"/>
    <x v="7"/>
    <x v="16"/>
    <n v="48061"/>
  </r>
  <r>
    <x v="27"/>
    <x v="7"/>
    <x v="17"/>
    <n v="126101"/>
  </r>
  <r>
    <x v="27"/>
    <x v="7"/>
    <x v="18"/>
    <n v="837"/>
  </r>
  <r>
    <x v="27"/>
    <x v="7"/>
    <x v="19"/>
    <n v="104094"/>
  </r>
  <r>
    <x v="27"/>
    <x v="7"/>
    <x v="20"/>
    <n v="2913"/>
  </r>
  <r>
    <x v="27"/>
    <x v="7"/>
    <x v="21"/>
    <n v="3009"/>
  </r>
  <r>
    <x v="27"/>
    <x v="7"/>
    <x v="22"/>
    <n v="0"/>
  </r>
  <r>
    <x v="28"/>
    <x v="8"/>
    <x v="0"/>
    <n v="226853"/>
  </r>
  <r>
    <x v="28"/>
    <x v="8"/>
    <x v="1"/>
    <n v="73105"/>
  </r>
  <r>
    <x v="28"/>
    <x v="8"/>
    <x v="2"/>
    <n v="0"/>
  </r>
  <r>
    <x v="28"/>
    <x v="8"/>
    <x v="3"/>
    <n v="0"/>
  </r>
  <r>
    <x v="28"/>
    <x v="8"/>
    <x v="4"/>
    <n v="104060"/>
  </r>
  <r>
    <x v="28"/>
    <x v="8"/>
    <x v="5"/>
    <n v="92098"/>
  </r>
  <r>
    <x v="28"/>
    <x v="8"/>
    <x v="6"/>
    <n v="59451"/>
  </r>
  <r>
    <x v="28"/>
    <x v="8"/>
    <x v="7"/>
    <n v="17912"/>
  </r>
  <r>
    <x v="28"/>
    <x v="8"/>
    <x v="8"/>
    <n v="111732"/>
  </r>
  <r>
    <x v="28"/>
    <x v="8"/>
    <x v="9"/>
    <n v="55598"/>
  </r>
  <r>
    <x v="28"/>
    <x v="8"/>
    <x v="10"/>
    <n v="71344"/>
  </r>
  <r>
    <x v="28"/>
    <x v="8"/>
    <x v="11"/>
    <n v="41942"/>
  </r>
  <r>
    <x v="28"/>
    <x v="8"/>
    <x v="12"/>
    <n v="56325"/>
  </r>
  <r>
    <x v="28"/>
    <x v="8"/>
    <x v="13"/>
    <n v="24800"/>
  </r>
  <r>
    <x v="28"/>
    <x v="8"/>
    <x v="14"/>
    <n v="204683"/>
  </r>
  <r>
    <x v="28"/>
    <x v="8"/>
    <x v="15"/>
    <n v="309465"/>
  </r>
  <r>
    <x v="28"/>
    <x v="8"/>
    <x v="16"/>
    <n v="37837"/>
  </r>
  <r>
    <x v="28"/>
    <x v="8"/>
    <x v="17"/>
    <n v="73852"/>
  </r>
  <r>
    <x v="28"/>
    <x v="8"/>
    <x v="18"/>
    <n v="3665"/>
  </r>
  <r>
    <x v="28"/>
    <x v="8"/>
    <x v="19"/>
    <n v="84111"/>
  </r>
  <r>
    <x v="28"/>
    <x v="8"/>
    <x v="20"/>
    <n v="2026"/>
  </r>
  <r>
    <x v="28"/>
    <x v="8"/>
    <x v="21"/>
    <n v="1917"/>
  </r>
  <r>
    <x v="28"/>
    <x v="8"/>
    <x v="22"/>
    <n v="16001"/>
  </r>
  <r>
    <x v="28"/>
    <x v="9"/>
    <x v="0"/>
    <n v="297569"/>
  </r>
  <r>
    <x v="28"/>
    <x v="9"/>
    <x v="1"/>
    <n v="96443"/>
  </r>
  <r>
    <x v="28"/>
    <x v="9"/>
    <x v="2"/>
    <n v="0"/>
  </r>
  <r>
    <x v="28"/>
    <x v="9"/>
    <x v="3"/>
    <n v="0"/>
  </r>
  <r>
    <x v="28"/>
    <x v="9"/>
    <x v="4"/>
    <n v="135734"/>
  </r>
  <r>
    <x v="28"/>
    <x v="9"/>
    <x v="5"/>
    <n v="109378"/>
  </r>
  <r>
    <x v="28"/>
    <x v="9"/>
    <x v="6"/>
    <n v="79373"/>
  </r>
  <r>
    <x v="28"/>
    <x v="9"/>
    <x v="7"/>
    <n v="21040"/>
  </r>
  <r>
    <x v="28"/>
    <x v="9"/>
    <x v="8"/>
    <n v="136114"/>
  </r>
  <r>
    <x v="28"/>
    <x v="9"/>
    <x v="9"/>
    <n v="69375"/>
  </r>
  <r>
    <x v="28"/>
    <x v="9"/>
    <x v="10"/>
    <n v="93208"/>
  </r>
  <r>
    <x v="28"/>
    <x v="9"/>
    <x v="11"/>
    <n v="34457"/>
  </r>
  <r>
    <x v="28"/>
    <x v="9"/>
    <x v="12"/>
    <n v="85610"/>
  </r>
  <r>
    <x v="28"/>
    <x v="9"/>
    <x v="13"/>
    <n v="32747"/>
  </r>
  <r>
    <x v="28"/>
    <x v="9"/>
    <x v="14"/>
    <n v="272825"/>
  </r>
  <r>
    <x v="28"/>
    <x v="9"/>
    <x v="15"/>
    <n v="401765"/>
  </r>
  <r>
    <x v="28"/>
    <x v="9"/>
    <x v="16"/>
    <n v="37827"/>
  </r>
  <r>
    <x v="28"/>
    <x v="9"/>
    <x v="17"/>
    <n v="52579"/>
  </r>
  <r>
    <x v="28"/>
    <x v="9"/>
    <x v="18"/>
    <n v="7351"/>
  </r>
  <r>
    <x v="28"/>
    <x v="9"/>
    <x v="19"/>
    <n v="107942"/>
  </r>
  <r>
    <x v="28"/>
    <x v="9"/>
    <x v="20"/>
    <n v="2371"/>
  </r>
  <r>
    <x v="28"/>
    <x v="9"/>
    <x v="21"/>
    <n v="2343"/>
  </r>
  <r>
    <x v="28"/>
    <x v="9"/>
    <x v="22"/>
    <n v="22035"/>
  </r>
  <r>
    <x v="28"/>
    <x v="10"/>
    <x v="0"/>
    <n v="348935"/>
  </r>
  <r>
    <x v="28"/>
    <x v="10"/>
    <x v="1"/>
    <n v="136133"/>
  </r>
  <r>
    <x v="28"/>
    <x v="10"/>
    <x v="2"/>
    <n v="0"/>
  </r>
  <r>
    <x v="28"/>
    <x v="10"/>
    <x v="3"/>
    <n v="0"/>
  </r>
  <r>
    <x v="28"/>
    <x v="10"/>
    <x v="4"/>
    <n v="155416"/>
  </r>
  <r>
    <x v="28"/>
    <x v="10"/>
    <x v="5"/>
    <n v="129782"/>
  </r>
  <r>
    <x v="28"/>
    <x v="10"/>
    <x v="6"/>
    <n v="100165"/>
  </r>
  <r>
    <x v="28"/>
    <x v="10"/>
    <x v="7"/>
    <n v="22806"/>
  </r>
  <r>
    <x v="28"/>
    <x v="10"/>
    <x v="8"/>
    <n v="161191"/>
  </r>
  <r>
    <x v="28"/>
    <x v="10"/>
    <x v="9"/>
    <n v="75479"/>
  </r>
  <r>
    <x v="28"/>
    <x v="10"/>
    <x v="10"/>
    <n v="109048"/>
  </r>
  <r>
    <x v="28"/>
    <x v="10"/>
    <x v="11"/>
    <n v="45843"/>
  </r>
  <r>
    <x v="28"/>
    <x v="10"/>
    <x v="12"/>
    <n v="95440"/>
  </r>
  <r>
    <x v="28"/>
    <x v="10"/>
    <x v="13"/>
    <n v="46314"/>
  </r>
  <r>
    <x v="28"/>
    <x v="10"/>
    <x v="14"/>
    <n v="304542"/>
  </r>
  <r>
    <x v="28"/>
    <x v="10"/>
    <x v="15"/>
    <n v="440183"/>
  </r>
  <r>
    <x v="28"/>
    <x v="10"/>
    <x v="16"/>
    <n v="50900"/>
  </r>
  <r>
    <x v="28"/>
    <x v="10"/>
    <x v="17"/>
    <n v="45557"/>
  </r>
  <r>
    <x v="28"/>
    <x v="10"/>
    <x v="18"/>
    <n v="7336"/>
  </r>
  <r>
    <x v="28"/>
    <x v="10"/>
    <x v="19"/>
    <n v="110501"/>
  </r>
  <r>
    <x v="28"/>
    <x v="10"/>
    <x v="20"/>
    <n v="2481"/>
  </r>
  <r>
    <x v="28"/>
    <x v="10"/>
    <x v="21"/>
    <n v="621"/>
  </r>
  <r>
    <x v="28"/>
    <x v="10"/>
    <x v="22"/>
    <n v="10577"/>
  </r>
  <r>
    <x v="28"/>
    <x v="11"/>
    <x v="0"/>
    <n v="365599"/>
  </r>
  <r>
    <x v="28"/>
    <x v="11"/>
    <x v="1"/>
    <n v="147355"/>
  </r>
  <r>
    <x v="28"/>
    <x v="11"/>
    <x v="2"/>
    <n v="0"/>
  </r>
  <r>
    <x v="28"/>
    <x v="11"/>
    <x v="3"/>
    <n v="0"/>
  </r>
  <r>
    <x v="28"/>
    <x v="11"/>
    <x v="4"/>
    <n v="180750"/>
  </r>
  <r>
    <x v="28"/>
    <x v="11"/>
    <x v="5"/>
    <n v="141903"/>
  </r>
  <r>
    <x v="28"/>
    <x v="11"/>
    <x v="6"/>
    <n v="107234"/>
  </r>
  <r>
    <x v="28"/>
    <x v="11"/>
    <x v="7"/>
    <n v="26919"/>
  </r>
  <r>
    <x v="28"/>
    <x v="11"/>
    <x v="8"/>
    <n v="174934"/>
  </r>
  <r>
    <x v="28"/>
    <x v="11"/>
    <x v="9"/>
    <n v="78282"/>
  </r>
  <r>
    <x v="28"/>
    <x v="11"/>
    <x v="10"/>
    <n v="117879"/>
  </r>
  <r>
    <x v="28"/>
    <x v="11"/>
    <x v="11"/>
    <n v="53508"/>
  </r>
  <r>
    <x v="28"/>
    <x v="11"/>
    <x v="12"/>
    <n v="105351"/>
  </r>
  <r>
    <x v="28"/>
    <x v="11"/>
    <x v="13"/>
    <n v="63204"/>
  </r>
  <r>
    <x v="28"/>
    <x v="11"/>
    <x v="14"/>
    <n v="343459"/>
  </r>
  <r>
    <x v="28"/>
    <x v="11"/>
    <x v="15"/>
    <n v="458597"/>
  </r>
  <r>
    <x v="28"/>
    <x v="11"/>
    <x v="16"/>
    <n v="61377"/>
  </r>
  <r>
    <x v="28"/>
    <x v="11"/>
    <x v="17"/>
    <n v="48015"/>
  </r>
  <r>
    <x v="28"/>
    <x v="11"/>
    <x v="18"/>
    <n v="8831"/>
  </r>
  <r>
    <x v="28"/>
    <x v="11"/>
    <x v="19"/>
    <n v="139986"/>
  </r>
  <r>
    <x v="28"/>
    <x v="11"/>
    <x v="20"/>
    <n v="2555"/>
  </r>
  <r>
    <x v="28"/>
    <x v="11"/>
    <x v="21"/>
    <n v="185"/>
  </r>
  <r>
    <x v="28"/>
    <x v="11"/>
    <x v="22"/>
    <n v="0"/>
  </r>
  <r>
    <x v="28"/>
    <x v="0"/>
    <x v="0"/>
    <n v="385106"/>
  </r>
  <r>
    <x v="28"/>
    <x v="0"/>
    <x v="1"/>
    <n v="158878"/>
  </r>
  <r>
    <x v="28"/>
    <x v="0"/>
    <x v="2"/>
    <n v="0"/>
  </r>
  <r>
    <x v="28"/>
    <x v="0"/>
    <x v="3"/>
    <n v="0"/>
  </r>
  <r>
    <x v="28"/>
    <x v="0"/>
    <x v="4"/>
    <n v="184069"/>
  </r>
  <r>
    <x v="28"/>
    <x v="0"/>
    <x v="5"/>
    <n v="143559"/>
  </r>
  <r>
    <x v="28"/>
    <x v="0"/>
    <x v="6"/>
    <n v="106646"/>
  </r>
  <r>
    <x v="28"/>
    <x v="0"/>
    <x v="7"/>
    <n v="32553"/>
  </r>
  <r>
    <x v="28"/>
    <x v="0"/>
    <x v="8"/>
    <n v="180481"/>
  </r>
  <r>
    <x v="28"/>
    <x v="0"/>
    <x v="9"/>
    <n v="109623"/>
  </r>
  <r>
    <x v="28"/>
    <x v="0"/>
    <x v="10"/>
    <n v="116705"/>
  </r>
  <r>
    <x v="28"/>
    <x v="0"/>
    <x v="11"/>
    <n v="55637"/>
  </r>
  <r>
    <x v="28"/>
    <x v="0"/>
    <x v="12"/>
    <n v="110536"/>
  </r>
  <r>
    <x v="28"/>
    <x v="0"/>
    <x v="13"/>
    <n v="54426"/>
  </r>
  <r>
    <x v="28"/>
    <x v="0"/>
    <x v="14"/>
    <n v="348110"/>
  </r>
  <r>
    <x v="28"/>
    <x v="0"/>
    <x v="15"/>
    <n v="441247"/>
  </r>
  <r>
    <x v="28"/>
    <x v="0"/>
    <x v="16"/>
    <n v="62265"/>
  </r>
  <r>
    <x v="28"/>
    <x v="0"/>
    <x v="17"/>
    <n v="41932"/>
  </r>
  <r>
    <x v="28"/>
    <x v="0"/>
    <x v="18"/>
    <n v="9223"/>
  </r>
  <r>
    <x v="28"/>
    <x v="0"/>
    <x v="19"/>
    <n v="171962"/>
  </r>
  <r>
    <x v="28"/>
    <x v="0"/>
    <x v="20"/>
    <n v="2714"/>
  </r>
  <r>
    <x v="28"/>
    <x v="0"/>
    <x v="21"/>
    <n v="189"/>
  </r>
  <r>
    <x v="28"/>
    <x v="0"/>
    <x v="22"/>
    <n v="2212"/>
  </r>
  <r>
    <x v="28"/>
    <x v="1"/>
    <x v="0"/>
    <n v="358888"/>
  </r>
  <r>
    <x v="28"/>
    <x v="1"/>
    <x v="1"/>
    <n v="139116"/>
  </r>
  <r>
    <x v="28"/>
    <x v="1"/>
    <x v="2"/>
    <n v="0"/>
  </r>
  <r>
    <x v="28"/>
    <x v="1"/>
    <x v="3"/>
    <n v="0"/>
  </r>
  <r>
    <x v="28"/>
    <x v="1"/>
    <x v="4"/>
    <n v="173579"/>
  </r>
  <r>
    <x v="28"/>
    <x v="1"/>
    <x v="5"/>
    <n v="133444"/>
  </r>
  <r>
    <x v="28"/>
    <x v="1"/>
    <x v="6"/>
    <n v="97686"/>
  </r>
  <r>
    <x v="28"/>
    <x v="1"/>
    <x v="7"/>
    <n v="30304"/>
  </r>
  <r>
    <x v="28"/>
    <x v="1"/>
    <x v="8"/>
    <n v="173679"/>
  </r>
  <r>
    <x v="28"/>
    <x v="1"/>
    <x v="9"/>
    <n v="101044"/>
  </r>
  <r>
    <x v="28"/>
    <x v="1"/>
    <x v="10"/>
    <n v="99875"/>
  </r>
  <r>
    <x v="28"/>
    <x v="1"/>
    <x v="11"/>
    <n v="49225"/>
  </r>
  <r>
    <x v="28"/>
    <x v="1"/>
    <x v="12"/>
    <n v="103081"/>
  </r>
  <r>
    <x v="28"/>
    <x v="1"/>
    <x v="13"/>
    <n v="60155"/>
  </r>
  <r>
    <x v="28"/>
    <x v="1"/>
    <x v="14"/>
    <n v="329572"/>
  </r>
  <r>
    <x v="28"/>
    <x v="1"/>
    <x v="15"/>
    <n v="466442"/>
  </r>
  <r>
    <x v="28"/>
    <x v="1"/>
    <x v="16"/>
    <n v="54997"/>
  </r>
  <r>
    <x v="28"/>
    <x v="1"/>
    <x v="17"/>
    <n v="120420"/>
  </r>
  <r>
    <x v="28"/>
    <x v="1"/>
    <x v="18"/>
    <n v="8732"/>
  </r>
  <r>
    <x v="28"/>
    <x v="1"/>
    <x v="19"/>
    <n v="167332"/>
  </r>
  <r>
    <x v="28"/>
    <x v="1"/>
    <x v="20"/>
    <n v="2448"/>
  </r>
  <r>
    <x v="28"/>
    <x v="1"/>
    <x v="21"/>
    <n v="184"/>
  </r>
  <r>
    <x v="28"/>
    <x v="1"/>
    <x v="22"/>
    <n v="256720"/>
  </r>
  <r>
    <x v="28"/>
    <x v="2"/>
    <x v="0"/>
    <n v="394867"/>
  </r>
  <r>
    <x v="28"/>
    <x v="2"/>
    <x v="1"/>
    <n v="151711"/>
  </r>
  <r>
    <x v="28"/>
    <x v="2"/>
    <x v="2"/>
    <n v="0"/>
  </r>
  <r>
    <x v="28"/>
    <x v="2"/>
    <x v="3"/>
    <n v="29386"/>
  </r>
  <r>
    <x v="28"/>
    <x v="2"/>
    <x v="4"/>
    <n v="160510"/>
  </r>
  <r>
    <x v="28"/>
    <x v="2"/>
    <x v="5"/>
    <n v="135925"/>
  </r>
  <r>
    <x v="28"/>
    <x v="2"/>
    <x v="6"/>
    <n v="98756"/>
  </r>
  <r>
    <x v="28"/>
    <x v="2"/>
    <x v="7"/>
    <n v="32074"/>
  </r>
  <r>
    <x v="28"/>
    <x v="2"/>
    <x v="8"/>
    <n v="178221"/>
  </r>
  <r>
    <x v="28"/>
    <x v="2"/>
    <x v="9"/>
    <n v="103679"/>
  </r>
  <r>
    <x v="28"/>
    <x v="2"/>
    <x v="10"/>
    <n v="114820"/>
  </r>
  <r>
    <x v="28"/>
    <x v="2"/>
    <x v="11"/>
    <n v="45942"/>
  </r>
  <r>
    <x v="28"/>
    <x v="2"/>
    <x v="12"/>
    <n v="101783"/>
  </r>
  <r>
    <x v="28"/>
    <x v="2"/>
    <x v="13"/>
    <n v="62322"/>
  </r>
  <r>
    <x v="28"/>
    <x v="2"/>
    <x v="14"/>
    <n v="344933"/>
  </r>
  <r>
    <x v="28"/>
    <x v="2"/>
    <x v="15"/>
    <n v="500793"/>
  </r>
  <r>
    <x v="28"/>
    <x v="2"/>
    <x v="16"/>
    <n v="92245"/>
  </r>
  <r>
    <x v="28"/>
    <x v="2"/>
    <x v="17"/>
    <n v="123533"/>
  </r>
  <r>
    <x v="28"/>
    <x v="2"/>
    <x v="18"/>
    <n v="9407"/>
  </r>
  <r>
    <x v="28"/>
    <x v="2"/>
    <x v="19"/>
    <n v="188364"/>
  </r>
  <r>
    <x v="28"/>
    <x v="2"/>
    <x v="20"/>
    <n v="2734"/>
  </r>
  <r>
    <x v="28"/>
    <x v="2"/>
    <x v="21"/>
    <n v="332"/>
  </r>
  <r>
    <x v="28"/>
    <x v="2"/>
    <x v="22"/>
    <n v="19784"/>
  </r>
  <r>
    <x v="28"/>
    <x v="3"/>
    <x v="0"/>
    <n v="409776"/>
  </r>
  <r>
    <x v="28"/>
    <x v="3"/>
    <x v="1"/>
    <n v="166136"/>
  </r>
  <r>
    <x v="28"/>
    <x v="3"/>
    <x v="2"/>
    <n v="0"/>
  </r>
  <r>
    <x v="28"/>
    <x v="3"/>
    <x v="3"/>
    <n v="44784"/>
  </r>
  <r>
    <x v="28"/>
    <x v="3"/>
    <x v="4"/>
    <n v="170749"/>
  </r>
  <r>
    <x v="28"/>
    <x v="3"/>
    <x v="5"/>
    <n v="149284"/>
  </r>
  <r>
    <x v="28"/>
    <x v="3"/>
    <x v="6"/>
    <n v="108633"/>
  </r>
  <r>
    <x v="28"/>
    <x v="3"/>
    <x v="7"/>
    <n v="34301"/>
  </r>
  <r>
    <x v="28"/>
    <x v="3"/>
    <x v="8"/>
    <n v="192836"/>
  </r>
  <r>
    <x v="28"/>
    <x v="3"/>
    <x v="9"/>
    <n v="115303"/>
  </r>
  <r>
    <x v="28"/>
    <x v="3"/>
    <x v="10"/>
    <n v="118676"/>
  </r>
  <r>
    <x v="28"/>
    <x v="3"/>
    <x v="11"/>
    <n v="52165"/>
  </r>
  <r>
    <x v="28"/>
    <x v="3"/>
    <x v="12"/>
    <n v="117760"/>
  </r>
  <r>
    <x v="28"/>
    <x v="3"/>
    <x v="13"/>
    <n v="76425"/>
  </r>
  <r>
    <x v="28"/>
    <x v="3"/>
    <x v="14"/>
    <n v="355980"/>
  </r>
  <r>
    <x v="28"/>
    <x v="3"/>
    <x v="15"/>
    <n v="533275"/>
  </r>
  <r>
    <x v="28"/>
    <x v="3"/>
    <x v="16"/>
    <n v="91297"/>
  </r>
  <r>
    <x v="28"/>
    <x v="3"/>
    <x v="17"/>
    <n v="136355"/>
  </r>
  <r>
    <x v="28"/>
    <x v="3"/>
    <x v="18"/>
    <n v="10130"/>
  </r>
  <r>
    <x v="28"/>
    <x v="3"/>
    <x v="19"/>
    <n v="197626"/>
  </r>
  <r>
    <x v="28"/>
    <x v="3"/>
    <x v="20"/>
    <n v="2764"/>
  </r>
  <r>
    <x v="28"/>
    <x v="3"/>
    <x v="21"/>
    <n v="191"/>
  </r>
  <r>
    <x v="28"/>
    <x v="3"/>
    <x v="22"/>
    <n v="164"/>
  </r>
  <r>
    <x v="28"/>
    <x v="4"/>
    <x v="0"/>
    <n v="414769"/>
  </r>
  <r>
    <x v="28"/>
    <x v="4"/>
    <x v="1"/>
    <n v="156422"/>
  </r>
  <r>
    <x v="28"/>
    <x v="4"/>
    <x v="2"/>
    <n v="0"/>
  </r>
  <r>
    <x v="28"/>
    <x v="4"/>
    <x v="3"/>
    <n v="43074"/>
  </r>
  <r>
    <x v="28"/>
    <x v="4"/>
    <x v="4"/>
    <n v="166256"/>
  </r>
  <r>
    <x v="28"/>
    <x v="4"/>
    <x v="5"/>
    <n v="144044"/>
  </r>
  <r>
    <x v="28"/>
    <x v="4"/>
    <x v="6"/>
    <n v="106262"/>
  </r>
  <r>
    <x v="28"/>
    <x v="4"/>
    <x v="7"/>
    <n v="30712"/>
  </r>
  <r>
    <x v="28"/>
    <x v="4"/>
    <x v="8"/>
    <n v="186769"/>
  </r>
  <r>
    <x v="28"/>
    <x v="4"/>
    <x v="9"/>
    <n v="112375"/>
  </r>
  <r>
    <x v="28"/>
    <x v="4"/>
    <x v="10"/>
    <n v="98213"/>
  </r>
  <r>
    <x v="28"/>
    <x v="4"/>
    <x v="11"/>
    <n v="50146"/>
  </r>
  <r>
    <x v="28"/>
    <x v="4"/>
    <x v="12"/>
    <n v="122930"/>
  </r>
  <r>
    <x v="28"/>
    <x v="4"/>
    <x v="13"/>
    <n v="72599"/>
  </r>
  <r>
    <x v="28"/>
    <x v="4"/>
    <x v="14"/>
    <n v="340304"/>
  </r>
  <r>
    <x v="28"/>
    <x v="4"/>
    <x v="15"/>
    <n v="502480"/>
  </r>
  <r>
    <x v="28"/>
    <x v="4"/>
    <x v="16"/>
    <n v="82608"/>
  </r>
  <r>
    <x v="28"/>
    <x v="4"/>
    <x v="17"/>
    <n v="141899"/>
  </r>
  <r>
    <x v="28"/>
    <x v="4"/>
    <x v="18"/>
    <n v="9596"/>
  </r>
  <r>
    <x v="28"/>
    <x v="4"/>
    <x v="19"/>
    <n v="195916"/>
  </r>
  <r>
    <x v="28"/>
    <x v="4"/>
    <x v="20"/>
    <n v="3054"/>
  </r>
  <r>
    <x v="28"/>
    <x v="4"/>
    <x v="21"/>
    <n v="225"/>
  </r>
  <r>
    <x v="28"/>
    <x v="4"/>
    <x v="22"/>
    <n v="0"/>
  </r>
  <r>
    <x v="28"/>
    <x v="5"/>
    <x v="0"/>
    <n v="420207"/>
  </r>
  <r>
    <x v="28"/>
    <x v="5"/>
    <x v="1"/>
    <n v="140492"/>
  </r>
  <r>
    <x v="28"/>
    <x v="5"/>
    <x v="2"/>
    <n v="0"/>
  </r>
  <r>
    <x v="28"/>
    <x v="5"/>
    <x v="3"/>
    <n v="35879"/>
  </r>
  <r>
    <x v="28"/>
    <x v="5"/>
    <x v="4"/>
    <n v="153755"/>
  </r>
  <r>
    <x v="28"/>
    <x v="5"/>
    <x v="5"/>
    <n v="134532"/>
  </r>
  <r>
    <x v="28"/>
    <x v="5"/>
    <x v="6"/>
    <n v="92314"/>
  </r>
  <r>
    <x v="28"/>
    <x v="5"/>
    <x v="7"/>
    <n v="29023"/>
  </r>
  <r>
    <x v="28"/>
    <x v="5"/>
    <x v="8"/>
    <n v="189118"/>
  </r>
  <r>
    <x v="28"/>
    <x v="5"/>
    <x v="9"/>
    <n v="111450"/>
  </r>
  <r>
    <x v="28"/>
    <x v="5"/>
    <x v="10"/>
    <n v="83956"/>
  </r>
  <r>
    <x v="28"/>
    <x v="5"/>
    <x v="11"/>
    <n v="45378"/>
  </r>
  <r>
    <x v="28"/>
    <x v="5"/>
    <x v="12"/>
    <n v="112799"/>
  </r>
  <r>
    <x v="28"/>
    <x v="5"/>
    <x v="13"/>
    <n v="52871"/>
  </r>
  <r>
    <x v="28"/>
    <x v="5"/>
    <x v="14"/>
    <n v="326443"/>
  </r>
  <r>
    <x v="28"/>
    <x v="5"/>
    <x v="15"/>
    <n v="476708"/>
  </r>
  <r>
    <x v="28"/>
    <x v="5"/>
    <x v="16"/>
    <n v="78296"/>
  </r>
  <r>
    <x v="28"/>
    <x v="5"/>
    <x v="17"/>
    <n v="139044"/>
  </r>
  <r>
    <x v="28"/>
    <x v="5"/>
    <x v="18"/>
    <n v="9981"/>
  </r>
  <r>
    <x v="28"/>
    <x v="5"/>
    <x v="19"/>
    <n v="187072"/>
  </r>
  <r>
    <x v="28"/>
    <x v="5"/>
    <x v="20"/>
    <n v="2788"/>
  </r>
  <r>
    <x v="28"/>
    <x v="5"/>
    <x v="21"/>
    <n v="2370"/>
  </r>
  <r>
    <x v="28"/>
    <x v="5"/>
    <x v="22"/>
    <n v="5241"/>
  </r>
  <r>
    <x v="28"/>
    <x v="6"/>
    <x v="0"/>
    <n v="418173"/>
  </r>
  <r>
    <x v="28"/>
    <x v="6"/>
    <x v="1"/>
    <n v="138400"/>
  </r>
  <r>
    <x v="28"/>
    <x v="6"/>
    <x v="2"/>
    <n v="0"/>
  </r>
  <r>
    <x v="28"/>
    <x v="6"/>
    <x v="3"/>
    <n v="39347"/>
  </r>
  <r>
    <x v="28"/>
    <x v="6"/>
    <x v="4"/>
    <n v="157552"/>
  </r>
  <r>
    <x v="28"/>
    <x v="6"/>
    <x v="5"/>
    <n v="137095"/>
  </r>
  <r>
    <x v="28"/>
    <x v="6"/>
    <x v="6"/>
    <n v="102962"/>
  </r>
  <r>
    <x v="28"/>
    <x v="6"/>
    <x v="7"/>
    <n v="28698"/>
  </r>
  <r>
    <x v="28"/>
    <x v="6"/>
    <x v="8"/>
    <n v="182402"/>
  </r>
  <r>
    <x v="28"/>
    <x v="6"/>
    <x v="9"/>
    <n v="103161"/>
  </r>
  <r>
    <x v="28"/>
    <x v="6"/>
    <x v="10"/>
    <n v="90051"/>
  </r>
  <r>
    <x v="28"/>
    <x v="6"/>
    <x v="11"/>
    <n v="49132"/>
  </r>
  <r>
    <x v="28"/>
    <x v="6"/>
    <x v="12"/>
    <n v="112334"/>
  </r>
  <r>
    <x v="28"/>
    <x v="6"/>
    <x v="13"/>
    <n v="47400"/>
  </r>
  <r>
    <x v="28"/>
    <x v="6"/>
    <x v="14"/>
    <n v="334727"/>
  </r>
  <r>
    <x v="28"/>
    <x v="6"/>
    <x v="15"/>
    <n v="476824"/>
  </r>
  <r>
    <x v="28"/>
    <x v="6"/>
    <x v="16"/>
    <n v="83764"/>
  </r>
  <r>
    <x v="28"/>
    <x v="6"/>
    <x v="17"/>
    <n v="135595"/>
  </r>
  <r>
    <x v="28"/>
    <x v="6"/>
    <x v="18"/>
    <n v="9228"/>
  </r>
  <r>
    <x v="28"/>
    <x v="6"/>
    <x v="19"/>
    <n v="183342"/>
  </r>
  <r>
    <x v="28"/>
    <x v="6"/>
    <x v="20"/>
    <n v="2722"/>
  </r>
  <r>
    <x v="28"/>
    <x v="6"/>
    <x v="21"/>
    <n v="1577"/>
  </r>
  <r>
    <x v="28"/>
    <x v="6"/>
    <x v="22"/>
    <n v="89"/>
  </r>
  <r>
    <x v="28"/>
    <x v="7"/>
    <x v="0"/>
    <n v="370096"/>
  </r>
  <r>
    <x v="28"/>
    <x v="7"/>
    <x v="1"/>
    <n v="191455"/>
  </r>
  <r>
    <x v="28"/>
    <x v="7"/>
    <x v="2"/>
    <n v="0"/>
  </r>
  <r>
    <x v="28"/>
    <x v="7"/>
    <x v="3"/>
    <n v="28386"/>
  </r>
  <r>
    <x v="28"/>
    <x v="7"/>
    <x v="4"/>
    <n v="137210"/>
  </r>
  <r>
    <x v="28"/>
    <x v="7"/>
    <x v="5"/>
    <n v="117673"/>
  </r>
  <r>
    <x v="28"/>
    <x v="7"/>
    <x v="6"/>
    <n v="84888"/>
  </r>
  <r>
    <x v="28"/>
    <x v="7"/>
    <x v="7"/>
    <n v="25764"/>
  </r>
  <r>
    <x v="28"/>
    <x v="7"/>
    <x v="8"/>
    <n v="161059"/>
  </r>
  <r>
    <x v="28"/>
    <x v="7"/>
    <x v="9"/>
    <n v="92364"/>
  </r>
  <r>
    <x v="28"/>
    <x v="7"/>
    <x v="10"/>
    <n v="76590"/>
  </r>
  <r>
    <x v="28"/>
    <x v="7"/>
    <x v="11"/>
    <n v="42310"/>
  </r>
  <r>
    <x v="28"/>
    <x v="7"/>
    <x v="12"/>
    <n v="99884"/>
  </r>
  <r>
    <x v="28"/>
    <x v="7"/>
    <x v="13"/>
    <n v="37776"/>
  </r>
  <r>
    <x v="28"/>
    <x v="7"/>
    <x v="14"/>
    <n v="314577"/>
  </r>
  <r>
    <x v="28"/>
    <x v="7"/>
    <x v="15"/>
    <n v="430895"/>
  </r>
  <r>
    <x v="28"/>
    <x v="7"/>
    <x v="16"/>
    <n v="82847"/>
  </r>
  <r>
    <x v="28"/>
    <x v="7"/>
    <x v="17"/>
    <n v="121380"/>
  </r>
  <r>
    <x v="28"/>
    <x v="7"/>
    <x v="18"/>
    <n v="8338"/>
  </r>
  <r>
    <x v="28"/>
    <x v="7"/>
    <x v="19"/>
    <n v="168632"/>
  </r>
  <r>
    <x v="28"/>
    <x v="7"/>
    <x v="20"/>
    <n v="2463"/>
  </r>
  <r>
    <x v="28"/>
    <x v="7"/>
    <x v="21"/>
    <n v="239"/>
  </r>
  <r>
    <x v="28"/>
    <x v="7"/>
    <x v="22"/>
    <n v="143"/>
  </r>
  <r>
    <x v="29"/>
    <x v="8"/>
    <x v="0"/>
    <n v="374616"/>
  </r>
  <r>
    <x v="29"/>
    <x v="8"/>
    <x v="1"/>
    <n v="320031"/>
  </r>
  <r>
    <x v="29"/>
    <x v="8"/>
    <x v="2"/>
    <n v="0"/>
  </r>
  <r>
    <x v="29"/>
    <x v="8"/>
    <x v="3"/>
    <n v="18324"/>
  </r>
  <r>
    <x v="29"/>
    <x v="8"/>
    <x v="4"/>
    <n v="120716"/>
  </r>
  <r>
    <x v="29"/>
    <x v="8"/>
    <x v="5"/>
    <n v="116587"/>
  </r>
  <r>
    <x v="29"/>
    <x v="8"/>
    <x v="6"/>
    <n v="80016"/>
  </r>
  <r>
    <x v="29"/>
    <x v="8"/>
    <x v="7"/>
    <n v="21624"/>
  </r>
  <r>
    <x v="29"/>
    <x v="8"/>
    <x v="8"/>
    <n v="151953"/>
  </r>
  <r>
    <x v="29"/>
    <x v="8"/>
    <x v="9"/>
    <n v="84204"/>
  </r>
  <r>
    <x v="29"/>
    <x v="8"/>
    <x v="10"/>
    <n v="68427"/>
  </r>
  <r>
    <x v="29"/>
    <x v="8"/>
    <x v="11"/>
    <n v="38631"/>
  </r>
  <r>
    <x v="29"/>
    <x v="8"/>
    <x v="12"/>
    <n v="89872"/>
  </r>
  <r>
    <x v="29"/>
    <x v="8"/>
    <x v="13"/>
    <n v="33484"/>
  </r>
  <r>
    <x v="29"/>
    <x v="8"/>
    <x v="14"/>
    <n v="306884"/>
  </r>
  <r>
    <x v="29"/>
    <x v="8"/>
    <x v="15"/>
    <n v="398999"/>
  </r>
  <r>
    <x v="29"/>
    <x v="8"/>
    <x v="16"/>
    <n v="55401"/>
  </r>
  <r>
    <x v="29"/>
    <x v="8"/>
    <x v="17"/>
    <n v="102922"/>
  </r>
  <r>
    <x v="29"/>
    <x v="8"/>
    <x v="18"/>
    <n v="7735"/>
  </r>
  <r>
    <x v="29"/>
    <x v="8"/>
    <x v="19"/>
    <n v="150195"/>
  </r>
  <r>
    <x v="29"/>
    <x v="8"/>
    <x v="20"/>
    <n v="2670"/>
  </r>
  <r>
    <x v="29"/>
    <x v="8"/>
    <x v="21"/>
    <n v="24"/>
  </r>
  <r>
    <x v="29"/>
    <x v="8"/>
    <x v="22"/>
    <n v="2337"/>
  </r>
  <r>
    <x v="29"/>
    <x v="9"/>
    <x v="0"/>
    <n v="319529"/>
  </r>
  <r>
    <x v="29"/>
    <x v="9"/>
    <x v="1"/>
    <n v="258650"/>
  </r>
  <r>
    <x v="29"/>
    <x v="9"/>
    <x v="2"/>
    <n v="0"/>
  </r>
  <r>
    <x v="29"/>
    <x v="9"/>
    <x v="3"/>
    <n v="13015"/>
  </r>
  <r>
    <x v="29"/>
    <x v="9"/>
    <x v="4"/>
    <n v="89830"/>
  </r>
  <r>
    <x v="29"/>
    <x v="9"/>
    <x v="5"/>
    <n v="92476"/>
  </r>
  <r>
    <x v="29"/>
    <x v="9"/>
    <x v="6"/>
    <n v="56425"/>
  </r>
  <r>
    <x v="29"/>
    <x v="9"/>
    <x v="7"/>
    <n v="19453"/>
  </r>
  <r>
    <x v="29"/>
    <x v="9"/>
    <x v="8"/>
    <n v="122806"/>
  </r>
  <r>
    <x v="29"/>
    <x v="9"/>
    <x v="9"/>
    <n v="63952"/>
  </r>
  <r>
    <x v="29"/>
    <x v="9"/>
    <x v="10"/>
    <n v="53160"/>
  </r>
  <r>
    <x v="29"/>
    <x v="9"/>
    <x v="11"/>
    <n v="26456"/>
  </r>
  <r>
    <x v="29"/>
    <x v="9"/>
    <x v="12"/>
    <n v="31221"/>
  </r>
  <r>
    <x v="29"/>
    <x v="9"/>
    <x v="13"/>
    <n v="28492"/>
  </r>
  <r>
    <x v="29"/>
    <x v="9"/>
    <x v="14"/>
    <n v="208597"/>
  </r>
  <r>
    <x v="29"/>
    <x v="9"/>
    <x v="15"/>
    <n v="271093"/>
  </r>
  <r>
    <x v="29"/>
    <x v="9"/>
    <x v="16"/>
    <n v="51935"/>
  </r>
  <r>
    <x v="29"/>
    <x v="9"/>
    <x v="17"/>
    <n v="76312"/>
  </r>
  <r>
    <x v="29"/>
    <x v="9"/>
    <x v="18"/>
    <n v="7637"/>
  </r>
  <r>
    <x v="29"/>
    <x v="9"/>
    <x v="19"/>
    <n v="136825"/>
  </r>
  <r>
    <x v="29"/>
    <x v="9"/>
    <x v="20"/>
    <n v="2000"/>
  </r>
  <r>
    <x v="29"/>
    <x v="9"/>
    <x v="21"/>
    <n v="74"/>
  </r>
  <r>
    <x v="29"/>
    <x v="9"/>
    <x v="22"/>
    <n v="10"/>
  </r>
  <r>
    <x v="29"/>
    <x v="10"/>
    <x v="0"/>
    <n v="349522"/>
  </r>
  <r>
    <x v="29"/>
    <x v="10"/>
    <x v="1"/>
    <n v="273403"/>
  </r>
  <r>
    <x v="29"/>
    <x v="10"/>
    <x v="2"/>
    <n v="0"/>
  </r>
  <r>
    <x v="29"/>
    <x v="10"/>
    <x v="3"/>
    <n v="13831"/>
  </r>
  <r>
    <x v="29"/>
    <x v="10"/>
    <x v="4"/>
    <n v="114907"/>
  </r>
  <r>
    <x v="29"/>
    <x v="10"/>
    <x v="5"/>
    <n v="102408"/>
  </r>
  <r>
    <x v="29"/>
    <x v="10"/>
    <x v="6"/>
    <n v="64980"/>
  </r>
  <r>
    <x v="29"/>
    <x v="10"/>
    <x v="7"/>
    <n v="21123"/>
  </r>
  <r>
    <x v="29"/>
    <x v="10"/>
    <x v="8"/>
    <n v="141418"/>
  </r>
  <r>
    <x v="29"/>
    <x v="10"/>
    <x v="9"/>
    <n v="74320"/>
  </r>
  <r>
    <x v="29"/>
    <x v="10"/>
    <x v="10"/>
    <n v="64762"/>
  </r>
  <r>
    <x v="29"/>
    <x v="10"/>
    <x v="11"/>
    <n v="37097"/>
  </r>
  <r>
    <x v="29"/>
    <x v="10"/>
    <x v="12"/>
    <n v="53645"/>
  </r>
  <r>
    <x v="29"/>
    <x v="10"/>
    <x v="13"/>
    <n v="38019"/>
  </r>
  <r>
    <x v="29"/>
    <x v="10"/>
    <x v="14"/>
    <n v="272537"/>
  </r>
  <r>
    <x v="29"/>
    <x v="10"/>
    <x v="15"/>
    <n v="310267"/>
  </r>
  <r>
    <x v="29"/>
    <x v="10"/>
    <x v="16"/>
    <n v="68597"/>
  </r>
  <r>
    <x v="29"/>
    <x v="10"/>
    <x v="17"/>
    <n v="117047"/>
  </r>
  <r>
    <x v="29"/>
    <x v="10"/>
    <x v="18"/>
    <n v="8106"/>
  </r>
  <r>
    <x v="29"/>
    <x v="10"/>
    <x v="19"/>
    <n v="157447"/>
  </r>
  <r>
    <x v="29"/>
    <x v="10"/>
    <x v="20"/>
    <n v="2601"/>
  </r>
  <r>
    <x v="29"/>
    <x v="10"/>
    <x v="21"/>
    <n v="128"/>
  </r>
  <r>
    <x v="29"/>
    <x v="10"/>
    <x v="22"/>
    <n v="25807.89"/>
  </r>
  <r>
    <x v="29"/>
    <x v="11"/>
    <x v="0"/>
    <n v="359373"/>
  </r>
  <r>
    <x v="29"/>
    <x v="11"/>
    <x v="1"/>
    <n v="271448"/>
  </r>
  <r>
    <x v="29"/>
    <x v="11"/>
    <x v="2"/>
    <n v="0"/>
  </r>
  <r>
    <x v="29"/>
    <x v="11"/>
    <x v="3"/>
    <n v="7852"/>
  </r>
  <r>
    <x v="29"/>
    <x v="11"/>
    <x v="4"/>
    <n v="112883"/>
  </r>
  <r>
    <x v="29"/>
    <x v="11"/>
    <x v="5"/>
    <n v="92187"/>
  </r>
  <r>
    <x v="29"/>
    <x v="11"/>
    <x v="6"/>
    <n v="76265"/>
  </r>
  <r>
    <x v="29"/>
    <x v="11"/>
    <x v="7"/>
    <n v="24960"/>
  </r>
  <r>
    <x v="29"/>
    <x v="11"/>
    <x v="8"/>
    <n v="146486"/>
  </r>
  <r>
    <x v="29"/>
    <x v="11"/>
    <x v="9"/>
    <n v="77184"/>
  </r>
  <r>
    <x v="29"/>
    <x v="11"/>
    <x v="10"/>
    <n v="64898"/>
  </r>
  <r>
    <x v="29"/>
    <x v="11"/>
    <x v="11"/>
    <n v="39740"/>
  </r>
  <r>
    <x v="29"/>
    <x v="11"/>
    <x v="12"/>
    <n v="52089"/>
  </r>
  <r>
    <x v="29"/>
    <x v="11"/>
    <x v="13"/>
    <n v="39014"/>
  </r>
  <r>
    <x v="29"/>
    <x v="11"/>
    <x v="14"/>
    <n v="274891"/>
  </r>
  <r>
    <x v="29"/>
    <x v="11"/>
    <x v="15"/>
    <n v="349979"/>
  </r>
  <r>
    <x v="29"/>
    <x v="11"/>
    <x v="16"/>
    <n v="60780"/>
  </r>
  <r>
    <x v="29"/>
    <x v="11"/>
    <x v="17"/>
    <n v="126007"/>
  </r>
  <r>
    <x v="29"/>
    <x v="11"/>
    <x v="18"/>
    <n v="8134"/>
  </r>
  <r>
    <x v="29"/>
    <x v="11"/>
    <x v="19"/>
    <n v="163812"/>
  </r>
  <r>
    <x v="29"/>
    <x v="11"/>
    <x v="20"/>
    <n v="2773"/>
  </r>
  <r>
    <x v="29"/>
    <x v="11"/>
    <x v="21"/>
    <n v="183"/>
  </r>
  <r>
    <x v="29"/>
    <x v="11"/>
    <x v="22"/>
    <n v="865"/>
  </r>
  <r>
    <x v="29"/>
    <x v="0"/>
    <x v="0"/>
    <n v="357910"/>
  </r>
  <r>
    <x v="29"/>
    <x v="0"/>
    <x v="1"/>
    <n v="300203"/>
  </r>
  <r>
    <x v="29"/>
    <x v="0"/>
    <x v="2"/>
    <n v="0"/>
  </r>
  <r>
    <x v="29"/>
    <x v="0"/>
    <x v="3"/>
    <n v="14292"/>
  </r>
  <r>
    <x v="29"/>
    <x v="0"/>
    <x v="4"/>
    <n v="115765"/>
  </r>
  <r>
    <x v="29"/>
    <x v="0"/>
    <x v="5"/>
    <n v="96182"/>
  </r>
  <r>
    <x v="29"/>
    <x v="0"/>
    <x v="6"/>
    <n v="73374"/>
  </r>
  <r>
    <x v="29"/>
    <x v="0"/>
    <x v="7"/>
    <n v="24130"/>
  </r>
  <r>
    <x v="29"/>
    <x v="0"/>
    <x v="8"/>
    <n v="146713"/>
  </r>
  <r>
    <x v="29"/>
    <x v="0"/>
    <x v="9"/>
    <n v="81260"/>
  </r>
  <r>
    <x v="29"/>
    <x v="0"/>
    <x v="10"/>
    <n v="65328"/>
  </r>
  <r>
    <x v="29"/>
    <x v="0"/>
    <x v="11"/>
    <n v="37107"/>
  </r>
  <r>
    <x v="29"/>
    <x v="0"/>
    <x v="12"/>
    <n v="49829"/>
  </r>
  <r>
    <x v="29"/>
    <x v="0"/>
    <x v="13"/>
    <n v="33035"/>
  </r>
  <r>
    <x v="29"/>
    <x v="0"/>
    <x v="14"/>
    <n v="278942"/>
  </r>
  <r>
    <x v="29"/>
    <x v="0"/>
    <x v="15"/>
    <n v="426933"/>
  </r>
  <r>
    <x v="29"/>
    <x v="0"/>
    <x v="16"/>
    <n v="63997"/>
  </r>
  <r>
    <x v="29"/>
    <x v="0"/>
    <x v="17"/>
    <n v="115352"/>
  </r>
  <r>
    <x v="29"/>
    <x v="0"/>
    <x v="18"/>
    <n v="7592"/>
  </r>
  <r>
    <x v="29"/>
    <x v="0"/>
    <x v="19"/>
    <n v="167661"/>
  </r>
  <r>
    <x v="29"/>
    <x v="0"/>
    <x v="20"/>
    <n v="3013"/>
  </r>
  <r>
    <x v="29"/>
    <x v="0"/>
    <x v="21"/>
    <n v="200"/>
  </r>
  <r>
    <x v="29"/>
    <x v="0"/>
    <x v="22"/>
    <n v="1"/>
  </r>
  <r>
    <x v="29"/>
    <x v="1"/>
    <x v="0"/>
    <n v="327719"/>
  </r>
  <r>
    <x v="29"/>
    <x v="1"/>
    <x v="1"/>
    <n v="282358"/>
  </r>
  <r>
    <x v="29"/>
    <x v="1"/>
    <x v="2"/>
    <n v="0"/>
  </r>
  <r>
    <x v="29"/>
    <x v="1"/>
    <x v="3"/>
    <n v="13433"/>
  </r>
  <r>
    <x v="29"/>
    <x v="1"/>
    <x v="4"/>
    <n v="115778"/>
  </r>
  <r>
    <x v="29"/>
    <x v="1"/>
    <x v="5"/>
    <n v="82627"/>
  </r>
  <r>
    <x v="29"/>
    <x v="1"/>
    <x v="6"/>
    <n v="81242"/>
  </r>
  <r>
    <x v="29"/>
    <x v="1"/>
    <x v="7"/>
    <n v="22752"/>
  </r>
  <r>
    <x v="29"/>
    <x v="1"/>
    <x v="8"/>
    <n v="138965"/>
  </r>
  <r>
    <x v="29"/>
    <x v="1"/>
    <x v="9"/>
    <n v="72083"/>
  </r>
  <r>
    <x v="29"/>
    <x v="1"/>
    <x v="10"/>
    <n v="66428"/>
  </r>
  <r>
    <x v="29"/>
    <x v="1"/>
    <x v="11"/>
    <n v="39109"/>
  </r>
  <r>
    <x v="29"/>
    <x v="1"/>
    <x v="12"/>
    <n v="55265"/>
  </r>
  <r>
    <x v="29"/>
    <x v="1"/>
    <x v="13"/>
    <n v="31080"/>
  </r>
  <r>
    <x v="29"/>
    <x v="1"/>
    <x v="14"/>
    <n v="271409"/>
  </r>
  <r>
    <x v="29"/>
    <x v="1"/>
    <x v="15"/>
    <n v="403126"/>
  </r>
  <r>
    <x v="29"/>
    <x v="1"/>
    <x v="16"/>
    <n v="63348"/>
  </r>
  <r>
    <x v="29"/>
    <x v="1"/>
    <x v="17"/>
    <n v="118374"/>
  </r>
  <r>
    <x v="29"/>
    <x v="1"/>
    <x v="18"/>
    <n v="7686"/>
  </r>
  <r>
    <x v="29"/>
    <x v="1"/>
    <x v="19"/>
    <n v="158057"/>
  </r>
  <r>
    <x v="29"/>
    <x v="1"/>
    <x v="20"/>
    <n v="2913"/>
  </r>
  <r>
    <x v="29"/>
    <x v="1"/>
    <x v="21"/>
    <n v="1682"/>
  </r>
  <r>
    <x v="29"/>
    <x v="1"/>
    <x v="22"/>
    <n v="2440"/>
  </r>
  <r>
    <x v="29"/>
    <x v="2"/>
    <x v="0"/>
    <n v="395229"/>
  </r>
  <r>
    <x v="29"/>
    <x v="2"/>
    <x v="1"/>
    <n v="326936"/>
  </r>
  <r>
    <x v="29"/>
    <x v="2"/>
    <x v="2"/>
    <n v="0"/>
  </r>
  <r>
    <x v="29"/>
    <x v="2"/>
    <x v="3"/>
    <n v="15146"/>
  </r>
  <r>
    <x v="29"/>
    <x v="2"/>
    <x v="4"/>
    <n v="129533"/>
  </r>
  <r>
    <x v="29"/>
    <x v="2"/>
    <x v="5"/>
    <n v="87740"/>
  </r>
  <r>
    <x v="29"/>
    <x v="2"/>
    <x v="6"/>
    <n v="82453"/>
  </r>
  <r>
    <x v="29"/>
    <x v="2"/>
    <x v="7"/>
    <n v="22053"/>
  </r>
  <r>
    <x v="29"/>
    <x v="2"/>
    <x v="8"/>
    <n v="157092"/>
  </r>
  <r>
    <x v="29"/>
    <x v="2"/>
    <x v="9"/>
    <n v="66553"/>
  </r>
  <r>
    <x v="29"/>
    <x v="2"/>
    <x v="10"/>
    <n v="71905"/>
  </r>
  <r>
    <x v="29"/>
    <x v="2"/>
    <x v="11"/>
    <n v="75063"/>
  </r>
  <r>
    <x v="29"/>
    <x v="2"/>
    <x v="12"/>
    <n v="78424"/>
  </r>
  <r>
    <x v="29"/>
    <x v="2"/>
    <x v="13"/>
    <n v="34817"/>
  </r>
  <r>
    <x v="29"/>
    <x v="2"/>
    <x v="14"/>
    <n v="291418"/>
  </r>
  <r>
    <x v="29"/>
    <x v="2"/>
    <x v="15"/>
    <n v="483122"/>
  </r>
  <r>
    <x v="29"/>
    <x v="2"/>
    <x v="16"/>
    <n v="77098"/>
  </r>
  <r>
    <x v="29"/>
    <x v="2"/>
    <x v="17"/>
    <n v="115381"/>
  </r>
  <r>
    <x v="29"/>
    <x v="2"/>
    <x v="18"/>
    <n v="8799"/>
  </r>
  <r>
    <x v="29"/>
    <x v="2"/>
    <x v="19"/>
    <n v="175112"/>
  </r>
  <r>
    <x v="29"/>
    <x v="2"/>
    <x v="20"/>
    <n v="874"/>
  </r>
  <r>
    <x v="29"/>
    <x v="2"/>
    <x v="21"/>
    <n v="363"/>
  </r>
  <r>
    <x v="29"/>
    <x v="2"/>
    <x v="22"/>
    <n v="122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82" applyNumberFormats="0" applyBorderFormats="0" applyFontFormats="0" applyPatternFormats="0" applyAlignmentFormats="0" applyWidthHeightFormats="1" dataCaption="Valores" showError="1" missingCaption="s/d" updatedVersion="6" minRefreshableVersion="3" rowGrandTotals="0" colGrandTotals="0" itemPrintTitles="1" createdVersion="6" indent="0" outline="1" outlineData="1" multipleFieldFilters="0" chartFormat="2" rowHeaderCaption="">
  <location ref="K5:M39" firstHeaderRow="0" firstDataRow="1" firstDataCol="1"/>
  <pivotFields count="4">
    <pivotField axis="axisRow" showAll="0" sortType="ascending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x="28"/>
        <item x="29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7">
        <item m="1" x="43"/>
        <item x="22"/>
        <item m="1" x="48"/>
        <item m="1" x="37"/>
        <item m="1" x="67"/>
        <item m="1" x="50"/>
        <item m="1" x="59"/>
        <item m="1" x="74"/>
        <item m="1" x="31"/>
        <item m="1" x="63"/>
        <item m="1" x="51"/>
        <item m="1" x="32"/>
        <item m="1" x="66"/>
        <item m="1" x="36"/>
        <item m="1" x="25"/>
        <item m="1" x="41"/>
        <item m="1" x="42"/>
        <item m="1" x="52"/>
        <item m="1" x="35"/>
        <item m="1" x="62"/>
        <item m="1" x="44"/>
        <item m="1" x="26"/>
        <item m="1" x="61"/>
        <item m="1" x="24"/>
        <item m="1" x="29"/>
        <item m="1" x="47"/>
        <item m="1" x="33"/>
        <item m="1" x="23"/>
        <item m="1" x="45"/>
        <item m="1" x="30"/>
        <item m="1" x="68"/>
        <item m="1" x="64"/>
        <item x="0"/>
        <item m="1" x="55"/>
        <item m="1" x="34"/>
        <item m="1" x="46"/>
        <item m="1" x="70"/>
        <item m="1" x="27"/>
        <item m="1" x="56"/>
        <item m="1" x="65"/>
        <item m="1" x="49"/>
        <item m="1" x="72"/>
        <item m="1" x="73"/>
        <item m="1" x="75"/>
        <item m="1" x="40"/>
        <item m="1" x="39"/>
        <item m="1" x="54"/>
        <item m="1" x="28"/>
        <item m="1" x="71"/>
        <item m="1" x="53"/>
        <item m="1" x="58"/>
        <item m="1" x="69"/>
        <item m="1" x="60"/>
        <item m="1" x="57"/>
        <item m="1" x="3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3" showAll="0"/>
  </pivotFields>
  <rowFields count="2">
    <field x="0"/>
    <field x="1"/>
  </rowFields>
  <rowItems count="34"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Boletos vendidos" fld="3" baseField="1" baseItem="3" numFmtId="3"/>
    <dataField name="Variación % Año anterior" fld="3" subtotal="average" showDataAs="percentDiff" baseField="0" baseItem="1048828" numFmtId="166"/>
  </dataFields>
  <formats count="19"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0" type="button" dataOnly="0" labelOnly="1" outline="0" axis="axisRow" fieldPosition="0"/>
    </format>
    <format dxfId="235">
      <pivotArea dataOnly="0" labelOnly="1" fieldPosition="0">
        <references count="1">
          <reference field="0" count="1">
            <x v="26"/>
          </reference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2">
          <reference field="0" count="1" selected="0">
            <x v="26"/>
          </reference>
          <reference field="1" count="0"/>
        </references>
      </pivotArea>
    </format>
    <format dxfId="232">
      <pivotArea dataOnly="0" labelOnly="1" outline="0" axis="axisValues" fieldPosition="0"/>
    </format>
    <format dxfId="231">
      <pivotArea field="2" type="button" dataOnly="0" labelOnly="1" outline="0"/>
    </format>
    <format dxfId="230">
      <pivotArea field="2" type="button" dataOnly="0" labelOnly="1" outline="0"/>
    </format>
    <format dxfId="229">
      <pivotArea outline="0" collapsedLevelsAreSubtotals="1" fieldPosition="0"/>
    </format>
    <format dxfId="228">
      <pivotArea dataOnly="0" labelOnly="1" outline="0" axis="axisValues" fieldPosition="0"/>
    </format>
    <format dxfId="227">
      <pivotArea dataOnly="0" labelOnly="1" outline="0" axis="axisValues" fieldPosition="0"/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1">
      <pivotArea outline="0" fieldPosition="0">
        <references count="1">
          <reference field="4294967294" count="1">
            <x v="1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4" cacheId="77" dataOnRows="1" applyNumberFormats="0" applyBorderFormats="0" applyFontFormats="0" applyPatternFormats="0" applyAlignmentFormats="0" applyWidthHeightFormats="1" dataCaption="Valores" errorCaption="0" showError="1" missingCaption="0" updatedVersion="6" minRefreshableVersion="3" colGrandTotals="0" itemPrintTitles="1" createdVersion="6" indent="0" showHeaders="0" compact="0" compactData="0" multipleFieldFilters="0" chartFormat="2" customListSort="0">
  <location ref="A43:V68" firstHeaderRow="0" firstDataRow="2" firstDataCol="1"/>
  <pivotFields count="27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/>
    <pivotField compact="0" outline="0" subtotalTop="0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24">
    <dataField name="Retiro " fld="2" showDataAs="percentDiff" baseField="0" baseItem="1048828" numFmtId="10"/>
    <dataField name="Palermo " fld="3" showDataAs="percentDiff" baseField="0" baseItem="1048828" numFmtId="10"/>
    <dataField name="Villa Crespo (ex-Chacarita) " fld="4" showDataAs="percentDiff" baseField="0" baseItem="1048828" numFmtId="10"/>
    <dataField name="La Paternal " fld="5" showDataAs="percentDiff" baseField="0" baseItem="1048828" numFmtId="10"/>
    <dataField name="Villa del Parque " fld="6" showDataAs="percentDiff" baseField="0" baseItem="1048828" numFmtId="10"/>
    <dataField name="Devoto " fld="7" showDataAs="percentDiff" baseField="0" baseItem="1048828" numFmtId="10"/>
    <dataField name="Sáenz Peña " fld="8" showDataAs="percentDiff" baseField="0" baseItem="1048828" numFmtId="10"/>
    <dataField name="Santos Lugares " fld="9" showDataAs="percentDiff" baseField="0" baseItem="1048828" numFmtId="10"/>
    <dataField name="Caseros " fld="10" showDataAs="percentDiff" baseField="0" baseItem="1048828" numFmtId="10"/>
    <dataField name="El Palomar " fld="11" showDataAs="percentDiff" baseField="0" baseItem="1048828" numFmtId="10"/>
    <dataField name="Hulingham " fld="12" showDataAs="percentDiff" baseField="0" baseItem="1048828" numFmtId="10"/>
    <dataField name="William C. Morris " fld="13" showDataAs="percentDiff" baseField="0" baseItem="1048828" numFmtId="10"/>
    <dataField name="Bella Vista " fld="14" showDataAs="percentDiff" baseField="0" baseItem="1048828" numFmtId="10"/>
    <dataField name="Muñiz " fld="15" showDataAs="percentDiff" baseField="0" baseItem="1048828" numFmtId="10"/>
    <dataField name="San Miguel " fld="16" showDataAs="percentDiff" baseField="0" baseItem="1048828" numFmtId="10"/>
    <dataField name="José C. Paz " fld="17" showDataAs="percentDiff" baseField="0" baseItem="1048828" numFmtId="10"/>
    <dataField name="Sol y Verde " fld="18" showDataAs="percentDiff" baseField="0" baseItem="1048828" numFmtId="10"/>
    <dataField name="Pte. Derqui " fld="19" showDataAs="percentDiff" baseField="0" baseItem="1048828" numFmtId="10"/>
    <dataField name="Villa Astolfi " fld="20" showDataAs="percentDiff" baseField="0" baseItem="1048828" numFmtId="10"/>
    <dataField name="Pilar " fld="21" showDataAs="percentDiff" baseField="0" baseItem="1048828" numFmtId="10"/>
    <dataField name="Manzanares " fld="22" showDataAs="percentDiff" baseField="0" baseItem="1048828" numFmtId="10"/>
    <dataField name="Dr. Cabred " fld="23" showDataAs="percentDiff" baseField="0" baseItem="1048828" numFmtId="10"/>
    <dataField name="Ajuste meses anteriores " fld="24" showDataAs="percentDiff" baseField="0" baseItem="1048828" numFmtId="10"/>
    <dataField name="TOTAL " fld="25" showDataAs="percentDiff" baseField="0" baseItem="1048828" numFmtId="10"/>
  </dataFields>
  <formats count="44">
    <format dxfId="194">
      <pivotArea dataOnly="0" labelOnly="1" grandCol="1" outline="0" fieldPosition="0"/>
    </format>
    <format dxfId="193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92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91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190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189">
      <pivotArea dataOnly="0" labelOnly="1" grandCol="1" outline="0" fieldPosition="0"/>
    </format>
    <format dxfId="188">
      <pivotArea dataOnly="0" labelOnly="1" grandCol="1" outline="0" fieldPosition="0"/>
    </format>
    <format dxfId="187">
      <pivotArea dataOnly="0" labelOnly="1" fieldPosition="0">
        <references count="1">
          <reference field="0" count="0"/>
        </references>
      </pivotArea>
    </format>
    <format dxfId="186">
      <pivotArea dataOnly="0" labelOnly="1" fieldPosition="0">
        <references count="1">
          <reference field="0" count="0" defaultSubtotal="1"/>
        </references>
      </pivotArea>
    </format>
    <format dxfId="185">
      <pivotArea dataOnly="0" labelOnly="1" fieldPosition="0">
        <references count="1">
          <reference field="0" count="0"/>
        </references>
      </pivotArea>
    </format>
    <format dxfId="184">
      <pivotArea dataOnly="0" labelOnly="1" fieldPosition="0">
        <references count="1">
          <reference field="0" count="0" defaultSubtotal="1"/>
        </references>
      </pivotArea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dataOnly="0" labelOnly="1" fieldPosition="0">
        <references count="1">
          <reference field="0" count="0"/>
        </references>
      </pivotArea>
    </format>
    <format dxfId="180">
      <pivotArea dataOnly="0" labelOnly="1" fieldPosition="0">
        <references count="1">
          <reference field="0" count="0" defaultSubtotal="1"/>
        </references>
      </pivotArea>
    </format>
    <format dxfId="179">
      <pivotArea type="origin" dataOnly="0" labelOnly="1" outline="0" fieldPosition="0"/>
    </format>
    <format dxfId="178">
      <pivotArea outline="0" fieldPosition="0">
        <references count="1">
          <reference field="4294967294" count="1" selected="0">
            <x v="23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76">
      <pivotArea outline="0" fieldPosition="0">
        <references count="1">
          <reference field="4294967294" count="1">
            <x v="0"/>
          </reference>
        </references>
      </pivotArea>
    </format>
    <format dxfId="175">
      <pivotArea outline="0" fieldPosition="0">
        <references count="1">
          <reference field="4294967294" count="1">
            <x v="1"/>
          </reference>
        </references>
      </pivotArea>
    </format>
    <format dxfId="174">
      <pivotArea outline="0" fieldPosition="0">
        <references count="1">
          <reference field="4294967294" count="1">
            <x v="2"/>
          </reference>
        </references>
      </pivotArea>
    </format>
    <format dxfId="173">
      <pivotArea outline="0" fieldPosition="0">
        <references count="1">
          <reference field="4294967294" count="1">
            <x v="3"/>
          </reference>
        </references>
      </pivotArea>
    </format>
    <format dxfId="172">
      <pivotArea outline="0" fieldPosition="0">
        <references count="1">
          <reference field="4294967294" count="1">
            <x v="4"/>
          </reference>
        </references>
      </pivotArea>
    </format>
    <format dxfId="171">
      <pivotArea outline="0" fieldPosition="0">
        <references count="1">
          <reference field="4294967294" count="1">
            <x v="5"/>
          </reference>
        </references>
      </pivotArea>
    </format>
    <format dxfId="170">
      <pivotArea outline="0" fieldPosition="0">
        <references count="1">
          <reference field="4294967294" count="1">
            <x v="6"/>
          </reference>
        </references>
      </pivotArea>
    </format>
    <format dxfId="169">
      <pivotArea outline="0" fieldPosition="0">
        <references count="1">
          <reference field="4294967294" count="1">
            <x v="7"/>
          </reference>
        </references>
      </pivotArea>
    </format>
    <format dxfId="168">
      <pivotArea outline="0" fieldPosition="0">
        <references count="1">
          <reference field="4294967294" count="1">
            <x v="8"/>
          </reference>
        </references>
      </pivotArea>
    </format>
    <format dxfId="167">
      <pivotArea outline="0" fieldPosition="0">
        <references count="1">
          <reference field="4294967294" count="1">
            <x v="9"/>
          </reference>
        </references>
      </pivotArea>
    </format>
    <format dxfId="166">
      <pivotArea outline="0" fieldPosition="0">
        <references count="1">
          <reference field="4294967294" count="1">
            <x v="10"/>
          </reference>
        </references>
      </pivotArea>
    </format>
    <format dxfId="165">
      <pivotArea outline="0" fieldPosition="0">
        <references count="1">
          <reference field="4294967294" count="1">
            <x v="11"/>
          </reference>
        </references>
      </pivotArea>
    </format>
    <format dxfId="164">
      <pivotArea outline="0" fieldPosition="0">
        <references count="1">
          <reference field="4294967294" count="1">
            <x v="12"/>
          </reference>
        </references>
      </pivotArea>
    </format>
    <format dxfId="163">
      <pivotArea outline="0" fieldPosition="0">
        <references count="1">
          <reference field="4294967294" count="1">
            <x v="13"/>
          </reference>
        </references>
      </pivotArea>
    </format>
    <format dxfId="162">
      <pivotArea outline="0" fieldPosition="0">
        <references count="1">
          <reference field="4294967294" count="1">
            <x v="14"/>
          </reference>
        </references>
      </pivotArea>
    </format>
    <format dxfId="161">
      <pivotArea outline="0" fieldPosition="0">
        <references count="1">
          <reference field="4294967294" count="1">
            <x v="15"/>
          </reference>
        </references>
      </pivotArea>
    </format>
    <format dxfId="160">
      <pivotArea outline="0" fieldPosition="0">
        <references count="1">
          <reference field="4294967294" count="1">
            <x v="16"/>
          </reference>
        </references>
      </pivotArea>
    </format>
    <format dxfId="159">
      <pivotArea outline="0" fieldPosition="0">
        <references count="1">
          <reference field="4294967294" count="1">
            <x v="17"/>
          </reference>
        </references>
      </pivotArea>
    </format>
    <format dxfId="158">
      <pivotArea outline="0" fieldPosition="0">
        <references count="1">
          <reference field="4294967294" count="1">
            <x v="18"/>
          </reference>
        </references>
      </pivotArea>
    </format>
    <format dxfId="157">
      <pivotArea outline="0" fieldPosition="0">
        <references count="1">
          <reference field="4294967294" count="1">
            <x v="19"/>
          </reference>
        </references>
      </pivotArea>
    </format>
    <format dxfId="156">
      <pivotArea outline="0" fieldPosition="0">
        <references count="1">
          <reference field="4294967294" count="1">
            <x v="20"/>
          </reference>
        </references>
      </pivotArea>
    </format>
    <format dxfId="155">
      <pivotArea outline="0" fieldPosition="0">
        <references count="1">
          <reference field="4294967294" count="1">
            <x v="21"/>
          </reference>
        </references>
      </pivotArea>
    </format>
    <format dxfId="154">
      <pivotArea outline="0" fieldPosition="0">
        <references count="1">
          <reference field="4294967294" count="1">
            <x v="22"/>
          </reference>
        </references>
      </pivotArea>
    </format>
    <format dxfId="153">
      <pivotArea outline="0" fieldPosition="0">
        <references count="1">
          <reference field="4294967294" count="1">
            <x v="23"/>
          </reference>
        </references>
      </pivotArea>
    </format>
    <format dxfId="152">
      <pivotArea outline="0" collapsedLevelsAreSubtotals="1" fieldPosition="0"/>
    </format>
    <format dxfId="151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0" count="1" selected="0" defaultSubtotal="1">
              <x v="27"/>
            </reference>
          </references>
        </pivotArea>
      </pivotAreas>
    </conditionalFormat>
  </conditional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77" dataOnRows="1" applyNumberFormats="0" applyBorderFormats="0" applyFontFormats="0" applyPatternFormats="0" applyAlignmentFormats="0" applyWidthHeightFormats="1" dataCaption="Valores" showMissing="0" updatedVersion="6" minRefreshableVersion="3" colGrandTotals="0" itemPrintTitles="1" createdVersion="6" indent="0" showHeaders="0" compact="0" compactData="0" multipleFieldFilters="0" chartFormat="2" customListSort="0">
  <location ref="A11:V36" firstHeaderRow="0" firstDataRow="2" firstDataCol="1"/>
  <pivotFields count="27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/>
    <pivotField compact="0" outline="0" subtotalTop="0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24">
    <dataField name="Retiro " fld="2" baseField="1" baseItem="0" numFmtId="3"/>
    <dataField name="Palermo " fld="3" baseField="0" baseItem="0"/>
    <dataField name="Villa Crespo (ex-Chacarita) " fld="4" baseField="0" baseItem="0"/>
    <dataField name="La Paternal " fld="5" baseField="0" baseItem="0"/>
    <dataField name="Villa del Parque " fld="6" baseField="0" baseItem="0"/>
    <dataField name="Devoto " fld="7" baseField="0" baseItem="0"/>
    <dataField name="Sáenz Peña " fld="8" baseField="0" baseItem="0"/>
    <dataField name="Santos Lugares " fld="9" baseField="0" baseItem="0"/>
    <dataField name="Caseros " fld="10" baseField="0" baseItem="0"/>
    <dataField name="El Palomar " fld="11" baseField="0" baseItem="0"/>
    <dataField name="Hulingham " fld="12" baseField="0" baseItem="0"/>
    <dataField name="William C. Morris " fld="13" baseField="0" baseItem="0"/>
    <dataField name="Bella Vista " fld="14" baseField="0" baseItem="0"/>
    <dataField name="Muñiz " fld="15" baseField="0" baseItem="0"/>
    <dataField name="San Miguel " fld="16" baseField="0" baseItem="0"/>
    <dataField name="José C. Paz " fld="17" baseField="0" baseItem="0"/>
    <dataField name="Sol y Verde " fld="18" baseField="0" baseItem="0"/>
    <dataField name="Pte. Derqui " fld="19" baseField="0" baseItem="0"/>
    <dataField name="Villa Astolfi " fld="20" baseField="0" baseItem="0"/>
    <dataField name="Pilar " fld="21" baseField="0" baseItem="0"/>
    <dataField name="Manzanares " fld="22" baseField="0" baseItem="0"/>
    <dataField name="Dr. Cabred " fld="23" baseField="0" baseItem="0"/>
    <dataField name="Ajuste meses anteriores " fld="24" baseField="0" baseItem="0"/>
    <dataField name="TOTAL " fld="25" baseField="1" baseItem="0" numFmtId="3"/>
  </dataFields>
  <formats count="25">
    <format dxfId="219">
      <pivotArea dataOnly="0" labelOnly="1" grandCol="1" outline="0" fieldPosition="0"/>
    </format>
    <format dxfId="218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17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16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215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214">
      <pivotArea dataOnly="0" labelOnly="1" grandCol="1" outline="0" fieldPosition="0"/>
    </format>
    <format dxfId="213">
      <pivotArea dataOnly="0" labelOnly="1" grandCol="1" outline="0" fieldPosition="0"/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fieldPosition="0">
        <references count="1">
          <reference field="0" count="0" defaultSubtotal="1"/>
        </references>
      </pivotArea>
    </format>
    <format dxfId="210">
      <pivotArea dataOnly="0" labelOnly="1" fieldPosition="0">
        <references count="1">
          <reference field="0" count="0"/>
        </references>
      </pivotArea>
    </format>
    <format dxfId="209">
      <pivotArea dataOnly="0" labelOnly="1" fieldPosition="0">
        <references count="1">
          <reference field="0" count="0" defaultSubtotal="1"/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dataOnly="0" labelOnly="1" fieldPosition="0">
        <references count="1">
          <reference field="0" count="0"/>
        </references>
      </pivotArea>
    </format>
    <format dxfId="205">
      <pivotArea dataOnly="0" labelOnly="1" fieldPosition="0">
        <references count="1">
          <reference field="0" count="0" defaultSubtotal="1"/>
        </references>
      </pivotArea>
    </format>
    <format dxfId="204">
      <pivotArea type="origin" dataOnly="0" labelOnly="1" outline="0" fieldPosition="0"/>
    </format>
    <format dxfId="203">
      <pivotArea outline="0" fieldPosition="0">
        <references count="1">
          <reference field="4294967294" count="1">
            <x v="0"/>
          </reference>
        </references>
      </pivotArea>
    </format>
    <format dxfId="202">
      <pivotArea outline="0" fieldPosition="0">
        <references count="1">
          <reference field="4294967294" count="1">
            <x v="23"/>
          </reference>
        </references>
      </pivotArea>
    </format>
    <format dxfId="201">
      <pivotArea outline="0" fieldPosition="0">
        <references count="1">
          <reference field="4294967294" count="1" selected="0">
            <x v="23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99">
      <pivotArea outline="0" collapsedLevelsAreSubtotals="1" fieldPosition="0"/>
    </format>
    <format dxfId="198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97">
      <pivotArea dataOnly="0" labelOnly="1" outline="0" fieldPosition="0">
        <references count="1">
          <reference field="0" count="0"/>
        </references>
      </pivotArea>
    </format>
    <format dxfId="196">
      <pivotArea dataOnly="0" labelOnly="1" outline="0" fieldPosition="0">
        <references count="1">
          <reference field="0" count="0" defaultSubtotal="1"/>
        </references>
      </pivotArea>
    </format>
    <format dxfId="195">
      <pivotArea dataOnly="0" labelOnly="1" outline="0" fieldPosition="0">
        <references count="1">
          <reference field="0" count="0"/>
        </references>
      </pivotArea>
    </format>
  </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5" name="TablaDinámica2"/>
  </pivotTables>
  <data>
    <tabular pivotCacheId="88957205" sortOrder="descending">
      <items count="30">
        <i x="29" s="1"/>
        <i x="28" s="1"/>
        <i x="27" s="1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5" name="TablaDinámica2"/>
  </pivotTables>
  <data>
    <tabular pivotCacheId="88957205">
      <items count="12">
        <i x="8" s="1"/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CIÓN" sourceName="ESTACIÓN">
  <pivotTables>
    <pivotTable tabId="5" name="TablaDinámica2"/>
  </pivotTables>
  <data>
    <tabular pivotCacheId="88957205">
      <items count="76">
        <i x="22" s="1"/>
        <i x="12" s="1"/>
        <i x="8" s="1"/>
        <i x="5" s="1"/>
        <i x="21" s="1"/>
        <i x="9" s="1"/>
        <i x="10" s="1"/>
        <i x="15" s="1"/>
        <i x="3" s="1"/>
        <i x="20" s="1"/>
        <i x="13" s="1"/>
        <i x="1" s="1"/>
        <i x="19" s="1"/>
        <i x="17" s="1"/>
        <i x="0" s="1"/>
        <i x="6" s="1"/>
        <i x="14" s="1"/>
        <i x="7" s="1"/>
        <i x="16" s="1"/>
        <i x="18" s="1"/>
        <i x="2" s="1"/>
        <i x="4" s="1"/>
        <i x="11" s="1"/>
        <i x="43" s="1" nd="1"/>
        <i x="48" s="1" nd="1"/>
        <i x="70" s="1" nd="1"/>
        <i x="73" s="1" nd="1"/>
        <i x="37" s="1" nd="1"/>
        <i x="49" s="1" nd="1"/>
        <i x="46" s="1" nd="1"/>
        <i x="57" s="1" nd="1"/>
        <i x="40" s="1" nd="1"/>
        <i x="67" s="1" nd="1"/>
        <i x="50" s="1" nd="1"/>
        <i x="56" s="1" nd="1"/>
        <i x="59" s="1" nd="1"/>
        <i x="53" s="1" nd="1"/>
        <i x="74" s="1" nd="1"/>
        <i x="39" s="1" nd="1"/>
        <i x="31" s="1" nd="1"/>
        <i x="63" s="1" nd="1"/>
        <i x="71" s="1" nd="1"/>
        <i x="51" s="1" nd="1"/>
        <i x="32" s="1" nd="1"/>
        <i x="66" s="1" nd="1"/>
        <i x="36" s="1" nd="1"/>
        <i x="25" s="1" nd="1"/>
        <i x="41" s="1" nd="1"/>
        <i x="42" s="1" nd="1"/>
        <i x="28" s="1" nd="1"/>
        <i x="60" s="1" nd="1"/>
        <i x="52" s="1" nd="1"/>
        <i x="35" s="1" nd="1"/>
        <i x="62" s="1" nd="1"/>
        <i x="44" s="1" nd="1"/>
        <i x="26" s="1" nd="1"/>
        <i x="27" s="1" nd="1"/>
        <i x="65" s="1" nd="1"/>
        <i x="61" s="1" nd="1"/>
        <i x="24" s="1" nd="1"/>
        <i x="29" s="1" nd="1"/>
        <i x="47" s="1" nd="1"/>
        <i x="55" s="1" nd="1"/>
        <i x="34" s="1" nd="1"/>
        <i x="33" s="1" nd="1"/>
        <i x="58" s="1" nd="1"/>
        <i x="69" s="1" nd="1"/>
        <i x="75" s="1" nd="1"/>
        <i x="72" s="1" nd="1"/>
        <i x="23" s="1" nd="1"/>
        <i x="54" s="1" nd="1"/>
        <i x="45" s="1" nd="1"/>
        <i x="30" s="1" nd="1"/>
        <i x="68" s="1" nd="1"/>
        <i x="38" s="1" nd="1"/>
        <i x="6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1" sourceName="AÑO">
  <pivotTables>
    <pivotTable tabId="6" name="TablaDinámica1"/>
    <pivotTable tabId="6" name="Tabla dinámica4"/>
  </pivotTables>
  <data>
    <tabular pivotCacheId="1634590459" sortOrder="descending">
      <items count="30">
        <i x="29" s="1"/>
        <i x="28" s="1"/>
        <i x="27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1" sourceName="MES">
  <pivotTables>
    <pivotTable tabId="6" name="TablaDinámica1"/>
    <pivotTable tabId="6" name="Tabla dinámica4"/>
  </pivotTables>
  <data>
    <tabular pivotCacheId="1634590459">
      <items count="12">
        <i x="8" s="1"/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columnCount="15" style="SlicerStyleDark1 2" rowHeight="234710"/>
  <slicer name="MES" cache="SegmentaciónDeDatos_MES" caption="MES" columnCount="12" style="SlicerStyleDark1 2" rowHeight="234710"/>
  <slicer name="ESTACIÓN" cache="SegmentaciónDeDatos_ESTACIÓN" caption="ESTACIÓN" columnCount="5" style="SlicerStyleDark1 2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 1" cache="SegmentaciónDeDatos_AÑO1" caption="AÑO" columnCount="20" style="SlicerStyleDark1 2" rowHeight="234710"/>
  <slicer name="MES 1" cache="SegmentaciónDeDatos_MES1" caption="MES" columnCount="12" style="SlicerStyleDark1 2" rowHeight="234710"/>
</slicers>
</file>

<file path=xl/tables/table1.xml><?xml version="1.0" encoding="utf-8"?>
<table xmlns="http://schemas.openxmlformats.org/spreadsheetml/2006/main" id="1" name="SM_BolxEst1" displayName="SM_BolxEst1" ref="A1:D7425" totalsRowShown="0" headerRowDxfId="150" dataDxfId="149">
  <autoFilter ref="A1:D7425"/>
  <tableColumns count="4">
    <tableColumn id="1" name="AÑO" dataDxfId="148"/>
    <tableColumn id="2" name="MES" dataDxfId="147"/>
    <tableColumn id="3" name="ESTACIÓN" dataDxfId="146"/>
    <tableColumn id="4" name="PAX" dataDxfId="1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M_BolxEst2" displayName="SM_BolxEst2" ref="F1:AF352" totalsRowShown="0" headerRowDxfId="144" dataDxfId="143">
  <autoFilter ref="F1:AF352"/>
  <tableColumns count="27">
    <tableColumn id="1" name="AÑO" dataDxfId="142"/>
    <tableColumn id="2" name="MES" dataDxfId="141"/>
    <tableColumn id="3" name="Retiro" dataDxfId="140"/>
    <tableColumn id="4" name="Palermo" dataDxfId="139"/>
    <tableColumn id="5" name="Villa Crespo (ex-Chacarita)" dataDxfId="138"/>
    <tableColumn id="6" name="La Paternal" dataDxfId="137"/>
    <tableColumn id="7" name="Villa del Parque" dataDxfId="136"/>
    <tableColumn id="8" name="Devoto" dataDxfId="135"/>
    <tableColumn id="9" name="Sáenz Peña" dataDxfId="134"/>
    <tableColumn id="10" name="Santos Lugares" dataDxfId="133"/>
    <tableColumn id="11" name="Caseros" dataDxfId="132"/>
    <tableColumn id="12" name="El Palomar" dataDxfId="131"/>
    <tableColumn id="13" name="Hulingham" dataDxfId="130"/>
    <tableColumn id="14" name="William C. Morris" dataDxfId="129"/>
    <tableColumn id="15" name="Bella Vista" dataDxfId="128"/>
    <tableColumn id="16" name="Muñiz" dataDxfId="127"/>
    <tableColumn id="17" name="San Miguel" dataDxfId="126"/>
    <tableColumn id="18" name="José C. Paz" dataDxfId="125"/>
    <tableColumn id="19" name="Sol y Verde" dataDxfId="124"/>
    <tableColumn id="20" name="Pte. Derqui" dataDxfId="123"/>
    <tableColumn id="21" name="Villa Astolfi" dataDxfId="122"/>
    <tableColumn id="22" name="Pilar" dataDxfId="121"/>
    <tableColumn id="23" name="Manzanares" dataDxfId="120"/>
    <tableColumn id="24" name="Dr. Cabred" dataDxfId="119"/>
    <tableColumn id="25" name="Ajuste meses anteriores" dataDxfId="118"/>
    <tableColumn id="26" name="TOTAL" dataDxfId="117">
      <calculatedColumnFormula>SUM(H2:AD2)</calculatedColumnFormula>
    </tableColumn>
    <tableColumn id="36" name="Observaciones" dataDxfId="1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34" displayName="Tabla434" ref="A5:G27" totalsRowShown="0" headerRowDxfId="115" dataDxfId="114">
  <autoFilter ref="A5:G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" dataDxfId="113"/>
    <tableColumn id="2" name="Progre-siva" dataDxfId="112"/>
    <tableColumn id="3" name="Retiro-Cabred (d)" dataDxfId="111"/>
    <tableColumn id="4" name="Denominación" dataDxfId="110"/>
    <tableColumn id="5" name="Partido" dataDxfId="109"/>
    <tableColumn id="6" name="Longitud" dataDxfId="108" dataCellStyle="Millares"/>
    <tableColumn id="7" name="Latitud" dataDxfId="107" dataCellStyle="Mill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353"/>
  <sheetViews>
    <sheetView showGridLines="0" tabSelected="1" zoomScale="90" zoomScaleNormal="90" workbookViewId="0">
      <selection activeCell="K13" sqref="K13"/>
    </sheetView>
  </sheetViews>
  <sheetFormatPr baseColWidth="10" defaultRowHeight="15" x14ac:dyDescent="0.25"/>
  <cols>
    <col min="1" max="10" width="12.5703125" customWidth="1"/>
    <col min="11" max="11" width="14.140625" style="2" customWidth="1"/>
    <col min="12" max="12" width="12.7109375" style="1" customWidth="1"/>
    <col min="13" max="52" width="12.5703125" customWidth="1"/>
  </cols>
  <sheetData>
    <row r="1" spans="1:13" ht="30" x14ac:dyDescent="0.25">
      <c r="A1" s="4" t="s">
        <v>19</v>
      </c>
    </row>
    <row r="2" spans="1:13" ht="29.25" x14ac:dyDescent="0.25">
      <c r="A2" s="3" t="s">
        <v>49</v>
      </c>
    </row>
    <row r="3" spans="1:13" x14ac:dyDescent="0.25">
      <c r="A3" s="34"/>
      <c r="B3" s="34" t="s">
        <v>113</v>
      </c>
      <c r="C3" s="96">
        <f ca="1">+TODAY()</f>
        <v>45147</v>
      </c>
      <c r="D3" s="96"/>
      <c r="E3" s="35"/>
      <c r="F3" s="35"/>
      <c r="G3" s="35"/>
      <c r="H3" s="35"/>
      <c r="I3" s="35"/>
      <c r="J3" s="35"/>
      <c r="K3" s="36"/>
      <c r="L3" s="37"/>
      <c r="M3" s="35"/>
    </row>
    <row r="5" spans="1:13" ht="25.5" x14ac:dyDescent="0.25">
      <c r="K5" s="98" t="s">
        <v>20</v>
      </c>
      <c r="L5" s="104" t="s">
        <v>22</v>
      </c>
      <c r="M5" s="104" t="s">
        <v>21</v>
      </c>
    </row>
    <row r="6" spans="1:13" x14ac:dyDescent="0.25">
      <c r="K6" s="100">
        <v>2021</v>
      </c>
      <c r="L6" s="101">
        <v>16761017</v>
      </c>
      <c r="M6" s="102"/>
    </row>
    <row r="7" spans="1:13" x14ac:dyDescent="0.25">
      <c r="K7" s="103" t="s">
        <v>12</v>
      </c>
      <c r="L7" s="101">
        <v>896351</v>
      </c>
      <c r="M7" s="102"/>
    </row>
    <row r="8" spans="1:13" x14ac:dyDescent="0.25">
      <c r="K8" s="103" t="s">
        <v>13</v>
      </c>
      <c r="L8" s="101">
        <v>941106</v>
      </c>
      <c r="M8" s="102"/>
    </row>
    <row r="9" spans="1:13" x14ac:dyDescent="0.25">
      <c r="K9" s="103" t="s">
        <v>14</v>
      </c>
      <c r="L9" s="101">
        <v>1210032</v>
      </c>
      <c r="M9" s="102"/>
    </row>
    <row r="10" spans="1:13" x14ac:dyDescent="0.25">
      <c r="K10" s="103" t="s">
        <v>15</v>
      </c>
      <c r="L10" s="101">
        <v>1069187</v>
      </c>
      <c r="M10" s="102"/>
    </row>
    <row r="11" spans="1:13" x14ac:dyDescent="0.25">
      <c r="K11" s="103" t="s">
        <v>4</v>
      </c>
      <c r="L11" s="101">
        <v>772394</v>
      </c>
      <c r="M11" s="102"/>
    </row>
    <row r="12" spans="1:13" x14ac:dyDescent="0.25">
      <c r="K12" s="103" t="s">
        <v>5</v>
      </c>
      <c r="L12" s="101">
        <v>1063516</v>
      </c>
      <c r="M12" s="102"/>
    </row>
    <row r="13" spans="1:13" x14ac:dyDescent="0.25">
      <c r="K13" s="103" t="s">
        <v>6</v>
      </c>
      <c r="L13" s="101">
        <v>1088817</v>
      </c>
      <c r="M13" s="102"/>
    </row>
    <row r="14" spans="1:13" x14ac:dyDescent="0.25">
      <c r="K14" s="103" t="s">
        <v>7</v>
      </c>
      <c r="L14" s="101">
        <v>1264886</v>
      </c>
      <c r="M14" s="102"/>
    </row>
    <row r="15" spans="1:13" x14ac:dyDescent="0.25">
      <c r="K15" s="103" t="s">
        <v>8</v>
      </c>
      <c r="L15" s="101">
        <v>1503926</v>
      </c>
      <c r="M15" s="102"/>
    </row>
    <row r="16" spans="1:13" x14ac:dyDescent="0.25">
      <c r="K16" s="103" t="s">
        <v>9</v>
      </c>
      <c r="L16" s="101">
        <v>2212557</v>
      </c>
      <c r="M16" s="102"/>
    </row>
    <row r="17" spans="11:13" x14ac:dyDescent="0.25">
      <c r="K17" s="103" t="s">
        <v>10</v>
      </c>
      <c r="L17" s="101">
        <v>2427847</v>
      </c>
      <c r="M17" s="102"/>
    </row>
    <row r="18" spans="11:13" x14ac:dyDescent="0.25">
      <c r="K18" s="103" t="s">
        <v>11</v>
      </c>
      <c r="L18" s="101">
        <v>2310398</v>
      </c>
      <c r="M18" s="102"/>
    </row>
    <row r="19" spans="11:13" x14ac:dyDescent="0.25">
      <c r="K19" s="100">
        <v>2022</v>
      </c>
      <c r="L19" s="101">
        <v>31653677</v>
      </c>
      <c r="M19" s="102">
        <v>0.88852961607281966</v>
      </c>
    </row>
    <row r="20" spans="11:13" x14ac:dyDescent="0.25">
      <c r="K20" s="103" t="s">
        <v>12</v>
      </c>
      <c r="L20" s="101">
        <v>1668777</v>
      </c>
      <c r="M20" s="102">
        <v>0.86174500837283585</v>
      </c>
    </row>
    <row r="21" spans="11:13" x14ac:dyDescent="0.25">
      <c r="K21" s="103" t="s">
        <v>13</v>
      </c>
      <c r="L21" s="101">
        <v>2098086</v>
      </c>
      <c r="M21" s="102">
        <v>1.2293833000745933</v>
      </c>
    </row>
    <row r="22" spans="11:13" x14ac:dyDescent="0.25">
      <c r="K22" s="103" t="s">
        <v>14</v>
      </c>
      <c r="L22" s="101">
        <v>2399250</v>
      </c>
      <c r="M22" s="102">
        <v>0.98279880201515346</v>
      </c>
    </row>
    <row r="23" spans="11:13" x14ac:dyDescent="0.25">
      <c r="K23" s="103" t="s">
        <v>15</v>
      </c>
      <c r="L23" s="101">
        <v>2625923</v>
      </c>
      <c r="M23" s="102">
        <v>1.4559997456010971</v>
      </c>
    </row>
    <row r="24" spans="11:13" x14ac:dyDescent="0.25">
      <c r="K24" s="103" t="s">
        <v>4</v>
      </c>
      <c r="L24" s="101">
        <v>2718073</v>
      </c>
      <c r="M24" s="102">
        <v>2.5190239696320789</v>
      </c>
    </row>
    <row r="25" spans="11:13" x14ac:dyDescent="0.25">
      <c r="K25" s="103" t="s">
        <v>5</v>
      </c>
      <c r="L25" s="101">
        <v>2926923</v>
      </c>
      <c r="M25" s="102">
        <v>1.7521193851338392</v>
      </c>
    </row>
    <row r="26" spans="11:13" x14ac:dyDescent="0.25">
      <c r="K26" s="103" t="s">
        <v>6</v>
      </c>
      <c r="L26" s="101">
        <v>2892121</v>
      </c>
      <c r="M26" s="102">
        <v>1.6562048535245133</v>
      </c>
    </row>
    <row r="27" spans="11:13" x14ac:dyDescent="0.25">
      <c r="K27" s="103" t="s">
        <v>7</v>
      </c>
      <c r="L27" s="101">
        <v>3084610</v>
      </c>
      <c r="M27" s="102">
        <v>1.4386466448359774</v>
      </c>
    </row>
    <row r="28" spans="11:13" x14ac:dyDescent="0.25">
      <c r="K28" s="103" t="s">
        <v>8</v>
      </c>
      <c r="L28" s="101">
        <v>2980653</v>
      </c>
      <c r="M28" s="102">
        <v>0.98191466867385779</v>
      </c>
    </row>
    <row r="29" spans="11:13" x14ac:dyDescent="0.25">
      <c r="K29" s="103" t="s">
        <v>9</v>
      </c>
      <c r="L29" s="101">
        <v>2829717</v>
      </c>
      <c r="M29" s="102">
        <v>0.27893518675451068</v>
      </c>
    </row>
    <row r="30" spans="11:13" x14ac:dyDescent="0.25">
      <c r="K30" s="103" t="s">
        <v>10</v>
      </c>
      <c r="L30" s="101">
        <v>2834575</v>
      </c>
      <c r="M30" s="102">
        <v>0.16752620737632964</v>
      </c>
    </row>
    <row r="31" spans="11:13" x14ac:dyDescent="0.25">
      <c r="K31" s="103" t="s">
        <v>11</v>
      </c>
      <c r="L31" s="101">
        <v>2594969</v>
      </c>
      <c r="M31" s="102">
        <v>0.12316968764689024</v>
      </c>
    </row>
    <row r="32" spans="11:13" x14ac:dyDescent="0.25">
      <c r="K32" s="100">
        <v>2023</v>
      </c>
      <c r="L32" s="101">
        <v>16773788.890000001</v>
      </c>
      <c r="M32" s="102">
        <v>-9.1572626189007134E-2</v>
      </c>
    </row>
    <row r="33" spans="11:13" x14ac:dyDescent="0.25">
      <c r="K33" s="103" t="s">
        <v>12</v>
      </c>
      <c r="L33" s="101">
        <v>2545652</v>
      </c>
      <c r="M33" s="102">
        <v>0.52545966297474145</v>
      </c>
    </row>
    <row r="34" spans="11:13" x14ac:dyDescent="0.25">
      <c r="K34" s="103" t="s">
        <v>13</v>
      </c>
      <c r="L34" s="101">
        <v>1929948</v>
      </c>
      <c r="M34" s="102">
        <v>-8.0138755036733511E-2</v>
      </c>
    </row>
    <row r="35" spans="11:13" x14ac:dyDescent="0.25">
      <c r="K35" s="103" t="s">
        <v>14</v>
      </c>
      <c r="L35" s="101">
        <v>2311972.89</v>
      </c>
      <c r="M35" s="102">
        <v>-3.6376830259456046E-2</v>
      </c>
    </row>
    <row r="36" spans="11:13" x14ac:dyDescent="0.25">
      <c r="K36" s="103" t="s">
        <v>15</v>
      </c>
      <c r="L36" s="101">
        <v>2351803</v>
      </c>
      <c r="M36" s="102">
        <v>-0.10438996116793992</v>
      </c>
    </row>
    <row r="37" spans="11:13" x14ac:dyDescent="0.25">
      <c r="K37" s="103" t="s">
        <v>4</v>
      </c>
      <c r="L37" s="101">
        <v>2458819</v>
      </c>
      <c r="M37" s="102">
        <v>-9.5381544204294816E-2</v>
      </c>
    </row>
    <row r="38" spans="11:13" x14ac:dyDescent="0.25">
      <c r="K38" s="103" t="s">
        <v>5</v>
      </c>
      <c r="L38" s="101">
        <v>2357874</v>
      </c>
      <c r="M38" s="102">
        <v>-0.19441884873636922</v>
      </c>
    </row>
    <row r="39" spans="11:13" x14ac:dyDescent="0.25">
      <c r="K39" s="103" t="s">
        <v>6</v>
      </c>
      <c r="L39" s="101">
        <v>2817720</v>
      </c>
      <c r="M39" s="102">
        <v>-2.5725410520514112E-2</v>
      </c>
    </row>
    <row r="40" spans="11:13" x14ac:dyDescent="0.25">
      <c r="K40"/>
      <c r="L40"/>
    </row>
    <row r="41" spans="11:13" x14ac:dyDescent="0.25">
      <c r="K41"/>
      <c r="L41"/>
    </row>
    <row r="42" spans="11:13" x14ac:dyDescent="0.25">
      <c r="K42"/>
      <c r="L42"/>
    </row>
    <row r="43" spans="11:13" x14ac:dyDescent="0.25">
      <c r="K43"/>
      <c r="L43"/>
    </row>
    <row r="44" spans="11:13" x14ac:dyDescent="0.25">
      <c r="K44"/>
      <c r="L44"/>
    </row>
    <row r="45" spans="11:13" x14ac:dyDescent="0.25">
      <c r="K45"/>
      <c r="L45"/>
    </row>
    <row r="46" spans="11:13" x14ac:dyDescent="0.25">
      <c r="K46"/>
      <c r="L46"/>
    </row>
    <row r="47" spans="11:13" x14ac:dyDescent="0.25">
      <c r="K47"/>
      <c r="L47"/>
    </row>
    <row r="48" spans="11:13" x14ac:dyDescent="0.25">
      <c r="K48"/>
      <c r="L48"/>
    </row>
    <row r="49" spans="11:12" x14ac:dyDescent="0.25">
      <c r="K49"/>
      <c r="L49"/>
    </row>
    <row r="50" spans="11:12" x14ac:dyDescent="0.25">
      <c r="K50"/>
      <c r="L50"/>
    </row>
    <row r="51" spans="11:12" x14ac:dyDescent="0.25">
      <c r="K51"/>
      <c r="L51"/>
    </row>
    <row r="52" spans="11:12" x14ac:dyDescent="0.25">
      <c r="K52"/>
      <c r="L52"/>
    </row>
    <row r="53" spans="11:12" x14ac:dyDescent="0.25">
      <c r="K53"/>
      <c r="L53"/>
    </row>
    <row r="54" spans="11:12" x14ac:dyDescent="0.25">
      <c r="K54"/>
      <c r="L54"/>
    </row>
    <row r="55" spans="11:12" x14ac:dyDescent="0.25">
      <c r="K55"/>
      <c r="L55"/>
    </row>
    <row r="56" spans="11:12" x14ac:dyDescent="0.25">
      <c r="K56"/>
      <c r="L56"/>
    </row>
    <row r="57" spans="11:12" x14ac:dyDescent="0.25">
      <c r="K57"/>
      <c r="L57"/>
    </row>
    <row r="58" spans="11:12" x14ac:dyDescent="0.25">
      <c r="K58"/>
      <c r="L58"/>
    </row>
    <row r="59" spans="11:12" x14ac:dyDescent="0.25">
      <c r="K59"/>
      <c r="L59"/>
    </row>
    <row r="60" spans="11:12" x14ac:dyDescent="0.25">
      <c r="K60"/>
      <c r="L60"/>
    </row>
    <row r="61" spans="11:12" x14ac:dyDescent="0.25">
      <c r="K61"/>
      <c r="L61"/>
    </row>
    <row r="62" spans="11:12" x14ac:dyDescent="0.25">
      <c r="K62"/>
      <c r="L62"/>
    </row>
    <row r="63" spans="11:12" x14ac:dyDescent="0.25">
      <c r="K63"/>
      <c r="L63"/>
    </row>
    <row r="64" spans="11:12" x14ac:dyDescent="0.25">
      <c r="K64"/>
      <c r="L64"/>
    </row>
    <row r="65" spans="11:12" x14ac:dyDescent="0.25">
      <c r="K65"/>
      <c r="L65"/>
    </row>
    <row r="66" spans="11:12" x14ac:dyDescent="0.25">
      <c r="K66"/>
      <c r="L66"/>
    </row>
    <row r="67" spans="11:12" x14ac:dyDescent="0.25">
      <c r="K67"/>
      <c r="L67"/>
    </row>
    <row r="68" spans="11:12" x14ac:dyDescent="0.25">
      <c r="K68"/>
      <c r="L68"/>
    </row>
    <row r="69" spans="11:12" x14ac:dyDescent="0.25">
      <c r="K69"/>
      <c r="L69"/>
    </row>
    <row r="70" spans="11:12" x14ac:dyDescent="0.25">
      <c r="K70"/>
      <c r="L70"/>
    </row>
    <row r="71" spans="11:12" x14ac:dyDescent="0.25">
      <c r="K71"/>
      <c r="L71"/>
    </row>
    <row r="72" spans="11:12" x14ac:dyDescent="0.25">
      <c r="K72"/>
      <c r="L72"/>
    </row>
    <row r="73" spans="11:12" x14ac:dyDescent="0.25">
      <c r="K73"/>
      <c r="L73"/>
    </row>
    <row r="74" spans="11:12" x14ac:dyDescent="0.25">
      <c r="K74"/>
      <c r="L74"/>
    </row>
    <row r="75" spans="11:12" x14ac:dyDescent="0.25">
      <c r="K75"/>
      <c r="L75"/>
    </row>
    <row r="76" spans="11:12" x14ac:dyDescent="0.25">
      <c r="K76"/>
      <c r="L76"/>
    </row>
    <row r="77" spans="11:12" x14ac:dyDescent="0.25">
      <c r="K77"/>
      <c r="L77"/>
    </row>
    <row r="78" spans="11:12" x14ac:dyDescent="0.25">
      <c r="K78"/>
      <c r="L78"/>
    </row>
    <row r="79" spans="11:12" x14ac:dyDescent="0.25">
      <c r="K79"/>
      <c r="L79"/>
    </row>
    <row r="80" spans="11:12" x14ac:dyDescent="0.25">
      <c r="K80"/>
      <c r="L80"/>
    </row>
    <row r="81" spans="11:12" x14ac:dyDescent="0.25">
      <c r="K81"/>
      <c r="L81"/>
    </row>
    <row r="82" spans="11:12" x14ac:dyDescent="0.25">
      <c r="K82"/>
      <c r="L82"/>
    </row>
    <row r="83" spans="11:12" x14ac:dyDescent="0.25">
      <c r="K83"/>
      <c r="L83"/>
    </row>
    <row r="84" spans="11:12" x14ac:dyDescent="0.25">
      <c r="K84"/>
      <c r="L84"/>
    </row>
    <row r="85" spans="11:12" x14ac:dyDescent="0.25">
      <c r="K85"/>
      <c r="L85"/>
    </row>
    <row r="86" spans="11:12" x14ac:dyDescent="0.25">
      <c r="K86"/>
      <c r="L86"/>
    </row>
    <row r="87" spans="11:12" x14ac:dyDescent="0.25">
      <c r="K87"/>
      <c r="L87"/>
    </row>
    <row r="88" spans="11:12" x14ac:dyDescent="0.25">
      <c r="K88"/>
      <c r="L88"/>
    </row>
    <row r="89" spans="11:12" x14ac:dyDescent="0.25">
      <c r="K89"/>
      <c r="L89"/>
    </row>
    <row r="90" spans="11:12" x14ac:dyDescent="0.25">
      <c r="K90"/>
      <c r="L90"/>
    </row>
    <row r="91" spans="11:12" x14ac:dyDescent="0.25">
      <c r="K91"/>
      <c r="L91"/>
    </row>
    <row r="92" spans="11:12" x14ac:dyDescent="0.25">
      <c r="K92"/>
      <c r="L92"/>
    </row>
    <row r="93" spans="11:12" x14ac:dyDescent="0.25">
      <c r="K93"/>
      <c r="L93"/>
    </row>
    <row r="94" spans="11:12" x14ac:dyDescent="0.25">
      <c r="K94"/>
      <c r="L94"/>
    </row>
    <row r="95" spans="11:12" x14ac:dyDescent="0.25">
      <c r="K95"/>
      <c r="L95"/>
    </row>
    <row r="96" spans="11:12" x14ac:dyDescent="0.25">
      <c r="K96"/>
      <c r="L96"/>
    </row>
    <row r="97" spans="11:12" x14ac:dyDescent="0.25">
      <c r="K97"/>
      <c r="L97"/>
    </row>
    <row r="98" spans="11:12" x14ac:dyDescent="0.25">
      <c r="K98"/>
      <c r="L98"/>
    </row>
    <row r="99" spans="11:12" x14ac:dyDescent="0.25">
      <c r="K99"/>
      <c r="L99"/>
    </row>
    <row r="100" spans="11:12" x14ac:dyDescent="0.25">
      <c r="K100"/>
      <c r="L100"/>
    </row>
    <row r="101" spans="11:12" x14ac:dyDescent="0.25">
      <c r="K101"/>
      <c r="L101"/>
    </row>
    <row r="102" spans="11:12" x14ac:dyDescent="0.25">
      <c r="K102"/>
      <c r="L102"/>
    </row>
    <row r="103" spans="11:12" x14ac:dyDescent="0.25">
      <c r="K103"/>
      <c r="L103"/>
    </row>
    <row r="104" spans="11:12" x14ac:dyDescent="0.25">
      <c r="K104"/>
      <c r="L104"/>
    </row>
    <row r="105" spans="11:12" x14ac:dyDescent="0.25">
      <c r="K105"/>
      <c r="L105"/>
    </row>
    <row r="106" spans="11:12" x14ac:dyDescent="0.25">
      <c r="K106"/>
      <c r="L106"/>
    </row>
    <row r="107" spans="11:12" x14ac:dyDescent="0.25">
      <c r="K107"/>
      <c r="L107"/>
    </row>
    <row r="108" spans="11:12" x14ac:dyDescent="0.25">
      <c r="K108"/>
      <c r="L108"/>
    </row>
    <row r="109" spans="11:12" x14ac:dyDescent="0.25">
      <c r="K109"/>
      <c r="L109"/>
    </row>
    <row r="110" spans="11:12" x14ac:dyDescent="0.25">
      <c r="K110"/>
      <c r="L110"/>
    </row>
    <row r="111" spans="11:12" x14ac:dyDescent="0.25">
      <c r="K111"/>
      <c r="L111"/>
    </row>
    <row r="112" spans="11:12" x14ac:dyDescent="0.25">
      <c r="K112"/>
      <c r="L112"/>
    </row>
    <row r="113" spans="11:12" x14ac:dyDescent="0.25">
      <c r="K113"/>
      <c r="L113"/>
    </row>
    <row r="114" spans="11:12" x14ac:dyDescent="0.25">
      <c r="K114"/>
      <c r="L114"/>
    </row>
    <row r="115" spans="11:12" x14ac:dyDescent="0.25">
      <c r="K115"/>
      <c r="L115"/>
    </row>
    <row r="116" spans="11:12" x14ac:dyDescent="0.25">
      <c r="K116"/>
      <c r="L116"/>
    </row>
    <row r="117" spans="11:12" x14ac:dyDescent="0.25">
      <c r="K117"/>
      <c r="L117"/>
    </row>
    <row r="118" spans="11:12" x14ac:dyDescent="0.25">
      <c r="K118"/>
      <c r="L118"/>
    </row>
    <row r="119" spans="11:12" x14ac:dyDescent="0.25">
      <c r="K119"/>
      <c r="L119"/>
    </row>
    <row r="120" spans="11:12" x14ac:dyDescent="0.25">
      <c r="K120"/>
      <c r="L120"/>
    </row>
    <row r="121" spans="11:12" x14ac:dyDescent="0.25">
      <c r="K121"/>
      <c r="L121"/>
    </row>
    <row r="122" spans="11:12" x14ac:dyDescent="0.25">
      <c r="K122"/>
      <c r="L122"/>
    </row>
    <row r="123" spans="11:12" x14ac:dyDescent="0.25">
      <c r="K123"/>
      <c r="L123"/>
    </row>
    <row r="124" spans="11:12" x14ac:dyDescent="0.25">
      <c r="K124"/>
      <c r="L124"/>
    </row>
    <row r="125" spans="11:12" x14ac:dyDescent="0.25">
      <c r="K125"/>
      <c r="L125"/>
    </row>
    <row r="126" spans="11:12" x14ac:dyDescent="0.25">
      <c r="K126"/>
      <c r="L126"/>
    </row>
    <row r="127" spans="11:12" x14ac:dyDescent="0.25">
      <c r="K127"/>
      <c r="L127"/>
    </row>
    <row r="128" spans="11:12" x14ac:dyDescent="0.25">
      <c r="K128"/>
      <c r="L128"/>
    </row>
    <row r="129" spans="11:12" x14ac:dyDescent="0.25">
      <c r="K129"/>
      <c r="L129"/>
    </row>
    <row r="130" spans="11:12" x14ac:dyDescent="0.25">
      <c r="K130"/>
      <c r="L130"/>
    </row>
    <row r="131" spans="11:12" x14ac:dyDescent="0.25">
      <c r="K131"/>
      <c r="L131"/>
    </row>
    <row r="132" spans="11:12" x14ac:dyDescent="0.25">
      <c r="K132"/>
      <c r="L132"/>
    </row>
    <row r="133" spans="11:12" x14ac:dyDescent="0.25">
      <c r="K133"/>
      <c r="L133"/>
    </row>
    <row r="134" spans="11:12" x14ac:dyDescent="0.25">
      <c r="K134"/>
      <c r="L134"/>
    </row>
    <row r="135" spans="11:12" x14ac:dyDescent="0.25">
      <c r="K135"/>
      <c r="L135"/>
    </row>
    <row r="136" spans="11:12" x14ac:dyDescent="0.25">
      <c r="K136"/>
      <c r="L136"/>
    </row>
    <row r="137" spans="11:12" x14ac:dyDescent="0.25">
      <c r="K137"/>
      <c r="L137"/>
    </row>
    <row r="138" spans="11:12" x14ac:dyDescent="0.25">
      <c r="K138"/>
      <c r="L138"/>
    </row>
    <row r="139" spans="11:12" x14ac:dyDescent="0.25">
      <c r="K139"/>
      <c r="L139"/>
    </row>
    <row r="140" spans="11:12" x14ac:dyDescent="0.25">
      <c r="K140"/>
      <c r="L140"/>
    </row>
    <row r="141" spans="11:12" x14ac:dyDescent="0.25">
      <c r="K141"/>
      <c r="L141"/>
    </row>
    <row r="142" spans="11:12" x14ac:dyDescent="0.25">
      <c r="K142"/>
      <c r="L142"/>
    </row>
    <row r="143" spans="11:12" x14ac:dyDescent="0.25">
      <c r="K143"/>
      <c r="L143"/>
    </row>
    <row r="144" spans="11:12" x14ac:dyDescent="0.25">
      <c r="K144"/>
      <c r="L144"/>
    </row>
    <row r="145" spans="11:12" x14ac:dyDescent="0.25">
      <c r="K145"/>
      <c r="L145"/>
    </row>
    <row r="146" spans="11:12" x14ac:dyDescent="0.25">
      <c r="K146"/>
      <c r="L146"/>
    </row>
    <row r="147" spans="11:12" x14ac:dyDescent="0.25">
      <c r="K147"/>
      <c r="L147"/>
    </row>
    <row r="148" spans="11:12" x14ac:dyDescent="0.25">
      <c r="K148"/>
      <c r="L148"/>
    </row>
    <row r="149" spans="11:12" x14ac:dyDescent="0.25">
      <c r="K149"/>
      <c r="L149"/>
    </row>
    <row r="150" spans="11:12" x14ac:dyDescent="0.25">
      <c r="K150"/>
      <c r="L150"/>
    </row>
    <row r="151" spans="11:12" x14ac:dyDescent="0.25">
      <c r="K151"/>
      <c r="L151"/>
    </row>
    <row r="152" spans="11:12" x14ac:dyDescent="0.25">
      <c r="K152"/>
      <c r="L152"/>
    </row>
    <row r="153" spans="11:12" x14ac:dyDescent="0.25">
      <c r="K153"/>
      <c r="L153"/>
    </row>
    <row r="154" spans="11:12" x14ac:dyDescent="0.25">
      <c r="K154"/>
      <c r="L154"/>
    </row>
    <row r="155" spans="11:12" x14ac:dyDescent="0.25">
      <c r="K155"/>
      <c r="L155"/>
    </row>
    <row r="156" spans="11:12" x14ac:dyDescent="0.25">
      <c r="K156"/>
      <c r="L156"/>
    </row>
    <row r="157" spans="11:12" x14ac:dyDescent="0.25">
      <c r="K157"/>
      <c r="L157"/>
    </row>
    <row r="158" spans="11:12" x14ac:dyDescent="0.25">
      <c r="K158"/>
      <c r="L158"/>
    </row>
    <row r="159" spans="11:12" x14ac:dyDescent="0.25">
      <c r="K159"/>
      <c r="L159"/>
    </row>
    <row r="160" spans="11:12" x14ac:dyDescent="0.25">
      <c r="K160"/>
      <c r="L160"/>
    </row>
    <row r="161" spans="11:12" x14ac:dyDescent="0.25">
      <c r="K161"/>
      <c r="L161"/>
    </row>
    <row r="162" spans="11:12" x14ac:dyDescent="0.25">
      <c r="K162"/>
      <c r="L162"/>
    </row>
    <row r="163" spans="11:12" x14ac:dyDescent="0.25">
      <c r="K163"/>
      <c r="L163"/>
    </row>
    <row r="164" spans="11:12" x14ac:dyDescent="0.25">
      <c r="K164"/>
      <c r="L164"/>
    </row>
    <row r="165" spans="11:12" x14ac:dyDescent="0.25">
      <c r="K165"/>
      <c r="L165"/>
    </row>
    <row r="166" spans="11:12" x14ac:dyDescent="0.25">
      <c r="K166"/>
      <c r="L166"/>
    </row>
    <row r="167" spans="11:12" x14ac:dyDescent="0.25">
      <c r="K167"/>
      <c r="L167"/>
    </row>
    <row r="168" spans="11:12" x14ac:dyDescent="0.25">
      <c r="K168"/>
      <c r="L168"/>
    </row>
    <row r="169" spans="11:12" x14ac:dyDescent="0.25">
      <c r="K169"/>
      <c r="L169"/>
    </row>
    <row r="170" spans="11:12" x14ac:dyDescent="0.25">
      <c r="K170"/>
      <c r="L170"/>
    </row>
    <row r="171" spans="11:12" x14ac:dyDescent="0.25">
      <c r="K171"/>
      <c r="L171"/>
    </row>
    <row r="172" spans="11:12" x14ac:dyDescent="0.25">
      <c r="K172"/>
      <c r="L172"/>
    </row>
    <row r="173" spans="11:12" x14ac:dyDescent="0.25">
      <c r="K173"/>
      <c r="L173"/>
    </row>
    <row r="174" spans="11:12" x14ac:dyDescent="0.25">
      <c r="K174"/>
      <c r="L174"/>
    </row>
    <row r="175" spans="11:12" x14ac:dyDescent="0.25">
      <c r="K175"/>
      <c r="L175"/>
    </row>
    <row r="176" spans="11:12" x14ac:dyDescent="0.25">
      <c r="K176"/>
      <c r="L176"/>
    </row>
    <row r="177" spans="11:12" x14ac:dyDescent="0.25">
      <c r="K177"/>
      <c r="L177"/>
    </row>
    <row r="178" spans="11:12" x14ac:dyDescent="0.25">
      <c r="K178"/>
      <c r="L178"/>
    </row>
    <row r="179" spans="11:12" x14ac:dyDescent="0.25">
      <c r="K179"/>
      <c r="L179"/>
    </row>
    <row r="180" spans="11:12" x14ac:dyDescent="0.25">
      <c r="K180"/>
      <c r="L180"/>
    </row>
    <row r="181" spans="11:12" x14ac:dyDescent="0.25">
      <c r="K181"/>
      <c r="L181"/>
    </row>
    <row r="182" spans="11:12" x14ac:dyDescent="0.25">
      <c r="K182"/>
      <c r="L182"/>
    </row>
    <row r="183" spans="11:12" x14ac:dyDescent="0.25">
      <c r="K183"/>
      <c r="L183"/>
    </row>
    <row r="184" spans="11:12" x14ac:dyDescent="0.25">
      <c r="K184"/>
      <c r="L184"/>
    </row>
    <row r="185" spans="11:12" x14ac:dyDescent="0.25">
      <c r="K185"/>
      <c r="L185"/>
    </row>
    <row r="186" spans="11:12" x14ac:dyDescent="0.25">
      <c r="K186"/>
      <c r="L186"/>
    </row>
    <row r="187" spans="11:12" x14ac:dyDescent="0.25">
      <c r="K187"/>
      <c r="L187"/>
    </row>
    <row r="188" spans="11:12" x14ac:dyDescent="0.25">
      <c r="K188"/>
      <c r="L188"/>
    </row>
    <row r="189" spans="11:12" x14ac:dyDescent="0.25">
      <c r="K189"/>
      <c r="L189"/>
    </row>
    <row r="190" spans="11:12" x14ac:dyDescent="0.25">
      <c r="K190"/>
      <c r="L190"/>
    </row>
    <row r="191" spans="11:12" x14ac:dyDescent="0.25">
      <c r="K191"/>
      <c r="L191"/>
    </row>
    <row r="192" spans="11:12" x14ac:dyDescent="0.25">
      <c r="K192"/>
      <c r="L192"/>
    </row>
    <row r="193" spans="11:12" x14ac:dyDescent="0.25">
      <c r="K193"/>
      <c r="L193"/>
    </row>
    <row r="194" spans="11:12" x14ac:dyDescent="0.25">
      <c r="K194"/>
      <c r="L194"/>
    </row>
    <row r="195" spans="11:12" x14ac:dyDescent="0.25">
      <c r="K195"/>
      <c r="L195"/>
    </row>
    <row r="196" spans="11:12" x14ac:dyDescent="0.25">
      <c r="K196"/>
      <c r="L196"/>
    </row>
    <row r="197" spans="11:12" x14ac:dyDescent="0.25">
      <c r="K197"/>
      <c r="L197"/>
    </row>
    <row r="198" spans="11:12" x14ac:dyDescent="0.25">
      <c r="K198"/>
      <c r="L198"/>
    </row>
    <row r="199" spans="11:12" x14ac:dyDescent="0.25">
      <c r="K199"/>
      <c r="L199"/>
    </row>
    <row r="200" spans="11:12" x14ac:dyDescent="0.25">
      <c r="K200"/>
      <c r="L200"/>
    </row>
    <row r="201" spans="11:12" x14ac:dyDescent="0.25">
      <c r="K201"/>
      <c r="L201"/>
    </row>
    <row r="202" spans="11:12" x14ac:dyDescent="0.25">
      <c r="K202"/>
      <c r="L202"/>
    </row>
    <row r="203" spans="11:12" x14ac:dyDescent="0.25">
      <c r="K203"/>
      <c r="L203"/>
    </row>
    <row r="204" spans="11:12" x14ac:dyDescent="0.25">
      <c r="K204"/>
      <c r="L204"/>
    </row>
    <row r="205" spans="11:12" x14ac:dyDescent="0.25">
      <c r="K205"/>
      <c r="L205"/>
    </row>
    <row r="206" spans="11:12" x14ac:dyDescent="0.25">
      <c r="K206"/>
      <c r="L206"/>
    </row>
    <row r="207" spans="11:12" x14ac:dyDescent="0.25">
      <c r="K207"/>
      <c r="L207"/>
    </row>
    <row r="208" spans="11:12" x14ac:dyDescent="0.25">
      <c r="K208"/>
      <c r="L208"/>
    </row>
    <row r="209" spans="11:12" x14ac:dyDescent="0.25">
      <c r="K209"/>
      <c r="L209"/>
    </row>
    <row r="210" spans="11:12" x14ac:dyDescent="0.25">
      <c r="K210"/>
      <c r="L210"/>
    </row>
    <row r="211" spans="11:12" x14ac:dyDescent="0.25">
      <c r="K211"/>
      <c r="L211"/>
    </row>
    <row r="212" spans="11:12" x14ac:dyDescent="0.25">
      <c r="K212"/>
      <c r="L212"/>
    </row>
    <row r="213" spans="11:12" x14ac:dyDescent="0.25">
      <c r="K213"/>
      <c r="L213"/>
    </row>
    <row r="214" spans="11:12" x14ac:dyDescent="0.25">
      <c r="K214"/>
      <c r="L214"/>
    </row>
    <row r="215" spans="11:12" x14ac:dyDescent="0.25">
      <c r="K215"/>
      <c r="L215"/>
    </row>
    <row r="216" spans="11:12" x14ac:dyDescent="0.25">
      <c r="K216"/>
      <c r="L216"/>
    </row>
    <row r="217" spans="11:12" x14ac:dyDescent="0.25">
      <c r="K217"/>
      <c r="L217"/>
    </row>
    <row r="218" spans="11:12" x14ac:dyDescent="0.25">
      <c r="K218"/>
      <c r="L218"/>
    </row>
    <row r="219" spans="11:12" x14ac:dyDescent="0.25">
      <c r="K219"/>
      <c r="L219"/>
    </row>
    <row r="220" spans="11:12" x14ac:dyDescent="0.25">
      <c r="K220"/>
      <c r="L220"/>
    </row>
    <row r="221" spans="11:12" x14ac:dyDescent="0.25">
      <c r="K221"/>
      <c r="L221"/>
    </row>
    <row r="222" spans="11:12" x14ac:dyDescent="0.25">
      <c r="K222"/>
      <c r="L222"/>
    </row>
    <row r="223" spans="11:12" x14ac:dyDescent="0.25">
      <c r="K223"/>
      <c r="L223"/>
    </row>
    <row r="224" spans="11:12" x14ac:dyDescent="0.25">
      <c r="K224"/>
      <c r="L224"/>
    </row>
    <row r="225" spans="11:12" x14ac:dyDescent="0.25">
      <c r="K225"/>
      <c r="L225"/>
    </row>
    <row r="226" spans="11:12" x14ac:dyDescent="0.25">
      <c r="K226"/>
      <c r="L226"/>
    </row>
    <row r="227" spans="11:12" x14ac:dyDescent="0.25">
      <c r="K227"/>
      <c r="L227"/>
    </row>
    <row r="228" spans="11:12" x14ac:dyDescent="0.25">
      <c r="K228"/>
      <c r="L228"/>
    </row>
    <row r="229" spans="11:12" x14ac:dyDescent="0.25">
      <c r="K229"/>
      <c r="L229"/>
    </row>
    <row r="230" spans="11:12" x14ac:dyDescent="0.25">
      <c r="K230"/>
      <c r="L230"/>
    </row>
    <row r="231" spans="11:12" x14ac:dyDescent="0.25">
      <c r="K231"/>
      <c r="L231"/>
    </row>
    <row r="232" spans="11:12" x14ac:dyDescent="0.25">
      <c r="K232"/>
      <c r="L232"/>
    </row>
    <row r="233" spans="11:12" x14ac:dyDescent="0.25">
      <c r="K233"/>
      <c r="L233"/>
    </row>
    <row r="234" spans="11:12" x14ac:dyDescent="0.25">
      <c r="K234"/>
      <c r="L234"/>
    </row>
    <row r="235" spans="11:12" x14ac:dyDescent="0.25">
      <c r="K235"/>
      <c r="L235"/>
    </row>
    <row r="236" spans="11:12" x14ac:dyDescent="0.25">
      <c r="K236"/>
      <c r="L236"/>
    </row>
    <row r="237" spans="11:12" x14ac:dyDescent="0.25">
      <c r="K237"/>
      <c r="L237"/>
    </row>
    <row r="238" spans="11:12" x14ac:dyDescent="0.25">
      <c r="K238"/>
      <c r="L238"/>
    </row>
    <row r="239" spans="11:12" x14ac:dyDescent="0.25">
      <c r="K239"/>
      <c r="L239"/>
    </row>
    <row r="240" spans="11:12" x14ac:dyDescent="0.25">
      <c r="K240"/>
      <c r="L240"/>
    </row>
    <row r="241" spans="11:12" x14ac:dyDescent="0.25">
      <c r="K241"/>
      <c r="L241"/>
    </row>
    <row r="242" spans="11:12" x14ac:dyDescent="0.25">
      <c r="K242"/>
      <c r="L242"/>
    </row>
    <row r="243" spans="11:12" x14ac:dyDescent="0.25">
      <c r="K243"/>
      <c r="L243"/>
    </row>
    <row r="244" spans="11:12" x14ac:dyDescent="0.25">
      <c r="K244"/>
      <c r="L244"/>
    </row>
    <row r="245" spans="11:12" x14ac:dyDescent="0.25">
      <c r="K245"/>
      <c r="L245"/>
    </row>
    <row r="246" spans="11:12" x14ac:dyDescent="0.25">
      <c r="K246"/>
      <c r="L246"/>
    </row>
    <row r="247" spans="11:12" x14ac:dyDescent="0.25">
      <c r="K247"/>
      <c r="L247"/>
    </row>
    <row r="248" spans="11:12" x14ac:dyDescent="0.25">
      <c r="K248"/>
      <c r="L248"/>
    </row>
    <row r="249" spans="11:12" x14ac:dyDescent="0.25">
      <c r="K249"/>
      <c r="L249"/>
    </row>
    <row r="250" spans="11:12" x14ac:dyDescent="0.25">
      <c r="K250"/>
      <c r="L250"/>
    </row>
    <row r="251" spans="11:12" x14ac:dyDescent="0.25">
      <c r="K251"/>
      <c r="L251"/>
    </row>
    <row r="252" spans="11:12" x14ac:dyDescent="0.25">
      <c r="K252"/>
      <c r="L252"/>
    </row>
    <row r="253" spans="11:12" x14ac:dyDescent="0.25">
      <c r="K253"/>
      <c r="L253"/>
    </row>
    <row r="254" spans="11:12" x14ac:dyDescent="0.25">
      <c r="K254"/>
      <c r="L254"/>
    </row>
    <row r="255" spans="11:12" x14ac:dyDescent="0.25">
      <c r="K255"/>
      <c r="L255"/>
    </row>
    <row r="256" spans="11:12" x14ac:dyDescent="0.25">
      <c r="K256"/>
      <c r="L256"/>
    </row>
    <row r="257" spans="11:12" x14ac:dyDescent="0.25">
      <c r="K257"/>
      <c r="L257"/>
    </row>
    <row r="258" spans="11:12" x14ac:dyDescent="0.25">
      <c r="K258"/>
      <c r="L258"/>
    </row>
    <row r="259" spans="11:12" x14ac:dyDescent="0.25">
      <c r="K259"/>
      <c r="L259"/>
    </row>
    <row r="260" spans="11:12" x14ac:dyDescent="0.25">
      <c r="K260"/>
      <c r="L260"/>
    </row>
    <row r="261" spans="11:12" x14ac:dyDescent="0.25">
      <c r="K261"/>
      <c r="L261"/>
    </row>
    <row r="262" spans="11:12" x14ac:dyDescent="0.25">
      <c r="K262"/>
      <c r="L262"/>
    </row>
    <row r="263" spans="11:12" x14ac:dyDescent="0.25">
      <c r="K263"/>
      <c r="L263"/>
    </row>
    <row r="264" spans="11:12" x14ac:dyDescent="0.25">
      <c r="K264"/>
      <c r="L264"/>
    </row>
    <row r="265" spans="11:12" x14ac:dyDescent="0.25">
      <c r="K265"/>
      <c r="L265"/>
    </row>
    <row r="266" spans="11:12" x14ac:dyDescent="0.25">
      <c r="K266"/>
      <c r="L266"/>
    </row>
    <row r="267" spans="11:12" x14ac:dyDescent="0.25">
      <c r="K267"/>
      <c r="L267"/>
    </row>
    <row r="268" spans="11:12" x14ac:dyDescent="0.25">
      <c r="K268"/>
      <c r="L268"/>
    </row>
    <row r="269" spans="11:12" x14ac:dyDescent="0.25">
      <c r="K269"/>
      <c r="L269"/>
    </row>
    <row r="270" spans="11:12" x14ac:dyDescent="0.25">
      <c r="K270"/>
      <c r="L270"/>
    </row>
    <row r="271" spans="11:12" x14ac:dyDescent="0.25">
      <c r="K271"/>
      <c r="L271"/>
    </row>
    <row r="272" spans="11:12" x14ac:dyDescent="0.25">
      <c r="K272"/>
      <c r="L272"/>
    </row>
    <row r="273" spans="11:12" x14ac:dyDescent="0.25">
      <c r="K273"/>
      <c r="L273"/>
    </row>
    <row r="274" spans="11:12" x14ac:dyDescent="0.25">
      <c r="K274"/>
      <c r="L274"/>
    </row>
    <row r="275" spans="11:12" x14ac:dyDescent="0.25">
      <c r="K275"/>
      <c r="L275"/>
    </row>
    <row r="276" spans="11:12" x14ac:dyDescent="0.25">
      <c r="K276"/>
      <c r="L276"/>
    </row>
    <row r="277" spans="11:12" x14ac:dyDescent="0.25">
      <c r="K277"/>
      <c r="L277"/>
    </row>
    <row r="278" spans="11:12" x14ac:dyDescent="0.25">
      <c r="K278"/>
      <c r="L278"/>
    </row>
    <row r="279" spans="11:12" x14ac:dyDescent="0.25">
      <c r="K279"/>
      <c r="L279"/>
    </row>
    <row r="280" spans="11:12" x14ac:dyDescent="0.25">
      <c r="K280"/>
      <c r="L280"/>
    </row>
    <row r="281" spans="11:12" x14ac:dyDescent="0.25">
      <c r="K281"/>
      <c r="L281"/>
    </row>
    <row r="282" spans="11:12" x14ac:dyDescent="0.25">
      <c r="K282"/>
      <c r="L282"/>
    </row>
    <row r="283" spans="11:12" x14ac:dyDescent="0.25">
      <c r="K283"/>
      <c r="L283"/>
    </row>
    <row r="284" spans="11:12" x14ac:dyDescent="0.25">
      <c r="K284"/>
      <c r="L284"/>
    </row>
    <row r="285" spans="11:12" x14ac:dyDescent="0.25">
      <c r="K285"/>
      <c r="L285"/>
    </row>
    <row r="286" spans="11:12" x14ac:dyDescent="0.25">
      <c r="K286"/>
      <c r="L286"/>
    </row>
    <row r="287" spans="11:12" x14ac:dyDescent="0.25">
      <c r="K287"/>
      <c r="L287"/>
    </row>
    <row r="288" spans="11:12" x14ac:dyDescent="0.25">
      <c r="K288"/>
      <c r="L288"/>
    </row>
    <row r="289" spans="11:12" x14ac:dyDescent="0.25">
      <c r="K289"/>
      <c r="L289"/>
    </row>
    <row r="290" spans="11:12" x14ac:dyDescent="0.25">
      <c r="K290"/>
      <c r="L290"/>
    </row>
    <row r="291" spans="11:12" x14ac:dyDescent="0.25">
      <c r="K291"/>
      <c r="L291"/>
    </row>
    <row r="292" spans="11:12" x14ac:dyDescent="0.25">
      <c r="K292"/>
      <c r="L292"/>
    </row>
    <row r="293" spans="11:12" x14ac:dyDescent="0.25">
      <c r="K293"/>
      <c r="L293"/>
    </row>
    <row r="294" spans="11:12" x14ac:dyDescent="0.25">
      <c r="K294"/>
      <c r="L294"/>
    </row>
    <row r="295" spans="11:12" x14ac:dyDescent="0.25">
      <c r="K295"/>
      <c r="L295"/>
    </row>
    <row r="296" spans="11:12" x14ac:dyDescent="0.25">
      <c r="K296"/>
      <c r="L296"/>
    </row>
    <row r="297" spans="11:12" x14ac:dyDescent="0.25">
      <c r="K297"/>
      <c r="L297"/>
    </row>
    <row r="298" spans="11:12" x14ac:dyDescent="0.25">
      <c r="K298"/>
      <c r="L298"/>
    </row>
    <row r="299" spans="11:12" x14ac:dyDescent="0.25">
      <c r="K299"/>
      <c r="L299"/>
    </row>
    <row r="300" spans="11:12" x14ac:dyDescent="0.25">
      <c r="K300"/>
      <c r="L300"/>
    </row>
    <row r="301" spans="11:12" x14ac:dyDescent="0.25">
      <c r="K301"/>
      <c r="L301"/>
    </row>
    <row r="302" spans="11:12" x14ac:dyDescent="0.25">
      <c r="K302"/>
      <c r="L302"/>
    </row>
    <row r="303" spans="11:12" x14ac:dyDescent="0.25">
      <c r="K303"/>
      <c r="L303"/>
    </row>
    <row r="304" spans="11:12" x14ac:dyDescent="0.25">
      <c r="K304"/>
      <c r="L304"/>
    </row>
    <row r="305" spans="11:12" x14ac:dyDescent="0.25">
      <c r="K305"/>
      <c r="L305"/>
    </row>
    <row r="306" spans="11:12" x14ac:dyDescent="0.25">
      <c r="K306"/>
      <c r="L306"/>
    </row>
    <row r="307" spans="11:12" x14ac:dyDescent="0.25">
      <c r="K307"/>
      <c r="L307"/>
    </row>
    <row r="308" spans="11:12" x14ac:dyDescent="0.25">
      <c r="K308"/>
      <c r="L308"/>
    </row>
    <row r="309" spans="11:12" x14ac:dyDescent="0.25">
      <c r="K309"/>
      <c r="L309"/>
    </row>
    <row r="310" spans="11:12" x14ac:dyDescent="0.25">
      <c r="K310"/>
      <c r="L310"/>
    </row>
    <row r="311" spans="11:12" x14ac:dyDescent="0.25">
      <c r="K311"/>
      <c r="L311"/>
    </row>
    <row r="312" spans="11:12" x14ac:dyDescent="0.25">
      <c r="K312"/>
      <c r="L312"/>
    </row>
    <row r="313" spans="11:12" x14ac:dyDescent="0.25">
      <c r="K313"/>
      <c r="L313"/>
    </row>
    <row r="314" spans="11:12" x14ac:dyDescent="0.25">
      <c r="K314"/>
      <c r="L314"/>
    </row>
    <row r="315" spans="11:12" x14ac:dyDescent="0.25">
      <c r="K315"/>
      <c r="L315"/>
    </row>
    <row r="316" spans="11:12" x14ac:dyDescent="0.25">
      <c r="K316"/>
      <c r="L316"/>
    </row>
    <row r="317" spans="11:12" x14ac:dyDescent="0.25">
      <c r="K317"/>
      <c r="L317"/>
    </row>
    <row r="318" spans="11:12" x14ac:dyDescent="0.25">
      <c r="K318"/>
      <c r="L318"/>
    </row>
    <row r="319" spans="11:12" x14ac:dyDescent="0.25">
      <c r="K319"/>
      <c r="L319"/>
    </row>
    <row r="320" spans="11:12" x14ac:dyDescent="0.25">
      <c r="K320"/>
      <c r="L320"/>
    </row>
    <row r="321" spans="11:12" x14ac:dyDescent="0.25">
      <c r="K321"/>
      <c r="L321"/>
    </row>
    <row r="322" spans="11:12" x14ac:dyDescent="0.25">
      <c r="K322"/>
      <c r="L322"/>
    </row>
    <row r="323" spans="11:12" x14ac:dyDescent="0.25">
      <c r="K323"/>
      <c r="L323"/>
    </row>
    <row r="324" spans="11:12" x14ac:dyDescent="0.25">
      <c r="K324"/>
      <c r="L324"/>
    </row>
    <row r="325" spans="11:12" x14ac:dyDescent="0.25">
      <c r="K325"/>
      <c r="L325"/>
    </row>
    <row r="326" spans="11:12" x14ac:dyDescent="0.25">
      <c r="K326"/>
      <c r="L326"/>
    </row>
    <row r="327" spans="11:12" x14ac:dyDescent="0.25">
      <c r="K327"/>
      <c r="L327"/>
    </row>
    <row r="328" spans="11:12" x14ac:dyDescent="0.25">
      <c r="K328"/>
      <c r="L328"/>
    </row>
    <row r="329" spans="11:12" x14ac:dyDescent="0.25">
      <c r="K329"/>
      <c r="L329"/>
    </row>
    <row r="330" spans="11:12" x14ac:dyDescent="0.25">
      <c r="K330"/>
      <c r="L330"/>
    </row>
    <row r="331" spans="11:12" x14ac:dyDescent="0.25">
      <c r="K331"/>
      <c r="L331"/>
    </row>
    <row r="332" spans="11:12" x14ac:dyDescent="0.25">
      <c r="K332"/>
      <c r="L332"/>
    </row>
    <row r="333" spans="11:12" x14ac:dyDescent="0.25">
      <c r="K333"/>
      <c r="L333"/>
    </row>
    <row r="334" spans="11:12" x14ac:dyDescent="0.25">
      <c r="K334"/>
      <c r="L334"/>
    </row>
    <row r="335" spans="11:12" x14ac:dyDescent="0.25">
      <c r="K335"/>
      <c r="L335"/>
    </row>
    <row r="336" spans="11:12" x14ac:dyDescent="0.25">
      <c r="K336"/>
      <c r="L336"/>
    </row>
    <row r="337" spans="11:12" x14ac:dyDescent="0.25">
      <c r="K337"/>
      <c r="L337"/>
    </row>
    <row r="338" spans="11:12" x14ac:dyDescent="0.25">
      <c r="K338"/>
      <c r="L338"/>
    </row>
    <row r="339" spans="11:12" x14ac:dyDescent="0.25">
      <c r="K339"/>
      <c r="L339"/>
    </row>
    <row r="340" spans="11:12" x14ac:dyDescent="0.25">
      <c r="K340"/>
      <c r="L340"/>
    </row>
    <row r="341" spans="11:12" x14ac:dyDescent="0.25">
      <c r="K341"/>
      <c r="L341"/>
    </row>
    <row r="342" spans="11:12" x14ac:dyDescent="0.25">
      <c r="K342"/>
      <c r="L342"/>
    </row>
    <row r="343" spans="11:12" x14ac:dyDescent="0.25">
      <c r="K343"/>
      <c r="L343"/>
    </row>
    <row r="344" spans="11:12" x14ac:dyDescent="0.25">
      <c r="K344"/>
      <c r="L344"/>
    </row>
    <row r="345" spans="11:12" x14ac:dyDescent="0.25">
      <c r="K345"/>
      <c r="L345"/>
    </row>
    <row r="346" spans="11:12" x14ac:dyDescent="0.25">
      <c r="K346"/>
      <c r="L346"/>
    </row>
    <row r="347" spans="11:12" x14ac:dyDescent="0.25">
      <c r="K347"/>
      <c r="L347"/>
    </row>
    <row r="348" spans="11:12" x14ac:dyDescent="0.25">
      <c r="K348"/>
      <c r="L348"/>
    </row>
    <row r="349" spans="11:12" x14ac:dyDescent="0.25">
      <c r="K349"/>
      <c r="L349"/>
    </row>
    <row r="350" spans="11:12" x14ac:dyDescent="0.25">
      <c r="K350"/>
      <c r="L350"/>
    </row>
    <row r="351" spans="11:12" x14ac:dyDescent="0.25">
      <c r="K351"/>
      <c r="L351"/>
    </row>
    <row r="352" spans="11:12" x14ac:dyDescent="0.25">
      <c r="K352"/>
      <c r="L352"/>
    </row>
    <row r="353" spans="11:12" x14ac:dyDescent="0.25">
      <c r="K353"/>
      <c r="L353"/>
    </row>
  </sheetData>
  <mergeCells count="1">
    <mergeCell ref="C3:D3"/>
  </mergeCells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K69"/>
  <sheetViews>
    <sheetView showGridLines="0" topLeftCell="A6" zoomScale="90" zoomScaleNormal="90" workbookViewId="0">
      <selection activeCell="H21" sqref="H21"/>
    </sheetView>
  </sheetViews>
  <sheetFormatPr baseColWidth="10" defaultRowHeight="15" x14ac:dyDescent="0.25"/>
  <cols>
    <col min="1" max="1" width="29.5703125" customWidth="1"/>
    <col min="2" max="442" width="10.5703125" customWidth="1"/>
    <col min="443" max="449" width="24.42578125" bestFit="1" customWidth="1"/>
    <col min="450" max="450" width="29" bestFit="1" customWidth="1"/>
    <col min="451" max="451" width="23.5703125" bestFit="1" customWidth="1"/>
    <col min="452" max="452" width="26.28515625" bestFit="1" customWidth="1"/>
    <col min="453" max="501" width="24.42578125" bestFit="1" customWidth="1"/>
    <col min="502" max="502" width="29" bestFit="1" customWidth="1"/>
    <col min="503" max="503" width="23.5703125" bestFit="1" customWidth="1"/>
    <col min="504" max="504" width="26.28515625" bestFit="1" customWidth="1"/>
    <col min="505" max="553" width="24.42578125" bestFit="1" customWidth="1"/>
    <col min="554" max="554" width="29" bestFit="1" customWidth="1"/>
    <col min="555" max="555" width="23.5703125" bestFit="1" customWidth="1"/>
    <col min="556" max="556" width="26.28515625" bestFit="1" customWidth="1"/>
    <col min="557" max="605" width="24.42578125" bestFit="1" customWidth="1"/>
    <col min="606" max="606" width="29" bestFit="1" customWidth="1"/>
    <col min="607" max="607" width="23.5703125" bestFit="1" customWidth="1"/>
    <col min="608" max="608" width="26.28515625" bestFit="1" customWidth="1"/>
    <col min="609" max="657" width="24.42578125" bestFit="1" customWidth="1"/>
    <col min="658" max="658" width="29" bestFit="1" customWidth="1"/>
    <col min="659" max="659" width="23.5703125" bestFit="1" customWidth="1"/>
    <col min="660" max="660" width="26.28515625" bestFit="1" customWidth="1"/>
    <col min="661" max="709" width="24.42578125" bestFit="1" customWidth="1"/>
    <col min="710" max="710" width="29" bestFit="1" customWidth="1"/>
    <col min="711" max="711" width="23.5703125" bestFit="1" customWidth="1"/>
    <col min="712" max="712" width="26.28515625" bestFit="1" customWidth="1"/>
    <col min="713" max="761" width="24.42578125" bestFit="1" customWidth="1"/>
    <col min="762" max="762" width="29" bestFit="1" customWidth="1"/>
    <col min="763" max="763" width="23.5703125" bestFit="1" customWidth="1"/>
    <col min="764" max="764" width="26.28515625" bestFit="1" customWidth="1"/>
    <col min="765" max="813" width="24.42578125" bestFit="1" customWidth="1"/>
    <col min="814" max="814" width="29" bestFit="1" customWidth="1"/>
    <col min="815" max="815" width="23.5703125" bestFit="1" customWidth="1"/>
    <col min="816" max="816" width="26.28515625" bestFit="1" customWidth="1"/>
    <col min="817" max="865" width="24.42578125" bestFit="1" customWidth="1"/>
    <col min="866" max="866" width="29" bestFit="1" customWidth="1"/>
    <col min="867" max="867" width="23.5703125" bestFit="1" customWidth="1"/>
    <col min="868" max="868" width="26.28515625" bestFit="1" customWidth="1"/>
    <col min="869" max="917" width="24.42578125" bestFit="1" customWidth="1"/>
    <col min="918" max="918" width="29" bestFit="1" customWidth="1"/>
    <col min="919" max="919" width="23.5703125" bestFit="1" customWidth="1"/>
    <col min="920" max="920" width="26.28515625" bestFit="1" customWidth="1"/>
    <col min="921" max="969" width="24.42578125" bestFit="1" customWidth="1"/>
    <col min="970" max="970" width="29" bestFit="1" customWidth="1"/>
    <col min="971" max="971" width="23.5703125" bestFit="1" customWidth="1"/>
    <col min="972" max="972" width="26.28515625" bestFit="1" customWidth="1"/>
    <col min="973" max="1021" width="24.42578125" bestFit="1" customWidth="1"/>
    <col min="1022" max="1022" width="29" bestFit="1" customWidth="1"/>
    <col min="1023" max="1023" width="23.5703125" bestFit="1" customWidth="1"/>
    <col min="1024" max="1024" width="26.28515625" bestFit="1" customWidth="1"/>
    <col min="1025" max="1073" width="24.42578125" bestFit="1" customWidth="1"/>
    <col min="1074" max="1074" width="29" bestFit="1" customWidth="1"/>
    <col min="1075" max="1075" width="23.5703125" bestFit="1" customWidth="1"/>
    <col min="1076" max="1076" width="26.28515625" bestFit="1" customWidth="1"/>
    <col min="1077" max="1125" width="24.42578125" bestFit="1" customWidth="1"/>
    <col min="1126" max="1126" width="29" bestFit="1" customWidth="1"/>
    <col min="1127" max="1127" width="23.5703125" bestFit="1" customWidth="1"/>
    <col min="1128" max="1128" width="26.28515625" bestFit="1" customWidth="1"/>
    <col min="1129" max="1177" width="24.42578125" bestFit="1" customWidth="1"/>
    <col min="1178" max="1178" width="29" bestFit="1" customWidth="1"/>
    <col min="1179" max="1179" width="23.5703125" bestFit="1" customWidth="1"/>
    <col min="1180" max="1180" width="26.28515625" bestFit="1" customWidth="1"/>
    <col min="1181" max="1229" width="24.42578125" bestFit="1" customWidth="1"/>
    <col min="1230" max="1230" width="29" bestFit="1" customWidth="1"/>
    <col min="1231" max="1231" width="23.5703125" bestFit="1" customWidth="1"/>
    <col min="1232" max="1232" width="26.28515625" bestFit="1" customWidth="1"/>
    <col min="1233" max="1281" width="24.42578125" bestFit="1" customWidth="1"/>
    <col min="1282" max="1282" width="29" bestFit="1" customWidth="1"/>
    <col min="1283" max="1283" width="23.5703125" bestFit="1" customWidth="1"/>
    <col min="1284" max="1284" width="26.28515625" bestFit="1" customWidth="1"/>
    <col min="1285" max="1333" width="24.42578125" bestFit="1" customWidth="1"/>
    <col min="1334" max="1334" width="29" bestFit="1" customWidth="1"/>
    <col min="1335" max="1335" width="23.5703125" bestFit="1" customWidth="1"/>
    <col min="1336" max="1336" width="26.28515625" bestFit="1" customWidth="1"/>
    <col min="1337" max="1385" width="24.42578125" bestFit="1" customWidth="1"/>
    <col min="1386" max="1386" width="29" bestFit="1" customWidth="1"/>
    <col min="1387" max="1387" width="23.5703125" bestFit="1" customWidth="1"/>
    <col min="1388" max="1388" width="26.28515625" bestFit="1" customWidth="1"/>
    <col min="1389" max="1389" width="24.85546875" bestFit="1" customWidth="1"/>
    <col min="1390" max="1390" width="29.42578125" bestFit="1" customWidth="1"/>
    <col min="1391" max="1391" width="24" bestFit="1" customWidth="1"/>
    <col min="1392" max="1392" width="26.5703125" bestFit="1" customWidth="1"/>
  </cols>
  <sheetData>
    <row r="1" spans="1:349" ht="30" x14ac:dyDescent="0.25">
      <c r="A1" s="4" t="s">
        <v>19</v>
      </c>
    </row>
    <row r="2" spans="1:349" ht="29.25" x14ac:dyDescent="0.25">
      <c r="A2" s="3" t="s">
        <v>49</v>
      </c>
    </row>
    <row r="3" spans="1:349" s="7" customFormat="1" x14ac:dyDescent="0.25">
      <c r="A3" s="34"/>
      <c r="B3" s="42"/>
      <c r="C3" s="42"/>
      <c r="D3" s="35"/>
      <c r="E3" s="35"/>
      <c r="F3" s="35"/>
      <c r="G3" s="35"/>
      <c r="H3" s="35"/>
      <c r="I3" s="35"/>
      <c r="J3" s="35"/>
      <c r="K3" s="36"/>
      <c r="L3" s="37"/>
      <c r="M3" s="35"/>
      <c r="N3" s="35"/>
    </row>
    <row r="4" spans="1:349" s="7" customFormat="1" x14ac:dyDescent="0.25">
      <c r="A4" s="38"/>
      <c r="B4" s="39"/>
      <c r="C4" s="39"/>
      <c r="K4" s="40"/>
      <c r="L4" s="41"/>
    </row>
    <row r="5" spans="1:349" ht="29.25" x14ac:dyDescent="0.25">
      <c r="A5" s="3"/>
    </row>
    <row r="6" spans="1:349" ht="29.25" x14ac:dyDescent="0.25">
      <c r="A6" s="3"/>
    </row>
    <row r="7" spans="1:349" ht="29.25" x14ac:dyDescent="0.25">
      <c r="A7" s="3"/>
    </row>
    <row r="8" spans="1:349" ht="29.25" x14ac:dyDescent="0.25">
      <c r="A8" s="3"/>
    </row>
    <row r="9" spans="1:349" ht="10.15" customHeight="1" x14ac:dyDescent="0.25">
      <c r="A9" s="3"/>
    </row>
    <row r="11" spans="1:349" s="6" customFormat="1" x14ac:dyDescent="0.25">
      <c r="B11" s="31">
        <v>2022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 t="s">
        <v>111</v>
      </c>
      <c r="O11" s="31">
        <v>2023</v>
      </c>
      <c r="P11" s="31"/>
      <c r="Q11" s="31"/>
      <c r="R11" s="31"/>
      <c r="S11" s="31"/>
      <c r="T11" s="31"/>
      <c r="U11" s="31"/>
      <c r="V11" s="31" t="s">
        <v>114</v>
      </c>
      <c r="W11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</row>
    <row r="12" spans="1:349" s="33" customFormat="1" x14ac:dyDescent="0.25">
      <c r="A12" s="99"/>
      <c r="B12" s="99" t="s">
        <v>12</v>
      </c>
      <c r="C12" s="99" t="s">
        <v>13</v>
      </c>
      <c r="D12" s="99" t="s">
        <v>14</v>
      </c>
      <c r="E12" s="99" t="s">
        <v>15</v>
      </c>
      <c r="F12" s="99" t="s">
        <v>4</v>
      </c>
      <c r="G12" s="99" t="s">
        <v>5</v>
      </c>
      <c r="H12" s="99" t="s">
        <v>6</v>
      </c>
      <c r="I12" s="99" t="s">
        <v>7</v>
      </c>
      <c r="J12" s="99" t="s">
        <v>8</v>
      </c>
      <c r="K12" s="99" t="s">
        <v>9</v>
      </c>
      <c r="L12" s="99" t="s">
        <v>10</v>
      </c>
      <c r="M12" s="99" t="s">
        <v>11</v>
      </c>
      <c r="N12" s="31"/>
      <c r="O12" s="99" t="s">
        <v>12</v>
      </c>
      <c r="P12" s="99" t="s">
        <v>13</v>
      </c>
      <c r="Q12" s="99" t="s">
        <v>14</v>
      </c>
      <c r="R12" s="99" t="s">
        <v>15</v>
      </c>
      <c r="S12" s="99" t="s">
        <v>4</v>
      </c>
      <c r="T12" s="99" t="s">
        <v>5</v>
      </c>
      <c r="U12" s="99" t="s">
        <v>6</v>
      </c>
      <c r="V12" s="31"/>
      <c r="W1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1"/>
    </row>
    <row r="13" spans="1:349" s="11" customFormat="1" x14ac:dyDescent="0.25">
      <c r="A13" s="109" t="s">
        <v>25</v>
      </c>
      <c r="B13" s="109">
        <v>226853</v>
      </c>
      <c r="C13" s="109">
        <v>297569</v>
      </c>
      <c r="D13" s="109">
        <v>348935</v>
      </c>
      <c r="E13" s="109">
        <v>365599</v>
      </c>
      <c r="F13" s="109">
        <v>385106</v>
      </c>
      <c r="G13" s="109">
        <v>358888</v>
      </c>
      <c r="H13" s="109">
        <v>394867</v>
      </c>
      <c r="I13" s="109">
        <v>409776</v>
      </c>
      <c r="J13" s="109">
        <v>414769</v>
      </c>
      <c r="K13" s="109">
        <v>420207</v>
      </c>
      <c r="L13" s="109">
        <v>418173</v>
      </c>
      <c r="M13" s="109">
        <v>370096</v>
      </c>
      <c r="N13" s="109">
        <v>4410838</v>
      </c>
      <c r="O13" s="109">
        <v>374616</v>
      </c>
      <c r="P13" s="109">
        <v>319529</v>
      </c>
      <c r="Q13" s="109">
        <v>349522</v>
      </c>
      <c r="R13" s="109">
        <v>359373</v>
      </c>
      <c r="S13" s="109">
        <v>357910</v>
      </c>
      <c r="T13" s="109">
        <v>327719</v>
      </c>
      <c r="U13" s="109">
        <v>395229</v>
      </c>
      <c r="V13" s="109">
        <v>2483898</v>
      </c>
      <c r="W13"/>
      <c r="X13"/>
      <c r="Y13"/>
      <c r="Z13"/>
      <c r="AA13"/>
      <c r="AB13"/>
      <c r="AC13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</row>
    <row r="14" spans="1:349" s="11" customFormat="1" x14ac:dyDescent="0.25">
      <c r="A14" s="109" t="s">
        <v>69</v>
      </c>
      <c r="B14" s="109">
        <v>73105</v>
      </c>
      <c r="C14" s="109">
        <v>96443</v>
      </c>
      <c r="D14" s="109">
        <v>136133</v>
      </c>
      <c r="E14" s="109">
        <v>147355</v>
      </c>
      <c r="F14" s="109">
        <v>158878</v>
      </c>
      <c r="G14" s="109">
        <v>139116</v>
      </c>
      <c r="H14" s="109">
        <v>151711</v>
      </c>
      <c r="I14" s="109">
        <v>166136</v>
      </c>
      <c r="J14" s="109">
        <v>156422</v>
      </c>
      <c r="K14" s="109">
        <v>140492</v>
      </c>
      <c r="L14" s="109">
        <v>138400</v>
      </c>
      <c r="M14" s="109">
        <v>191455</v>
      </c>
      <c r="N14" s="109">
        <v>1695646</v>
      </c>
      <c r="O14" s="109">
        <v>320031</v>
      </c>
      <c r="P14" s="109">
        <v>258650</v>
      </c>
      <c r="Q14" s="109">
        <v>273403</v>
      </c>
      <c r="R14" s="109">
        <v>271448</v>
      </c>
      <c r="S14" s="109">
        <v>300203</v>
      </c>
      <c r="T14" s="109">
        <v>282358</v>
      </c>
      <c r="U14" s="109">
        <v>326936</v>
      </c>
      <c r="V14" s="109">
        <v>2033029</v>
      </c>
      <c r="W14"/>
      <c r="X14"/>
      <c r="Y14"/>
      <c r="Z14"/>
      <c r="AA14"/>
      <c r="AB14"/>
      <c r="AC14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</row>
    <row r="15" spans="1:349" s="11" customFormat="1" x14ac:dyDescent="0.25">
      <c r="A15" s="109" t="s">
        <v>70</v>
      </c>
      <c r="B15" s="109">
        <v>0</v>
      </c>
      <c r="C15" s="109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/>
      <c r="X15"/>
      <c r="Y15"/>
      <c r="Z15"/>
      <c r="AA15"/>
      <c r="AB15"/>
      <c r="AC15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</row>
    <row r="16" spans="1:349" s="11" customFormat="1" x14ac:dyDescent="0.25">
      <c r="A16" s="109" t="s">
        <v>71</v>
      </c>
      <c r="B16" s="109">
        <v>0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29386</v>
      </c>
      <c r="I16" s="109">
        <v>44784</v>
      </c>
      <c r="J16" s="109">
        <v>43074</v>
      </c>
      <c r="K16" s="109">
        <v>35879</v>
      </c>
      <c r="L16" s="109">
        <v>39347</v>
      </c>
      <c r="M16" s="109">
        <v>28386</v>
      </c>
      <c r="N16" s="109">
        <v>220856</v>
      </c>
      <c r="O16" s="109">
        <v>18324</v>
      </c>
      <c r="P16" s="109">
        <v>13015</v>
      </c>
      <c r="Q16" s="109">
        <v>13831</v>
      </c>
      <c r="R16" s="109">
        <v>7852</v>
      </c>
      <c r="S16" s="109">
        <v>14292</v>
      </c>
      <c r="T16" s="109">
        <v>13433</v>
      </c>
      <c r="U16" s="109">
        <v>15146</v>
      </c>
      <c r="V16" s="109">
        <v>95893</v>
      </c>
      <c r="W16"/>
      <c r="X16"/>
      <c r="Y16"/>
      <c r="Z16"/>
      <c r="AA16"/>
      <c r="AB16"/>
      <c r="AC16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</row>
    <row r="17" spans="1:348" s="11" customFormat="1" x14ac:dyDescent="0.25">
      <c r="A17" s="109" t="s">
        <v>72</v>
      </c>
      <c r="B17" s="109">
        <v>104060</v>
      </c>
      <c r="C17" s="109">
        <v>135734</v>
      </c>
      <c r="D17" s="109">
        <v>155416</v>
      </c>
      <c r="E17" s="109">
        <v>180750</v>
      </c>
      <c r="F17" s="109">
        <v>184069</v>
      </c>
      <c r="G17" s="109">
        <v>173579</v>
      </c>
      <c r="H17" s="109">
        <v>160510</v>
      </c>
      <c r="I17" s="109">
        <v>170749</v>
      </c>
      <c r="J17" s="109">
        <v>166256</v>
      </c>
      <c r="K17" s="109">
        <v>153755</v>
      </c>
      <c r="L17" s="109">
        <v>157552</v>
      </c>
      <c r="M17" s="109">
        <v>137210</v>
      </c>
      <c r="N17" s="109">
        <v>1879640</v>
      </c>
      <c r="O17" s="109">
        <v>120716</v>
      </c>
      <c r="P17" s="109">
        <v>89830</v>
      </c>
      <c r="Q17" s="109">
        <v>114907</v>
      </c>
      <c r="R17" s="109">
        <v>112883</v>
      </c>
      <c r="S17" s="109">
        <v>115765</v>
      </c>
      <c r="T17" s="109">
        <v>115778</v>
      </c>
      <c r="U17" s="109">
        <v>129533</v>
      </c>
      <c r="V17" s="109">
        <v>799412</v>
      </c>
      <c r="W17"/>
      <c r="X17"/>
      <c r="Y17"/>
      <c r="Z17"/>
      <c r="AA17"/>
      <c r="AB17"/>
      <c r="AC17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</row>
    <row r="18" spans="1:348" s="11" customFormat="1" x14ac:dyDescent="0.25">
      <c r="A18" s="109" t="s">
        <v>73</v>
      </c>
      <c r="B18" s="109">
        <v>92098</v>
      </c>
      <c r="C18" s="109">
        <v>109378</v>
      </c>
      <c r="D18" s="109">
        <v>129782</v>
      </c>
      <c r="E18" s="109">
        <v>141903</v>
      </c>
      <c r="F18" s="109">
        <v>143559</v>
      </c>
      <c r="G18" s="109">
        <v>133444</v>
      </c>
      <c r="H18" s="109">
        <v>135925</v>
      </c>
      <c r="I18" s="109">
        <v>149284</v>
      </c>
      <c r="J18" s="109">
        <v>144044</v>
      </c>
      <c r="K18" s="109">
        <v>134532</v>
      </c>
      <c r="L18" s="109">
        <v>137095</v>
      </c>
      <c r="M18" s="109">
        <v>117673</v>
      </c>
      <c r="N18" s="109">
        <v>1568717</v>
      </c>
      <c r="O18" s="109">
        <v>116587</v>
      </c>
      <c r="P18" s="109">
        <v>92476</v>
      </c>
      <c r="Q18" s="109">
        <v>102408</v>
      </c>
      <c r="R18" s="109">
        <v>92187</v>
      </c>
      <c r="S18" s="109">
        <v>96182</v>
      </c>
      <c r="T18" s="109">
        <v>82627</v>
      </c>
      <c r="U18" s="109">
        <v>87740</v>
      </c>
      <c r="V18" s="109">
        <v>670207</v>
      </c>
      <c r="W18"/>
      <c r="X18"/>
      <c r="Y18"/>
      <c r="Z18"/>
      <c r="AA18"/>
      <c r="AB18"/>
      <c r="AC18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</row>
    <row r="19" spans="1:348" s="11" customFormat="1" x14ac:dyDescent="0.25">
      <c r="A19" s="109" t="s">
        <v>74</v>
      </c>
      <c r="B19" s="109">
        <v>59451</v>
      </c>
      <c r="C19" s="109">
        <v>79373</v>
      </c>
      <c r="D19" s="109">
        <v>100165</v>
      </c>
      <c r="E19" s="109">
        <v>107234</v>
      </c>
      <c r="F19" s="109">
        <v>106646</v>
      </c>
      <c r="G19" s="109">
        <v>97686</v>
      </c>
      <c r="H19" s="109">
        <v>98756</v>
      </c>
      <c r="I19" s="109">
        <v>108633</v>
      </c>
      <c r="J19" s="109">
        <v>106262</v>
      </c>
      <c r="K19" s="109">
        <v>92314</v>
      </c>
      <c r="L19" s="109">
        <v>102962</v>
      </c>
      <c r="M19" s="109">
        <v>84888</v>
      </c>
      <c r="N19" s="109">
        <v>1144370</v>
      </c>
      <c r="O19" s="109">
        <v>80016</v>
      </c>
      <c r="P19" s="109">
        <v>56425</v>
      </c>
      <c r="Q19" s="109">
        <v>64980</v>
      </c>
      <c r="R19" s="109">
        <v>76265</v>
      </c>
      <c r="S19" s="109">
        <v>73374</v>
      </c>
      <c r="T19" s="109">
        <v>81242</v>
      </c>
      <c r="U19" s="109">
        <v>82453</v>
      </c>
      <c r="V19" s="109">
        <v>514755</v>
      </c>
      <c r="W19"/>
      <c r="X19"/>
      <c r="Y19"/>
      <c r="Z19"/>
      <c r="AA19"/>
      <c r="AB19"/>
      <c r="AC19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</row>
    <row r="20" spans="1:348" s="11" customFormat="1" x14ac:dyDescent="0.25">
      <c r="A20" s="109" t="s">
        <v>75</v>
      </c>
      <c r="B20" s="109">
        <v>17912</v>
      </c>
      <c r="C20" s="109">
        <v>21040</v>
      </c>
      <c r="D20" s="109">
        <v>22806</v>
      </c>
      <c r="E20" s="109">
        <v>26919</v>
      </c>
      <c r="F20" s="109">
        <v>32553</v>
      </c>
      <c r="G20" s="109">
        <v>30304</v>
      </c>
      <c r="H20" s="109">
        <v>32074</v>
      </c>
      <c r="I20" s="109">
        <v>34301</v>
      </c>
      <c r="J20" s="109">
        <v>30712</v>
      </c>
      <c r="K20" s="109">
        <v>29023</v>
      </c>
      <c r="L20" s="109">
        <v>28698</v>
      </c>
      <c r="M20" s="109">
        <v>25764</v>
      </c>
      <c r="N20" s="109">
        <v>332106</v>
      </c>
      <c r="O20" s="109">
        <v>21624</v>
      </c>
      <c r="P20" s="109">
        <v>19453</v>
      </c>
      <c r="Q20" s="109">
        <v>21123</v>
      </c>
      <c r="R20" s="109">
        <v>24960</v>
      </c>
      <c r="S20" s="109">
        <v>24130</v>
      </c>
      <c r="T20" s="109">
        <v>22752</v>
      </c>
      <c r="U20" s="109">
        <v>22053</v>
      </c>
      <c r="V20" s="109">
        <v>156095</v>
      </c>
      <c r="W20"/>
      <c r="X20"/>
      <c r="Y20"/>
      <c r="Z20"/>
      <c r="AA20"/>
      <c r="AB20"/>
      <c r="AC20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</row>
    <row r="21" spans="1:348" s="11" customFormat="1" x14ac:dyDescent="0.25">
      <c r="A21" s="109" t="s">
        <v>76</v>
      </c>
      <c r="B21" s="109">
        <v>111732</v>
      </c>
      <c r="C21" s="109">
        <v>136114</v>
      </c>
      <c r="D21" s="109">
        <v>161191</v>
      </c>
      <c r="E21" s="109">
        <v>174934</v>
      </c>
      <c r="F21" s="109">
        <v>180481</v>
      </c>
      <c r="G21" s="109">
        <v>173679</v>
      </c>
      <c r="H21" s="109">
        <v>178221</v>
      </c>
      <c r="I21" s="109">
        <v>192836</v>
      </c>
      <c r="J21" s="109">
        <v>186769</v>
      </c>
      <c r="K21" s="109">
        <v>189118</v>
      </c>
      <c r="L21" s="109">
        <v>182402</v>
      </c>
      <c r="M21" s="109">
        <v>161059</v>
      </c>
      <c r="N21" s="109">
        <v>2028536</v>
      </c>
      <c r="O21" s="109">
        <v>151953</v>
      </c>
      <c r="P21" s="109">
        <v>122806</v>
      </c>
      <c r="Q21" s="109">
        <v>141418</v>
      </c>
      <c r="R21" s="109">
        <v>146486</v>
      </c>
      <c r="S21" s="109">
        <v>146713</v>
      </c>
      <c r="T21" s="109">
        <v>138965</v>
      </c>
      <c r="U21" s="109">
        <v>157092</v>
      </c>
      <c r="V21" s="109">
        <v>1005433</v>
      </c>
      <c r="W21"/>
      <c r="X21"/>
      <c r="Y21"/>
      <c r="Z21"/>
      <c r="AA21"/>
      <c r="AB21"/>
      <c r="AC21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</row>
    <row r="22" spans="1:348" s="11" customFormat="1" x14ac:dyDescent="0.25">
      <c r="A22" s="109" t="s">
        <v>77</v>
      </c>
      <c r="B22" s="109">
        <v>55598</v>
      </c>
      <c r="C22" s="109">
        <v>69375</v>
      </c>
      <c r="D22" s="109">
        <v>75479</v>
      </c>
      <c r="E22" s="109">
        <v>78282</v>
      </c>
      <c r="F22" s="109">
        <v>109623</v>
      </c>
      <c r="G22" s="109">
        <v>101044</v>
      </c>
      <c r="H22" s="109">
        <v>103679</v>
      </c>
      <c r="I22" s="109">
        <v>115303</v>
      </c>
      <c r="J22" s="109">
        <v>112375</v>
      </c>
      <c r="K22" s="109">
        <v>111450</v>
      </c>
      <c r="L22" s="109">
        <v>103161</v>
      </c>
      <c r="M22" s="109">
        <v>92364</v>
      </c>
      <c r="N22" s="109">
        <v>1127733</v>
      </c>
      <c r="O22" s="109">
        <v>84204</v>
      </c>
      <c r="P22" s="109">
        <v>63952</v>
      </c>
      <c r="Q22" s="109">
        <v>74320</v>
      </c>
      <c r="R22" s="109">
        <v>77184</v>
      </c>
      <c r="S22" s="109">
        <v>81260</v>
      </c>
      <c r="T22" s="109">
        <v>72083</v>
      </c>
      <c r="U22" s="109">
        <v>66553</v>
      </c>
      <c r="V22" s="109">
        <v>519556</v>
      </c>
      <c r="W22"/>
      <c r="X22"/>
      <c r="Y22"/>
      <c r="Z22"/>
      <c r="AA22"/>
      <c r="AB22"/>
      <c r="AC2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</row>
    <row r="23" spans="1:348" s="11" customFormat="1" x14ac:dyDescent="0.25">
      <c r="A23" s="109" t="s">
        <v>78</v>
      </c>
      <c r="B23" s="109">
        <v>71344</v>
      </c>
      <c r="C23" s="109">
        <v>93208</v>
      </c>
      <c r="D23" s="109">
        <v>109048</v>
      </c>
      <c r="E23" s="109">
        <v>117879</v>
      </c>
      <c r="F23" s="109">
        <v>116705</v>
      </c>
      <c r="G23" s="109">
        <v>99875</v>
      </c>
      <c r="H23" s="109">
        <v>114820</v>
      </c>
      <c r="I23" s="109">
        <v>118676</v>
      </c>
      <c r="J23" s="109">
        <v>98213</v>
      </c>
      <c r="K23" s="109">
        <v>83956</v>
      </c>
      <c r="L23" s="109">
        <v>90051</v>
      </c>
      <c r="M23" s="109">
        <v>76590</v>
      </c>
      <c r="N23" s="109">
        <v>1190365</v>
      </c>
      <c r="O23" s="109">
        <v>68427</v>
      </c>
      <c r="P23" s="109">
        <v>53160</v>
      </c>
      <c r="Q23" s="109">
        <v>64762</v>
      </c>
      <c r="R23" s="109">
        <v>64898</v>
      </c>
      <c r="S23" s="109">
        <v>65328</v>
      </c>
      <c r="T23" s="109">
        <v>66428</v>
      </c>
      <c r="U23" s="109">
        <v>71905</v>
      </c>
      <c r="V23" s="109">
        <v>454908</v>
      </c>
      <c r="W23"/>
      <c r="X23"/>
      <c r="Y23"/>
      <c r="Z23"/>
      <c r="AA23"/>
      <c r="AB23"/>
      <c r="AC23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</row>
    <row r="24" spans="1:348" s="11" customFormat="1" x14ac:dyDescent="0.25">
      <c r="A24" s="109" t="s">
        <v>79</v>
      </c>
      <c r="B24" s="109">
        <v>41942</v>
      </c>
      <c r="C24" s="109">
        <v>34457</v>
      </c>
      <c r="D24" s="109">
        <v>45843</v>
      </c>
      <c r="E24" s="109">
        <v>53508</v>
      </c>
      <c r="F24" s="109">
        <v>55637</v>
      </c>
      <c r="G24" s="109">
        <v>49225</v>
      </c>
      <c r="H24" s="109">
        <v>45942</v>
      </c>
      <c r="I24" s="109">
        <v>52165</v>
      </c>
      <c r="J24" s="109">
        <v>50146</v>
      </c>
      <c r="K24" s="109">
        <v>45378</v>
      </c>
      <c r="L24" s="109">
        <v>49132</v>
      </c>
      <c r="M24" s="109">
        <v>42310</v>
      </c>
      <c r="N24" s="109">
        <v>565685</v>
      </c>
      <c r="O24" s="109">
        <v>38631</v>
      </c>
      <c r="P24" s="109">
        <v>26456</v>
      </c>
      <c r="Q24" s="109">
        <v>37097</v>
      </c>
      <c r="R24" s="109">
        <v>39740</v>
      </c>
      <c r="S24" s="109">
        <v>37107</v>
      </c>
      <c r="T24" s="109">
        <v>39109</v>
      </c>
      <c r="U24" s="109">
        <v>75063</v>
      </c>
      <c r="V24" s="109">
        <v>293203</v>
      </c>
      <c r="W24"/>
      <c r="X24"/>
      <c r="Y24"/>
      <c r="Z24"/>
      <c r="AA24"/>
      <c r="AB24"/>
      <c r="AC24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</row>
    <row r="25" spans="1:348" s="11" customFormat="1" x14ac:dyDescent="0.25">
      <c r="A25" s="109" t="s">
        <v>80</v>
      </c>
      <c r="B25" s="109">
        <v>56325</v>
      </c>
      <c r="C25" s="109">
        <v>85610</v>
      </c>
      <c r="D25" s="109">
        <v>95440</v>
      </c>
      <c r="E25" s="109">
        <v>105351</v>
      </c>
      <c r="F25" s="109">
        <v>110536</v>
      </c>
      <c r="G25" s="109">
        <v>103081</v>
      </c>
      <c r="H25" s="109">
        <v>101783</v>
      </c>
      <c r="I25" s="109">
        <v>117760</v>
      </c>
      <c r="J25" s="109">
        <v>122930</v>
      </c>
      <c r="K25" s="109">
        <v>112799</v>
      </c>
      <c r="L25" s="109">
        <v>112334</v>
      </c>
      <c r="M25" s="109">
        <v>99884</v>
      </c>
      <c r="N25" s="109">
        <v>1223833</v>
      </c>
      <c r="O25" s="109">
        <v>89872</v>
      </c>
      <c r="P25" s="109">
        <v>31221</v>
      </c>
      <c r="Q25" s="109">
        <v>53645</v>
      </c>
      <c r="R25" s="109">
        <v>52089</v>
      </c>
      <c r="S25" s="109">
        <v>49829</v>
      </c>
      <c r="T25" s="109">
        <v>55265</v>
      </c>
      <c r="U25" s="109">
        <v>78424</v>
      </c>
      <c r="V25" s="109">
        <v>410345</v>
      </c>
      <c r="W25"/>
      <c r="X25"/>
      <c r="Y25"/>
      <c r="Z25"/>
      <c r="AA25"/>
      <c r="AB25"/>
      <c r="AC2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</row>
    <row r="26" spans="1:348" s="11" customFormat="1" x14ac:dyDescent="0.25">
      <c r="A26" s="109" t="s">
        <v>81</v>
      </c>
      <c r="B26" s="109">
        <v>24800</v>
      </c>
      <c r="C26" s="109">
        <v>32747</v>
      </c>
      <c r="D26" s="109">
        <v>46314</v>
      </c>
      <c r="E26" s="109">
        <v>63204</v>
      </c>
      <c r="F26" s="109">
        <v>54426</v>
      </c>
      <c r="G26" s="109">
        <v>60155</v>
      </c>
      <c r="H26" s="109">
        <v>62322</v>
      </c>
      <c r="I26" s="109">
        <v>76425</v>
      </c>
      <c r="J26" s="109">
        <v>72599</v>
      </c>
      <c r="K26" s="109">
        <v>52871</v>
      </c>
      <c r="L26" s="109">
        <v>47400</v>
      </c>
      <c r="M26" s="109">
        <v>37776</v>
      </c>
      <c r="N26" s="109">
        <v>631039</v>
      </c>
      <c r="O26" s="109">
        <v>33484</v>
      </c>
      <c r="P26" s="109">
        <v>28492</v>
      </c>
      <c r="Q26" s="109">
        <v>38019</v>
      </c>
      <c r="R26" s="109">
        <v>39014</v>
      </c>
      <c r="S26" s="109">
        <v>33035</v>
      </c>
      <c r="T26" s="109">
        <v>31080</v>
      </c>
      <c r="U26" s="109">
        <v>34817</v>
      </c>
      <c r="V26" s="109">
        <v>237941</v>
      </c>
      <c r="W26"/>
      <c r="X26"/>
      <c r="Y26"/>
      <c r="Z26"/>
      <c r="AA26"/>
      <c r="AB26"/>
      <c r="AC26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</row>
    <row r="27" spans="1:348" s="11" customFormat="1" x14ac:dyDescent="0.25">
      <c r="A27" s="109" t="s">
        <v>82</v>
      </c>
      <c r="B27" s="109">
        <v>204683</v>
      </c>
      <c r="C27" s="109">
        <v>272825</v>
      </c>
      <c r="D27" s="109">
        <v>304542</v>
      </c>
      <c r="E27" s="109">
        <v>343459</v>
      </c>
      <c r="F27" s="109">
        <v>348110</v>
      </c>
      <c r="G27" s="109">
        <v>329572</v>
      </c>
      <c r="H27" s="109">
        <v>344933</v>
      </c>
      <c r="I27" s="109">
        <v>355980</v>
      </c>
      <c r="J27" s="109">
        <v>340304</v>
      </c>
      <c r="K27" s="109">
        <v>326443</v>
      </c>
      <c r="L27" s="109">
        <v>334727</v>
      </c>
      <c r="M27" s="109">
        <v>314577</v>
      </c>
      <c r="N27" s="109">
        <v>3820155</v>
      </c>
      <c r="O27" s="109">
        <v>306884</v>
      </c>
      <c r="P27" s="109">
        <v>208597</v>
      </c>
      <c r="Q27" s="109">
        <v>272537</v>
      </c>
      <c r="R27" s="109">
        <v>274891</v>
      </c>
      <c r="S27" s="109">
        <v>278942</v>
      </c>
      <c r="T27" s="109">
        <v>271409</v>
      </c>
      <c r="U27" s="109">
        <v>291418</v>
      </c>
      <c r="V27" s="109">
        <v>1904678</v>
      </c>
      <c r="W27"/>
      <c r="X27"/>
      <c r="Y27"/>
      <c r="Z27"/>
      <c r="AA27"/>
      <c r="AB27"/>
      <c r="AC27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</row>
    <row r="28" spans="1:348" s="11" customFormat="1" x14ac:dyDescent="0.25">
      <c r="A28" s="109" t="s">
        <v>83</v>
      </c>
      <c r="B28" s="109">
        <v>309465</v>
      </c>
      <c r="C28" s="109">
        <v>401765</v>
      </c>
      <c r="D28" s="109">
        <v>440183</v>
      </c>
      <c r="E28" s="109">
        <v>458597</v>
      </c>
      <c r="F28" s="109">
        <v>441247</v>
      </c>
      <c r="G28" s="109">
        <v>466442</v>
      </c>
      <c r="H28" s="109">
        <v>500793</v>
      </c>
      <c r="I28" s="109">
        <v>533275</v>
      </c>
      <c r="J28" s="109">
        <v>502480</v>
      </c>
      <c r="K28" s="109">
        <v>476708</v>
      </c>
      <c r="L28" s="109">
        <v>476824</v>
      </c>
      <c r="M28" s="109">
        <v>430895</v>
      </c>
      <c r="N28" s="109">
        <v>5438674</v>
      </c>
      <c r="O28" s="109">
        <v>398999</v>
      </c>
      <c r="P28" s="109">
        <v>271093</v>
      </c>
      <c r="Q28" s="109">
        <v>310267</v>
      </c>
      <c r="R28" s="109">
        <v>349979</v>
      </c>
      <c r="S28" s="109">
        <v>426933</v>
      </c>
      <c r="T28" s="109">
        <v>403126</v>
      </c>
      <c r="U28" s="109">
        <v>483122</v>
      </c>
      <c r="V28" s="109">
        <v>2643519</v>
      </c>
      <c r="W28"/>
      <c r="X28"/>
      <c r="Y28"/>
      <c r="Z28"/>
      <c r="AA28"/>
      <c r="AB28"/>
      <c r="AC28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</row>
    <row r="29" spans="1:348" s="11" customFormat="1" x14ac:dyDescent="0.25">
      <c r="A29" s="109" t="s">
        <v>84</v>
      </c>
      <c r="B29" s="109">
        <v>37837</v>
      </c>
      <c r="C29" s="109">
        <v>37827</v>
      </c>
      <c r="D29" s="109">
        <v>50900</v>
      </c>
      <c r="E29" s="109">
        <v>61377</v>
      </c>
      <c r="F29" s="109">
        <v>62265</v>
      </c>
      <c r="G29" s="109">
        <v>54997</v>
      </c>
      <c r="H29" s="109">
        <v>92245</v>
      </c>
      <c r="I29" s="109">
        <v>91297</v>
      </c>
      <c r="J29" s="109">
        <v>82608</v>
      </c>
      <c r="K29" s="109">
        <v>78296</v>
      </c>
      <c r="L29" s="109">
        <v>83764</v>
      </c>
      <c r="M29" s="109">
        <v>82847</v>
      </c>
      <c r="N29" s="109">
        <v>816260</v>
      </c>
      <c r="O29" s="109">
        <v>55401</v>
      </c>
      <c r="P29" s="109">
        <v>51935</v>
      </c>
      <c r="Q29" s="109">
        <v>68597</v>
      </c>
      <c r="R29" s="109">
        <v>60780</v>
      </c>
      <c r="S29" s="109">
        <v>63997</v>
      </c>
      <c r="T29" s="109">
        <v>63348</v>
      </c>
      <c r="U29" s="109">
        <v>77098</v>
      </c>
      <c r="V29" s="109">
        <v>441156</v>
      </c>
      <c r="W29"/>
      <c r="X29"/>
      <c r="Y29"/>
      <c r="Z29"/>
      <c r="AA29"/>
      <c r="AB29"/>
      <c r="AC29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</row>
    <row r="30" spans="1:348" s="11" customFormat="1" x14ac:dyDescent="0.25">
      <c r="A30" s="109" t="s">
        <v>85</v>
      </c>
      <c r="B30" s="109">
        <v>73852</v>
      </c>
      <c r="C30" s="109">
        <v>52579</v>
      </c>
      <c r="D30" s="109">
        <v>45557</v>
      </c>
      <c r="E30" s="109">
        <v>48015</v>
      </c>
      <c r="F30" s="109">
        <v>41932</v>
      </c>
      <c r="G30" s="109">
        <v>120420</v>
      </c>
      <c r="H30" s="109">
        <v>123533</v>
      </c>
      <c r="I30" s="109">
        <v>136355</v>
      </c>
      <c r="J30" s="109">
        <v>141899</v>
      </c>
      <c r="K30" s="109">
        <v>139044</v>
      </c>
      <c r="L30" s="109">
        <v>135595</v>
      </c>
      <c r="M30" s="109">
        <v>121380</v>
      </c>
      <c r="N30" s="109">
        <v>1180161</v>
      </c>
      <c r="O30" s="109">
        <v>102922</v>
      </c>
      <c r="P30" s="109">
        <v>76312</v>
      </c>
      <c r="Q30" s="109">
        <v>117047</v>
      </c>
      <c r="R30" s="109">
        <v>126007</v>
      </c>
      <c r="S30" s="109">
        <v>115352</v>
      </c>
      <c r="T30" s="109">
        <v>118374</v>
      </c>
      <c r="U30" s="109">
        <v>115381</v>
      </c>
      <c r="V30" s="109">
        <v>771395</v>
      </c>
      <c r="W30"/>
      <c r="X30"/>
      <c r="Y30"/>
      <c r="Z30"/>
      <c r="AA30"/>
      <c r="AB30"/>
      <c r="AC30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</row>
    <row r="31" spans="1:348" s="11" customFormat="1" x14ac:dyDescent="0.25">
      <c r="A31" s="109" t="s">
        <v>86</v>
      </c>
      <c r="B31" s="109">
        <v>3665</v>
      </c>
      <c r="C31" s="109">
        <v>7351</v>
      </c>
      <c r="D31" s="109">
        <v>7336</v>
      </c>
      <c r="E31" s="109">
        <v>8831</v>
      </c>
      <c r="F31" s="109">
        <v>9223</v>
      </c>
      <c r="G31" s="109">
        <v>8732</v>
      </c>
      <c r="H31" s="109">
        <v>9407</v>
      </c>
      <c r="I31" s="109">
        <v>10130</v>
      </c>
      <c r="J31" s="109">
        <v>9596</v>
      </c>
      <c r="K31" s="109">
        <v>9981</v>
      </c>
      <c r="L31" s="109">
        <v>9228</v>
      </c>
      <c r="M31" s="109">
        <v>8338</v>
      </c>
      <c r="N31" s="109">
        <v>101818</v>
      </c>
      <c r="O31" s="109">
        <v>7735</v>
      </c>
      <c r="P31" s="109">
        <v>7637</v>
      </c>
      <c r="Q31" s="109">
        <v>8106</v>
      </c>
      <c r="R31" s="109">
        <v>8134</v>
      </c>
      <c r="S31" s="109">
        <v>7592</v>
      </c>
      <c r="T31" s="109">
        <v>7686</v>
      </c>
      <c r="U31" s="109">
        <v>8799</v>
      </c>
      <c r="V31" s="109">
        <v>55689</v>
      </c>
      <c r="W31"/>
      <c r="X31"/>
      <c r="Y31"/>
      <c r="Z31"/>
      <c r="AA31"/>
      <c r="AB31"/>
      <c r="AC31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</row>
    <row r="32" spans="1:348" s="11" customFormat="1" x14ac:dyDescent="0.25">
      <c r="A32" s="109" t="s">
        <v>87</v>
      </c>
      <c r="B32" s="109">
        <v>84111</v>
      </c>
      <c r="C32" s="109">
        <v>107942</v>
      </c>
      <c r="D32" s="109">
        <v>110501</v>
      </c>
      <c r="E32" s="109">
        <v>139986</v>
      </c>
      <c r="F32" s="109">
        <v>171962</v>
      </c>
      <c r="G32" s="109">
        <v>167332</v>
      </c>
      <c r="H32" s="109">
        <v>188364</v>
      </c>
      <c r="I32" s="109">
        <v>197626</v>
      </c>
      <c r="J32" s="109">
        <v>195916</v>
      </c>
      <c r="K32" s="109">
        <v>187072</v>
      </c>
      <c r="L32" s="109">
        <v>183342</v>
      </c>
      <c r="M32" s="109">
        <v>168632</v>
      </c>
      <c r="N32" s="109">
        <v>1902786</v>
      </c>
      <c r="O32" s="109">
        <v>150195</v>
      </c>
      <c r="P32" s="109">
        <v>136825</v>
      </c>
      <c r="Q32" s="109">
        <v>157447</v>
      </c>
      <c r="R32" s="109">
        <v>163812</v>
      </c>
      <c r="S32" s="109">
        <v>167661</v>
      </c>
      <c r="T32" s="109">
        <v>158057</v>
      </c>
      <c r="U32" s="109">
        <v>175112</v>
      </c>
      <c r="V32" s="109">
        <v>1109109</v>
      </c>
      <c r="W32"/>
      <c r="X32"/>
      <c r="Y32"/>
      <c r="Z32"/>
      <c r="AA32"/>
      <c r="AB32"/>
      <c r="AC3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</row>
    <row r="33" spans="1:348" s="11" customFormat="1" x14ac:dyDescent="0.25">
      <c r="A33" s="109" t="s">
        <v>88</v>
      </c>
      <c r="B33" s="109">
        <v>2026</v>
      </c>
      <c r="C33" s="109">
        <v>2371</v>
      </c>
      <c r="D33" s="109">
        <v>2481</v>
      </c>
      <c r="E33" s="109">
        <v>2555</v>
      </c>
      <c r="F33" s="109">
        <v>2714</v>
      </c>
      <c r="G33" s="109">
        <v>2448</v>
      </c>
      <c r="H33" s="109">
        <v>2734</v>
      </c>
      <c r="I33" s="109">
        <v>2764</v>
      </c>
      <c r="J33" s="109">
        <v>3054</v>
      </c>
      <c r="K33" s="109">
        <v>2788</v>
      </c>
      <c r="L33" s="109">
        <v>2722</v>
      </c>
      <c r="M33" s="109">
        <v>2463</v>
      </c>
      <c r="N33" s="109">
        <v>31120</v>
      </c>
      <c r="O33" s="109">
        <v>2670</v>
      </c>
      <c r="P33" s="109">
        <v>2000</v>
      </c>
      <c r="Q33" s="109">
        <v>2601</v>
      </c>
      <c r="R33" s="109">
        <v>2773</v>
      </c>
      <c r="S33" s="109">
        <v>3013</v>
      </c>
      <c r="T33" s="109">
        <v>2913</v>
      </c>
      <c r="U33" s="109">
        <v>874</v>
      </c>
      <c r="V33" s="109">
        <v>16844</v>
      </c>
      <c r="W33"/>
      <c r="X33"/>
      <c r="Y33"/>
      <c r="Z33"/>
      <c r="AA33"/>
      <c r="AB33"/>
      <c r="AC33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</row>
    <row r="34" spans="1:348" s="11" customFormat="1" x14ac:dyDescent="0.25">
      <c r="A34" s="109" t="s">
        <v>89</v>
      </c>
      <c r="B34" s="109">
        <v>1917</v>
      </c>
      <c r="C34" s="109">
        <v>2343</v>
      </c>
      <c r="D34" s="109">
        <v>621</v>
      </c>
      <c r="E34" s="109">
        <v>185</v>
      </c>
      <c r="F34" s="109">
        <v>189</v>
      </c>
      <c r="G34" s="109">
        <v>184</v>
      </c>
      <c r="H34" s="109">
        <v>332</v>
      </c>
      <c r="I34" s="109">
        <v>191</v>
      </c>
      <c r="J34" s="109">
        <v>225</v>
      </c>
      <c r="K34" s="109">
        <v>2370</v>
      </c>
      <c r="L34" s="109">
        <v>1577</v>
      </c>
      <c r="M34" s="109">
        <v>239</v>
      </c>
      <c r="N34" s="109">
        <v>10373</v>
      </c>
      <c r="O34" s="109">
        <v>24</v>
      </c>
      <c r="P34" s="109">
        <v>74</v>
      </c>
      <c r="Q34" s="109">
        <v>128</v>
      </c>
      <c r="R34" s="109">
        <v>183</v>
      </c>
      <c r="S34" s="109">
        <v>200</v>
      </c>
      <c r="T34" s="109">
        <v>1682</v>
      </c>
      <c r="U34" s="109">
        <v>363</v>
      </c>
      <c r="V34" s="109">
        <v>2654</v>
      </c>
      <c r="W34"/>
      <c r="X34"/>
      <c r="Y34"/>
      <c r="Z34"/>
      <c r="AA34"/>
      <c r="AB34"/>
      <c r="AC34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</row>
    <row r="35" spans="1:348" s="11" customFormat="1" x14ac:dyDescent="0.25">
      <c r="A35" s="109" t="s">
        <v>90</v>
      </c>
      <c r="B35" s="109">
        <v>16001</v>
      </c>
      <c r="C35" s="109">
        <v>22035</v>
      </c>
      <c r="D35" s="109">
        <v>10577</v>
      </c>
      <c r="E35" s="109">
        <v>0</v>
      </c>
      <c r="F35" s="109">
        <v>2212</v>
      </c>
      <c r="G35" s="109">
        <v>256720</v>
      </c>
      <c r="H35" s="109">
        <v>19784</v>
      </c>
      <c r="I35" s="109">
        <v>164</v>
      </c>
      <c r="J35" s="109">
        <v>0</v>
      </c>
      <c r="K35" s="109">
        <v>5241</v>
      </c>
      <c r="L35" s="109">
        <v>89</v>
      </c>
      <c r="M35" s="109">
        <v>143</v>
      </c>
      <c r="N35" s="109">
        <v>332966</v>
      </c>
      <c r="O35" s="109">
        <v>2337</v>
      </c>
      <c r="P35" s="109">
        <v>10</v>
      </c>
      <c r="Q35" s="109">
        <v>25807.89</v>
      </c>
      <c r="R35" s="109">
        <v>865</v>
      </c>
      <c r="S35" s="109">
        <v>1</v>
      </c>
      <c r="T35" s="109">
        <v>2440</v>
      </c>
      <c r="U35" s="109">
        <v>122609</v>
      </c>
      <c r="V35" s="109">
        <v>154069.89000000001</v>
      </c>
      <c r="W35"/>
      <c r="X35"/>
      <c r="Y35"/>
      <c r="Z35"/>
      <c r="AA35"/>
      <c r="AB35"/>
      <c r="AC3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</row>
    <row r="36" spans="1:348" s="13" customFormat="1" x14ac:dyDescent="0.25">
      <c r="A36" s="15" t="s">
        <v>23</v>
      </c>
      <c r="B36" s="15">
        <v>1668777</v>
      </c>
      <c r="C36" s="15">
        <v>2098086</v>
      </c>
      <c r="D36" s="15">
        <v>2399250</v>
      </c>
      <c r="E36" s="15">
        <v>2625923</v>
      </c>
      <c r="F36" s="15">
        <v>2718073</v>
      </c>
      <c r="G36" s="15">
        <v>2926923</v>
      </c>
      <c r="H36" s="15">
        <v>2892121</v>
      </c>
      <c r="I36" s="15">
        <v>3084610</v>
      </c>
      <c r="J36" s="15">
        <v>2980653</v>
      </c>
      <c r="K36" s="15">
        <v>2829717</v>
      </c>
      <c r="L36" s="15">
        <v>2834575</v>
      </c>
      <c r="M36" s="15">
        <v>2594969</v>
      </c>
      <c r="N36" s="15">
        <v>31653677</v>
      </c>
      <c r="O36" s="15">
        <v>2545652</v>
      </c>
      <c r="P36" s="15">
        <v>1929948</v>
      </c>
      <c r="Q36" s="15">
        <v>2311972.89</v>
      </c>
      <c r="R36" s="15">
        <v>2351803</v>
      </c>
      <c r="S36" s="15">
        <v>2458819</v>
      </c>
      <c r="T36" s="15">
        <v>2357874</v>
      </c>
      <c r="U36" s="15">
        <v>2817720</v>
      </c>
      <c r="V36" s="15">
        <v>16773788.890000001</v>
      </c>
      <c r="W36"/>
      <c r="X36"/>
      <c r="Y36"/>
      <c r="Z36"/>
      <c r="AA36"/>
      <c r="AB36"/>
      <c r="AC36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</row>
    <row r="37" spans="1:348" s="11" customForma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</row>
    <row r="38" spans="1:348" s="2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</row>
    <row r="39" spans="1:348" s="2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</row>
    <row r="40" spans="1:348" s="2" customFormat="1" ht="29.25" x14ac:dyDescent="0.25">
      <c r="A40" s="26" t="s">
        <v>108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</row>
    <row r="41" spans="1:348" s="2" customFormat="1" ht="21" x14ac:dyDescent="0.25">
      <c r="A41" s="27" t="s">
        <v>109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</row>
    <row r="42" spans="1:348" s="2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</row>
    <row r="43" spans="1:348" s="2" customFormat="1" x14ac:dyDescent="0.25">
      <c r="A43" s="6"/>
      <c r="B43" s="105">
        <v>2022</v>
      </c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 t="s">
        <v>111</v>
      </c>
      <c r="O43" s="105">
        <v>2023</v>
      </c>
      <c r="P43" s="105"/>
      <c r="Q43" s="105"/>
      <c r="R43" s="105"/>
      <c r="S43" s="105"/>
      <c r="T43" s="105"/>
      <c r="U43" s="105"/>
      <c r="V43" s="105" t="s">
        <v>114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</row>
    <row r="44" spans="1:348" s="5" customFormat="1" x14ac:dyDescent="0.25">
      <c r="A44" s="99"/>
      <c r="B44" s="99" t="s">
        <v>12</v>
      </c>
      <c r="C44" s="99" t="s">
        <v>13</v>
      </c>
      <c r="D44" s="99" t="s">
        <v>14</v>
      </c>
      <c r="E44" s="99" t="s">
        <v>15</v>
      </c>
      <c r="F44" s="99" t="s">
        <v>4</v>
      </c>
      <c r="G44" s="99" t="s">
        <v>5</v>
      </c>
      <c r="H44" s="99" t="s">
        <v>6</v>
      </c>
      <c r="I44" s="99" t="s">
        <v>7</v>
      </c>
      <c r="J44" s="99" t="s">
        <v>8</v>
      </c>
      <c r="K44" s="99" t="s">
        <v>9</v>
      </c>
      <c r="L44" s="99" t="s">
        <v>10</v>
      </c>
      <c r="M44" s="99" t="s">
        <v>11</v>
      </c>
      <c r="N44" s="105"/>
      <c r="O44" s="99" t="s">
        <v>12</v>
      </c>
      <c r="P44" s="99" t="s">
        <v>13</v>
      </c>
      <c r="Q44" s="99" t="s">
        <v>14</v>
      </c>
      <c r="R44" s="99" t="s">
        <v>15</v>
      </c>
      <c r="S44" s="99" t="s">
        <v>4</v>
      </c>
      <c r="T44" s="99" t="s">
        <v>5</v>
      </c>
      <c r="U44" s="99" t="s">
        <v>6</v>
      </c>
      <c r="V44" s="105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</row>
    <row r="45" spans="1:348" s="28" customFormat="1" x14ac:dyDescent="0.25">
      <c r="A45" s="102" t="s">
        <v>25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>
        <v>0.65136013189157738</v>
      </c>
      <c r="P45" s="102">
        <v>7.3798009873340301E-2</v>
      </c>
      <c r="Q45" s="102">
        <v>1.6822617392924183E-3</v>
      </c>
      <c r="R45" s="102">
        <v>-1.7029587061233756E-2</v>
      </c>
      <c r="S45" s="102">
        <v>-7.0619517743166813E-2</v>
      </c>
      <c r="T45" s="102">
        <v>-8.6848821916586785E-2</v>
      </c>
      <c r="U45" s="102">
        <v>9.1676437889213331E-4</v>
      </c>
      <c r="V45" s="102">
        <v>-0.43686483158075629</v>
      </c>
      <c r="W45"/>
      <c r="X45"/>
      <c r="Y45"/>
      <c r="Z45"/>
      <c r="AA45"/>
      <c r="AB45"/>
      <c r="AC4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25"/>
      <c r="JU45" s="25"/>
      <c r="JV45" s="25"/>
      <c r="JW45" s="25"/>
      <c r="JX45" s="25"/>
      <c r="JY45" s="25"/>
      <c r="JZ45" s="25"/>
      <c r="KA45" s="25"/>
      <c r="KB45" s="25"/>
      <c r="KC45" s="25"/>
      <c r="KD45" s="25"/>
      <c r="KE45" s="25"/>
      <c r="KF45" s="25"/>
      <c r="KG45" s="25"/>
      <c r="KH45" s="25"/>
      <c r="KI45" s="25"/>
      <c r="KJ45" s="25"/>
      <c r="KK45" s="25"/>
      <c r="KL45" s="25"/>
      <c r="KM45" s="25"/>
      <c r="KN45" s="25"/>
      <c r="KO45" s="25"/>
      <c r="KP45" s="25"/>
      <c r="KQ45" s="25"/>
      <c r="KR45" s="25"/>
      <c r="KS45" s="25"/>
      <c r="KT45" s="25"/>
      <c r="KU45" s="25"/>
      <c r="KV45" s="25"/>
      <c r="KW45" s="25"/>
      <c r="KX45" s="25"/>
      <c r="KY45" s="25"/>
      <c r="KZ45" s="25"/>
      <c r="LA45" s="25"/>
      <c r="LB45" s="25"/>
      <c r="LC45" s="25"/>
      <c r="LD45" s="25"/>
      <c r="LE45" s="25"/>
      <c r="LF45" s="25"/>
      <c r="LG45" s="25"/>
      <c r="LH45" s="25"/>
      <c r="LI45" s="25"/>
      <c r="LJ45" s="25"/>
      <c r="LK45" s="25"/>
      <c r="LL45" s="25"/>
      <c r="LM45" s="25"/>
      <c r="LN45" s="25"/>
      <c r="LO45" s="25"/>
      <c r="LP45" s="25"/>
      <c r="LQ45" s="25"/>
      <c r="LR45" s="25"/>
      <c r="LS45" s="25"/>
      <c r="LT45" s="25"/>
      <c r="LU45" s="25"/>
      <c r="LV45" s="25"/>
      <c r="LW45" s="25"/>
      <c r="LX45" s="25"/>
      <c r="LY45" s="25"/>
      <c r="LZ45" s="25"/>
      <c r="MA45" s="25"/>
      <c r="MB45" s="25"/>
      <c r="MC45" s="25"/>
      <c r="MD45" s="25"/>
      <c r="ME45" s="25"/>
      <c r="MF45" s="25"/>
      <c r="MG45" s="25"/>
      <c r="MH45" s="25"/>
      <c r="MI45" s="25"/>
      <c r="MJ45" s="25"/>
    </row>
    <row r="46" spans="1:348" s="29" customFormat="1" x14ac:dyDescent="0.25">
      <c r="A46" s="102" t="s">
        <v>69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>
        <v>3.3776896245126871</v>
      </c>
      <c r="P46" s="102">
        <v>1.6818950053399417</v>
      </c>
      <c r="Q46" s="102">
        <v>1.0083521262294961</v>
      </c>
      <c r="R46" s="102">
        <v>0.84213633741644334</v>
      </c>
      <c r="S46" s="102">
        <v>0.88951900200153577</v>
      </c>
      <c r="T46" s="102">
        <v>1.0296587020903418</v>
      </c>
      <c r="U46" s="102">
        <v>1.1549920572667769</v>
      </c>
      <c r="V46" s="102">
        <v>0.19897018599401053</v>
      </c>
      <c r="W46"/>
      <c r="X46"/>
      <c r="Y46"/>
      <c r="Z46"/>
      <c r="AA46"/>
      <c r="AB46"/>
      <c r="AC46"/>
    </row>
    <row r="47" spans="1:348" s="30" customFormat="1" x14ac:dyDescent="0.25">
      <c r="A47" s="102" t="s">
        <v>70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/>
      <c r="X47"/>
      <c r="Y47"/>
      <c r="Z47"/>
      <c r="AA47"/>
      <c r="AB47"/>
      <c r="AC47"/>
    </row>
    <row r="48" spans="1:348" s="30" customFormat="1" x14ac:dyDescent="0.25">
      <c r="A48" s="102" t="s">
        <v>71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>
        <v>0</v>
      </c>
      <c r="P48" s="102">
        <v>0</v>
      </c>
      <c r="Q48" s="102">
        <v>0</v>
      </c>
      <c r="R48" s="102">
        <v>0</v>
      </c>
      <c r="S48" s="102">
        <v>0</v>
      </c>
      <c r="T48" s="102">
        <v>0</v>
      </c>
      <c r="U48" s="102">
        <v>-0.48458449601851222</v>
      </c>
      <c r="V48" s="102">
        <v>-0.56581211286992428</v>
      </c>
      <c r="W48"/>
      <c r="X48"/>
      <c r="Y48"/>
      <c r="Z48"/>
      <c r="AA48"/>
      <c r="AB48"/>
      <c r="AC48"/>
    </row>
    <row r="49" spans="1:29" s="30" customFormat="1" x14ac:dyDescent="0.25">
      <c r="A49" s="102" t="s">
        <v>72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>
        <v>0.16006150297905056</v>
      </c>
      <c r="P49" s="102">
        <v>-0.33819087332576953</v>
      </c>
      <c r="Q49" s="102">
        <v>-0.26064883924435067</v>
      </c>
      <c r="R49" s="102">
        <v>-0.37547441217150762</v>
      </c>
      <c r="S49" s="102">
        <v>-0.37107823696548575</v>
      </c>
      <c r="T49" s="102">
        <v>-0.33299535082008769</v>
      </c>
      <c r="U49" s="102">
        <v>-0.19299109089776337</v>
      </c>
      <c r="V49" s="102">
        <v>-0.57469941052541973</v>
      </c>
      <c r="W49"/>
      <c r="X49"/>
      <c r="Y49"/>
      <c r="Z49"/>
      <c r="AA49"/>
      <c r="AB49"/>
      <c r="AC49"/>
    </row>
    <row r="50" spans="1:29" s="30" customFormat="1" x14ac:dyDescent="0.25">
      <c r="A50" s="102" t="s">
        <v>73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>
        <v>0.26590153966427066</v>
      </c>
      <c r="P50" s="102">
        <v>-0.15452833293715373</v>
      </c>
      <c r="Q50" s="102">
        <v>-0.21092293230186004</v>
      </c>
      <c r="R50" s="102">
        <v>-0.3503520010147777</v>
      </c>
      <c r="S50" s="102">
        <v>-0.33001762341615642</v>
      </c>
      <c r="T50" s="102">
        <v>-0.3808114265159917</v>
      </c>
      <c r="U50" s="102">
        <v>-0.3544969652381828</v>
      </c>
      <c r="V50" s="102">
        <v>-0.57276742713950313</v>
      </c>
      <c r="W50"/>
      <c r="X50"/>
      <c r="Y50"/>
      <c r="Z50"/>
      <c r="AA50"/>
      <c r="AB50"/>
      <c r="AC50"/>
    </row>
    <row r="51" spans="1:29" s="30" customFormat="1" x14ac:dyDescent="0.25">
      <c r="A51" s="102" t="s">
        <v>74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>
        <v>0.34591512337891711</v>
      </c>
      <c r="P51" s="102">
        <v>-0.2891159462285664</v>
      </c>
      <c r="Q51" s="102">
        <v>-0.35127040383367442</v>
      </c>
      <c r="R51" s="102">
        <v>-0.28879832888822576</v>
      </c>
      <c r="S51" s="102">
        <v>-0.31198544718039117</v>
      </c>
      <c r="T51" s="102">
        <v>-0.16833527834080625</v>
      </c>
      <c r="U51" s="102">
        <v>-0.16508364048766658</v>
      </c>
      <c r="V51" s="102">
        <v>-0.5501848178473745</v>
      </c>
      <c r="W51"/>
      <c r="X51"/>
      <c r="Y51"/>
      <c r="Z51"/>
      <c r="AA51"/>
      <c r="AB51"/>
      <c r="AC51"/>
    </row>
    <row r="52" spans="1:29" s="30" customFormat="1" x14ac:dyDescent="0.25">
      <c r="A52" s="102" t="s">
        <v>75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>
        <v>0.20723537293434569</v>
      </c>
      <c r="P52" s="102">
        <v>-7.54277566539924E-2</v>
      </c>
      <c r="Q52" s="102">
        <v>-7.3796369376479876E-2</v>
      </c>
      <c r="R52" s="102">
        <v>-7.2773877187116906E-2</v>
      </c>
      <c r="S52" s="102">
        <v>-0.25874727367677325</v>
      </c>
      <c r="T52" s="102">
        <v>-0.249208025343189</v>
      </c>
      <c r="U52" s="102">
        <v>-0.31243374696015463</v>
      </c>
      <c r="V52" s="102">
        <v>-0.52998440257026369</v>
      </c>
      <c r="W52"/>
      <c r="X52"/>
      <c r="Y52"/>
      <c r="Z52"/>
      <c r="AA52"/>
      <c r="AB52"/>
      <c r="AC52"/>
    </row>
    <row r="53" spans="1:29" s="30" customFormat="1" x14ac:dyDescent="0.25">
      <c r="A53" s="102" t="s">
        <v>76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>
        <v>0.35997744603157555</v>
      </c>
      <c r="P53" s="102">
        <v>-9.7770986085193287E-2</v>
      </c>
      <c r="Q53" s="102">
        <v>-0.12266813904002084</v>
      </c>
      <c r="R53" s="102">
        <v>-0.16262133147358432</v>
      </c>
      <c r="S53" s="102">
        <v>-0.18710002714967228</v>
      </c>
      <c r="T53" s="102">
        <v>-0.19987448108291733</v>
      </c>
      <c r="U53" s="102">
        <v>-0.11855505243489825</v>
      </c>
      <c r="V53" s="102">
        <v>-0.50435535775554385</v>
      </c>
      <c r="W53"/>
      <c r="X53"/>
      <c r="Y53"/>
      <c r="Z53"/>
      <c r="AA53"/>
      <c r="AB53"/>
      <c r="AC53"/>
    </row>
    <row r="54" spans="1:29" s="30" customFormat="1" x14ac:dyDescent="0.25">
      <c r="A54" s="102" t="s">
        <v>77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>
        <v>0.51451491060829524</v>
      </c>
      <c r="P54" s="102">
        <v>-7.8169369369369371E-2</v>
      </c>
      <c r="Q54" s="102">
        <v>-1.5355264378171411E-2</v>
      </c>
      <c r="R54" s="102">
        <v>-1.4026212922510922E-2</v>
      </c>
      <c r="S54" s="102">
        <v>-0.25873220035941363</v>
      </c>
      <c r="T54" s="102">
        <v>-0.28661771109615614</v>
      </c>
      <c r="U54" s="102">
        <v>-0.35808601549011854</v>
      </c>
      <c r="V54" s="102">
        <v>-0.53929165857521244</v>
      </c>
      <c r="W54"/>
      <c r="X54"/>
      <c r="Y54"/>
      <c r="Z54"/>
      <c r="AA54"/>
      <c r="AB54"/>
      <c r="AC54"/>
    </row>
    <row r="55" spans="1:29" s="30" customFormat="1" x14ac:dyDescent="0.25">
      <c r="A55" s="102" t="s">
        <v>78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>
        <v>-4.0886409508858489E-2</v>
      </c>
      <c r="P55" s="102">
        <v>-0.42966268989786283</v>
      </c>
      <c r="Q55" s="102">
        <v>-0.40611473846379575</v>
      </c>
      <c r="R55" s="102">
        <v>-0.44945240458436192</v>
      </c>
      <c r="S55" s="102">
        <v>-0.44022963883295491</v>
      </c>
      <c r="T55" s="102">
        <v>-0.33488861076345433</v>
      </c>
      <c r="U55" s="102">
        <v>-0.37375892701619928</v>
      </c>
      <c r="V55" s="102">
        <v>-0.6178415864041702</v>
      </c>
      <c r="W55"/>
      <c r="X55"/>
      <c r="Y55"/>
      <c r="Z55"/>
      <c r="AA55"/>
      <c r="AB55"/>
      <c r="AC55"/>
    </row>
    <row r="56" spans="1:29" s="30" customFormat="1" x14ac:dyDescent="0.25">
      <c r="A56" s="102" t="s">
        <v>79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>
        <v>-7.8942348958084968E-2</v>
      </c>
      <c r="P56" s="102">
        <v>-0.23220245523405983</v>
      </c>
      <c r="Q56" s="102">
        <v>-0.19078158061208908</v>
      </c>
      <c r="R56" s="102">
        <v>-0.25730731853180833</v>
      </c>
      <c r="S56" s="102">
        <v>-0.33305174614015853</v>
      </c>
      <c r="T56" s="102">
        <v>-0.20550533265617066</v>
      </c>
      <c r="U56" s="102">
        <v>0.63386443776936141</v>
      </c>
      <c r="V56" s="102">
        <v>-0.48168503672538604</v>
      </c>
      <c r="W56"/>
      <c r="X56"/>
      <c r="Y56"/>
      <c r="Z56"/>
      <c r="AA56"/>
      <c r="AB56"/>
      <c r="AC56"/>
    </row>
    <row r="57" spans="1:29" s="30" customFormat="1" x14ac:dyDescent="0.25">
      <c r="A57" s="102" t="s">
        <v>80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>
        <v>0.59559698180204168</v>
      </c>
      <c r="P57" s="102">
        <v>-0.63531129540941478</v>
      </c>
      <c r="Q57" s="102">
        <v>-0.43791911148365464</v>
      </c>
      <c r="R57" s="102">
        <v>-0.50556710425150209</v>
      </c>
      <c r="S57" s="102">
        <v>-0.54920568864442354</v>
      </c>
      <c r="T57" s="102">
        <v>-0.46386822013756174</v>
      </c>
      <c r="U57" s="102">
        <v>-0.22949804977255533</v>
      </c>
      <c r="V57" s="102">
        <v>-0.66470507005449275</v>
      </c>
      <c r="W57"/>
      <c r="X57"/>
      <c r="Y57"/>
      <c r="Z57"/>
      <c r="AA57"/>
      <c r="AB57"/>
      <c r="AC57"/>
    </row>
    <row r="58" spans="1:29" s="30" customFormat="1" x14ac:dyDescent="0.25">
      <c r="A58" s="102" t="s">
        <v>81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>
        <v>0.35016129032258064</v>
      </c>
      <c r="P58" s="102">
        <v>-0.12993556661678932</v>
      </c>
      <c r="Q58" s="102">
        <v>-0.1791035108174634</v>
      </c>
      <c r="R58" s="102">
        <v>-0.38272894120625278</v>
      </c>
      <c r="S58" s="102">
        <v>-0.39302906699004153</v>
      </c>
      <c r="T58" s="102">
        <v>-0.4833347186435043</v>
      </c>
      <c r="U58" s="102">
        <v>-0.44133692756971854</v>
      </c>
      <c r="V58" s="102">
        <v>-0.6229377265113567</v>
      </c>
      <c r="W58"/>
      <c r="X58"/>
      <c r="Y58"/>
      <c r="Z58"/>
      <c r="AA58"/>
      <c r="AB58"/>
      <c r="AC58"/>
    </row>
    <row r="59" spans="1:29" s="30" customFormat="1" x14ac:dyDescent="0.25">
      <c r="A59" s="102" t="s">
        <v>82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>
        <v>0.49931357269533866</v>
      </c>
      <c r="P59" s="102">
        <v>-0.23541830843947587</v>
      </c>
      <c r="Q59" s="102">
        <v>-0.10509223686716446</v>
      </c>
      <c r="R59" s="102">
        <v>-0.199639549407644</v>
      </c>
      <c r="S59" s="102">
        <v>-0.19869581454138061</v>
      </c>
      <c r="T59" s="102">
        <v>-0.17648040488876482</v>
      </c>
      <c r="U59" s="102">
        <v>-0.15514607184583673</v>
      </c>
      <c r="V59" s="102">
        <v>-0.50141342432440572</v>
      </c>
      <c r="W59"/>
      <c r="X59"/>
      <c r="Y59"/>
      <c r="Z59"/>
      <c r="AA59"/>
      <c r="AB59"/>
      <c r="AC59"/>
    </row>
    <row r="60" spans="1:29" s="30" customFormat="1" x14ac:dyDescent="0.25">
      <c r="A60" s="102" t="s">
        <v>83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>
        <v>0.2893186628536345</v>
      </c>
      <c r="P60" s="102">
        <v>-0.32524485706818662</v>
      </c>
      <c r="Q60" s="102">
        <v>-0.29514088458663784</v>
      </c>
      <c r="R60" s="102">
        <v>-0.236848474804676</v>
      </c>
      <c r="S60" s="102">
        <v>-3.2439880611086311E-2</v>
      </c>
      <c r="T60" s="102">
        <v>-0.13574249317171266</v>
      </c>
      <c r="U60" s="102">
        <v>-3.5286036346354681E-2</v>
      </c>
      <c r="V60" s="102">
        <v>-0.51394053035721576</v>
      </c>
      <c r="W60"/>
      <c r="X60"/>
      <c r="Y60"/>
      <c r="Z60"/>
      <c r="AA60"/>
      <c r="AB60"/>
      <c r="AC60"/>
    </row>
    <row r="61" spans="1:29" s="30" customFormat="1" x14ac:dyDescent="0.25">
      <c r="A61" s="102" t="s">
        <v>84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>
        <v>0.46420170732351929</v>
      </c>
      <c r="P61" s="102">
        <v>0.3729611124329183</v>
      </c>
      <c r="Q61" s="102">
        <v>0.34768172888015719</v>
      </c>
      <c r="R61" s="102">
        <v>-9.7267706143995304E-3</v>
      </c>
      <c r="S61" s="102">
        <v>2.7816590379828154E-2</v>
      </c>
      <c r="T61" s="102">
        <v>0.15184464607160392</v>
      </c>
      <c r="U61" s="102">
        <v>-0.16420402189820588</v>
      </c>
      <c r="V61" s="102">
        <v>-0.45953985249797857</v>
      </c>
      <c r="W61"/>
      <c r="X61"/>
      <c r="Y61"/>
      <c r="Z61"/>
      <c r="AA61"/>
      <c r="AB61"/>
      <c r="AC61"/>
    </row>
    <row r="62" spans="1:29" s="30" customFormat="1" x14ac:dyDescent="0.25">
      <c r="A62" s="102" t="s">
        <v>85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>
        <v>0.39362508801386559</v>
      </c>
      <c r="P62" s="102">
        <v>0.45137792654862208</v>
      </c>
      <c r="Q62" s="102">
        <v>1.5692429264437957</v>
      </c>
      <c r="R62" s="102">
        <v>1.6243257315422264</v>
      </c>
      <c r="S62" s="102">
        <v>1.7509300772679577</v>
      </c>
      <c r="T62" s="102">
        <v>-1.6990533134030893E-2</v>
      </c>
      <c r="U62" s="102">
        <v>-6.5990464086519388E-2</v>
      </c>
      <c r="V62" s="102">
        <v>-0.3463646061850883</v>
      </c>
      <c r="W62"/>
      <c r="X62"/>
      <c r="Y62"/>
      <c r="Z62"/>
      <c r="AA62"/>
      <c r="AB62"/>
      <c r="AC62"/>
    </row>
    <row r="63" spans="1:29" s="30" customFormat="1" x14ac:dyDescent="0.25">
      <c r="A63" s="102" t="s">
        <v>86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>
        <v>1.1105047748976808</v>
      </c>
      <c r="P63" s="102">
        <v>3.8906271255611483E-2</v>
      </c>
      <c r="Q63" s="102">
        <v>0.1049618320610687</v>
      </c>
      <c r="R63" s="102">
        <v>-7.8926508889140531E-2</v>
      </c>
      <c r="S63" s="102">
        <v>-0.17684050742708446</v>
      </c>
      <c r="T63" s="102">
        <v>-0.11978928080622996</v>
      </c>
      <c r="U63" s="102">
        <v>-6.4632720314659289E-2</v>
      </c>
      <c r="V63" s="102">
        <v>-0.45305348759551356</v>
      </c>
      <c r="W63"/>
      <c r="X63"/>
      <c r="Y63"/>
      <c r="Z63"/>
      <c r="AA63"/>
      <c r="AB63"/>
      <c r="AC63"/>
    </row>
    <row r="64" spans="1:29" s="30" customFormat="1" x14ac:dyDescent="0.25">
      <c r="A64" s="102" t="s">
        <v>87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>
        <v>0.78567607090630243</v>
      </c>
      <c r="P64" s="102">
        <v>0.26757888495673604</v>
      </c>
      <c r="Q64" s="102">
        <v>0.42484683396530348</v>
      </c>
      <c r="R64" s="102">
        <v>0.1702027345591702</v>
      </c>
      <c r="S64" s="102">
        <v>-2.5011339714588108E-2</v>
      </c>
      <c r="T64" s="102">
        <v>-5.5428728515765066E-2</v>
      </c>
      <c r="U64" s="102">
        <v>-7.0353146036397612E-2</v>
      </c>
      <c r="V64" s="102">
        <v>-0.41711311729222311</v>
      </c>
      <c r="W64"/>
      <c r="X64"/>
      <c r="Y64"/>
      <c r="Z64"/>
      <c r="AA64"/>
      <c r="AB64"/>
      <c r="AC64"/>
    </row>
    <row r="65" spans="1:29" s="30" customFormat="1" x14ac:dyDescent="0.25">
      <c r="A65" s="102" t="s">
        <v>88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>
        <v>0.31786771964461996</v>
      </c>
      <c r="P65" s="102">
        <v>-0.15647406157739349</v>
      </c>
      <c r="Q65" s="102">
        <v>4.8367593712212817E-2</v>
      </c>
      <c r="R65" s="102">
        <v>8.5322896281800398E-2</v>
      </c>
      <c r="S65" s="102">
        <v>0.11016949152542373</v>
      </c>
      <c r="T65" s="102">
        <v>0.18995098039215685</v>
      </c>
      <c r="U65" s="102">
        <v>-0.68032187271397215</v>
      </c>
      <c r="V65" s="102">
        <v>-0.45874035989717221</v>
      </c>
      <c r="W65"/>
      <c r="X65"/>
      <c r="Y65"/>
      <c r="Z65"/>
      <c r="AA65"/>
      <c r="AB65"/>
      <c r="AC65"/>
    </row>
    <row r="66" spans="1:29" s="30" customFormat="1" x14ac:dyDescent="0.25">
      <c r="A66" s="102" t="s">
        <v>89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>
        <v>-0.98748043818466358</v>
      </c>
      <c r="P66" s="102">
        <v>-0.96841655996585574</v>
      </c>
      <c r="Q66" s="102">
        <v>-0.7938808373590982</v>
      </c>
      <c r="R66" s="102">
        <v>-1.0810810810810811E-2</v>
      </c>
      <c r="S66" s="102">
        <v>5.8201058201058198E-2</v>
      </c>
      <c r="T66" s="102">
        <v>8.1413043478260878</v>
      </c>
      <c r="U66" s="102">
        <v>9.337349397590361E-2</v>
      </c>
      <c r="V66" s="102">
        <v>-0.74414344933963172</v>
      </c>
      <c r="W66"/>
      <c r="X66"/>
      <c r="Y66"/>
      <c r="Z66"/>
      <c r="AA66"/>
      <c r="AB66"/>
      <c r="AC66"/>
    </row>
    <row r="67" spans="1:29" s="30" customFormat="1" x14ac:dyDescent="0.25">
      <c r="A67" s="102" t="s">
        <v>90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>
        <v>-0.85394662833572899</v>
      </c>
      <c r="P67" s="102">
        <v>-0.99954617653732702</v>
      </c>
      <c r="Q67" s="102">
        <v>1.4400009454476694</v>
      </c>
      <c r="R67" s="102">
        <v>0</v>
      </c>
      <c r="S67" s="102">
        <v>-0.99954792043399643</v>
      </c>
      <c r="T67" s="102">
        <v>-0.99049548145839827</v>
      </c>
      <c r="U67" s="102">
        <v>5.1973817226041241</v>
      </c>
      <c r="V67" s="102">
        <v>-0.53728041301514262</v>
      </c>
      <c r="W67"/>
      <c r="X67"/>
      <c r="Y67"/>
      <c r="Z67"/>
      <c r="AA67"/>
      <c r="AB67"/>
      <c r="AC67"/>
    </row>
    <row r="68" spans="1:29" s="30" customFormat="1" x14ac:dyDescent="0.25">
      <c r="A68" s="28" t="s">
        <v>23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>
        <v>0.52545966297474134</v>
      </c>
      <c r="P68" s="28">
        <v>-8.0138755036733483E-2</v>
      </c>
      <c r="Q68" s="28">
        <v>-3.6376830259456025E-2</v>
      </c>
      <c r="R68" s="28">
        <v>-0.1043899611679398</v>
      </c>
      <c r="S68" s="28">
        <v>-9.5381544204294733E-2</v>
      </c>
      <c r="T68" s="28">
        <v>-0.19441884873636922</v>
      </c>
      <c r="U68" s="28">
        <v>-2.5725410520514184E-2</v>
      </c>
      <c r="V68" s="28">
        <v>-0.47008403194358744</v>
      </c>
      <c r="W68"/>
      <c r="X68"/>
      <c r="Y68"/>
      <c r="Z68"/>
      <c r="AA68"/>
      <c r="AB68"/>
      <c r="AC68"/>
    </row>
    <row r="69" spans="1:29" s="2" customFormat="1" ht="12.75" x14ac:dyDescent="0.2"/>
  </sheetData>
  <conditionalFormatting pivot="1">
    <cfRule type="iconSet" priority="1">
      <iconSet iconSet="3Arrows">
        <cfvo type="percent" val="0"/>
        <cfvo type="num" val="0"/>
        <cfvo type="num" val="0.01"/>
      </iconSet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48576"/>
  <sheetViews>
    <sheetView showGridLines="0" zoomScale="80" zoomScaleNormal="80" workbookViewId="0">
      <pane xSplit="7" ySplit="1" topLeftCell="X349" activePane="bottomRight" state="frozen"/>
      <selection pane="topRight" activeCell="H1" sqref="H1"/>
      <selection pane="bottomLeft" activeCell="A2" sqref="A2"/>
      <selection pane="bottomRight" activeCell="F352" sqref="F352:AE352"/>
    </sheetView>
  </sheetViews>
  <sheetFormatPr baseColWidth="10" defaultRowHeight="12.75" x14ac:dyDescent="0.2"/>
  <cols>
    <col min="1" max="1" width="8.42578125" style="56" customWidth="1"/>
    <col min="2" max="2" width="11" style="56"/>
    <col min="3" max="3" width="19.140625" style="56" customWidth="1"/>
    <col min="4" max="4" width="11" style="55"/>
    <col min="5" max="5" width="11.42578125" style="56"/>
    <col min="6" max="6" width="8.85546875" style="61" customWidth="1"/>
    <col min="7" max="7" width="11.5703125" style="61" customWidth="1"/>
    <col min="8" max="31" width="10.5703125" style="64" customWidth="1"/>
    <col min="32" max="32" width="38.85546875" style="61" customWidth="1"/>
    <col min="33" max="33" width="42" style="56" customWidth="1"/>
    <col min="34" max="34" width="16.5703125" style="56" bestFit="1" customWidth="1"/>
    <col min="35" max="38" width="11.42578125" style="56"/>
    <col min="39" max="42" width="12.7109375" style="70" customWidth="1"/>
    <col min="43" max="16384" width="11.42578125" style="56"/>
  </cols>
  <sheetData>
    <row r="1" spans="1:42" s="57" customFormat="1" ht="58.7" customHeight="1" x14ac:dyDescent="0.25">
      <c r="A1" s="57" t="s">
        <v>0</v>
      </c>
      <c r="B1" s="57" t="s">
        <v>1</v>
      </c>
      <c r="C1" s="57" t="s">
        <v>2</v>
      </c>
      <c r="D1" s="58" t="s">
        <v>3</v>
      </c>
      <c r="F1" s="59" t="s">
        <v>0</v>
      </c>
      <c r="G1" s="59" t="s">
        <v>1</v>
      </c>
      <c r="H1" s="60" t="s">
        <v>24</v>
      </c>
      <c r="I1" s="60" t="s">
        <v>29</v>
      </c>
      <c r="J1" s="60" t="s">
        <v>51</v>
      </c>
      <c r="K1" s="60" t="s">
        <v>31</v>
      </c>
      <c r="L1" s="60" t="s">
        <v>52</v>
      </c>
      <c r="M1" s="60" t="s">
        <v>34</v>
      </c>
      <c r="N1" s="60" t="s">
        <v>53</v>
      </c>
      <c r="O1" s="60" t="s">
        <v>54</v>
      </c>
      <c r="P1" s="60" t="s">
        <v>37</v>
      </c>
      <c r="Q1" s="60" t="s">
        <v>38</v>
      </c>
      <c r="R1" s="60" t="s">
        <v>39</v>
      </c>
      <c r="S1" s="60" t="s">
        <v>55</v>
      </c>
      <c r="T1" s="60" t="s">
        <v>40</v>
      </c>
      <c r="U1" s="60" t="s">
        <v>41</v>
      </c>
      <c r="V1" s="60" t="s">
        <v>42</v>
      </c>
      <c r="W1" s="60" t="s">
        <v>56</v>
      </c>
      <c r="X1" s="60" t="s">
        <v>44</v>
      </c>
      <c r="Y1" s="60" t="s">
        <v>57</v>
      </c>
      <c r="Z1" s="60" t="s">
        <v>58</v>
      </c>
      <c r="AA1" s="60" t="s">
        <v>45</v>
      </c>
      <c r="AB1" s="60" t="s">
        <v>59</v>
      </c>
      <c r="AC1" s="60" t="s">
        <v>60</v>
      </c>
      <c r="AD1" s="60" t="s">
        <v>61</v>
      </c>
      <c r="AE1" s="60" t="s">
        <v>16</v>
      </c>
      <c r="AF1" s="59" t="s">
        <v>18</v>
      </c>
      <c r="AH1" s="57" t="s">
        <v>107</v>
      </c>
      <c r="AJ1" s="57" t="s">
        <v>110</v>
      </c>
      <c r="AM1" s="97" t="s">
        <v>115</v>
      </c>
      <c r="AN1" s="97"/>
      <c r="AO1" s="97" t="s">
        <v>116</v>
      </c>
      <c r="AP1" s="97"/>
    </row>
    <row r="2" spans="1:42" x14ac:dyDescent="0.2">
      <c r="A2" s="56">
        <v>1994</v>
      </c>
      <c r="B2" s="56" t="s">
        <v>4</v>
      </c>
      <c r="C2" s="56" t="s">
        <v>24</v>
      </c>
      <c r="D2" s="55">
        <v>269484</v>
      </c>
      <c r="F2" s="61">
        <v>1994</v>
      </c>
      <c r="G2" s="61" t="s">
        <v>4</v>
      </c>
      <c r="H2" s="62">
        <v>269484</v>
      </c>
      <c r="I2" s="62">
        <v>146978</v>
      </c>
      <c r="J2" s="62">
        <v>88419</v>
      </c>
      <c r="K2" s="62">
        <v>36674</v>
      </c>
      <c r="L2" s="62">
        <v>76795</v>
      </c>
      <c r="M2" s="62">
        <v>66055</v>
      </c>
      <c r="N2" s="62">
        <v>63267</v>
      </c>
      <c r="O2" s="62">
        <v>31040</v>
      </c>
      <c r="P2" s="62">
        <v>118934</v>
      </c>
      <c r="Q2" s="62">
        <v>84661</v>
      </c>
      <c r="R2" s="62">
        <v>90517</v>
      </c>
      <c r="S2" s="62">
        <v>128765</v>
      </c>
      <c r="T2" s="62">
        <v>67338</v>
      </c>
      <c r="U2" s="62">
        <v>43206</v>
      </c>
      <c r="V2" s="62">
        <v>351294</v>
      </c>
      <c r="W2" s="62">
        <v>632168</v>
      </c>
      <c r="X2" s="62">
        <v>0</v>
      </c>
      <c r="Y2" s="62">
        <v>179746</v>
      </c>
      <c r="Z2" s="62">
        <v>27580</v>
      </c>
      <c r="AA2" s="62">
        <v>56259</v>
      </c>
      <c r="AB2" s="62">
        <v>0</v>
      </c>
      <c r="AC2" s="62">
        <v>0</v>
      </c>
      <c r="AD2" s="62">
        <v>0</v>
      </c>
      <c r="AE2" s="62">
        <v>2559180</v>
      </c>
      <c r="AF2" s="59"/>
      <c r="AM2" s="68">
        <f>SUMIFS(SM_BolxEst2[[#This Row],[Retiro]:[Ajuste meses anteriores]],SM_BolxEst2[[#This Row],[Retiro]:[Ajuste meses anteriores]],"&gt;="&amp;LARGE(SM_BolxEst2[[#This Row],[Retiro]:[Ajuste meses anteriores]],4))</f>
        <v>1432692</v>
      </c>
      <c r="AN2" s="69">
        <f>+AM2/SM_BolxEst2[[#This Row],[TOTAL]]</f>
        <v>0.55982463132722204</v>
      </c>
      <c r="AO2" s="68">
        <f>+SM_BolxEst2[[#This Row],[TOTAL]]-AM2</f>
        <v>1126488</v>
      </c>
      <c r="AP2" s="69">
        <f>+AO2/SM_BolxEst2[[#This Row],[TOTAL]]</f>
        <v>0.44017536867277801</v>
      </c>
    </row>
    <row r="3" spans="1:42" x14ac:dyDescent="0.2">
      <c r="A3" s="56">
        <v>1994</v>
      </c>
      <c r="B3" s="56" t="s">
        <v>5</v>
      </c>
      <c r="C3" s="56" t="s">
        <v>24</v>
      </c>
      <c r="D3" s="55">
        <v>255433</v>
      </c>
      <c r="F3" s="61">
        <v>1994</v>
      </c>
      <c r="G3" s="61" t="s">
        <v>5</v>
      </c>
      <c r="H3" s="63">
        <v>255433</v>
      </c>
      <c r="I3" s="63">
        <v>133577</v>
      </c>
      <c r="J3" s="63">
        <v>82658</v>
      </c>
      <c r="K3" s="63">
        <v>35176</v>
      </c>
      <c r="L3" s="63">
        <v>69310</v>
      </c>
      <c r="M3" s="63">
        <v>65189</v>
      </c>
      <c r="N3" s="63">
        <v>56130</v>
      </c>
      <c r="O3" s="63">
        <v>29148</v>
      </c>
      <c r="P3" s="63">
        <v>107999</v>
      </c>
      <c r="Q3" s="63">
        <v>79581</v>
      </c>
      <c r="R3" s="63">
        <v>77514</v>
      </c>
      <c r="S3" s="63">
        <v>125318</v>
      </c>
      <c r="T3" s="63">
        <v>64552</v>
      </c>
      <c r="U3" s="63">
        <v>37014</v>
      </c>
      <c r="V3" s="63">
        <v>323172</v>
      </c>
      <c r="W3" s="63">
        <v>610987</v>
      </c>
      <c r="X3" s="63">
        <v>0</v>
      </c>
      <c r="Y3" s="63">
        <v>171842</v>
      </c>
      <c r="Z3" s="63">
        <v>25702</v>
      </c>
      <c r="AA3" s="63">
        <v>51222</v>
      </c>
      <c r="AB3" s="63">
        <v>0</v>
      </c>
      <c r="AC3" s="63">
        <v>0</v>
      </c>
      <c r="AD3" s="63">
        <v>0</v>
      </c>
      <c r="AE3" s="64">
        <v>2401524</v>
      </c>
      <c r="AF3" s="64"/>
      <c r="AM3" s="68">
        <f>SUMIFS(SM_BolxEst2[[#This Row],[Retiro]:[Ajuste meses anteriores]],SM_BolxEst2[[#This Row],[Retiro]:[Ajuste meses anteriores]],"&gt;="&amp;LARGE(SM_BolxEst2[[#This Row],[Retiro]:[Ajuste meses anteriores]],4))</f>
        <v>1361434</v>
      </c>
      <c r="AN3" s="69">
        <f>+AM3/SM_BolxEst2[[#This Row],[TOTAL]]</f>
        <v>0.56690418251077235</v>
      </c>
      <c r="AO3" s="68">
        <f>+SM_BolxEst2[[#This Row],[TOTAL]]-AM3</f>
        <v>1040090</v>
      </c>
      <c r="AP3" s="69">
        <f>+AO3/SM_BolxEst2[[#This Row],[TOTAL]]</f>
        <v>0.43309581748922765</v>
      </c>
    </row>
    <row r="4" spans="1:42" x14ac:dyDescent="0.2">
      <c r="A4" s="56">
        <v>1994</v>
      </c>
      <c r="B4" s="56" t="s">
        <v>6</v>
      </c>
      <c r="C4" s="56" t="s">
        <v>24</v>
      </c>
      <c r="D4" s="55">
        <v>277048</v>
      </c>
      <c r="F4" s="61">
        <v>1994</v>
      </c>
      <c r="G4" s="61" t="s">
        <v>6</v>
      </c>
      <c r="H4" s="63">
        <v>277048</v>
      </c>
      <c r="I4" s="63">
        <v>147171</v>
      </c>
      <c r="J4" s="63">
        <v>83915</v>
      </c>
      <c r="K4" s="63">
        <v>35012</v>
      </c>
      <c r="L4" s="63">
        <v>73417</v>
      </c>
      <c r="M4" s="63">
        <v>61774</v>
      </c>
      <c r="N4" s="63">
        <v>60074</v>
      </c>
      <c r="O4" s="63">
        <v>30651</v>
      </c>
      <c r="P4" s="63">
        <v>114034</v>
      </c>
      <c r="Q4" s="63">
        <v>84269</v>
      </c>
      <c r="R4" s="63">
        <v>86189</v>
      </c>
      <c r="S4" s="63">
        <v>134991</v>
      </c>
      <c r="T4" s="63">
        <v>68706</v>
      </c>
      <c r="U4" s="63">
        <v>39474</v>
      </c>
      <c r="V4" s="63">
        <v>345061</v>
      </c>
      <c r="W4" s="63">
        <v>640369</v>
      </c>
      <c r="X4" s="63">
        <v>0</v>
      </c>
      <c r="Y4" s="63">
        <v>181218</v>
      </c>
      <c r="Z4" s="63">
        <v>27718</v>
      </c>
      <c r="AA4" s="63">
        <v>54643</v>
      </c>
      <c r="AB4" s="63">
        <v>0</v>
      </c>
      <c r="AC4" s="63">
        <v>0</v>
      </c>
      <c r="AD4" s="63">
        <v>0</v>
      </c>
      <c r="AE4" s="64">
        <v>2545734</v>
      </c>
      <c r="AF4" s="64"/>
      <c r="AM4" s="68">
        <f>SUMIFS(SM_BolxEst2[[#This Row],[Retiro]:[Ajuste meses anteriores]],SM_BolxEst2[[#This Row],[Retiro]:[Ajuste meses anteriores]],"&gt;="&amp;LARGE(SM_BolxEst2[[#This Row],[Retiro]:[Ajuste meses anteriores]],4))</f>
        <v>1443696</v>
      </c>
      <c r="AN4" s="69">
        <f>+AM4/SM_BolxEst2[[#This Row],[TOTAL]]</f>
        <v>0.56710402579373964</v>
      </c>
      <c r="AO4" s="68">
        <f>+SM_BolxEst2[[#This Row],[TOTAL]]-AM4</f>
        <v>1102038</v>
      </c>
      <c r="AP4" s="69">
        <f>+AO4/SM_BolxEst2[[#This Row],[TOTAL]]</f>
        <v>0.43289597420626036</v>
      </c>
    </row>
    <row r="5" spans="1:42" x14ac:dyDescent="0.2">
      <c r="A5" s="56">
        <v>1994</v>
      </c>
      <c r="B5" s="56" t="s">
        <v>7</v>
      </c>
      <c r="C5" s="56" t="s">
        <v>24</v>
      </c>
      <c r="D5" s="55">
        <v>272553</v>
      </c>
      <c r="F5" s="61">
        <v>1994</v>
      </c>
      <c r="G5" s="61" t="s">
        <v>7</v>
      </c>
      <c r="H5" s="63">
        <v>272553</v>
      </c>
      <c r="I5" s="63">
        <v>146268</v>
      </c>
      <c r="J5" s="63">
        <v>86405</v>
      </c>
      <c r="K5" s="63">
        <v>36451</v>
      </c>
      <c r="L5" s="63">
        <v>77552</v>
      </c>
      <c r="M5" s="63">
        <v>67740</v>
      </c>
      <c r="N5" s="63">
        <v>62909</v>
      </c>
      <c r="O5" s="63">
        <v>31757</v>
      </c>
      <c r="P5" s="63">
        <v>119946</v>
      </c>
      <c r="Q5" s="63">
        <v>90721</v>
      </c>
      <c r="R5" s="63">
        <v>89243</v>
      </c>
      <c r="S5" s="63">
        <v>138476</v>
      </c>
      <c r="T5" s="63">
        <v>71944</v>
      </c>
      <c r="U5" s="63">
        <v>42769</v>
      </c>
      <c r="V5" s="63">
        <v>354658</v>
      </c>
      <c r="W5" s="63">
        <v>661905</v>
      </c>
      <c r="X5" s="63">
        <v>0</v>
      </c>
      <c r="Y5" s="63">
        <v>186405</v>
      </c>
      <c r="Z5" s="63">
        <v>28797</v>
      </c>
      <c r="AA5" s="63">
        <v>56496</v>
      </c>
      <c r="AB5" s="63">
        <v>0</v>
      </c>
      <c r="AC5" s="63">
        <v>0</v>
      </c>
      <c r="AD5" s="63">
        <v>0</v>
      </c>
      <c r="AE5" s="64">
        <v>2622995</v>
      </c>
      <c r="AF5" s="64"/>
      <c r="AM5" s="68">
        <f>SUMIFS(SM_BolxEst2[[#This Row],[Retiro]:[Ajuste meses anteriores]],SM_BolxEst2[[#This Row],[Retiro]:[Ajuste meses anteriores]],"&gt;="&amp;LARGE(SM_BolxEst2[[#This Row],[Retiro]:[Ajuste meses anteriores]],4))</f>
        <v>1475521</v>
      </c>
      <c r="AN5" s="69">
        <f>+AM5/SM_BolxEst2[[#This Row],[TOTAL]]</f>
        <v>0.56253290608636308</v>
      </c>
      <c r="AO5" s="68">
        <f>+SM_BolxEst2[[#This Row],[TOTAL]]-AM5</f>
        <v>1147474</v>
      </c>
      <c r="AP5" s="69">
        <f>+AO5/SM_BolxEst2[[#This Row],[TOTAL]]</f>
        <v>0.43746709391363692</v>
      </c>
    </row>
    <row r="6" spans="1:42" x14ac:dyDescent="0.2">
      <c r="A6" s="56">
        <v>1994</v>
      </c>
      <c r="B6" s="56" t="s">
        <v>8</v>
      </c>
      <c r="C6" s="56" t="s">
        <v>24</v>
      </c>
      <c r="D6" s="55">
        <v>269875</v>
      </c>
      <c r="F6" s="61">
        <v>1994</v>
      </c>
      <c r="G6" s="61" t="s">
        <v>8</v>
      </c>
      <c r="H6" s="63">
        <v>269875</v>
      </c>
      <c r="I6" s="63">
        <v>155014</v>
      </c>
      <c r="J6" s="63">
        <v>87756</v>
      </c>
      <c r="K6" s="63">
        <v>37761</v>
      </c>
      <c r="L6" s="63">
        <v>81147</v>
      </c>
      <c r="M6" s="63">
        <v>70754</v>
      </c>
      <c r="N6" s="63">
        <v>65673</v>
      </c>
      <c r="O6" s="63">
        <v>31839</v>
      </c>
      <c r="P6" s="63">
        <v>123633</v>
      </c>
      <c r="Q6" s="63">
        <v>94344</v>
      </c>
      <c r="R6" s="63">
        <v>97284</v>
      </c>
      <c r="S6" s="63">
        <v>147319</v>
      </c>
      <c r="T6" s="63">
        <v>80411</v>
      </c>
      <c r="U6" s="63">
        <v>47597</v>
      </c>
      <c r="V6" s="63">
        <v>370785</v>
      </c>
      <c r="W6" s="63">
        <v>688985</v>
      </c>
      <c r="X6" s="63">
        <v>0</v>
      </c>
      <c r="Y6" s="63">
        <v>192615</v>
      </c>
      <c r="Z6" s="63">
        <v>30702</v>
      </c>
      <c r="AA6" s="63">
        <v>60930</v>
      </c>
      <c r="AB6" s="63">
        <v>0</v>
      </c>
      <c r="AC6" s="63">
        <v>0</v>
      </c>
      <c r="AD6" s="63">
        <v>0</v>
      </c>
      <c r="AE6" s="64">
        <v>2734424</v>
      </c>
      <c r="AF6" s="64"/>
      <c r="AM6" s="68">
        <f>SUMIFS(SM_BolxEst2[[#This Row],[Retiro]:[Ajuste meses anteriores]],SM_BolxEst2[[#This Row],[Retiro]:[Ajuste meses anteriores]],"&gt;="&amp;LARGE(SM_BolxEst2[[#This Row],[Retiro]:[Ajuste meses anteriores]],4))</f>
        <v>1522260</v>
      </c>
      <c r="AN6" s="69">
        <f>+AM6/SM_BolxEst2[[#This Row],[TOTAL]]</f>
        <v>0.5567022524670644</v>
      </c>
      <c r="AO6" s="68">
        <f>+SM_BolxEst2[[#This Row],[TOTAL]]-AM6</f>
        <v>1212164</v>
      </c>
      <c r="AP6" s="69">
        <f>+AO6/SM_BolxEst2[[#This Row],[TOTAL]]</f>
        <v>0.44329774753293566</v>
      </c>
    </row>
    <row r="7" spans="1:42" x14ac:dyDescent="0.2">
      <c r="A7" s="56">
        <v>1994</v>
      </c>
      <c r="B7" s="56" t="s">
        <v>9</v>
      </c>
      <c r="C7" s="56" t="s">
        <v>24</v>
      </c>
      <c r="D7" s="55">
        <v>285438</v>
      </c>
      <c r="F7" s="61">
        <v>1994</v>
      </c>
      <c r="G7" s="61" t="s">
        <v>9</v>
      </c>
      <c r="H7" s="63">
        <v>285438</v>
      </c>
      <c r="I7" s="63">
        <v>155782</v>
      </c>
      <c r="J7" s="63">
        <v>90032</v>
      </c>
      <c r="K7" s="63">
        <v>38342</v>
      </c>
      <c r="L7" s="63">
        <v>82915</v>
      </c>
      <c r="M7" s="63">
        <v>73330</v>
      </c>
      <c r="N7" s="63">
        <v>69811</v>
      </c>
      <c r="O7" s="63">
        <v>32787</v>
      </c>
      <c r="P7" s="63">
        <v>127052</v>
      </c>
      <c r="Q7" s="63">
        <v>98693</v>
      </c>
      <c r="R7" s="63">
        <v>98652</v>
      </c>
      <c r="S7" s="63">
        <v>152978</v>
      </c>
      <c r="T7" s="63">
        <v>85361</v>
      </c>
      <c r="U7" s="63">
        <v>49577</v>
      </c>
      <c r="V7" s="63">
        <v>382422</v>
      </c>
      <c r="W7" s="63">
        <v>701482</v>
      </c>
      <c r="X7" s="63">
        <v>0</v>
      </c>
      <c r="Y7" s="63">
        <v>199870</v>
      </c>
      <c r="Z7" s="63">
        <v>32864</v>
      </c>
      <c r="AA7" s="63">
        <v>66352</v>
      </c>
      <c r="AB7" s="63">
        <v>0</v>
      </c>
      <c r="AC7" s="63">
        <v>0</v>
      </c>
      <c r="AD7" s="63">
        <v>0</v>
      </c>
      <c r="AE7" s="64">
        <v>2823740</v>
      </c>
      <c r="AF7" s="64"/>
      <c r="AM7" s="68">
        <f>SUMIFS(SM_BolxEst2[[#This Row],[Retiro]:[Ajuste meses anteriores]],SM_BolxEst2[[#This Row],[Retiro]:[Ajuste meses anteriores]],"&gt;="&amp;LARGE(SM_BolxEst2[[#This Row],[Retiro]:[Ajuste meses anteriores]],4))</f>
        <v>1569212</v>
      </c>
      <c r="AN7" s="69">
        <f>+AM7/SM_BolxEst2[[#This Row],[TOTAL]]</f>
        <v>0.5557211357986217</v>
      </c>
      <c r="AO7" s="68">
        <f>+SM_BolxEst2[[#This Row],[TOTAL]]-AM7</f>
        <v>1254528</v>
      </c>
      <c r="AP7" s="69">
        <f>+AO7/SM_BolxEst2[[#This Row],[TOTAL]]</f>
        <v>0.4442788642013783</v>
      </c>
    </row>
    <row r="8" spans="1:42" x14ac:dyDescent="0.2">
      <c r="A8" s="56">
        <v>1994</v>
      </c>
      <c r="B8" s="56" t="s">
        <v>10</v>
      </c>
      <c r="C8" s="56" t="s">
        <v>24</v>
      </c>
      <c r="D8" s="55">
        <v>287247</v>
      </c>
      <c r="F8" s="61">
        <v>1994</v>
      </c>
      <c r="G8" s="61" t="s">
        <v>10</v>
      </c>
      <c r="H8" s="63">
        <v>287247</v>
      </c>
      <c r="I8" s="63">
        <v>161388</v>
      </c>
      <c r="J8" s="63">
        <v>92302</v>
      </c>
      <c r="K8" s="63">
        <v>40127</v>
      </c>
      <c r="L8" s="63">
        <v>88065</v>
      </c>
      <c r="M8" s="63">
        <v>77456</v>
      </c>
      <c r="N8" s="63">
        <v>73639</v>
      </c>
      <c r="O8" s="63">
        <v>33704</v>
      </c>
      <c r="P8" s="63">
        <v>134052</v>
      </c>
      <c r="Q8" s="63">
        <v>104960</v>
      </c>
      <c r="R8" s="63">
        <v>103781</v>
      </c>
      <c r="S8" s="63">
        <v>160752</v>
      </c>
      <c r="T8" s="63">
        <v>91915</v>
      </c>
      <c r="U8" s="63">
        <v>54076</v>
      </c>
      <c r="V8" s="63">
        <v>395993</v>
      </c>
      <c r="W8" s="63">
        <v>742930</v>
      </c>
      <c r="X8" s="63">
        <v>0</v>
      </c>
      <c r="Y8" s="63">
        <v>212461</v>
      </c>
      <c r="Z8" s="63">
        <v>34344</v>
      </c>
      <c r="AA8" s="63">
        <v>71206</v>
      </c>
      <c r="AB8" s="63">
        <v>0</v>
      </c>
      <c r="AC8" s="63">
        <v>0</v>
      </c>
      <c r="AD8" s="63">
        <v>0</v>
      </c>
      <c r="AE8" s="64">
        <v>2960398</v>
      </c>
      <c r="AF8" s="64"/>
      <c r="AM8" s="68">
        <f>SUMIFS(SM_BolxEst2[[#This Row],[Retiro]:[Ajuste meses anteriores]],SM_BolxEst2[[#This Row],[Retiro]:[Ajuste meses anteriores]],"&gt;="&amp;LARGE(SM_BolxEst2[[#This Row],[Retiro]:[Ajuste meses anteriores]],4))</f>
        <v>1638631</v>
      </c>
      <c r="AN8" s="69">
        <f>+AM8/SM_BolxEst2[[#This Row],[TOTAL]]</f>
        <v>0.55351712844016243</v>
      </c>
      <c r="AO8" s="68">
        <f>+SM_BolxEst2[[#This Row],[TOTAL]]-AM8</f>
        <v>1321767</v>
      </c>
      <c r="AP8" s="69">
        <f>+AO8/SM_BolxEst2[[#This Row],[TOTAL]]</f>
        <v>0.44648287155983757</v>
      </c>
    </row>
    <row r="9" spans="1:42" x14ac:dyDescent="0.2">
      <c r="A9" s="56">
        <v>1994</v>
      </c>
      <c r="B9" s="56" t="s">
        <v>11</v>
      </c>
      <c r="C9" s="56" t="s">
        <v>24</v>
      </c>
      <c r="D9" s="55">
        <v>307887</v>
      </c>
      <c r="F9" s="61">
        <v>1994</v>
      </c>
      <c r="G9" s="61" t="s">
        <v>11</v>
      </c>
      <c r="H9" s="63">
        <v>307887</v>
      </c>
      <c r="I9" s="63">
        <v>165877</v>
      </c>
      <c r="J9" s="63">
        <v>95045</v>
      </c>
      <c r="K9" s="63">
        <v>43203</v>
      </c>
      <c r="L9" s="63">
        <v>89425</v>
      </c>
      <c r="M9" s="63">
        <v>76732</v>
      </c>
      <c r="N9" s="63">
        <v>75178</v>
      </c>
      <c r="O9" s="63">
        <v>34558</v>
      </c>
      <c r="P9" s="63">
        <v>135188</v>
      </c>
      <c r="Q9" s="63">
        <v>104738</v>
      </c>
      <c r="R9" s="63">
        <v>108038</v>
      </c>
      <c r="S9" s="63">
        <v>162039</v>
      </c>
      <c r="T9" s="63">
        <v>92639</v>
      </c>
      <c r="U9" s="63">
        <v>55375</v>
      </c>
      <c r="V9" s="63">
        <v>405606</v>
      </c>
      <c r="W9" s="63">
        <v>740441</v>
      </c>
      <c r="X9" s="63">
        <v>0</v>
      </c>
      <c r="Y9" s="63">
        <v>219066</v>
      </c>
      <c r="Z9" s="63">
        <v>33751</v>
      </c>
      <c r="AA9" s="63">
        <v>75457</v>
      </c>
      <c r="AB9" s="63">
        <v>0</v>
      </c>
      <c r="AC9" s="63">
        <v>0</v>
      </c>
      <c r="AD9" s="63">
        <v>0</v>
      </c>
      <c r="AE9" s="64">
        <v>3020243</v>
      </c>
      <c r="AF9" s="64"/>
      <c r="AM9" s="68">
        <f>SUMIFS(SM_BolxEst2[[#This Row],[Retiro]:[Ajuste meses anteriores]],SM_BolxEst2[[#This Row],[Retiro]:[Ajuste meses anteriores]],"&gt;="&amp;LARGE(SM_BolxEst2[[#This Row],[Retiro]:[Ajuste meses anteriores]],4))</f>
        <v>1673000</v>
      </c>
      <c r="AN9" s="69">
        <f>+AM9/SM_BolxEst2[[#This Row],[TOTAL]]</f>
        <v>0.5539289388304186</v>
      </c>
      <c r="AO9" s="68">
        <f>+SM_BolxEst2[[#This Row],[TOTAL]]-AM9</f>
        <v>1347243</v>
      </c>
      <c r="AP9" s="69">
        <f>+AO9/SM_BolxEst2[[#This Row],[TOTAL]]</f>
        <v>0.4460710611695814</v>
      </c>
    </row>
    <row r="10" spans="1:42" x14ac:dyDescent="0.2">
      <c r="A10" s="56">
        <v>1995</v>
      </c>
      <c r="B10" s="56" t="s">
        <v>12</v>
      </c>
      <c r="C10" s="56" t="s">
        <v>24</v>
      </c>
      <c r="D10" s="55">
        <v>286159</v>
      </c>
      <c r="F10" s="61">
        <v>1995</v>
      </c>
      <c r="G10" s="61" t="s">
        <v>12</v>
      </c>
      <c r="H10" s="63">
        <v>286159</v>
      </c>
      <c r="I10" s="63">
        <v>141591</v>
      </c>
      <c r="J10" s="63">
        <v>84990</v>
      </c>
      <c r="K10" s="63">
        <v>39150</v>
      </c>
      <c r="L10" s="63">
        <v>79895</v>
      </c>
      <c r="M10" s="63">
        <v>66395</v>
      </c>
      <c r="N10" s="63">
        <v>69705</v>
      </c>
      <c r="O10" s="63">
        <v>31869</v>
      </c>
      <c r="P10" s="63">
        <v>126167</v>
      </c>
      <c r="Q10" s="63">
        <v>94693</v>
      </c>
      <c r="R10" s="63">
        <v>103442</v>
      </c>
      <c r="S10" s="63">
        <v>154149</v>
      </c>
      <c r="T10" s="63">
        <v>85271</v>
      </c>
      <c r="U10" s="63">
        <v>52440</v>
      </c>
      <c r="V10" s="63">
        <v>378470</v>
      </c>
      <c r="W10" s="63">
        <v>683033</v>
      </c>
      <c r="X10" s="63">
        <v>0</v>
      </c>
      <c r="Y10" s="63">
        <v>196312</v>
      </c>
      <c r="Z10" s="63">
        <v>29963</v>
      </c>
      <c r="AA10" s="63">
        <v>72271</v>
      </c>
      <c r="AB10" s="63">
        <v>0</v>
      </c>
      <c r="AC10" s="63">
        <v>0</v>
      </c>
      <c r="AD10" s="63">
        <v>0</v>
      </c>
      <c r="AE10" s="64">
        <v>2775965</v>
      </c>
      <c r="AF10" s="64"/>
      <c r="AM10" s="68">
        <f>SUMIFS(SM_BolxEst2[[#This Row],[Retiro]:[Ajuste meses anteriores]],SM_BolxEst2[[#This Row],[Retiro]:[Ajuste meses anteriores]],"&gt;="&amp;LARGE(SM_BolxEst2[[#This Row],[Retiro]:[Ajuste meses anteriores]],4))</f>
        <v>1543974</v>
      </c>
      <c r="AN10" s="69">
        <f>+AM10/SM_BolxEst2[[#This Row],[TOTAL]]</f>
        <v>0.55619361195115935</v>
      </c>
      <c r="AO10" s="68">
        <f>+SM_BolxEst2[[#This Row],[TOTAL]]-AM10</f>
        <v>1231991</v>
      </c>
      <c r="AP10" s="69">
        <f>+AO10/SM_BolxEst2[[#This Row],[TOTAL]]</f>
        <v>0.44380638804884065</v>
      </c>
    </row>
    <row r="11" spans="1:42" x14ac:dyDescent="0.2">
      <c r="A11" s="56">
        <v>1995</v>
      </c>
      <c r="B11" s="56" t="s">
        <v>13</v>
      </c>
      <c r="C11" s="56" t="s">
        <v>24</v>
      </c>
      <c r="D11" s="55">
        <v>278032</v>
      </c>
      <c r="F11" s="61">
        <v>1995</v>
      </c>
      <c r="G11" s="61" t="s">
        <v>13</v>
      </c>
      <c r="H11" s="63">
        <v>278032</v>
      </c>
      <c r="I11" s="63">
        <v>139423</v>
      </c>
      <c r="J11" s="63">
        <v>79907</v>
      </c>
      <c r="K11" s="63">
        <v>36630</v>
      </c>
      <c r="L11" s="63">
        <v>76876</v>
      </c>
      <c r="M11" s="63">
        <v>63699</v>
      </c>
      <c r="N11" s="63">
        <v>66022</v>
      </c>
      <c r="O11" s="63">
        <v>32089</v>
      </c>
      <c r="P11" s="63">
        <v>118523</v>
      </c>
      <c r="Q11" s="63">
        <v>94779</v>
      </c>
      <c r="R11" s="63">
        <v>101177</v>
      </c>
      <c r="S11" s="63">
        <v>144264</v>
      </c>
      <c r="T11" s="63">
        <v>86164</v>
      </c>
      <c r="U11" s="63">
        <v>50778</v>
      </c>
      <c r="V11" s="63">
        <v>353946</v>
      </c>
      <c r="W11" s="63">
        <v>631534</v>
      </c>
      <c r="X11" s="63">
        <v>0</v>
      </c>
      <c r="Y11" s="63">
        <v>182190</v>
      </c>
      <c r="Z11" s="63">
        <v>28322</v>
      </c>
      <c r="AA11" s="63">
        <v>67445</v>
      </c>
      <c r="AB11" s="63">
        <v>0</v>
      </c>
      <c r="AC11" s="63">
        <v>0</v>
      </c>
      <c r="AD11" s="63">
        <v>0</v>
      </c>
      <c r="AE11" s="64">
        <v>2631800</v>
      </c>
      <c r="AF11" s="64"/>
      <c r="AM11" s="68">
        <f>SUMIFS(SM_BolxEst2[[#This Row],[Retiro]:[Ajuste meses anteriores]],SM_BolxEst2[[#This Row],[Retiro]:[Ajuste meses anteriores]],"&gt;="&amp;LARGE(SM_BolxEst2[[#This Row],[Retiro]:[Ajuste meses anteriores]],4))</f>
        <v>1445702</v>
      </c>
      <c r="AN11" s="69">
        <f>+AM11/SM_BolxEst2[[#This Row],[TOTAL]]</f>
        <v>0.54932061706816626</v>
      </c>
      <c r="AO11" s="68">
        <f>+SM_BolxEst2[[#This Row],[TOTAL]]-AM11</f>
        <v>1186098</v>
      </c>
      <c r="AP11" s="69">
        <f>+AO11/SM_BolxEst2[[#This Row],[TOTAL]]</f>
        <v>0.45067938293183374</v>
      </c>
    </row>
    <row r="12" spans="1:42" x14ac:dyDescent="0.2">
      <c r="A12" s="56">
        <v>1995</v>
      </c>
      <c r="B12" s="56" t="s">
        <v>14</v>
      </c>
      <c r="C12" s="56" t="s">
        <v>24</v>
      </c>
      <c r="D12" s="55">
        <v>298543</v>
      </c>
      <c r="F12" s="61">
        <v>1995</v>
      </c>
      <c r="G12" s="61" t="s">
        <v>14</v>
      </c>
      <c r="H12" s="63">
        <v>298543</v>
      </c>
      <c r="I12" s="63">
        <v>166944</v>
      </c>
      <c r="J12" s="63">
        <v>96521</v>
      </c>
      <c r="K12" s="63">
        <v>42588</v>
      </c>
      <c r="L12" s="63">
        <v>94726</v>
      </c>
      <c r="M12" s="63">
        <v>82914</v>
      </c>
      <c r="N12" s="63">
        <v>79057</v>
      </c>
      <c r="O12" s="63">
        <v>36906</v>
      </c>
      <c r="P12" s="63">
        <v>142197</v>
      </c>
      <c r="Q12" s="63">
        <v>113819</v>
      </c>
      <c r="R12" s="63">
        <v>122827</v>
      </c>
      <c r="S12" s="63">
        <v>171958</v>
      </c>
      <c r="T12" s="63">
        <v>103310</v>
      </c>
      <c r="U12" s="63">
        <v>62748</v>
      </c>
      <c r="V12" s="63">
        <v>413242</v>
      </c>
      <c r="W12" s="63">
        <v>758023</v>
      </c>
      <c r="X12" s="63">
        <v>0</v>
      </c>
      <c r="Y12" s="63">
        <v>215990</v>
      </c>
      <c r="Z12" s="63">
        <v>34337</v>
      </c>
      <c r="AA12" s="63">
        <v>76734</v>
      </c>
      <c r="AB12" s="63">
        <v>0</v>
      </c>
      <c r="AC12" s="63">
        <v>0</v>
      </c>
      <c r="AD12" s="63">
        <v>0</v>
      </c>
      <c r="AE12" s="64">
        <v>3113384</v>
      </c>
      <c r="AF12" s="64"/>
      <c r="AM12" s="68">
        <f>SUMIFS(SM_BolxEst2[[#This Row],[Retiro]:[Ajuste meses anteriores]],SM_BolxEst2[[#This Row],[Retiro]:[Ajuste meses anteriores]],"&gt;="&amp;LARGE(SM_BolxEst2[[#This Row],[Retiro]:[Ajuste meses anteriores]],4))</f>
        <v>1685798</v>
      </c>
      <c r="AN12" s="69">
        <f>+AM12/SM_BolxEst2[[#This Row],[TOTAL]]</f>
        <v>0.54146806176173579</v>
      </c>
      <c r="AO12" s="68">
        <f>+SM_BolxEst2[[#This Row],[TOTAL]]-AM12</f>
        <v>1427586</v>
      </c>
      <c r="AP12" s="69">
        <f>+AO12/SM_BolxEst2[[#This Row],[TOTAL]]</f>
        <v>0.45853193823826421</v>
      </c>
    </row>
    <row r="13" spans="1:42" x14ac:dyDescent="0.2">
      <c r="A13" s="56">
        <v>1995</v>
      </c>
      <c r="B13" s="56" t="s">
        <v>15</v>
      </c>
      <c r="C13" s="56" t="s">
        <v>24</v>
      </c>
      <c r="D13" s="55">
        <v>273032</v>
      </c>
      <c r="F13" s="61">
        <v>1995</v>
      </c>
      <c r="G13" s="61" t="s">
        <v>15</v>
      </c>
      <c r="H13" s="63">
        <v>273032</v>
      </c>
      <c r="I13" s="63">
        <v>163388</v>
      </c>
      <c r="J13" s="63">
        <v>90174</v>
      </c>
      <c r="K13" s="63">
        <v>39503</v>
      </c>
      <c r="L13" s="63">
        <v>92723</v>
      </c>
      <c r="M13" s="63">
        <v>80625</v>
      </c>
      <c r="N13" s="63">
        <v>75425</v>
      </c>
      <c r="O13" s="63">
        <v>36202</v>
      </c>
      <c r="P13" s="63">
        <v>138451</v>
      </c>
      <c r="Q13" s="63">
        <v>109997</v>
      </c>
      <c r="R13" s="63">
        <v>117624</v>
      </c>
      <c r="S13" s="63">
        <v>161582</v>
      </c>
      <c r="T13" s="63">
        <v>99590</v>
      </c>
      <c r="U13" s="63">
        <v>59263</v>
      </c>
      <c r="V13" s="63">
        <v>389189</v>
      </c>
      <c r="W13" s="63">
        <v>694678</v>
      </c>
      <c r="X13" s="63">
        <v>0</v>
      </c>
      <c r="Y13" s="63">
        <v>198008</v>
      </c>
      <c r="Z13" s="63">
        <v>32499</v>
      </c>
      <c r="AA13" s="63">
        <v>75077</v>
      </c>
      <c r="AB13" s="63">
        <v>0</v>
      </c>
      <c r="AC13" s="63">
        <v>0</v>
      </c>
      <c r="AD13" s="63">
        <v>0</v>
      </c>
      <c r="AE13" s="64">
        <v>2927030</v>
      </c>
      <c r="AF13" s="64"/>
      <c r="AM13" s="68">
        <f>SUMIFS(SM_BolxEst2[[#This Row],[Retiro]:[Ajuste meses anteriores]],SM_BolxEst2[[#This Row],[Retiro]:[Ajuste meses anteriores]],"&gt;="&amp;LARGE(SM_BolxEst2[[#This Row],[Retiro]:[Ajuste meses anteriores]],4))</f>
        <v>1554907</v>
      </c>
      <c r="AN13" s="69">
        <f>+AM13/SM_BolxEst2[[#This Row],[TOTAL]]</f>
        <v>0.53122345859113163</v>
      </c>
      <c r="AO13" s="68">
        <f>+SM_BolxEst2[[#This Row],[TOTAL]]-AM13</f>
        <v>1372123</v>
      </c>
      <c r="AP13" s="69">
        <f>+AO13/SM_BolxEst2[[#This Row],[TOTAL]]</f>
        <v>0.46877654140886837</v>
      </c>
    </row>
    <row r="14" spans="1:42" x14ac:dyDescent="0.2">
      <c r="A14" s="56">
        <v>1995</v>
      </c>
      <c r="B14" s="56" t="s">
        <v>4</v>
      </c>
      <c r="C14" s="56" t="s">
        <v>24</v>
      </c>
      <c r="D14" s="55">
        <v>288462</v>
      </c>
      <c r="F14" s="61">
        <v>1995</v>
      </c>
      <c r="G14" s="61" t="s">
        <v>4</v>
      </c>
      <c r="H14" s="63">
        <v>288462</v>
      </c>
      <c r="I14" s="63">
        <v>173443</v>
      </c>
      <c r="J14" s="63">
        <v>97558</v>
      </c>
      <c r="K14" s="63">
        <v>41548</v>
      </c>
      <c r="L14" s="63">
        <v>100470</v>
      </c>
      <c r="M14" s="63">
        <v>88985</v>
      </c>
      <c r="N14" s="63">
        <v>81443</v>
      </c>
      <c r="O14" s="63">
        <v>40144</v>
      </c>
      <c r="P14" s="63">
        <v>148573</v>
      </c>
      <c r="Q14" s="63">
        <v>121129</v>
      </c>
      <c r="R14" s="63">
        <v>128362</v>
      </c>
      <c r="S14" s="63">
        <v>175802</v>
      </c>
      <c r="T14" s="63">
        <v>109627</v>
      </c>
      <c r="U14" s="63">
        <v>64719</v>
      </c>
      <c r="V14" s="63">
        <v>420509</v>
      </c>
      <c r="W14" s="63">
        <v>754713</v>
      </c>
      <c r="X14" s="63">
        <v>0</v>
      </c>
      <c r="Y14" s="63">
        <v>212979</v>
      </c>
      <c r="Z14" s="63">
        <v>35173</v>
      </c>
      <c r="AA14" s="63">
        <v>80386</v>
      </c>
      <c r="AB14" s="63">
        <v>0</v>
      </c>
      <c r="AC14" s="63">
        <v>0</v>
      </c>
      <c r="AD14" s="63">
        <v>0</v>
      </c>
      <c r="AE14" s="64">
        <v>3164025</v>
      </c>
      <c r="AF14" s="64"/>
      <c r="AM14" s="68">
        <f>SUMIFS(SM_BolxEst2[[#This Row],[Retiro]:[Ajuste meses anteriores]],SM_BolxEst2[[#This Row],[Retiro]:[Ajuste meses anteriores]],"&gt;="&amp;LARGE(SM_BolxEst2[[#This Row],[Retiro]:[Ajuste meses anteriores]],4))</f>
        <v>1676663</v>
      </c>
      <c r="AN14" s="69">
        <f>+AM14/SM_BolxEst2[[#This Row],[TOTAL]]</f>
        <v>0.52991458664201452</v>
      </c>
      <c r="AO14" s="68">
        <f>+SM_BolxEst2[[#This Row],[TOTAL]]-AM14</f>
        <v>1487362</v>
      </c>
      <c r="AP14" s="69">
        <f>+AO14/SM_BolxEst2[[#This Row],[TOTAL]]</f>
        <v>0.47008541335798548</v>
      </c>
    </row>
    <row r="15" spans="1:42" x14ac:dyDescent="0.2">
      <c r="A15" s="56">
        <v>1995</v>
      </c>
      <c r="B15" s="56" t="s">
        <v>5</v>
      </c>
      <c r="C15" s="56" t="s">
        <v>24</v>
      </c>
      <c r="D15" s="55">
        <v>273502</v>
      </c>
      <c r="F15" s="61">
        <v>1995</v>
      </c>
      <c r="G15" s="61" t="s">
        <v>5</v>
      </c>
      <c r="H15" s="63">
        <v>273502</v>
      </c>
      <c r="I15" s="63">
        <v>167404</v>
      </c>
      <c r="J15" s="63">
        <v>93632</v>
      </c>
      <c r="K15" s="63">
        <v>40680</v>
      </c>
      <c r="L15" s="63">
        <v>95914</v>
      </c>
      <c r="M15" s="63">
        <v>85974</v>
      </c>
      <c r="N15" s="63">
        <v>77544</v>
      </c>
      <c r="O15" s="63">
        <v>37496</v>
      </c>
      <c r="P15" s="63">
        <v>141939</v>
      </c>
      <c r="Q15" s="63">
        <v>116991</v>
      </c>
      <c r="R15" s="63">
        <v>124992</v>
      </c>
      <c r="S15" s="63">
        <v>169245</v>
      </c>
      <c r="T15" s="63">
        <v>105719</v>
      </c>
      <c r="U15" s="63">
        <v>62623</v>
      </c>
      <c r="V15" s="63">
        <v>405968</v>
      </c>
      <c r="W15" s="63">
        <v>726803</v>
      </c>
      <c r="X15" s="63">
        <v>0</v>
      </c>
      <c r="Y15" s="63">
        <v>203551</v>
      </c>
      <c r="Z15" s="63">
        <v>32690</v>
      </c>
      <c r="AA15" s="63">
        <v>74953</v>
      </c>
      <c r="AB15" s="63">
        <v>0</v>
      </c>
      <c r="AC15" s="63">
        <v>0</v>
      </c>
      <c r="AD15" s="63">
        <v>0</v>
      </c>
      <c r="AE15" s="64">
        <v>3037620</v>
      </c>
      <c r="AF15" s="64"/>
      <c r="AM15" s="68">
        <f>SUMIFS(SM_BolxEst2[[#This Row],[Retiro]:[Ajuste meses anteriores]],SM_BolxEst2[[#This Row],[Retiro]:[Ajuste meses anteriores]],"&gt;="&amp;LARGE(SM_BolxEst2[[#This Row],[Retiro]:[Ajuste meses anteriores]],4))</f>
        <v>1609824</v>
      </c>
      <c r="AN15" s="69">
        <f>+AM15/SM_BolxEst2[[#This Row],[TOTAL]]</f>
        <v>0.52996227309538391</v>
      </c>
      <c r="AO15" s="68">
        <f>+SM_BolxEst2[[#This Row],[TOTAL]]-AM15</f>
        <v>1427796</v>
      </c>
      <c r="AP15" s="69">
        <f>+AO15/SM_BolxEst2[[#This Row],[TOTAL]]</f>
        <v>0.47003772690461609</v>
      </c>
    </row>
    <row r="16" spans="1:42" x14ac:dyDescent="0.2">
      <c r="A16" s="56">
        <v>1995</v>
      </c>
      <c r="B16" s="56" t="s">
        <v>6</v>
      </c>
      <c r="C16" s="56" t="s">
        <v>24</v>
      </c>
      <c r="D16" s="55">
        <v>294656</v>
      </c>
      <c r="F16" s="61">
        <v>1995</v>
      </c>
      <c r="G16" s="61" t="s">
        <v>6</v>
      </c>
      <c r="H16" s="63">
        <v>294656</v>
      </c>
      <c r="I16" s="63">
        <v>179221</v>
      </c>
      <c r="J16" s="63">
        <v>99397</v>
      </c>
      <c r="K16" s="63">
        <v>41832</v>
      </c>
      <c r="L16" s="63">
        <v>101478</v>
      </c>
      <c r="M16" s="63">
        <v>89955</v>
      </c>
      <c r="N16" s="63">
        <v>83607</v>
      </c>
      <c r="O16" s="63">
        <v>40891</v>
      </c>
      <c r="P16" s="63">
        <v>153590</v>
      </c>
      <c r="Q16" s="63">
        <v>126020</v>
      </c>
      <c r="R16" s="63">
        <v>135169</v>
      </c>
      <c r="S16" s="63">
        <v>177209</v>
      </c>
      <c r="T16" s="63">
        <v>112250</v>
      </c>
      <c r="U16" s="63">
        <v>65711</v>
      </c>
      <c r="V16" s="63">
        <v>432332</v>
      </c>
      <c r="W16" s="63">
        <v>755201</v>
      </c>
      <c r="X16" s="63">
        <v>0</v>
      </c>
      <c r="Y16" s="63">
        <v>213515</v>
      </c>
      <c r="Z16" s="63">
        <v>33327</v>
      </c>
      <c r="AA16" s="63">
        <v>80852</v>
      </c>
      <c r="AB16" s="63">
        <v>0</v>
      </c>
      <c r="AC16" s="63">
        <v>0</v>
      </c>
      <c r="AD16" s="63">
        <v>0</v>
      </c>
      <c r="AE16" s="64">
        <v>3216213</v>
      </c>
      <c r="AF16" s="64"/>
      <c r="AM16" s="68">
        <f>SUMIFS(SM_BolxEst2[[#This Row],[Retiro]:[Ajuste meses anteriores]],SM_BolxEst2[[#This Row],[Retiro]:[Ajuste meses anteriores]],"&gt;="&amp;LARGE(SM_BolxEst2[[#This Row],[Retiro]:[Ajuste meses anteriores]],4))</f>
        <v>1695704</v>
      </c>
      <c r="AN16" s="69">
        <f>+AM16/SM_BolxEst2[[#This Row],[TOTAL]]</f>
        <v>0.52723622471521636</v>
      </c>
      <c r="AO16" s="68">
        <f>+SM_BolxEst2[[#This Row],[TOTAL]]-AM16</f>
        <v>1520509</v>
      </c>
      <c r="AP16" s="69">
        <f>+AO16/SM_BolxEst2[[#This Row],[TOTAL]]</f>
        <v>0.47276377528478369</v>
      </c>
    </row>
    <row r="17" spans="1:42" x14ac:dyDescent="0.2">
      <c r="A17" s="56">
        <v>1995</v>
      </c>
      <c r="B17" s="56" t="s">
        <v>7</v>
      </c>
      <c r="C17" s="56" t="s">
        <v>24</v>
      </c>
      <c r="D17" s="55">
        <v>299954</v>
      </c>
      <c r="F17" s="61">
        <v>1995</v>
      </c>
      <c r="G17" s="61" t="s">
        <v>7</v>
      </c>
      <c r="H17" s="63">
        <v>299954</v>
      </c>
      <c r="I17" s="63">
        <v>185200</v>
      </c>
      <c r="J17" s="63">
        <v>102402</v>
      </c>
      <c r="K17" s="63">
        <v>44458</v>
      </c>
      <c r="L17" s="63">
        <v>108007</v>
      </c>
      <c r="M17" s="63">
        <v>94354</v>
      </c>
      <c r="N17" s="63">
        <v>87248</v>
      </c>
      <c r="O17" s="63">
        <v>43169</v>
      </c>
      <c r="P17" s="63">
        <v>162269</v>
      </c>
      <c r="Q17" s="63">
        <v>133334</v>
      </c>
      <c r="R17" s="63">
        <v>140224</v>
      </c>
      <c r="S17" s="63">
        <v>185955</v>
      </c>
      <c r="T17" s="63">
        <v>120982</v>
      </c>
      <c r="U17" s="63">
        <v>70505</v>
      </c>
      <c r="V17" s="63">
        <v>445458</v>
      </c>
      <c r="W17" s="63">
        <v>786055</v>
      </c>
      <c r="X17" s="63">
        <v>0</v>
      </c>
      <c r="Y17" s="63">
        <v>215038</v>
      </c>
      <c r="Z17" s="63">
        <v>33930</v>
      </c>
      <c r="AA17" s="63">
        <v>84106</v>
      </c>
      <c r="AB17" s="63">
        <v>0</v>
      </c>
      <c r="AC17" s="63">
        <v>0</v>
      </c>
      <c r="AD17" s="63">
        <v>0</v>
      </c>
      <c r="AE17" s="64">
        <v>3342648</v>
      </c>
      <c r="AF17" s="64"/>
      <c r="AM17" s="68">
        <f>SUMIFS(SM_BolxEst2[[#This Row],[Retiro]:[Ajuste meses anteriores]],SM_BolxEst2[[#This Row],[Retiro]:[Ajuste meses anteriores]],"&gt;="&amp;LARGE(SM_BolxEst2[[#This Row],[Retiro]:[Ajuste meses anteriores]],4))</f>
        <v>1746505</v>
      </c>
      <c r="AN17" s="69">
        <f>+AM17/SM_BolxEst2[[#This Row],[TOTAL]]</f>
        <v>0.52249144989242058</v>
      </c>
      <c r="AO17" s="68">
        <f>+SM_BolxEst2[[#This Row],[TOTAL]]-AM17</f>
        <v>1596143</v>
      </c>
      <c r="AP17" s="69">
        <f>+AO17/SM_BolxEst2[[#This Row],[TOTAL]]</f>
        <v>0.47750855010757937</v>
      </c>
    </row>
    <row r="18" spans="1:42" x14ac:dyDescent="0.2">
      <c r="A18" s="56">
        <v>1995</v>
      </c>
      <c r="B18" s="56" t="s">
        <v>8</v>
      </c>
      <c r="C18" s="56" t="s">
        <v>24</v>
      </c>
      <c r="D18" s="55">
        <v>298749</v>
      </c>
      <c r="F18" s="61">
        <v>1995</v>
      </c>
      <c r="G18" s="61" t="s">
        <v>8</v>
      </c>
      <c r="H18" s="63">
        <v>298749</v>
      </c>
      <c r="I18" s="63">
        <v>188717</v>
      </c>
      <c r="J18" s="63">
        <v>103242</v>
      </c>
      <c r="K18" s="63">
        <v>45047</v>
      </c>
      <c r="L18" s="63">
        <v>109893</v>
      </c>
      <c r="M18" s="63">
        <v>99434</v>
      </c>
      <c r="N18" s="63">
        <v>86229</v>
      </c>
      <c r="O18" s="63">
        <v>43417</v>
      </c>
      <c r="P18" s="63">
        <v>162625</v>
      </c>
      <c r="Q18" s="63">
        <v>136390</v>
      </c>
      <c r="R18" s="63">
        <v>141214</v>
      </c>
      <c r="S18" s="63">
        <v>183606</v>
      </c>
      <c r="T18" s="63">
        <v>121767</v>
      </c>
      <c r="U18" s="63">
        <v>70382</v>
      </c>
      <c r="V18" s="63">
        <v>442225</v>
      </c>
      <c r="W18" s="63">
        <v>778406</v>
      </c>
      <c r="X18" s="63">
        <v>0</v>
      </c>
      <c r="Y18" s="63">
        <v>215164</v>
      </c>
      <c r="Z18" s="63">
        <v>34201</v>
      </c>
      <c r="AA18" s="63">
        <v>85388</v>
      </c>
      <c r="AB18" s="63">
        <v>0</v>
      </c>
      <c r="AC18" s="63">
        <v>0</v>
      </c>
      <c r="AD18" s="63">
        <v>0</v>
      </c>
      <c r="AE18" s="64">
        <v>3346096</v>
      </c>
      <c r="AF18" s="64"/>
      <c r="AM18" s="68">
        <f>SUMIFS(SM_BolxEst2[[#This Row],[Retiro]:[Ajuste meses anteriores]],SM_BolxEst2[[#This Row],[Retiro]:[Ajuste meses anteriores]],"&gt;="&amp;LARGE(SM_BolxEst2[[#This Row],[Retiro]:[Ajuste meses anteriores]],4))</f>
        <v>1734544</v>
      </c>
      <c r="AN18" s="69">
        <f>+AM18/SM_BolxEst2[[#This Row],[TOTAL]]</f>
        <v>0.51837843265704275</v>
      </c>
      <c r="AO18" s="68">
        <f>+SM_BolxEst2[[#This Row],[TOTAL]]-AM18</f>
        <v>1611552</v>
      </c>
      <c r="AP18" s="69">
        <f>+AO18/SM_BolxEst2[[#This Row],[TOTAL]]</f>
        <v>0.4816215673429573</v>
      </c>
    </row>
    <row r="19" spans="1:42" x14ac:dyDescent="0.2">
      <c r="A19" s="56">
        <v>1995</v>
      </c>
      <c r="B19" s="56" t="s">
        <v>9</v>
      </c>
      <c r="C19" s="56" t="s">
        <v>24</v>
      </c>
      <c r="D19" s="55">
        <v>314742</v>
      </c>
      <c r="F19" s="61">
        <v>1995</v>
      </c>
      <c r="G19" s="61" t="s">
        <v>9</v>
      </c>
      <c r="H19" s="63">
        <v>314742</v>
      </c>
      <c r="I19" s="63">
        <v>195575</v>
      </c>
      <c r="J19" s="63">
        <v>107756</v>
      </c>
      <c r="K19" s="63">
        <v>47045</v>
      </c>
      <c r="L19" s="63">
        <v>115924</v>
      </c>
      <c r="M19" s="63">
        <v>102363</v>
      </c>
      <c r="N19" s="63">
        <v>89891</v>
      </c>
      <c r="O19" s="63">
        <v>45094</v>
      </c>
      <c r="P19" s="63">
        <v>168064</v>
      </c>
      <c r="Q19" s="63">
        <v>140863</v>
      </c>
      <c r="R19" s="63">
        <v>146551</v>
      </c>
      <c r="S19" s="63">
        <v>189308</v>
      </c>
      <c r="T19" s="63">
        <v>128262</v>
      </c>
      <c r="U19" s="63">
        <v>72045</v>
      </c>
      <c r="V19" s="63">
        <v>454325</v>
      </c>
      <c r="W19" s="63">
        <v>802383</v>
      </c>
      <c r="X19" s="63">
        <v>0</v>
      </c>
      <c r="Y19" s="63">
        <v>223594</v>
      </c>
      <c r="Z19" s="63">
        <v>35270</v>
      </c>
      <c r="AA19" s="63">
        <v>89493</v>
      </c>
      <c r="AB19" s="63">
        <v>0</v>
      </c>
      <c r="AC19" s="63">
        <v>0</v>
      </c>
      <c r="AD19" s="63">
        <v>0</v>
      </c>
      <c r="AE19" s="64">
        <v>3468548</v>
      </c>
      <c r="AF19" s="64"/>
      <c r="AM19" s="68">
        <f>SUMIFS(SM_BolxEst2[[#This Row],[Retiro]:[Ajuste meses anteriores]],SM_BolxEst2[[#This Row],[Retiro]:[Ajuste meses anteriores]],"&gt;="&amp;LARGE(SM_BolxEst2[[#This Row],[Retiro]:[Ajuste meses anteriores]],4))</f>
        <v>1795044</v>
      </c>
      <c r="AN19" s="69">
        <f>+AM19/SM_BolxEst2[[#This Row],[TOTAL]]</f>
        <v>0.51752029956050771</v>
      </c>
      <c r="AO19" s="68">
        <f>+SM_BolxEst2[[#This Row],[TOTAL]]-AM19</f>
        <v>1673504</v>
      </c>
      <c r="AP19" s="69">
        <f>+AO19/SM_BolxEst2[[#This Row],[TOTAL]]</f>
        <v>0.48247970043949229</v>
      </c>
    </row>
    <row r="20" spans="1:42" x14ac:dyDescent="0.2">
      <c r="A20" s="56">
        <v>1995</v>
      </c>
      <c r="B20" s="56" t="s">
        <v>10</v>
      </c>
      <c r="C20" s="56" t="s">
        <v>24</v>
      </c>
      <c r="D20" s="55">
        <v>312387</v>
      </c>
      <c r="F20" s="61">
        <v>1995</v>
      </c>
      <c r="G20" s="61" t="s">
        <v>10</v>
      </c>
      <c r="H20" s="63">
        <v>312387</v>
      </c>
      <c r="I20" s="63">
        <v>197435</v>
      </c>
      <c r="J20" s="63">
        <v>109782</v>
      </c>
      <c r="K20" s="63">
        <v>47794</v>
      </c>
      <c r="L20" s="63">
        <v>118504</v>
      </c>
      <c r="M20" s="63">
        <v>103666</v>
      </c>
      <c r="N20" s="63">
        <v>91331</v>
      </c>
      <c r="O20" s="63">
        <v>46254</v>
      </c>
      <c r="P20" s="63">
        <v>172227</v>
      </c>
      <c r="Q20" s="63">
        <v>143783</v>
      </c>
      <c r="R20" s="63">
        <v>153321</v>
      </c>
      <c r="S20" s="63">
        <v>189967</v>
      </c>
      <c r="T20" s="63">
        <v>131083</v>
      </c>
      <c r="U20" s="63">
        <v>74439</v>
      </c>
      <c r="V20" s="63">
        <v>467244</v>
      </c>
      <c r="W20" s="63">
        <v>820606</v>
      </c>
      <c r="X20" s="63">
        <v>0</v>
      </c>
      <c r="Y20" s="63">
        <v>223902</v>
      </c>
      <c r="Z20" s="63">
        <v>35577</v>
      </c>
      <c r="AA20" s="63">
        <v>92194</v>
      </c>
      <c r="AB20" s="63">
        <v>0</v>
      </c>
      <c r="AC20" s="63">
        <v>0</v>
      </c>
      <c r="AD20" s="63">
        <v>0</v>
      </c>
      <c r="AE20" s="64">
        <v>3531496</v>
      </c>
      <c r="AF20" s="64"/>
      <c r="AM20" s="68">
        <f>SUMIFS(SM_BolxEst2[[#This Row],[Retiro]:[Ajuste meses anteriores]],SM_BolxEst2[[#This Row],[Retiro]:[Ajuste meses anteriores]],"&gt;="&amp;LARGE(SM_BolxEst2[[#This Row],[Retiro]:[Ajuste meses anteriores]],4))</f>
        <v>1824139</v>
      </c>
      <c r="AN20" s="69">
        <f>+AM20/SM_BolxEst2[[#This Row],[TOTAL]]</f>
        <v>0.51653435258032288</v>
      </c>
      <c r="AO20" s="68">
        <f>+SM_BolxEst2[[#This Row],[TOTAL]]-AM20</f>
        <v>1707357</v>
      </c>
      <c r="AP20" s="69">
        <f>+AO20/SM_BolxEst2[[#This Row],[TOTAL]]</f>
        <v>0.48346564741967712</v>
      </c>
    </row>
    <row r="21" spans="1:42" x14ac:dyDescent="0.2">
      <c r="A21" s="56">
        <v>1995</v>
      </c>
      <c r="B21" s="56" t="s">
        <v>11</v>
      </c>
      <c r="C21" s="56" t="s">
        <v>24</v>
      </c>
      <c r="D21" s="55">
        <v>328180</v>
      </c>
      <c r="F21" s="61">
        <v>1995</v>
      </c>
      <c r="G21" s="61" t="s">
        <v>11</v>
      </c>
      <c r="H21" s="63">
        <v>328180</v>
      </c>
      <c r="I21" s="63">
        <v>197549</v>
      </c>
      <c r="J21" s="63">
        <v>113040</v>
      </c>
      <c r="K21" s="63">
        <v>49032</v>
      </c>
      <c r="L21" s="63">
        <v>116025</v>
      </c>
      <c r="M21" s="63">
        <v>99361</v>
      </c>
      <c r="N21" s="63">
        <v>89666</v>
      </c>
      <c r="O21" s="63">
        <v>44885</v>
      </c>
      <c r="P21" s="63">
        <v>169566</v>
      </c>
      <c r="Q21" s="63">
        <v>136867</v>
      </c>
      <c r="R21" s="63">
        <v>146173</v>
      </c>
      <c r="S21" s="63">
        <v>188714</v>
      </c>
      <c r="T21" s="63">
        <v>126968</v>
      </c>
      <c r="U21" s="63">
        <v>71595</v>
      </c>
      <c r="V21" s="63">
        <v>457375</v>
      </c>
      <c r="W21" s="63">
        <v>789479</v>
      </c>
      <c r="X21" s="63">
        <v>0</v>
      </c>
      <c r="Y21" s="63">
        <v>223662</v>
      </c>
      <c r="Z21" s="63">
        <v>35102</v>
      </c>
      <c r="AA21" s="63">
        <v>95933</v>
      </c>
      <c r="AB21" s="63">
        <v>0</v>
      </c>
      <c r="AC21" s="63">
        <v>0</v>
      </c>
      <c r="AD21" s="63">
        <v>0</v>
      </c>
      <c r="AE21" s="64">
        <v>3479172</v>
      </c>
      <c r="AF21" s="64"/>
      <c r="AM21" s="68">
        <f>SUMIFS(SM_BolxEst2[[#This Row],[Retiro]:[Ajuste meses anteriores]],SM_BolxEst2[[#This Row],[Retiro]:[Ajuste meses anteriores]],"&gt;="&amp;LARGE(SM_BolxEst2[[#This Row],[Retiro]:[Ajuste meses anteriores]],4))</f>
        <v>1798696</v>
      </c>
      <c r="AN21" s="69">
        <f>+AM21/SM_BolxEst2[[#This Row],[TOTAL]]</f>
        <v>0.51698967455475042</v>
      </c>
      <c r="AO21" s="68">
        <f>+SM_BolxEst2[[#This Row],[TOTAL]]-AM21</f>
        <v>1680476</v>
      </c>
      <c r="AP21" s="69">
        <f>+AO21/SM_BolxEst2[[#This Row],[TOTAL]]</f>
        <v>0.48301032544524963</v>
      </c>
    </row>
    <row r="22" spans="1:42" x14ac:dyDescent="0.2">
      <c r="A22" s="56">
        <v>1996</v>
      </c>
      <c r="B22" s="56" t="s">
        <v>12</v>
      </c>
      <c r="C22" s="56" t="s">
        <v>24</v>
      </c>
      <c r="D22" s="55">
        <v>314001</v>
      </c>
      <c r="F22" s="61">
        <v>1996</v>
      </c>
      <c r="G22" s="61" t="s">
        <v>12</v>
      </c>
      <c r="H22" s="63">
        <v>314001</v>
      </c>
      <c r="I22" s="63">
        <v>170988</v>
      </c>
      <c r="J22" s="63">
        <v>101957</v>
      </c>
      <c r="K22" s="63">
        <v>47665</v>
      </c>
      <c r="L22" s="63">
        <v>106416</v>
      </c>
      <c r="M22" s="63">
        <v>88116</v>
      </c>
      <c r="N22" s="63">
        <v>84855</v>
      </c>
      <c r="O22" s="63">
        <v>42229</v>
      </c>
      <c r="P22" s="63">
        <v>161483</v>
      </c>
      <c r="Q22" s="63">
        <v>122924</v>
      </c>
      <c r="R22" s="63">
        <v>138879</v>
      </c>
      <c r="S22" s="63">
        <v>178549</v>
      </c>
      <c r="T22" s="63">
        <v>115348</v>
      </c>
      <c r="U22" s="63">
        <v>67836</v>
      </c>
      <c r="V22" s="63">
        <v>435502</v>
      </c>
      <c r="W22" s="63">
        <v>755614</v>
      </c>
      <c r="X22" s="63">
        <v>0</v>
      </c>
      <c r="Y22" s="63">
        <v>215340</v>
      </c>
      <c r="Z22" s="63">
        <v>32710</v>
      </c>
      <c r="AA22" s="63">
        <v>93166</v>
      </c>
      <c r="AB22" s="63">
        <v>0</v>
      </c>
      <c r="AC22" s="63">
        <v>0</v>
      </c>
      <c r="AD22" s="63">
        <v>0</v>
      </c>
      <c r="AE22" s="64">
        <v>3273578</v>
      </c>
      <c r="AF22" s="64"/>
      <c r="AM22" s="68">
        <f>SUMIFS(SM_BolxEst2[[#This Row],[Retiro]:[Ajuste meses anteriores]],SM_BolxEst2[[#This Row],[Retiro]:[Ajuste meses anteriores]],"&gt;="&amp;LARGE(SM_BolxEst2[[#This Row],[Retiro]:[Ajuste meses anteriores]],4))</f>
        <v>1720457</v>
      </c>
      <c r="AN22" s="69">
        <f>+AM22/SM_BolxEst2[[#This Row],[TOTAL]]</f>
        <v>0.52555857841175624</v>
      </c>
      <c r="AO22" s="68">
        <f>+SM_BolxEst2[[#This Row],[TOTAL]]-AM22</f>
        <v>1553121</v>
      </c>
      <c r="AP22" s="69">
        <f>+AO22/SM_BolxEst2[[#This Row],[TOTAL]]</f>
        <v>0.47444142158824382</v>
      </c>
    </row>
    <row r="23" spans="1:42" x14ac:dyDescent="0.2">
      <c r="A23" s="56">
        <v>1996</v>
      </c>
      <c r="B23" s="56" t="s">
        <v>13</v>
      </c>
      <c r="C23" s="56" t="s">
        <v>24</v>
      </c>
      <c r="D23" s="55">
        <v>314124</v>
      </c>
      <c r="F23" s="61">
        <v>1996</v>
      </c>
      <c r="G23" s="61" t="s">
        <v>13</v>
      </c>
      <c r="H23" s="63">
        <v>314124</v>
      </c>
      <c r="I23" s="63">
        <v>178642</v>
      </c>
      <c r="J23" s="63">
        <v>102319</v>
      </c>
      <c r="K23" s="63">
        <v>44913</v>
      </c>
      <c r="L23" s="63">
        <v>107543</v>
      </c>
      <c r="M23" s="63">
        <v>88800</v>
      </c>
      <c r="N23" s="63">
        <v>84131</v>
      </c>
      <c r="O23" s="63">
        <v>45083</v>
      </c>
      <c r="P23" s="63">
        <v>159307</v>
      </c>
      <c r="Q23" s="63">
        <v>130628</v>
      </c>
      <c r="R23" s="63">
        <v>142291</v>
      </c>
      <c r="S23" s="63">
        <v>175471</v>
      </c>
      <c r="T23" s="63">
        <v>123731</v>
      </c>
      <c r="U23" s="63">
        <v>68390</v>
      </c>
      <c r="V23" s="63">
        <v>427699</v>
      </c>
      <c r="W23" s="63">
        <v>732634</v>
      </c>
      <c r="X23" s="63">
        <v>0</v>
      </c>
      <c r="Y23" s="63">
        <v>205465</v>
      </c>
      <c r="Z23" s="63">
        <v>32360</v>
      </c>
      <c r="AA23" s="63">
        <v>91064</v>
      </c>
      <c r="AB23" s="63">
        <v>0</v>
      </c>
      <c r="AC23" s="63">
        <v>0</v>
      </c>
      <c r="AD23" s="63">
        <v>0</v>
      </c>
      <c r="AE23" s="64">
        <v>3254595</v>
      </c>
      <c r="AF23" s="64"/>
      <c r="AM23" s="68">
        <f>SUMIFS(SM_BolxEst2[[#This Row],[Retiro]:[Ajuste meses anteriores]],SM_BolxEst2[[#This Row],[Retiro]:[Ajuste meses anteriores]],"&gt;="&amp;LARGE(SM_BolxEst2[[#This Row],[Retiro]:[Ajuste meses anteriores]],4))</f>
        <v>1679922</v>
      </c>
      <c r="AN23" s="69">
        <f>+AM23/SM_BolxEst2[[#This Row],[TOTAL]]</f>
        <v>0.51616929295350111</v>
      </c>
      <c r="AO23" s="68">
        <f>+SM_BolxEst2[[#This Row],[TOTAL]]-AM23</f>
        <v>1574673</v>
      </c>
      <c r="AP23" s="69">
        <f>+AO23/SM_BolxEst2[[#This Row],[TOTAL]]</f>
        <v>0.48383070704649889</v>
      </c>
    </row>
    <row r="24" spans="1:42" x14ac:dyDescent="0.2">
      <c r="A24" s="56">
        <v>1996</v>
      </c>
      <c r="B24" s="56" t="s">
        <v>14</v>
      </c>
      <c r="C24" s="56" t="s">
        <v>24</v>
      </c>
      <c r="D24" s="55">
        <v>338979</v>
      </c>
      <c r="F24" s="61">
        <v>1996</v>
      </c>
      <c r="G24" s="61" t="s">
        <v>14</v>
      </c>
      <c r="H24" s="63">
        <v>338979</v>
      </c>
      <c r="I24" s="63">
        <v>199510</v>
      </c>
      <c r="J24" s="63">
        <v>116513</v>
      </c>
      <c r="K24" s="63">
        <v>50539</v>
      </c>
      <c r="L24" s="63">
        <v>123901</v>
      </c>
      <c r="M24" s="63">
        <v>107449</v>
      </c>
      <c r="N24" s="63">
        <v>98230</v>
      </c>
      <c r="O24" s="63">
        <v>50198</v>
      </c>
      <c r="P24" s="63">
        <v>185894</v>
      </c>
      <c r="Q24" s="63">
        <v>153444</v>
      </c>
      <c r="R24" s="63">
        <v>162262</v>
      </c>
      <c r="S24" s="63">
        <v>198993</v>
      </c>
      <c r="T24" s="63">
        <v>145092</v>
      </c>
      <c r="U24" s="63">
        <v>76559</v>
      </c>
      <c r="V24" s="63">
        <v>479361</v>
      </c>
      <c r="W24" s="63">
        <v>835423</v>
      </c>
      <c r="X24" s="63">
        <v>0</v>
      </c>
      <c r="Y24" s="63">
        <v>233012</v>
      </c>
      <c r="Z24" s="63">
        <v>36757</v>
      </c>
      <c r="AA24" s="63">
        <v>99861</v>
      </c>
      <c r="AB24" s="63">
        <v>0</v>
      </c>
      <c r="AC24" s="63">
        <v>0</v>
      </c>
      <c r="AD24" s="63">
        <v>0</v>
      </c>
      <c r="AE24" s="64">
        <v>3691977</v>
      </c>
      <c r="AF24" s="64"/>
      <c r="AM24" s="68">
        <f>SUMIFS(SM_BolxEst2[[#This Row],[Retiro]:[Ajuste meses anteriores]],SM_BolxEst2[[#This Row],[Retiro]:[Ajuste meses anteriores]],"&gt;="&amp;LARGE(SM_BolxEst2[[#This Row],[Retiro]:[Ajuste meses anteriores]],4))</f>
        <v>1886775</v>
      </c>
      <c r="AN24" s="69">
        <f>+AM24/SM_BolxEst2[[#This Row],[TOTAL]]</f>
        <v>0.51104733317677764</v>
      </c>
      <c r="AO24" s="68">
        <f>+SM_BolxEst2[[#This Row],[TOTAL]]-AM24</f>
        <v>1805202</v>
      </c>
      <c r="AP24" s="69">
        <f>+AO24/SM_BolxEst2[[#This Row],[TOTAL]]</f>
        <v>0.48895266682322236</v>
      </c>
    </row>
    <row r="25" spans="1:42" x14ac:dyDescent="0.2">
      <c r="A25" s="56">
        <v>1996</v>
      </c>
      <c r="B25" s="56" t="s">
        <v>15</v>
      </c>
      <c r="C25" s="56" t="s">
        <v>24</v>
      </c>
      <c r="D25" s="55">
        <v>317590</v>
      </c>
      <c r="F25" s="61">
        <v>1996</v>
      </c>
      <c r="G25" s="61" t="s">
        <v>15</v>
      </c>
      <c r="H25" s="63">
        <v>317590</v>
      </c>
      <c r="I25" s="63">
        <v>198597</v>
      </c>
      <c r="J25" s="63">
        <v>114833</v>
      </c>
      <c r="K25" s="63">
        <v>46628</v>
      </c>
      <c r="L25" s="63">
        <v>124840</v>
      </c>
      <c r="M25" s="63">
        <v>107966</v>
      </c>
      <c r="N25" s="63">
        <v>97445</v>
      </c>
      <c r="O25" s="63">
        <v>49850</v>
      </c>
      <c r="P25" s="63">
        <v>184937</v>
      </c>
      <c r="Q25" s="63">
        <v>153674</v>
      </c>
      <c r="R25" s="63">
        <v>161687</v>
      </c>
      <c r="S25" s="63">
        <v>196741</v>
      </c>
      <c r="T25" s="63">
        <v>145924</v>
      </c>
      <c r="U25" s="63">
        <v>77789</v>
      </c>
      <c r="V25" s="63">
        <v>476465</v>
      </c>
      <c r="W25" s="63">
        <v>822082</v>
      </c>
      <c r="X25" s="63">
        <v>0</v>
      </c>
      <c r="Y25" s="63">
        <v>223899</v>
      </c>
      <c r="Z25" s="63">
        <v>35721</v>
      </c>
      <c r="AA25" s="63">
        <v>96608</v>
      </c>
      <c r="AB25" s="63">
        <v>0</v>
      </c>
      <c r="AC25" s="63">
        <v>0</v>
      </c>
      <c r="AD25" s="63">
        <v>0</v>
      </c>
      <c r="AE25" s="64">
        <v>3633276</v>
      </c>
      <c r="AF25" s="64"/>
      <c r="AM25" s="68">
        <f>SUMIFS(SM_BolxEst2[[#This Row],[Retiro]:[Ajuste meses anteriores]],SM_BolxEst2[[#This Row],[Retiro]:[Ajuste meses anteriores]],"&gt;="&amp;LARGE(SM_BolxEst2[[#This Row],[Retiro]:[Ajuste meses anteriores]],4))</f>
        <v>1840036</v>
      </c>
      <c r="AN25" s="69">
        <f>+AM25/SM_BolxEst2[[#This Row],[TOTAL]]</f>
        <v>0.50643991813448797</v>
      </c>
      <c r="AO25" s="68">
        <f>+SM_BolxEst2[[#This Row],[TOTAL]]-AM25</f>
        <v>1793240</v>
      </c>
      <c r="AP25" s="69">
        <f>+AO25/SM_BolxEst2[[#This Row],[TOTAL]]</f>
        <v>0.49356008186551198</v>
      </c>
    </row>
    <row r="26" spans="1:42" x14ac:dyDescent="0.2">
      <c r="A26" s="56">
        <v>1996</v>
      </c>
      <c r="B26" s="56" t="s">
        <v>4</v>
      </c>
      <c r="C26" s="56" t="s">
        <v>24</v>
      </c>
      <c r="D26" s="55">
        <v>333719</v>
      </c>
      <c r="F26" s="61">
        <v>1996</v>
      </c>
      <c r="G26" s="61" t="s">
        <v>4</v>
      </c>
      <c r="H26" s="63">
        <v>333719</v>
      </c>
      <c r="I26" s="63">
        <v>212991</v>
      </c>
      <c r="J26" s="63">
        <v>123012</v>
      </c>
      <c r="K26" s="63">
        <v>50749</v>
      </c>
      <c r="L26" s="63">
        <v>136110</v>
      </c>
      <c r="M26" s="63">
        <v>115354</v>
      </c>
      <c r="N26" s="63">
        <v>104285</v>
      </c>
      <c r="O26" s="63">
        <v>53860</v>
      </c>
      <c r="P26" s="63">
        <v>196652</v>
      </c>
      <c r="Q26" s="63">
        <v>161445</v>
      </c>
      <c r="R26" s="63">
        <v>168293</v>
      </c>
      <c r="S26" s="63">
        <v>205869</v>
      </c>
      <c r="T26" s="63">
        <v>156383</v>
      </c>
      <c r="U26" s="63">
        <v>80722</v>
      </c>
      <c r="V26" s="63">
        <v>502793</v>
      </c>
      <c r="W26" s="63">
        <v>868542</v>
      </c>
      <c r="X26" s="63">
        <v>0</v>
      </c>
      <c r="Y26" s="63">
        <v>233680</v>
      </c>
      <c r="Z26" s="63">
        <v>38164</v>
      </c>
      <c r="AA26" s="63">
        <v>101278</v>
      </c>
      <c r="AB26" s="63">
        <v>0</v>
      </c>
      <c r="AC26" s="63">
        <v>0</v>
      </c>
      <c r="AD26" s="63">
        <v>0</v>
      </c>
      <c r="AE26" s="64">
        <v>3843901</v>
      </c>
      <c r="AF26" s="64"/>
      <c r="AM26" s="68">
        <f>SUMIFS(SM_BolxEst2[[#This Row],[Retiro]:[Ajuste meses anteriores]],SM_BolxEst2[[#This Row],[Retiro]:[Ajuste meses anteriores]],"&gt;="&amp;LARGE(SM_BolxEst2[[#This Row],[Retiro]:[Ajuste meses anteriores]],4))</f>
        <v>1938734</v>
      </c>
      <c r="AN26" s="69">
        <f>+AM26/SM_BolxEst2[[#This Row],[TOTAL]]</f>
        <v>0.504366267497524</v>
      </c>
      <c r="AO26" s="68">
        <f>+SM_BolxEst2[[#This Row],[TOTAL]]-AM26</f>
        <v>1905167</v>
      </c>
      <c r="AP26" s="69">
        <f>+AO26/SM_BolxEst2[[#This Row],[TOTAL]]</f>
        <v>0.495633732502476</v>
      </c>
    </row>
    <row r="27" spans="1:42" x14ac:dyDescent="0.2">
      <c r="A27" s="56">
        <v>1996</v>
      </c>
      <c r="B27" s="56" t="s">
        <v>5</v>
      </c>
      <c r="C27" s="56" t="s">
        <v>24</v>
      </c>
      <c r="D27" s="55">
        <v>306975</v>
      </c>
      <c r="F27" s="61">
        <v>1996</v>
      </c>
      <c r="G27" s="61" t="s">
        <v>5</v>
      </c>
      <c r="H27" s="63">
        <v>306975</v>
      </c>
      <c r="I27" s="63">
        <v>199691</v>
      </c>
      <c r="J27" s="63">
        <v>110449</v>
      </c>
      <c r="K27" s="63">
        <v>45530</v>
      </c>
      <c r="L27" s="63">
        <v>121485</v>
      </c>
      <c r="M27" s="63">
        <v>102224</v>
      </c>
      <c r="N27" s="63">
        <v>94410</v>
      </c>
      <c r="O27" s="63">
        <v>47757</v>
      </c>
      <c r="P27" s="63">
        <v>174439</v>
      </c>
      <c r="Q27" s="63">
        <v>142568</v>
      </c>
      <c r="R27" s="63">
        <v>150189</v>
      </c>
      <c r="S27" s="63">
        <v>185674</v>
      </c>
      <c r="T27" s="63">
        <v>136995</v>
      </c>
      <c r="U27" s="63">
        <v>71351</v>
      </c>
      <c r="V27" s="63">
        <v>451725</v>
      </c>
      <c r="W27" s="63">
        <v>782120</v>
      </c>
      <c r="X27" s="63">
        <v>0</v>
      </c>
      <c r="Y27" s="63">
        <v>216684</v>
      </c>
      <c r="Z27" s="63">
        <v>33771</v>
      </c>
      <c r="AA27" s="63">
        <v>92738</v>
      </c>
      <c r="AB27" s="63">
        <v>0</v>
      </c>
      <c r="AC27" s="63">
        <v>0</v>
      </c>
      <c r="AD27" s="63">
        <v>0</v>
      </c>
      <c r="AE27" s="64">
        <v>3466775</v>
      </c>
      <c r="AF27" s="64"/>
      <c r="AM27" s="68">
        <f>SUMIFS(SM_BolxEst2[[#This Row],[Retiro]:[Ajuste meses anteriores]],SM_BolxEst2[[#This Row],[Retiro]:[Ajuste meses anteriores]],"&gt;="&amp;LARGE(SM_BolxEst2[[#This Row],[Retiro]:[Ajuste meses anteriores]],4))</f>
        <v>1757504</v>
      </c>
      <c r="AN27" s="69">
        <f>+AM27/SM_BolxEst2[[#This Row],[TOTAL]]</f>
        <v>0.50695646530276695</v>
      </c>
      <c r="AO27" s="68">
        <f>+SM_BolxEst2[[#This Row],[TOTAL]]-AM27</f>
        <v>1709271</v>
      </c>
      <c r="AP27" s="69">
        <f>+AO27/SM_BolxEst2[[#This Row],[TOTAL]]</f>
        <v>0.493043534697233</v>
      </c>
    </row>
    <row r="28" spans="1:42" x14ac:dyDescent="0.2">
      <c r="A28" s="56">
        <v>1996</v>
      </c>
      <c r="B28" s="56" t="s">
        <v>6</v>
      </c>
      <c r="C28" s="56" t="s">
        <v>24</v>
      </c>
      <c r="D28" s="55">
        <v>337808</v>
      </c>
      <c r="F28" s="61">
        <v>1996</v>
      </c>
      <c r="G28" s="61" t="s">
        <v>6</v>
      </c>
      <c r="H28" s="63">
        <v>337808</v>
      </c>
      <c r="I28" s="63">
        <v>214058</v>
      </c>
      <c r="J28" s="63">
        <v>117433</v>
      </c>
      <c r="K28" s="63">
        <v>48712</v>
      </c>
      <c r="L28" s="63">
        <v>127057</v>
      </c>
      <c r="M28" s="63">
        <v>105884</v>
      </c>
      <c r="N28" s="63">
        <v>99440</v>
      </c>
      <c r="O28" s="63">
        <v>51262</v>
      </c>
      <c r="P28" s="63">
        <v>190026</v>
      </c>
      <c r="Q28" s="63">
        <v>151155</v>
      </c>
      <c r="R28" s="63">
        <v>162720</v>
      </c>
      <c r="S28" s="63">
        <v>197566</v>
      </c>
      <c r="T28" s="63">
        <v>145844</v>
      </c>
      <c r="U28" s="63">
        <v>75670</v>
      </c>
      <c r="V28" s="63">
        <v>488510</v>
      </c>
      <c r="W28" s="63">
        <v>853405</v>
      </c>
      <c r="X28" s="63">
        <v>0</v>
      </c>
      <c r="Y28" s="63">
        <v>230238</v>
      </c>
      <c r="Z28" s="63">
        <v>34760</v>
      </c>
      <c r="AA28" s="63">
        <v>97549</v>
      </c>
      <c r="AB28" s="63">
        <v>0</v>
      </c>
      <c r="AC28" s="63">
        <v>0</v>
      </c>
      <c r="AD28" s="63">
        <v>0</v>
      </c>
      <c r="AE28" s="64">
        <v>3729097</v>
      </c>
      <c r="AF28" s="64"/>
      <c r="AM28" s="68">
        <f>SUMIFS(SM_BolxEst2[[#This Row],[Retiro]:[Ajuste meses anteriores]],SM_BolxEst2[[#This Row],[Retiro]:[Ajuste meses anteriores]],"&gt;="&amp;LARGE(SM_BolxEst2[[#This Row],[Retiro]:[Ajuste meses anteriores]],4))</f>
        <v>1909961</v>
      </c>
      <c r="AN28" s="69">
        <f>+AM28/SM_BolxEst2[[#This Row],[TOTAL]]</f>
        <v>0.51217788113315366</v>
      </c>
      <c r="AO28" s="68">
        <f>+SM_BolxEst2[[#This Row],[TOTAL]]-AM28</f>
        <v>1819136</v>
      </c>
      <c r="AP28" s="69">
        <f>+AO28/SM_BolxEst2[[#This Row],[TOTAL]]</f>
        <v>0.48782211886684634</v>
      </c>
    </row>
    <row r="29" spans="1:42" x14ac:dyDescent="0.2">
      <c r="A29" s="56">
        <v>1996</v>
      </c>
      <c r="B29" s="56" t="s">
        <v>7</v>
      </c>
      <c r="C29" s="56" t="s">
        <v>24</v>
      </c>
      <c r="D29" s="55">
        <v>337711</v>
      </c>
      <c r="F29" s="61">
        <v>1996</v>
      </c>
      <c r="G29" s="61" t="s">
        <v>7</v>
      </c>
      <c r="H29" s="63">
        <v>337711</v>
      </c>
      <c r="I29" s="63">
        <v>215804</v>
      </c>
      <c r="J29" s="63">
        <v>117556</v>
      </c>
      <c r="K29" s="63">
        <v>49019</v>
      </c>
      <c r="L29" s="63">
        <v>128510</v>
      </c>
      <c r="M29" s="63">
        <v>108675</v>
      </c>
      <c r="N29" s="63">
        <v>97809</v>
      </c>
      <c r="O29" s="63">
        <v>51719</v>
      </c>
      <c r="P29" s="63">
        <v>188299</v>
      </c>
      <c r="Q29" s="63">
        <v>149127</v>
      </c>
      <c r="R29" s="63">
        <v>160739</v>
      </c>
      <c r="S29" s="63">
        <v>194420</v>
      </c>
      <c r="T29" s="63">
        <v>144605</v>
      </c>
      <c r="U29" s="63">
        <v>76274</v>
      </c>
      <c r="V29" s="63">
        <v>476710</v>
      </c>
      <c r="W29" s="63">
        <v>838400</v>
      </c>
      <c r="X29" s="63">
        <v>0</v>
      </c>
      <c r="Y29" s="63">
        <v>225343</v>
      </c>
      <c r="Z29" s="63">
        <v>35091</v>
      </c>
      <c r="AA29" s="63">
        <v>101394</v>
      </c>
      <c r="AB29" s="63">
        <v>0</v>
      </c>
      <c r="AC29" s="63">
        <v>0</v>
      </c>
      <c r="AD29" s="63">
        <v>0</v>
      </c>
      <c r="AE29" s="64">
        <v>3697205</v>
      </c>
      <c r="AF29" s="64"/>
      <c r="AM29" s="68">
        <f>SUMIFS(SM_BolxEst2[[#This Row],[Retiro]:[Ajuste meses anteriores]],SM_BolxEst2[[#This Row],[Retiro]:[Ajuste meses anteriores]],"&gt;="&amp;LARGE(SM_BolxEst2[[#This Row],[Retiro]:[Ajuste meses anteriores]],4))</f>
        <v>1878164</v>
      </c>
      <c r="AN29" s="69">
        <f>+AM29/SM_BolxEst2[[#This Row],[TOTAL]]</f>
        <v>0.50799563454014585</v>
      </c>
      <c r="AO29" s="68">
        <f>+SM_BolxEst2[[#This Row],[TOTAL]]-AM29</f>
        <v>1819041</v>
      </c>
      <c r="AP29" s="69">
        <f>+AO29/SM_BolxEst2[[#This Row],[TOTAL]]</f>
        <v>0.49200436545985415</v>
      </c>
    </row>
    <row r="30" spans="1:42" x14ac:dyDescent="0.2">
      <c r="A30" s="56">
        <v>1996</v>
      </c>
      <c r="B30" s="56" t="s">
        <v>8</v>
      </c>
      <c r="C30" s="56" t="s">
        <v>24</v>
      </c>
      <c r="D30" s="55">
        <v>315744</v>
      </c>
      <c r="F30" s="61">
        <v>1996</v>
      </c>
      <c r="G30" s="61" t="s">
        <v>8</v>
      </c>
      <c r="H30" s="63">
        <v>315744</v>
      </c>
      <c r="I30" s="63">
        <v>201749</v>
      </c>
      <c r="J30" s="63">
        <v>112322</v>
      </c>
      <c r="K30" s="63">
        <v>46394</v>
      </c>
      <c r="L30" s="63">
        <v>123532</v>
      </c>
      <c r="M30" s="63">
        <v>104115</v>
      </c>
      <c r="N30" s="63">
        <v>95519</v>
      </c>
      <c r="O30" s="63">
        <v>47946</v>
      </c>
      <c r="P30" s="63">
        <v>179813</v>
      </c>
      <c r="Q30" s="63">
        <v>142558</v>
      </c>
      <c r="R30" s="63">
        <v>157860</v>
      </c>
      <c r="S30" s="63">
        <v>181348</v>
      </c>
      <c r="T30" s="63">
        <v>137620</v>
      </c>
      <c r="U30" s="63">
        <v>71760</v>
      </c>
      <c r="V30" s="63">
        <v>448341</v>
      </c>
      <c r="W30" s="63">
        <v>796105</v>
      </c>
      <c r="X30" s="63">
        <v>0</v>
      </c>
      <c r="Y30" s="63">
        <v>215234</v>
      </c>
      <c r="Z30" s="63">
        <v>33065</v>
      </c>
      <c r="AA30" s="63">
        <v>95536</v>
      </c>
      <c r="AB30" s="63">
        <v>0</v>
      </c>
      <c r="AC30" s="63">
        <v>0</v>
      </c>
      <c r="AD30" s="63">
        <v>0</v>
      </c>
      <c r="AE30" s="64">
        <v>3506561</v>
      </c>
      <c r="AF30" s="64"/>
      <c r="AM30" s="68">
        <f>SUMIFS(SM_BolxEst2[[#This Row],[Retiro]:[Ajuste meses anteriores]],SM_BolxEst2[[#This Row],[Retiro]:[Ajuste meses anteriores]],"&gt;="&amp;LARGE(SM_BolxEst2[[#This Row],[Retiro]:[Ajuste meses anteriores]],4))</f>
        <v>1775424</v>
      </c>
      <c r="AN30" s="69">
        <f>+AM30/SM_BolxEst2[[#This Row],[TOTAL]]</f>
        <v>0.50631487659846786</v>
      </c>
      <c r="AO30" s="68">
        <f>+SM_BolxEst2[[#This Row],[TOTAL]]-AM30</f>
        <v>1731137</v>
      </c>
      <c r="AP30" s="69">
        <f>+AO30/SM_BolxEst2[[#This Row],[TOTAL]]</f>
        <v>0.49368512340153214</v>
      </c>
    </row>
    <row r="31" spans="1:42" x14ac:dyDescent="0.2">
      <c r="A31" s="56">
        <v>1996</v>
      </c>
      <c r="B31" s="56" t="s">
        <v>9</v>
      </c>
      <c r="C31" s="56" t="s">
        <v>24</v>
      </c>
      <c r="D31" s="55">
        <v>355958</v>
      </c>
      <c r="F31" s="61">
        <v>1996</v>
      </c>
      <c r="G31" s="61" t="s">
        <v>9</v>
      </c>
      <c r="H31" s="63">
        <v>355958</v>
      </c>
      <c r="I31" s="63">
        <v>227872</v>
      </c>
      <c r="J31" s="63">
        <v>131820</v>
      </c>
      <c r="K31" s="63">
        <v>53927</v>
      </c>
      <c r="L31" s="63">
        <v>135953</v>
      </c>
      <c r="M31" s="63">
        <v>120637</v>
      </c>
      <c r="N31" s="63">
        <v>109687</v>
      </c>
      <c r="O31" s="63">
        <v>55282</v>
      </c>
      <c r="P31" s="63">
        <v>207652</v>
      </c>
      <c r="Q31" s="63">
        <v>164025</v>
      </c>
      <c r="R31" s="63">
        <v>186594</v>
      </c>
      <c r="S31" s="63">
        <v>202006</v>
      </c>
      <c r="T31" s="63">
        <v>158050</v>
      </c>
      <c r="U31" s="63">
        <v>82697</v>
      </c>
      <c r="V31" s="63">
        <v>505507</v>
      </c>
      <c r="W31" s="63">
        <v>895370</v>
      </c>
      <c r="X31" s="63">
        <v>0</v>
      </c>
      <c r="Y31" s="63">
        <v>237516</v>
      </c>
      <c r="Z31" s="63">
        <v>38768</v>
      </c>
      <c r="AA31" s="63">
        <v>110001</v>
      </c>
      <c r="AB31" s="63">
        <v>0</v>
      </c>
      <c r="AC31" s="63">
        <v>0</v>
      </c>
      <c r="AD31" s="63">
        <v>0</v>
      </c>
      <c r="AE31" s="64">
        <v>3979322</v>
      </c>
      <c r="AF31" s="64"/>
      <c r="AM31" s="68">
        <f>SUMIFS(SM_BolxEst2[[#This Row],[Retiro]:[Ajuste meses anteriores]],SM_BolxEst2[[#This Row],[Retiro]:[Ajuste meses anteriores]],"&gt;="&amp;LARGE(SM_BolxEst2[[#This Row],[Retiro]:[Ajuste meses anteriores]],4))</f>
        <v>1994351</v>
      </c>
      <c r="AN31" s="69">
        <f>+AM31/SM_BolxEst2[[#This Row],[TOTAL]]</f>
        <v>0.50117859273514431</v>
      </c>
      <c r="AO31" s="68">
        <f>+SM_BolxEst2[[#This Row],[TOTAL]]-AM31</f>
        <v>1984971</v>
      </c>
      <c r="AP31" s="69">
        <f>+AO31/SM_BolxEst2[[#This Row],[TOTAL]]</f>
        <v>0.49882140726485569</v>
      </c>
    </row>
    <row r="32" spans="1:42" x14ac:dyDescent="0.2">
      <c r="A32" s="56">
        <v>1996</v>
      </c>
      <c r="B32" s="56" t="s">
        <v>10</v>
      </c>
      <c r="C32" s="56" t="s">
        <v>24</v>
      </c>
      <c r="D32" s="55">
        <v>344444</v>
      </c>
      <c r="F32" s="61">
        <v>1996</v>
      </c>
      <c r="G32" s="61" t="s">
        <v>10</v>
      </c>
      <c r="H32" s="63">
        <v>344444</v>
      </c>
      <c r="I32" s="63">
        <v>227452</v>
      </c>
      <c r="J32" s="63">
        <v>128369</v>
      </c>
      <c r="K32" s="63">
        <v>51304</v>
      </c>
      <c r="L32" s="63">
        <v>132915</v>
      </c>
      <c r="M32" s="63">
        <v>111778</v>
      </c>
      <c r="N32" s="63">
        <v>104891</v>
      </c>
      <c r="O32" s="63">
        <v>53188</v>
      </c>
      <c r="P32" s="63">
        <v>198889</v>
      </c>
      <c r="Q32" s="63">
        <v>155260</v>
      </c>
      <c r="R32" s="63">
        <v>178060</v>
      </c>
      <c r="S32" s="63">
        <v>191403</v>
      </c>
      <c r="T32" s="63">
        <v>149633</v>
      </c>
      <c r="U32" s="63">
        <v>79492</v>
      </c>
      <c r="V32" s="63">
        <v>477194</v>
      </c>
      <c r="W32" s="63">
        <v>842920</v>
      </c>
      <c r="X32" s="63">
        <v>0</v>
      </c>
      <c r="Y32" s="63">
        <v>226987</v>
      </c>
      <c r="Z32" s="63">
        <v>37423</v>
      </c>
      <c r="AA32" s="63">
        <v>104575</v>
      </c>
      <c r="AB32" s="63">
        <v>0</v>
      </c>
      <c r="AC32" s="63">
        <v>0</v>
      </c>
      <c r="AD32" s="63">
        <v>0</v>
      </c>
      <c r="AE32" s="64">
        <v>3796177</v>
      </c>
      <c r="AF32" s="64"/>
      <c r="AM32" s="68">
        <f>SUMIFS(SM_BolxEst2[[#This Row],[Retiro]:[Ajuste meses anteriores]],SM_BolxEst2[[#This Row],[Retiro]:[Ajuste meses anteriores]],"&gt;="&amp;LARGE(SM_BolxEst2[[#This Row],[Retiro]:[Ajuste meses anteriores]],4))</f>
        <v>1892010</v>
      </c>
      <c r="AN32" s="69">
        <f>+AM32/SM_BolxEst2[[#This Row],[TOTAL]]</f>
        <v>0.49839878382909963</v>
      </c>
      <c r="AO32" s="68">
        <f>+SM_BolxEst2[[#This Row],[TOTAL]]-AM32</f>
        <v>1904167</v>
      </c>
      <c r="AP32" s="69">
        <f>+AO32/SM_BolxEst2[[#This Row],[TOTAL]]</f>
        <v>0.50160121617090037</v>
      </c>
    </row>
    <row r="33" spans="1:42" x14ac:dyDescent="0.2">
      <c r="A33" s="56">
        <v>1996</v>
      </c>
      <c r="B33" s="56" t="s">
        <v>11</v>
      </c>
      <c r="C33" s="56" t="s">
        <v>24</v>
      </c>
      <c r="D33" s="55">
        <v>348159</v>
      </c>
      <c r="F33" s="61">
        <v>1996</v>
      </c>
      <c r="G33" s="61" t="s">
        <v>11</v>
      </c>
      <c r="H33" s="63">
        <v>348159</v>
      </c>
      <c r="I33" s="63">
        <v>215923</v>
      </c>
      <c r="J33" s="63">
        <v>125306</v>
      </c>
      <c r="K33" s="63">
        <v>52942</v>
      </c>
      <c r="L33" s="63">
        <v>125044</v>
      </c>
      <c r="M33" s="63">
        <v>103704</v>
      </c>
      <c r="N33" s="63">
        <v>100594</v>
      </c>
      <c r="O33" s="63">
        <v>50083</v>
      </c>
      <c r="P33" s="63">
        <v>189141</v>
      </c>
      <c r="Q33" s="63">
        <v>143624</v>
      </c>
      <c r="R33" s="63">
        <v>167259</v>
      </c>
      <c r="S33" s="63">
        <v>183312</v>
      </c>
      <c r="T33" s="63">
        <v>139730</v>
      </c>
      <c r="U33" s="63">
        <v>74744</v>
      </c>
      <c r="V33" s="63">
        <v>457031</v>
      </c>
      <c r="W33" s="63">
        <v>801575</v>
      </c>
      <c r="X33" s="63">
        <v>0</v>
      </c>
      <c r="Y33" s="63">
        <v>223277</v>
      </c>
      <c r="Z33" s="63">
        <v>36203</v>
      </c>
      <c r="AA33" s="63">
        <v>103051</v>
      </c>
      <c r="AB33" s="63">
        <v>0</v>
      </c>
      <c r="AC33" s="63">
        <v>0</v>
      </c>
      <c r="AD33" s="63">
        <v>0</v>
      </c>
      <c r="AE33" s="64">
        <v>3640702</v>
      </c>
      <c r="AF33" s="64"/>
      <c r="AM33" s="68">
        <f>SUMIFS(SM_BolxEst2[[#This Row],[Retiro]:[Ajuste meses anteriores]],SM_BolxEst2[[#This Row],[Retiro]:[Ajuste meses anteriores]],"&gt;="&amp;LARGE(SM_BolxEst2[[#This Row],[Retiro]:[Ajuste meses anteriores]],4))</f>
        <v>1830042</v>
      </c>
      <c r="AN33" s="69">
        <f>+AM33/SM_BolxEst2[[#This Row],[TOTAL]]</f>
        <v>0.50266184928071567</v>
      </c>
      <c r="AO33" s="68">
        <f>+SM_BolxEst2[[#This Row],[TOTAL]]-AM33</f>
        <v>1810660</v>
      </c>
      <c r="AP33" s="69">
        <f>+AO33/SM_BolxEst2[[#This Row],[TOTAL]]</f>
        <v>0.49733815071928433</v>
      </c>
    </row>
    <row r="34" spans="1:42" x14ac:dyDescent="0.2">
      <c r="A34" s="56">
        <v>1997</v>
      </c>
      <c r="B34" s="56" t="s">
        <v>12</v>
      </c>
      <c r="C34" s="56" t="s">
        <v>24</v>
      </c>
      <c r="D34" s="55">
        <v>331029</v>
      </c>
      <c r="F34" s="61">
        <v>1997</v>
      </c>
      <c r="G34" s="61" t="s">
        <v>12</v>
      </c>
      <c r="H34" s="63">
        <v>331029</v>
      </c>
      <c r="I34" s="63">
        <v>189550</v>
      </c>
      <c r="J34" s="63">
        <v>115036</v>
      </c>
      <c r="K34" s="63">
        <v>48563</v>
      </c>
      <c r="L34" s="63">
        <v>111027</v>
      </c>
      <c r="M34" s="63">
        <v>89395</v>
      </c>
      <c r="N34" s="63">
        <v>92020</v>
      </c>
      <c r="O34" s="63">
        <v>46030</v>
      </c>
      <c r="P34" s="63">
        <v>174308</v>
      </c>
      <c r="Q34" s="63">
        <v>126290</v>
      </c>
      <c r="R34" s="63">
        <v>154371</v>
      </c>
      <c r="S34" s="63">
        <v>173399</v>
      </c>
      <c r="T34" s="63">
        <v>124548</v>
      </c>
      <c r="U34" s="63">
        <v>69454</v>
      </c>
      <c r="V34" s="63">
        <v>431396</v>
      </c>
      <c r="W34" s="63">
        <v>764469</v>
      </c>
      <c r="X34" s="63">
        <v>0</v>
      </c>
      <c r="Y34" s="63">
        <v>208217</v>
      </c>
      <c r="Z34" s="63">
        <v>33805</v>
      </c>
      <c r="AA34" s="63">
        <v>98837</v>
      </c>
      <c r="AB34" s="63">
        <v>0</v>
      </c>
      <c r="AC34" s="63">
        <v>0</v>
      </c>
      <c r="AD34" s="63">
        <v>0</v>
      </c>
      <c r="AE34" s="64">
        <v>3381744</v>
      </c>
      <c r="AF34" s="64"/>
      <c r="AM34" s="68">
        <f>SUMIFS(SM_BolxEst2[[#This Row],[Retiro]:[Ajuste meses anteriores]],SM_BolxEst2[[#This Row],[Retiro]:[Ajuste meses anteriores]],"&gt;="&amp;LARGE(SM_BolxEst2[[#This Row],[Retiro]:[Ajuste meses anteriores]],4))</f>
        <v>1735111</v>
      </c>
      <c r="AN34" s="69">
        <f>+AM34/SM_BolxEst2[[#This Row],[TOTAL]]</f>
        <v>0.5130817116848585</v>
      </c>
      <c r="AO34" s="68">
        <f>+SM_BolxEst2[[#This Row],[TOTAL]]-AM34</f>
        <v>1646633</v>
      </c>
      <c r="AP34" s="69">
        <f>+AO34/SM_BolxEst2[[#This Row],[TOTAL]]</f>
        <v>0.48691828831514156</v>
      </c>
    </row>
    <row r="35" spans="1:42" x14ac:dyDescent="0.2">
      <c r="A35" s="56">
        <v>1997</v>
      </c>
      <c r="B35" s="56" t="s">
        <v>13</v>
      </c>
      <c r="C35" s="56" t="s">
        <v>24</v>
      </c>
      <c r="D35" s="55">
        <v>320797</v>
      </c>
      <c r="F35" s="61">
        <v>1997</v>
      </c>
      <c r="G35" s="61" t="s">
        <v>13</v>
      </c>
      <c r="H35" s="63">
        <v>320797</v>
      </c>
      <c r="I35" s="63">
        <v>190156</v>
      </c>
      <c r="J35" s="63">
        <v>111655</v>
      </c>
      <c r="K35" s="63">
        <v>47054</v>
      </c>
      <c r="L35" s="63">
        <v>108862</v>
      </c>
      <c r="M35" s="63">
        <v>89362</v>
      </c>
      <c r="N35" s="63">
        <v>88631</v>
      </c>
      <c r="O35" s="63">
        <v>46674</v>
      </c>
      <c r="P35" s="63">
        <v>169605</v>
      </c>
      <c r="Q35" s="63">
        <v>130034</v>
      </c>
      <c r="R35" s="63">
        <v>153750</v>
      </c>
      <c r="S35" s="63">
        <v>165662</v>
      </c>
      <c r="T35" s="63">
        <v>129639</v>
      </c>
      <c r="U35" s="63">
        <v>69394</v>
      </c>
      <c r="V35" s="63">
        <v>412571</v>
      </c>
      <c r="W35" s="63">
        <v>726231</v>
      </c>
      <c r="X35" s="63">
        <v>0</v>
      </c>
      <c r="Y35" s="63">
        <v>198017</v>
      </c>
      <c r="Z35" s="63">
        <v>32106</v>
      </c>
      <c r="AA35" s="63">
        <v>95694</v>
      </c>
      <c r="AB35" s="63">
        <v>0</v>
      </c>
      <c r="AC35" s="63">
        <v>0</v>
      </c>
      <c r="AD35" s="63">
        <v>0</v>
      </c>
      <c r="AE35" s="64">
        <v>3285894</v>
      </c>
      <c r="AF35" s="64"/>
      <c r="AM35" s="68">
        <f>SUMIFS(SM_BolxEst2[[#This Row],[Retiro]:[Ajuste meses anteriores]],SM_BolxEst2[[#This Row],[Retiro]:[Ajuste meses anteriores]],"&gt;="&amp;LARGE(SM_BolxEst2[[#This Row],[Retiro]:[Ajuste meses anteriores]],4))</f>
        <v>1657616</v>
      </c>
      <c r="AN35" s="69">
        <f>+AM35/SM_BolxEst2[[#This Row],[TOTAL]]</f>
        <v>0.50446423408667473</v>
      </c>
      <c r="AO35" s="68">
        <f>+SM_BolxEst2[[#This Row],[TOTAL]]-AM35</f>
        <v>1628278</v>
      </c>
      <c r="AP35" s="69">
        <f>+AO35/SM_BolxEst2[[#This Row],[TOTAL]]</f>
        <v>0.49553576591332527</v>
      </c>
    </row>
    <row r="36" spans="1:42" x14ac:dyDescent="0.2">
      <c r="A36" s="56">
        <v>1997</v>
      </c>
      <c r="B36" s="56" t="s">
        <v>14</v>
      </c>
      <c r="C36" s="56" t="s">
        <v>24</v>
      </c>
      <c r="D36" s="55">
        <v>348638</v>
      </c>
      <c r="F36" s="61">
        <v>1997</v>
      </c>
      <c r="G36" s="61" t="s">
        <v>14</v>
      </c>
      <c r="H36" s="63">
        <v>348638</v>
      </c>
      <c r="I36" s="63">
        <v>227672</v>
      </c>
      <c r="J36" s="63">
        <v>129082</v>
      </c>
      <c r="K36" s="63">
        <v>53110</v>
      </c>
      <c r="L36" s="63">
        <v>131520</v>
      </c>
      <c r="M36" s="63">
        <v>109952</v>
      </c>
      <c r="N36" s="63">
        <v>104627</v>
      </c>
      <c r="O36" s="63">
        <v>55159</v>
      </c>
      <c r="P36" s="63">
        <v>199023</v>
      </c>
      <c r="Q36" s="63">
        <v>152811</v>
      </c>
      <c r="R36" s="63">
        <v>181156</v>
      </c>
      <c r="S36" s="63">
        <v>192384</v>
      </c>
      <c r="T36" s="63">
        <v>151832</v>
      </c>
      <c r="U36" s="63">
        <v>82263</v>
      </c>
      <c r="V36" s="63">
        <v>477297</v>
      </c>
      <c r="W36" s="63">
        <v>849035</v>
      </c>
      <c r="X36" s="63">
        <v>0</v>
      </c>
      <c r="Y36" s="63">
        <v>231229</v>
      </c>
      <c r="Z36" s="63">
        <v>39388</v>
      </c>
      <c r="AA36" s="63">
        <v>109503</v>
      </c>
      <c r="AB36" s="63">
        <v>0</v>
      </c>
      <c r="AC36" s="63">
        <v>0</v>
      </c>
      <c r="AD36" s="63">
        <v>0</v>
      </c>
      <c r="AE36" s="64">
        <v>3825681</v>
      </c>
      <c r="AF36" s="64"/>
      <c r="AM36" s="68">
        <f>SUMIFS(SM_BolxEst2[[#This Row],[Retiro]:[Ajuste meses anteriores]],SM_BolxEst2[[#This Row],[Retiro]:[Ajuste meses anteriores]],"&gt;="&amp;LARGE(SM_BolxEst2[[#This Row],[Retiro]:[Ajuste meses anteriores]],4))</f>
        <v>1906199</v>
      </c>
      <c r="AN36" s="69">
        <f>+AM36/SM_BolxEst2[[#This Row],[TOTAL]]</f>
        <v>0.49826396921227883</v>
      </c>
      <c r="AO36" s="68">
        <f>+SM_BolxEst2[[#This Row],[TOTAL]]-AM36</f>
        <v>1919482</v>
      </c>
      <c r="AP36" s="69">
        <f>+AO36/SM_BolxEst2[[#This Row],[TOTAL]]</f>
        <v>0.50173603078772122</v>
      </c>
    </row>
    <row r="37" spans="1:42" x14ac:dyDescent="0.2">
      <c r="A37" s="56">
        <v>1997</v>
      </c>
      <c r="B37" s="56" t="s">
        <v>15</v>
      </c>
      <c r="C37" s="56" t="s">
        <v>24</v>
      </c>
      <c r="D37" s="55">
        <v>347280</v>
      </c>
      <c r="F37" s="61">
        <v>1997</v>
      </c>
      <c r="G37" s="61" t="s">
        <v>15</v>
      </c>
      <c r="H37" s="63">
        <v>347280</v>
      </c>
      <c r="I37" s="63">
        <v>233207</v>
      </c>
      <c r="J37" s="63">
        <v>134033</v>
      </c>
      <c r="K37" s="63">
        <v>54012</v>
      </c>
      <c r="L37" s="63">
        <v>141216</v>
      </c>
      <c r="M37" s="63">
        <v>119404</v>
      </c>
      <c r="N37" s="63">
        <v>110460</v>
      </c>
      <c r="O37" s="63">
        <v>58119</v>
      </c>
      <c r="P37" s="63">
        <v>209684</v>
      </c>
      <c r="Q37" s="63">
        <v>164337</v>
      </c>
      <c r="R37" s="63">
        <v>191715</v>
      </c>
      <c r="S37" s="63">
        <v>196701</v>
      </c>
      <c r="T37" s="63">
        <v>163797</v>
      </c>
      <c r="U37" s="63">
        <v>86959</v>
      </c>
      <c r="V37" s="63">
        <v>502201</v>
      </c>
      <c r="W37" s="63">
        <v>884339</v>
      </c>
      <c r="X37" s="63">
        <v>0</v>
      </c>
      <c r="Y37" s="63">
        <v>235716</v>
      </c>
      <c r="Z37" s="63">
        <v>40362</v>
      </c>
      <c r="AA37" s="63">
        <v>110636</v>
      </c>
      <c r="AB37" s="63">
        <v>0</v>
      </c>
      <c r="AC37" s="63">
        <v>0</v>
      </c>
      <c r="AD37" s="63">
        <v>0</v>
      </c>
      <c r="AE37" s="64">
        <v>3984178</v>
      </c>
      <c r="AF37" s="64"/>
      <c r="AM37" s="68">
        <f>SUMIFS(SM_BolxEst2[[#This Row],[Retiro]:[Ajuste meses anteriores]],SM_BolxEst2[[#This Row],[Retiro]:[Ajuste meses anteriores]],"&gt;="&amp;LARGE(SM_BolxEst2[[#This Row],[Retiro]:[Ajuste meses anteriores]],4))</f>
        <v>1969536</v>
      </c>
      <c r="AN37" s="69">
        <f>+AM37/SM_BolxEst2[[#This Row],[TOTAL]]</f>
        <v>0.49433935933585299</v>
      </c>
      <c r="AO37" s="68">
        <f>+SM_BolxEst2[[#This Row],[TOTAL]]-AM37</f>
        <v>2014642</v>
      </c>
      <c r="AP37" s="69">
        <f>+AO37/SM_BolxEst2[[#This Row],[TOTAL]]</f>
        <v>0.50566064066414707</v>
      </c>
    </row>
    <row r="38" spans="1:42" x14ac:dyDescent="0.2">
      <c r="A38" s="56">
        <v>1997</v>
      </c>
      <c r="B38" s="56" t="s">
        <v>4</v>
      </c>
      <c r="C38" s="56" t="s">
        <v>24</v>
      </c>
      <c r="D38" s="55">
        <v>352900</v>
      </c>
      <c r="F38" s="61">
        <v>1997</v>
      </c>
      <c r="G38" s="61" t="s">
        <v>4</v>
      </c>
      <c r="H38" s="63">
        <v>352900</v>
      </c>
      <c r="I38" s="63">
        <v>240945</v>
      </c>
      <c r="J38" s="63">
        <v>138094</v>
      </c>
      <c r="K38" s="63">
        <v>52985</v>
      </c>
      <c r="L38" s="63">
        <v>142211</v>
      </c>
      <c r="M38" s="63">
        <v>119370</v>
      </c>
      <c r="N38" s="63">
        <v>110077</v>
      </c>
      <c r="O38" s="63">
        <v>57458</v>
      </c>
      <c r="P38" s="63">
        <v>209740</v>
      </c>
      <c r="Q38" s="63">
        <v>164833</v>
      </c>
      <c r="R38" s="63">
        <v>191922</v>
      </c>
      <c r="S38" s="63">
        <v>191521</v>
      </c>
      <c r="T38" s="63">
        <v>162834</v>
      </c>
      <c r="U38" s="63">
        <v>84211</v>
      </c>
      <c r="V38" s="63">
        <v>496334</v>
      </c>
      <c r="W38" s="63">
        <v>871492</v>
      </c>
      <c r="X38" s="63">
        <v>0</v>
      </c>
      <c r="Y38" s="63">
        <v>234409</v>
      </c>
      <c r="Z38" s="63">
        <v>39638</v>
      </c>
      <c r="AA38" s="63">
        <v>110996</v>
      </c>
      <c r="AB38" s="63">
        <v>0</v>
      </c>
      <c r="AC38" s="63">
        <v>0</v>
      </c>
      <c r="AD38" s="63">
        <v>0</v>
      </c>
      <c r="AE38" s="64">
        <v>3971970</v>
      </c>
      <c r="AF38" s="64"/>
      <c r="AM38" s="68">
        <f>SUMIFS(SM_BolxEst2[[#This Row],[Retiro]:[Ajuste meses anteriores]],SM_BolxEst2[[#This Row],[Retiro]:[Ajuste meses anteriores]],"&gt;="&amp;LARGE(SM_BolxEst2[[#This Row],[Retiro]:[Ajuste meses anteriores]],4))</f>
        <v>1961671</v>
      </c>
      <c r="AN38" s="69">
        <f>+AM38/SM_BolxEst2[[#This Row],[TOTAL]]</f>
        <v>0.49387860431977082</v>
      </c>
      <c r="AO38" s="68">
        <f>+SM_BolxEst2[[#This Row],[TOTAL]]-AM38</f>
        <v>2010299</v>
      </c>
      <c r="AP38" s="69">
        <f>+AO38/SM_BolxEst2[[#This Row],[TOTAL]]</f>
        <v>0.50612139568022918</v>
      </c>
    </row>
    <row r="39" spans="1:42" x14ac:dyDescent="0.2">
      <c r="A39" s="56">
        <v>1997</v>
      </c>
      <c r="B39" s="56" t="s">
        <v>5</v>
      </c>
      <c r="C39" s="56" t="s">
        <v>24</v>
      </c>
      <c r="D39" s="55">
        <v>327122</v>
      </c>
      <c r="F39" s="61">
        <v>1997</v>
      </c>
      <c r="G39" s="61" t="s">
        <v>5</v>
      </c>
      <c r="H39" s="63">
        <v>327122</v>
      </c>
      <c r="I39" s="63">
        <v>219068</v>
      </c>
      <c r="J39" s="63">
        <v>128341</v>
      </c>
      <c r="K39" s="63">
        <v>47653</v>
      </c>
      <c r="L39" s="63">
        <v>128139</v>
      </c>
      <c r="M39" s="63">
        <v>108777</v>
      </c>
      <c r="N39" s="63">
        <v>100861</v>
      </c>
      <c r="O39" s="63">
        <v>52136</v>
      </c>
      <c r="P39" s="63">
        <v>193767</v>
      </c>
      <c r="Q39" s="63">
        <v>148791</v>
      </c>
      <c r="R39" s="63">
        <v>175787</v>
      </c>
      <c r="S39" s="63">
        <v>176603</v>
      </c>
      <c r="T39" s="63">
        <v>150598</v>
      </c>
      <c r="U39" s="63">
        <v>77609</v>
      </c>
      <c r="V39" s="63">
        <v>461426</v>
      </c>
      <c r="W39" s="63">
        <v>813693</v>
      </c>
      <c r="X39" s="63">
        <v>0</v>
      </c>
      <c r="Y39" s="63">
        <v>216600</v>
      </c>
      <c r="Z39" s="63">
        <v>35758</v>
      </c>
      <c r="AA39" s="63">
        <v>101452</v>
      </c>
      <c r="AB39" s="63">
        <v>0</v>
      </c>
      <c r="AC39" s="63">
        <v>0</v>
      </c>
      <c r="AD39" s="63">
        <v>0</v>
      </c>
      <c r="AE39" s="64">
        <v>3664181</v>
      </c>
      <c r="AF39" s="64"/>
      <c r="AM39" s="68">
        <f>SUMIFS(SM_BolxEst2[[#This Row],[Retiro]:[Ajuste meses anteriores]],SM_BolxEst2[[#This Row],[Retiro]:[Ajuste meses anteriores]],"&gt;="&amp;LARGE(SM_BolxEst2[[#This Row],[Retiro]:[Ajuste meses anteriores]],4))</f>
        <v>1821309</v>
      </c>
      <c r="AN39" s="69">
        <f>+AM39/SM_BolxEst2[[#This Row],[TOTAL]]</f>
        <v>0.49705759622682394</v>
      </c>
      <c r="AO39" s="68">
        <f>+SM_BolxEst2[[#This Row],[TOTAL]]-AM39</f>
        <v>1842872</v>
      </c>
      <c r="AP39" s="69">
        <f>+AO39/SM_BolxEst2[[#This Row],[TOTAL]]</f>
        <v>0.50294240377317601</v>
      </c>
    </row>
    <row r="40" spans="1:42" x14ac:dyDescent="0.2">
      <c r="A40" s="56">
        <v>1997</v>
      </c>
      <c r="B40" s="56" t="s">
        <v>6</v>
      </c>
      <c r="C40" s="56" t="s">
        <v>24</v>
      </c>
      <c r="D40" s="55">
        <v>375138</v>
      </c>
      <c r="F40" s="61">
        <v>1997</v>
      </c>
      <c r="G40" s="61" t="s">
        <v>6</v>
      </c>
      <c r="H40" s="63">
        <v>375138</v>
      </c>
      <c r="I40" s="63">
        <v>247798</v>
      </c>
      <c r="J40" s="63">
        <v>139024</v>
      </c>
      <c r="K40" s="63">
        <v>52831</v>
      </c>
      <c r="L40" s="63">
        <v>138010</v>
      </c>
      <c r="M40" s="63">
        <v>114062</v>
      </c>
      <c r="N40" s="63">
        <v>111308</v>
      </c>
      <c r="O40" s="63">
        <v>58428</v>
      </c>
      <c r="P40" s="63">
        <v>215263</v>
      </c>
      <c r="Q40" s="63">
        <v>159087</v>
      </c>
      <c r="R40" s="63">
        <v>188666</v>
      </c>
      <c r="S40" s="63">
        <v>195296</v>
      </c>
      <c r="T40" s="63">
        <v>164672</v>
      </c>
      <c r="U40" s="63">
        <v>85049</v>
      </c>
      <c r="V40" s="63">
        <v>516167</v>
      </c>
      <c r="W40" s="63">
        <v>908700</v>
      </c>
      <c r="X40" s="63">
        <v>0</v>
      </c>
      <c r="Y40" s="63">
        <v>236853</v>
      </c>
      <c r="Z40" s="63">
        <v>37862</v>
      </c>
      <c r="AA40" s="63">
        <v>113929</v>
      </c>
      <c r="AB40" s="63">
        <v>0</v>
      </c>
      <c r="AC40" s="63">
        <v>0</v>
      </c>
      <c r="AD40" s="63">
        <v>0</v>
      </c>
      <c r="AE40" s="64">
        <v>4058143</v>
      </c>
      <c r="AF40" s="64"/>
      <c r="AM40" s="68">
        <f>SUMIFS(SM_BolxEst2[[#This Row],[Retiro]:[Ajuste meses anteriores]],SM_BolxEst2[[#This Row],[Retiro]:[Ajuste meses anteriores]],"&gt;="&amp;LARGE(SM_BolxEst2[[#This Row],[Retiro]:[Ajuste meses anteriores]],4))</f>
        <v>2047803</v>
      </c>
      <c r="AN40" s="69">
        <f>+AM40/SM_BolxEst2[[#This Row],[TOTAL]]</f>
        <v>0.50461578115901784</v>
      </c>
      <c r="AO40" s="68">
        <f>+SM_BolxEst2[[#This Row],[TOTAL]]-AM40</f>
        <v>2010340</v>
      </c>
      <c r="AP40" s="69">
        <f>+AO40/SM_BolxEst2[[#This Row],[TOTAL]]</f>
        <v>0.49538421884098222</v>
      </c>
    </row>
    <row r="41" spans="1:42" x14ac:dyDescent="0.2">
      <c r="A41" s="56">
        <v>1997</v>
      </c>
      <c r="B41" s="56" t="s">
        <v>7</v>
      </c>
      <c r="C41" s="56" t="s">
        <v>24</v>
      </c>
      <c r="D41" s="55">
        <v>353740</v>
      </c>
      <c r="F41" s="61">
        <v>1997</v>
      </c>
      <c r="G41" s="61" t="s">
        <v>7</v>
      </c>
      <c r="H41" s="63">
        <v>353740</v>
      </c>
      <c r="I41" s="63">
        <v>244678</v>
      </c>
      <c r="J41" s="63">
        <v>138088</v>
      </c>
      <c r="K41" s="63">
        <v>53601</v>
      </c>
      <c r="L41" s="63">
        <v>137414</v>
      </c>
      <c r="M41" s="63">
        <v>114464</v>
      </c>
      <c r="N41" s="63">
        <v>109066</v>
      </c>
      <c r="O41" s="63">
        <v>57033</v>
      </c>
      <c r="P41" s="63">
        <v>206907</v>
      </c>
      <c r="Q41" s="63">
        <v>159164</v>
      </c>
      <c r="R41" s="63">
        <v>186303</v>
      </c>
      <c r="S41" s="63">
        <v>186058</v>
      </c>
      <c r="T41" s="63">
        <v>161099</v>
      </c>
      <c r="U41" s="63">
        <v>82058</v>
      </c>
      <c r="V41" s="63">
        <v>494378</v>
      </c>
      <c r="W41" s="63">
        <v>861107</v>
      </c>
      <c r="X41" s="63">
        <v>0</v>
      </c>
      <c r="Y41" s="63">
        <v>228333</v>
      </c>
      <c r="Z41" s="63">
        <v>37699</v>
      </c>
      <c r="AA41" s="63">
        <v>110709</v>
      </c>
      <c r="AB41" s="63">
        <v>0</v>
      </c>
      <c r="AC41" s="63">
        <v>0</v>
      </c>
      <c r="AD41" s="63">
        <v>0</v>
      </c>
      <c r="AE41" s="64">
        <v>3921899</v>
      </c>
      <c r="AF41" s="64"/>
      <c r="AM41" s="68">
        <f>SUMIFS(SM_BolxEst2[[#This Row],[Retiro]:[Ajuste meses anteriores]],SM_BolxEst2[[#This Row],[Retiro]:[Ajuste meses anteriores]],"&gt;="&amp;LARGE(SM_BolxEst2[[#This Row],[Retiro]:[Ajuste meses anteriores]],4))</f>
        <v>1953903</v>
      </c>
      <c r="AN41" s="69">
        <f>+AM41/SM_BolxEst2[[#This Row],[TOTAL]]</f>
        <v>0.49820329386350848</v>
      </c>
      <c r="AO41" s="68">
        <f>+SM_BolxEst2[[#This Row],[TOTAL]]-AM41</f>
        <v>1967996</v>
      </c>
      <c r="AP41" s="69">
        <f>+AO41/SM_BolxEst2[[#This Row],[TOTAL]]</f>
        <v>0.50179670613649152</v>
      </c>
    </row>
    <row r="42" spans="1:42" x14ac:dyDescent="0.2">
      <c r="A42" s="56">
        <v>1997</v>
      </c>
      <c r="B42" s="56" t="s">
        <v>8</v>
      </c>
      <c r="C42" s="56" t="s">
        <v>24</v>
      </c>
      <c r="D42" s="55">
        <v>363127</v>
      </c>
      <c r="F42" s="61">
        <v>1997</v>
      </c>
      <c r="G42" s="61" t="s">
        <v>8</v>
      </c>
      <c r="H42" s="63">
        <v>363127</v>
      </c>
      <c r="I42" s="63">
        <v>251829</v>
      </c>
      <c r="J42" s="63">
        <v>143333</v>
      </c>
      <c r="K42" s="63">
        <v>55156</v>
      </c>
      <c r="L42" s="63">
        <v>143994</v>
      </c>
      <c r="M42" s="63">
        <v>124975</v>
      </c>
      <c r="N42" s="63">
        <v>115283</v>
      </c>
      <c r="O42" s="63">
        <v>58068</v>
      </c>
      <c r="P42" s="63">
        <v>218508</v>
      </c>
      <c r="Q42" s="63">
        <v>167115</v>
      </c>
      <c r="R42" s="63">
        <v>195570</v>
      </c>
      <c r="S42" s="63">
        <v>190140</v>
      </c>
      <c r="T42" s="63">
        <v>169365</v>
      </c>
      <c r="U42" s="63">
        <v>86055</v>
      </c>
      <c r="V42" s="63">
        <v>520064</v>
      </c>
      <c r="W42" s="63">
        <v>908870</v>
      </c>
      <c r="X42" s="63">
        <v>0</v>
      </c>
      <c r="Y42" s="63">
        <v>240618</v>
      </c>
      <c r="Z42" s="63">
        <v>39502</v>
      </c>
      <c r="AA42" s="63">
        <v>117494</v>
      </c>
      <c r="AB42" s="63">
        <v>0</v>
      </c>
      <c r="AC42" s="63">
        <v>0</v>
      </c>
      <c r="AD42" s="63">
        <v>0</v>
      </c>
      <c r="AE42" s="64">
        <v>4109066</v>
      </c>
      <c r="AF42" s="64"/>
      <c r="AM42" s="68">
        <f>SUMIFS(SM_BolxEst2[[#This Row],[Retiro]:[Ajuste meses anteriores]],SM_BolxEst2[[#This Row],[Retiro]:[Ajuste meses anteriores]],"&gt;="&amp;LARGE(SM_BolxEst2[[#This Row],[Retiro]:[Ajuste meses anteriores]],4))</f>
        <v>2043890</v>
      </c>
      <c r="AN42" s="69">
        <f>+AM42/SM_BolxEst2[[#This Row],[TOTAL]]</f>
        <v>0.49740987367932277</v>
      </c>
      <c r="AO42" s="68">
        <f>+SM_BolxEst2[[#This Row],[TOTAL]]-AM42</f>
        <v>2065176</v>
      </c>
      <c r="AP42" s="69">
        <f>+AO42/SM_BolxEst2[[#This Row],[TOTAL]]</f>
        <v>0.50259012632067723</v>
      </c>
    </row>
    <row r="43" spans="1:42" x14ac:dyDescent="0.2">
      <c r="A43" s="56">
        <v>1997</v>
      </c>
      <c r="B43" s="56" t="s">
        <v>9</v>
      </c>
      <c r="C43" s="56" t="s">
        <v>24</v>
      </c>
      <c r="D43" s="55">
        <v>384507</v>
      </c>
      <c r="F43" s="61">
        <v>1997</v>
      </c>
      <c r="G43" s="61" t="s">
        <v>9</v>
      </c>
      <c r="H43" s="63">
        <v>384507</v>
      </c>
      <c r="I43" s="63">
        <v>254435</v>
      </c>
      <c r="J43" s="63">
        <v>151873</v>
      </c>
      <c r="K43" s="63">
        <v>58955</v>
      </c>
      <c r="L43" s="63">
        <v>149679</v>
      </c>
      <c r="M43" s="63">
        <v>132162</v>
      </c>
      <c r="N43" s="63">
        <v>120929</v>
      </c>
      <c r="O43" s="63">
        <v>60970</v>
      </c>
      <c r="P43" s="63">
        <v>223677</v>
      </c>
      <c r="Q43" s="63">
        <v>175720</v>
      </c>
      <c r="R43" s="63">
        <v>202313</v>
      </c>
      <c r="S43" s="63">
        <v>197838</v>
      </c>
      <c r="T43" s="63">
        <v>173421</v>
      </c>
      <c r="U43" s="63">
        <v>88937</v>
      </c>
      <c r="V43" s="63">
        <v>534000</v>
      </c>
      <c r="W43" s="63">
        <v>934524</v>
      </c>
      <c r="X43" s="63">
        <v>0</v>
      </c>
      <c r="Y43" s="63">
        <v>244390</v>
      </c>
      <c r="Z43" s="63">
        <v>42139</v>
      </c>
      <c r="AA43" s="63">
        <v>121379</v>
      </c>
      <c r="AB43" s="63">
        <v>0</v>
      </c>
      <c r="AC43" s="63">
        <v>0</v>
      </c>
      <c r="AD43" s="63">
        <v>0</v>
      </c>
      <c r="AE43" s="64">
        <v>4251848</v>
      </c>
      <c r="AF43" s="64"/>
      <c r="AM43" s="68">
        <f>SUMIFS(SM_BolxEst2[[#This Row],[Retiro]:[Ajuste meses anteriores]],SM_BolxEst2[[#This Row],[Retiro]:[Ajuste meses anteriores]],"&gt;="&amp;LARGE(SM_BolxEst2[[#This Row],[Retiro]:[Ajuste meses anteriores]],4))</f>
        <v>2107466</v>
      </c>
      <c r="AN43" s="69">
        <f>+AM43/SM_BolxEst2[[#This Row],[TOTAL]]</f>
        <v>0.49565882881984491</v>
      </c>
      <c r="AO43" s="68">
        <f>+SM_BolxEst2[[#This Row],[TOTAL]]-AM43</f>
        <v>2144382</v>
      </c>
      <c r="AP43" s="69">
        <f>+AO43/SM_BolxEst2[[#This Row],[TOTAL]]</f>
        <v>0.50434117118015509</v>
      </c>
    </row>
    <row r="44" spans="1:42" x14ac:dyDescent="0.2">
      <c r="A44" s="56">
        <v>1997</v>
      </c>
      <c r="B44" s="56" t="s">
        <v>10</v>
      </c>
      <c r="C44" s="56" t="s">
        <v>24</v>
      </c>
      <c r="D44" s="55">
        <v>369604</v>
      </c>
      <c r="F44" s="61">
        <v>1997</v>
      </c>
      <c r="G44" s="61" t="s">
        <v>10</v>
      </c>
      <c r="H44" s="63">
        <v>369604</v>
      </c>
      <c r="I44" s="63">
        <v>251133</v>
      </c>
      <c r="J44" s="63">
        <v>145852</v>
      </c>
      <c r="K44" s="63">
        <v>55119</v>
      </c>
      <c r="L44" s="63">
        <v>143281</v>
      </c>
      <c r="M44" s="63">
        <v>123373</v>
      </c>
      <c r="N44" s="63">
        <v>116796</v>
      </c>
      <c r="O44" s="63">
        <v>57767</v>
      </c>
      <c r="P44" s="63">
        <v>212822</v>
      </c>
      <c r="Q44" s="63">
        <v>167836</v>
      </c>
      <c r="R44" s="63">
        <v>197222</v>
      </c>
      <c r="S44" s="63">
        <v>189234</v>
      </c>
      <c r="T44" s="63">
        <v>164965</v>
      </c>
      <c r="U44" s="63">
        <v>84922</v>
      </c>
      <c r="V44" s="63">
        <v>511221</v>
      </c>
      <c r="W44" s="63">
        <v>890348</v>
      </c>
      <c r="X44" s="63">
        <v>0</v>
      </c>
      <c r="Y44" s="63">
        <v>231218</v>
      </c>
      <c r="Z44" s="63">
        <v>39194</v>
      </c>
      <c r="AA44" s="63">
        <v>116853</v>
      </c>
      <c r="AB44" s="63">
        <v>0</v>
      </c>
      <c r="AC44" s="63">
        <v>0</v>
      </c>
      <c r="AD44" s="63">
        <v>0</v>
      </c>
      <c r="AE44" s="64">
        <v>4068760</v>
      </c>
      <c r="AF44" s="64"/>
      <c r="AM44" s="68">
        <f>SUMIFS(SM_BolxEst2[[#This Row],[Retiro]:[Ajuste meses anteriores]],SM_BolxEst2[[#This Row],[Retiro]:[Ajuste meses anteriores]],"&gt;="&amp;LARGE(SM_BolxEst2[[#This Row],[Retiro]:[Ajuste meses anteriores]],4))</f>
        <v>2022306</v>
      </c>
      <c r="AN44" s="69">
        <f>+AM44/SM_BolxEst2[[#This Row],[TOTAL]]</f>
        <v>0.49703251113361319</v>
      </c>
      <c r="AO44" s="68">
        <f>+SM_BolxEst2[[#This Row],[TOTAL]]-AM44</f>
        <v>2046454</v>
      </c>
      <c r="AP44" s="69">
        <f>+AO44/SM_BolxEst2[[#This Row],[TOTAL]]</f>
        <v>0.50296748886638676</v>
      </c>
    </row>
    <row r="45" spans="1:42" x14ac:dyDescent="0.2">
      <c r="A45" s="56">
        <v>1997</v>
      </c>
      <c r="B45" s="56" t="s">
        <v>11</v>
      </c>
      <c r="C45" s="56" t="s">
        <v>24</v>
      </c>
      <c r="D45" s="55">
        <v>391273</v>
      </c>
      <c r="F45" s="61">
        <v>1997</v>
      </c>
      <c r="G45" s="61" t="s">
        <v>11</v>
      </c>
      <c r="H45" s="63">
        <v>391273</v>
      </c>
      <c r="I45" s="63">
        <v>252190</v>
      </c>
      <c r="J45" s="63">
        <v>150472</v>
      </c>
      <c r="K45" s="63">
        <v>57732</v>
      </c>
      <c r="L45" s="63">
        <v>143153</v>
      </c>
      <c r="M45" s="63">
        <v>120657</v>
      </c>
      <c r="N45" s="63">
        <v>116663</v>
      </c>
      <c r="O45" s="63">
        <v>57458</v>
      </c>
      <c r="P45" s="63">
        <v>213030</v>
      </c>
      <c r="Q45" s="63">
        <v>164504</v>
      </c>
      <c r="R45" s="63">
        <v>195425</v>
      </c>
      <c r="S45" s="63">
        <v>189781</v>
      </c>
      <c r="T45" s="63">
        <v>161626</v>
      </c>
      <c r="U45" s="63">
        <v>83868</v>
      </c>
      <c r="V45" s="63">
        <v>520687</v>
      </c>
      <c r="W45" s="63">
        <v>886186</v>
      </c>
      <c r="X45" s="63">
        <v>0</v>
      </c>
      <c r="Y45" s="63">
        <v>239921</v>
      </c>
      <c r="Z45" s="63">
        <v>39105</v>
      </c>
      <c r="AA45" s="63">
        <v>120853</v>
      </c>
      <c r="AB45" s="63">
        <v>0</v>
      </c>
      <c r="AC45" s="63">
        <v>0</v>
      </c>
      <c r="AD45" s="63">
        <v>0</v>
      </c>
      <c r="AE45" s="64">
        <v>4104584</v>
      </c>
      <c r="AF45" s="64"/>
      <c r="AM45" s="68">
        <f>SUMIFS(SM_BolxEst2[[#This Row],[Retiro]:[Ajuste meses anteriores]],SM_BolxEst2[[#This Row],[Retiro]:[Ajuste meses anteriores]],"&gt;="&amp;LARGE(SM_BolxEst2[[#This Row],[Retiro]:[Ajuste meses anteriores]],4))</f>
        <v>2050336</v>
      </c>
      <c r="AN45" s="69">
        <f>+AM45/SM_BolxEst2[[#This Row],[TOTAL]]</f>
        <v>0.49952345962465378</v>
      </c>
      <c r="AO45" s="68">
        <f>+SM_BolxEst2[[#This Row],[TOTAL]]-AM45</f>
        <v>2054248</v>
      </c>
      <c r="AP45" s="69">
        <f>+AO45/SM_BolxEst2[[#This Row],[TOTAL]]</f>
        <v>0.50047654037534617</v>
      </c>
    </row>
    <row r="46" spans="1:42" x14ac:dyDescent="0.2">
      <c r="A46" s="56">
        <v>1998</v>
      </c>
      <c r="B46" s="56" t="s">
        <v>12</v>
      </c>
      <c r="C46" s="56" t="s">
        <v>24</v>
      </c>
      <c r="D46" s="55">
        <v>367441</v>
      </c>
      <c r="F46" s="61">
        <v>1998</v>
      </c>
      <c r="G46" s="61" t="s">
        <v>12</v>
      </c>
      <c r="H46" s="63">
        <v>367441</v>
      </c>
      <c r="I46" s="63">
        <v>219834</v>
      </c>
      <c r="J46" s="63">
        <v>135020</v>
      </c>
      <c r="K46" s="63">
        <v>55049</v>
      </c>
      <c r="L46" s="63">
        <v>125722</v>
      </c>
      <c r="M46" s="63">
        <v>104351</v>
      </c>
      <c r="N46" s="63">
        <v>104110</v>
      </c>
      <c r="O46" s="63">
        <v>54034</v>
      </c>
      <c r="P46" s="63">
        <v>198212</v>
      </c>
      <c r="Q46" s="63">
        <v>145152</v>
      </c>
      <c r="R46" s="63">
        <v>178923</v>
      </c>
      <c r="S46" s="63">
        <v>184768</v>
      </c>
      <c r="T46" s="63">
        <v>149999</v>
      </c>
      <c r="U46" s="63">
        <v>79265</v>
      </c>
      <c r="V46" s="63">
        <v>482568</v>
      </c>
      <c r="W46" s="63">
        <v>835303</v>
      </c>
      <c r="X46" s="63">
        <v>0</v>
      </c>
      <c r="Y46" s="63">
        <v>222684</v>
      </c>
      <c r="Z46" s="63">
        <v>35515</v>
      </c>
      <c r="AA46" s="63">
        <v>115326</v>
      </c>
      <c r="AB46" s="63">
        <v>0</v>
      </c>
      <c r="AC46" s="63">
        <v>0</v>
      </c>
      <c r="AD46" s="63">
        <v>0</v>
      </c>
      <c r="AE46" s="64">
        <v>3793276</v>
      </c>
      <c r="AF46" s="64"/>
      <c r="AM46" s="68">
        <f>SUMIFS(SM_BolxEst2[[#This Row],[Retiro]:[Ajuste meses anteriores]],SM_BolxEst2[[#This Row],[Retiro]:[Ajuste meses anteriores]],"&gt;="&amp;LARGE(SM_BolxEst2[[#This Row],[Retiro]:[Ajuste meses anteriores]],4))</f>
        <v>1907996</v>
      </c>
      <c r="AN46" s="69">
        <f>+AM46/SM_BolxEst2[[#This Row],[TOTAL]]</f>
        <v>0.50299424560722705</v>
      </c>
      <c r="AO46" s="68">
        <f>+SM_BolxEst2[[#This Row],[TOTAL]]-AM46</f>
        <v>1885280</v>
      </c>
      <c r="AP46" s="69">
        <f>+AO46/SM_BolxEst2[[#This Row],[TOTAL]]</f>
        <v>0.49700575439277289</v>
      </c>
    </row>
    <row r="47" spans="1:42" x14ac:dyDescent="0.2">
      <c r="A47" s="56">
        <v>1998</v>
      </c>
      <c r="B47" s="56" t="s">
        <v>13</v>
      </c>
      <c r="C47" s="56" t="s">
        <v>24</v>
      </c>
      <c r="D47" s="55">
        <v>350828</v>
      </c>
      <c r="F47" s="61">
        <v>1998</v>
      </c>
      <c r="G47" s="61" t="s">
        <v>13</v>
      </c>
      <c r="H47" s="63">
        <v>350828</v>
      </c>
      <c r="I47" s="63">
        <v>221732</v>
      </c>
      <c r="J47" s="63">
        <v>134027</v>
      </c>
      <c r="K47" s="63">
        <v>52588</v>
      </c>
      <c r="L47" s="63">
        <v>123556</v>
      </c>
      <c r="M47" s="63">
        <v>104351</v>
      </c>
      <c r="N47" s="63">
        <v>99817</v>
      </c>
      <c r="O47" s="63">
        <v>53357</v>
      </c>
      <c r="P47" s="63">
        <v>187293</v>
      </c>
      <c r="Q47" s="63">
        <v>143925</v>
      </c>
      <c r="R47" s="63">
        <v>175695</v>
      </c>
      <c r="S47" s="63">
        <v>171729</v>
      </c>
      <c r="T47" s="63">
        <v>152478</v>
      </c>
      <c r="U47" s="63">
        <v>76146</v>
      </c>
      <c r="V47" s="63">
        <v>458443</v>
      </c>
      <c r="W47" s="63">
        <v>785737</v>
      </c>
      <c r="X47" s="63">
        <v>0</v>
      </c>
      <c r="Y47" s="63">
        <v>207891</v>
      </c>
      <c r="Z47" s="63">
        <v>32553</v>
      </c>
      <c r="AA47" s="63">
        <v>108583</v>
      </c>
      <c r="AB47" s="63">
        <v>0</v>
      </c>
      <c r="AC47" s="63">
        <v>0</v>
      </c>
      <c r="AD47" s="63">
        <v>0</v>
      </c>
      <c r="AE47" s="64">
        <v>3640729</v>
      </c>
      <c r="AF47" s="64"/>
      <c r="AM47" s="68">
        <f>SUMIFS(SM_BolxEst2[[#This Row],[Retiro]:[Ajuste meses anteriores]],SM_BolxEst2[[#This Row],[Retiro]:[Ajuste meses anteriores]],"&gt;="&amp;LARGE(SM_BolxEst2[[#This Row],[Retiro]:[Ajuste meses anteriores]],4))</f>
        <v>1816740</v>
      </c>
      <c r="AN47" s="69">
        <f>+AM47/SM_BolxEst2[[#This Row],[TOTAL]]</f>
        <v>0.49900445762373413</v>
      </c>
      <c r="AO47" s="68">
        <f>+SM_BolxEst2[[#This Row],[TOTAL]]-AM47</f>
        <v>1823989</v>
      </c>
      <c r="AP47" s="69">
        <f>+AO47/SM_BolxEst2[[#This Row],[TOTAL]]</f>
        <v>0.50099554237626587</v>
      </c>
    </row>
    <row r="48" spans="1:42" x14ac:dyDescent="0.2">
      <c r="A48" s="56">
        <v>1998</v>
      </c>
      <c r="B48" s="56" t="s">
        <v>14</v>
      </c>
      <c r="C48" s="56" t="s">
        <v>24</v>
      </c>
      <c r="D48" s="55">
        <v>388840</v>
      </c>
      <c r="F48" s="61">
        <v>1998</v>
      </c>
      <c r="G48" s="61" t="s">
        <v>14</v>
      </c>
      <c r="H48" s="63">
        <v>388840</v>
      </c>
      <c r="I48" s="63">
        <v>265285</v>
      </c>
      <c r="J48" s="63">
        <v>155714</v>
      </c>
      <c r="K48" s="63">
        <v>62233</v>
      </c>
      <c r="L48" s="63">
        <v>154666</v>
      </c>
      <c r="M48" s="63">
        <v>130573</v>
      </c>
      <c r="N48" s="63">
        <v>119914</v>
      </c>
      <c r="O48" s="63">
        <v>62267</v>
      </c>
      <c r="P48" s="63">
        <v>227626</v>
      </c>
      <c r="Q48" s="63">
        <v>177161</v>
      </c>
      <c r="R48" s="63">
        <v>212392</v>
      </c>
      <c r="S48" s="63">
        <v>203183</v>
      </c>
      <c r="T48" s="63">
        <v>180793</v>
      </c>
      <c r="U48" s="63">
        <v>89744</v>
      </c>
      <c r="V48" s="63">
        <v>545800</v>
      </c>
      <c r="W48" s="63">
        <v>942348</v>
      </c>
      <c r="X48" s="63">
        <v>0</v>
      </c>
      <c r="Y48" s="63">
        <v>245816</v>
      </c>
      <c r="Z48" s="63">
        <v>40668</v>
      </c>
      <c r="AA48" s="63">
        <v>125744</v>
      </c>
      <c r="AB48" s="63">
        <v>0</v>
      </c>
      <c r="AC48" s="63">
        <v>0</v>
      </c>
      <c r="AD48" s="63">
        <v>0</v>
      </c>
      <c r="AE48" s="64">
        <v>4330767</v>
      </c>
      <c r="AF48" s="64"/>
      <c r="AM48" s="68">
        <f>SUMIFS(SM_BolxEst2[[#This Row],[Retiro]:[Ajuste meses anteriores]],SM_BolxEst2[[#This Row],[Retiro]:[Ajuste meses anteriores]],"&gt;="&amp;LARGE(SM_BolxEst2[[#This Row],[Retiro]:[Ajuste meses anteriores]],4))</f>
        <v>2142273</v>
      </c>
      <c r="AN48" s="69">
        <f>+AM48/SM_BolxEst2[[#This Row],[TOTAL]]</f>
        <v>0.49466364734006701</v>
      </c>
      <c r="AO48" s="68">
        <f>+SM_BolxEst2[[#This Row],[TOTAL]]-AM48</f>
        <v>2188494</v>
      </c>
      <c r="AP48" s="69">
        <f>+AO48/SM_BolxEst2[[#This Row],[TOTAL]]</f>
        <v>0.50533635265993304</v>
      </c>
    </row>
    <row r="49" spans="1:42" x14ac:dyDescent="0.2">
      <c r="A49" s="56">
        <v>1998</v>
      </c>
      <c r="B49" s="56" t="s">
        <v>15</v>
      </c>
      <c r="C49" s="56" t="s">
        <v>24</v>
      </c>
      <c r="D49" s="55">
        <v>370158</v>
      </c>
      <c r="F49" s="61">
        <v>1998</v>
      </c>
      <c r="G49" s="61" t="s">
        <v>15</v>
      </c>
      <c r="H49" s="63">
        <v>370158</v>
      </c>
      <c r="I49" s="63">
        <v>259060</v>
      </c>
      <c r="J49" s="63">
        <v>154627</v>
      </c>
      <c r="K49" s="63">
        <v>59401</v>
      </c>
      <c r="L49" s="63">
        <v>154358</v>
      </c>
      <c r="M49" s="63">
        <v>129696</v>
      </c>
      <c r="N49" s="63">
        <v>118908</v>
      </c>
      <c r="O49" s="63">
        <v>61586</v>
      </c>
      <c r="P49" s="63">
        <v>222223</v>
      </c>
      <c r="Q49" s="63">
        <v>173322</v>
      </c>
      <c r="R49" s="63">
        <v>208932</v>
      </c>
      <c r="S49" s="63">
        <v>193152</v>
      </c>
      <c r="T49" s="63">
        <v>175934</v>
      </c>
      <c r="U49" s="63">
        <v>86919</v>
      </c>
      <c r="V49" s="63">
        <v>528733</v>
      </c>
      <c r="W49" s="63">
        <v>919260</v>
      </c>
      <c r="X49" s="63">
        <v>0</v>
      </c>
      <c r="Y49" s="63">
        <v>237316</v>
      </c>
      <c r="Z49" s="63">
        <v>38361</v>
      </c>
      <c r="AA49" s="63">
        <v>120287</v>
      </c>
      <c r="AB49" s="63">
        <v>0</v>
      </c>
      <c r="AC49" s="63">
        <v>0</v>
      </c>
      <c r="AD49" s="63">
        <v>0</v>
      </c>
      <c r="AE49" s="64">
        <v>4212233</v>
      </c>
      <c r="AF49" s="64"/>
      <c r="AM49" s="68">
        <f>SUMIFS(SM_BolxEst2[[#This Row],[Retiro]:[Ajuste meses anteriores]],SM_BolxEst2[[#This Row],[Retiro]:[Ajuste meses anteriores]],"&gt;="&amp;LARGE(SM_BolxEst2[[#This Row],[Retiro]:[Ajuste meses anteriores]],4))</f>
        <v>2077211</v>
      </c>
      <c r="AN49" s="69">
        <f>+AM49/SM_BolxEst2[[#This Row],[TOTAL]]</f>
        <v>0.4931377252872764</v>
      </c>
      <c r="AO49" s="68">
        <f>+SM_BolxEst2[[#This Row],[TOTAL]]-AM49</f>
        <v>2135022</v>
      </c>
      <c r="AP49" s="69">
        <f>+AO49/SM_BolxEst2[[#This Row],[TOTAL]]</f>
        <v>0.5068622747127236</v>
      </c>
    </row>
    <row r="50" spans="1:42" x14ac:dyDescent="0.2">
      <c r="A50" s="56">
        <v>1998</v>
      </c>
      <c r="B50" s="56" t="s">
        <v>4</v>
      </c>
      <c r="C50" s="56" t="s">
        <v>24</v>
      </c>
      <c r="D50" s="55">
        <v>373468</v>
      </c>
      <c r="F50" s="61">
        <v>1998</v>
      </c>
      <c r="G50" s="61" t="s">
        <v>4</v>
      </c>
      <c r="H50" s="63">
        <v>373468</v>
      </c>
      <c r="I50" s="63">
        <v>269525</v>
      </c>
      <c r="J50" s="63">
        <v>160295</v>
      </c>
      <c r="K50" s="63">
        <v>59891</v>
      </c>
      <c r="L50" s="63">
        <v>156026</v>
      </c>
      <c r="M50" s="63">
        <v>134607</v>
      </c>
      <c r="N50" s="63">
        <v>121258</v>
      </c>
      <c r="O50" s="63">
        <v>61477</v>
      </c>
      <c r="P50" s="63">
        <v>223553</v>
      </c>
      <c r="Q50" s="63">
        <v>177159</v>
      </c>
      <c r="R50" s="63">
        <v>210248</v>
      </c>
      <c r="S50" s="63">
        <v>191299</v>
      </c>
      <c r="T50" s="63">
        <v>176445</v>
      </c>
      <c r="U50" s="63">
        <v>88337</v>
      </c>
      <c r="V50" s="63">
        <v>524544</v>
      </c>
      <c r="W50" s="63">
        <v>900874</v>
      </c>
      <c r="X50" s="63">
        <v>0</v>
      </c>
      <c r="Y50" s="63">
        <v>231080</v>
      </c>
      <c r="Z50" s="63">
        <v>38086</v>
      </c>
      <c r="AA50" s="63">
        <v>120713</v>
      </c>
      <c r="AB50" s="63">
        <v>0</v>
      </c>
      <c r="AC50" s="63">
        <v>0</v>
      </c>
      <c r="AD50" s="63">
        <v>0</v>
      </c>
      <c r="AE50" s="64">
        <v>4218885</v>
      </c>
      <c r="AF50" s="64"/>
      <c r="AM50" s="68">
        <f>SUMIFS(SM_BolxEst2[[#This Row],[Retiro]:[Ajuste meses anteriores]],SM_BolxEst2[[#This Row],[Retiro]:[Ajuste meses anteriores]],"&gt;="&amp;LARGE(SM_BolxEst2[[#This Row],[Retiro]:[Ajuste meses anteriores]],4))</f>
        <v>2068411</v>
      </c>
      <c r="AN50" s="69">
        <f>+AM50/SM_BolxEst2[[#This Row],[TOTAL]]</f>
        <v>0.49027432603638166</v>
      </c>
      <c r="AO50" s="68">
        <f>+SM_BolxEst2[[#This Row],[TOTAL]]-AM50</f>
        <v>2150474</v>
      </c>
      <c r="AP50" s="69">
        <f>+AO50/SM_BolxEst2[[#This Row],[TOTAL]]</f>
        <v>0.50972567396361834</v>
      </c>
    </row>
    <row r="51" spans="1:42" x14ac:dyDescent="0.2">
      <c r="A51" s="56">
        <v>1998</v>
      </c>
      <c r="B51" s="56" t="s">
        <v>5</v>
      </c>
      <c r="C51" s="56" t="s">
        <v>24</v>
      </c>
      <c r="D51" s="55">
        <v>350629</v>
      </c>
      <c r="F51" s="61">
        <v>1998</v>
      </c>
      <c r="G51" s="61" t="s">
        <v>5</v>
      </c>
      <c r="H51" s="63">
        <v>350629</v>
      </c>
      <c r="I51" s="63">
        <v>256947</v>
      </c>
      <c r="J51" s="63">
        <v>154574</v>
      </c>
      <c r="K51" s="63">
        <v>58641</v>
      </c>
      <c r="L51" s="63">
        <v>150334</v>
      </c>
      <c r="M51" s="63">
        <v>132162</v>
      </c>
      <c r="N51" s="63">
        <v>115629</v>
      </c>
      <c r="O51" s="63">
        <v>58265</v>
      </c>
      <c r="P51" s="63">
        <v>214050</v>
      </c>
      <c r="Q51" s="63">
        <v>169173</v>
      </c>
      <c r="R51" s="63">
        <v>197631</v>
      </c>
      <c r="S51" s="63">
        <v>180681</v>
      </c>
      <c r="T51" s="63">
        <v>170154</v>
      </c>
      <c r="U51" s="63">
        <v>84649</v>
      </c>
      <c r="V51" s="63">
        <v>506409</v>
      </c>
      <c r="W51" s="63">
        <v>883985</v>
      </c>
      <c r="X51" s="63">
        <v>0</v>
      </c>
      <c r="Y51" s="63">
        <v>221614</v>
      </c>
      <c r="Z51" s="63">
        <v>35864</v>
      </c>
      <c r="AA51" s="63">
        <v>112713</v>
      </c>
      <c r="AB51" s="63">
        <v>0</v>
      </c>
      <c r="AC51" s="63">
        <v>0</v>
      </c>
      <c r="AD51" s="63">
        <v>0</v>
      </c>
      <c r="AE51" s="64">
        <v>4054104</v>
      </c>
      <c r="AF51" s="64"/>
      <c r="AM51" s="68">
        <f>SUMIFS(SM_BolxEst2[[#This Row],[Retiro]:[Ajuste meses anteriores]],SM_BolxEst2[[#This Row],[Retiro]:[Ajuste meses anteriores]],"&gt;="&amp;LARGE(SM_BolxEst2[[#This Row],[Retiro]:[Ajuste meses anteriores]],4))</f>
        <v>1997970</v>
      </c>
      <c r="AN51" s="69">
        <f>+AM51/SM_BolxEst2[[#This Row],[TOTAL]]</f>
        <v>0.49282652837717039</v>
      </c>
      <c r="AO51" s="68">
        <f>+SM_BolxEst2[[#This Row],[TOTAL]]-AM51</f>
        <v>2056134</v>
      </c>
      <c r="AP51" s="69">
        <f>+AO51/SM_BolxEst2[[#This Row],[TOTAL]]</f>
        <v>0.50717347162282955</v>
      </c>
    </row>
    <row r="52" spans="1:42" x14ac:dyDescent="0.2">
      <c r="A52" s="56">
        <v>1998</v>
      </c>
      <c r="B52" s="56" t="s">
        <v>6</v>
      </c>
      <c r="C52" s="56" t="s">
        <v>24</v>
      </c>
      <c r="D52" s="55">
        <v>395265</v>
      </c>
      <c r="F52" s="61">
        <v>1998</v>
      </c>
      <c r="G52" s="61" t="s">
        <v>6</v>
      </c>
      <c r="H52" s="63">
        <v>395265</v>
      </c>
      <c r="I52" s="63">
        <v>281936</v>
      </c>
      <c r="J52" s="63">
        <v>163680</v>
      </c>
      <c r="K52" s="63">
        <v>61830</v>
      </c>
      <c r="L52" s="63">
        <v>164103</v>
      </c>
      <c r="M52" s="63">
        <v>138608</v>
      </c>
      <c r="N52" s="63">
        <v>123780</v>
      </c>
      <c r="O52" s="63">
        <v>64847</v>
      </c>
      <c r="P52" s="63">
        <v>233559</v>
      </c>
      <c r="Q52" s="63">
        <v>174882</v>
      </c>
      <c r="R52" s="63">
        <v>212559</v>
      </c>
      <c r="S52" s="63">
        <v>195691</v>
      </c>
      <c r="T52" s="63">
        <v>179930</v>
      </c>
      <c r="U52" s="63">
        <v>89422</v>
      </c>
      <c r="V52" s="63">
        <v>551124</v>
      </c>
      <c r="W52" s="63">
        <v>934931</v>
      </c>
      <c r="X52" s="63">
        <v>0</v>
      </c>
      <c r="Y52" s="63">
        <v>232891</v>
      </c>
      <c r="Z52" s="63">
        <v>37620</v>
      </c>
      <c r="AA52" s="63">
        <v>119252</v>
      </c>
      <c r="AB52" s="63">
        <v>0</v>
      </c>
      <c r="AC52" s="63">
        <v>0</v>
      </c>
      <c r="AD52" s="63">
        <v>0</v>
      </c>
      <c r="AE52" s="64">
        <v>4355910</v>
      </c>
      <c r="AF52" s="64"/>
      <c r="AM52" s="68">
        <f>SUMIFS(SM_BolxEst2[[#This Row],[Retiro]:[Ajuste meses anteriores]],SM_BolxEst2[[#This Row],[Retiro]:[Ajuste meses anteriores]],"&gt;="&amp;LARGE(SM_BolxEst2[[#This Row],[Retiro]:[Ajuste meses anteriores]],4))</f>
        <v>2163256</v>
      </c>
      <c r="AN52" s="69">
        <f>+AM52/SM_BolxEst2[[#This Row],[TOTAL]]</f>
        <v>0.49662550420004087</v>
      </c>
      <c r="AO52" s="68">
        <f>+SM_BolxEst2[[#This Row],[TOTAL]]-AM52</f>
        <v>2192654</v>
      </c>
      <c r="AP52" s="69">
        <f>+AO52/SM_BolxEst2[[#This Row],[TOTAL]]</f>
        <v>0.50337449579995919</v>
      </c>
    </row>
    <row r="53" spans="1:42" x14ac:dyDescent="0.2">
      <c r="A53" s="56">
        <v>1998</v>
      </c>
      <c r="B53" s="56" t="s">
        <v>7</v>
      </c>
      <c r="C53" s="56" t="s">
        <v>24</v>
      </c>
      <c r="D53" s="55">
        <v>397025</v>
      </c>
      <c r="F53" s="61">
        <v>1998</v>
      </c>
      <c r="G53" s="61" t="s">
        <v>7</v>
      </c>
      <c r="H53" s="63">
        <v>397025</v>
      </c>
      <c r="I53" s="63">
        <v>287685</v>
      </c>
      <c r="J53" s="63">
        <v>168183</v>
      </c>
      <c r="K53" s="63">
        <v>62671</v>
      </c>
      <c r="L53" s="63">
        <v>168811</v>
      </c>
      <c r="M53" s="63">
        <v>144832</v>
      </c>
      <c r="N53" s="63">
        <v>126137</v>
      </c>
      <c r="O53" s="63">
        <v>65189</v>
      </c>
      <c r="P53" s="63">
        <v>238374</v>
      </c>
      <c r="Q53" s="63">
        <v>187839</v>
      </c>
      <c r="R53" s="63">
        <v>220083</v>
      </c>
      <c r="S53" s="63">
        <v>200713</v>
      </c>
      <c r="T53" s="63">
        <v>182154</v>
      </c>
      <c r="U53" s="63">
        <v>91215</v>
      </c>
      <c r="V53" s="63">
        <v>552316</v>
      </c>
      <c r="W53" s="63">
        <v>921369</v>
      </c>
      <c r="X53" s="63">
        <v>0</v>
      </c>
      <c r="Y53" s="63">
        <v>238657</v>
      </c>
      <c r="Z53" s="63">
        <v>38879</v>
      </c>
      <c r="AA53" s="63">
        <v>124036</v>
      </c>
      <c r="AB53" s="63">
        <v>0</v>
      </c>
      <c r="AC53" s="63">
        <v>0</v>
      </c>
      <c r="AD53" s="63">
        <v>0</v>
      </c>
      <c r="AE53" s="64">
        <v>4416168</v>
      </c>
      <c r="AF53" s="64"/>
      <c r="AM53" s="68">
        <f>SUMIFS(SM_BolxEst2[[#This Row],[Retiro]:[Ajuste meses anteriores]],SM_BolxEst2[[#This Row],[Retiro]:[Ajuste meses anteriores]],"&gt;="&amp;LARGE(SM_BolxEst2[[#This Row],[Retiro]:[Ajuste meses anteriores]],4))</f>
        <v>2158395</v>
      </c>
      <c r="AN53" s="69">
        <f>+AM53/SM_BolxEst2[[#This Row],[TOTAL]]</f>
        <v>0.4887483900069019</v>
      </c>
      <c r="AO53" s="68">
        <f>+SM_BolxEst2[[#This Row],[TOTAL]]-AM53</f>
        <v>2257773</v>
      </c>
      <c r="AP53" s="69">
        <f>+AO53/SM_BolxEst2[[#This Row],[TOTAL]]</f>
        <v>0.51125160999309804</v>
      </c>
    </row>
    <row r="54" spans="1:42" x14ac:dyDescent="0.2">
      <c r="A54" s="56">
        <v>1998</v>
      </c>
      <c r="B54" s="56" t="s">
        <v>8</v>
      </c>
      <c r="C54" s="56" t="s">
        <v>24</v>
      </c>
      <c r="D54" s="55">
        <v>379554</v>
      </c>
      <c r="F54" s="61">
        <v>1998</v>
      </c>
      <c r="G54" s="61" t="s">
        <v>8</v>
      </c>
      <c r="H54" s="63">
        <v>379554</v>
      </c>
      <c r="I54" s="63">
        <v>279727</v>
      </c>
      <c r="J54" s="63">
        <v>166102</v>
      </c>
      <c r="K54" s="63">
        <v>61597</v>
      </c>
      <c r="L54" s="63">
        <v>170088</v>
      </c>
      <c r="M54" s="63">
        <v>146684</v>
      </c>
      <c r="N54" s="63">
        <v>125998</v>
      </c>
      <c r="O54" s="63">
        <v>62524</v>
      </c>
      <c r="P54" s="63">
        <v>234756</v>
      </c>
      <c r="Q54" s="63">
        <v>181956</v>
      </c>
      <c r="R54" s="63">
        <v>217849</v>
      </c>
      <c r="S54" s="63">
        <v>192029</v>
      </c>
      <c r="T54" s="63">
        <v>182844</v>
      </c>
      <c r="U54" s="63">
        <v>87254</v>
      </c>
      <c r="V54" s="63">
        <v>549480</v>
      </c>
      <c r="W54" s="63">
        <v>925196</v>
      </c>
      <c r="X54" s="63">
        <v>0</v>
      </c>
      <c r="Y54" s="63">
        <v>231163</v>
      </c>
      <c r="Z54" s="63">
        <v>36801</v>
      </c>
      <c r="AA54" s="63">
        <v>119338</v>
      </c>
      <c r="AB54" s="63">
        <v>0</v>
      </c>
      <c r="AC54" s="63">
        <v>0</v>
      </c>
      <c r="AD54" s="63">
        <v>0</v>
      </c>
      <c r="AE54" s="64">
        <v>4350940</v>
      </c>
      <c r="AF54" s="64"/>
      <c r="AM54" s="68">
        <f>SUMIFS(SM_BolxEst2[[#This Row],[Retiro]:[Ajuste meses anteriores]],SM_BolxEst2[[#This Row],[Retiro]:[Ajuste meses anteriores]],"&gt;="&amp;LARGE(SM_BolxEst2[[#This Row],[Retiro]:[Ajuste meses anteriores]],4))</f>
        <v>2133957</v>
      </c>
      <c r="AN54" s="69">
        <f>+AM54/SM_BolxEst2[[#This Row],[TOTAL]]</f>
        <v>0.49045884337637385</v>
      </c>
      <c r="AO54" s="68">
        <f>+SM_BolxEst2[[#This Row],[TOTAL]]-AM54</f>
        <v>2216983</v>
      </c>
      <c r="AP54" s="69">
        <f>+AO54/SM_BolxEst2[[#This Row],[TOTAL]]</f>
        <v>0.5095411566236262</v>
      </c>
    </row>
    <row r="55" spans="1:42" x14ac:dyDescent="0.2">
      <c r="A55" s="56">
        <v>1998</v>
      </c>
      <c r="B55" s="56" t="s">
        <v>9</v>
      </c>
      <c r="C55" s="56" t="s">
        <v>24</v>
      </c>
      <c r="D55" s="55">
        <v>399133</v>
      </c>
      <c r="F55" s="61">
        <v>1998</v>
      </c>
      <c r="G55" s="61" t="s">
        <v>9</v>
      </c>
      <c r="H55" s="63">
        <v>399133</v>
      </c>
      <c r="I55" s="63">
        <v>289660</v>
      </c>
      <c r="J55" s="63">
        <v>175151</v>
      </c>
      <c r="K55" s="63">
        <v>65922</v>
      </c>
      <c r="L55" s="63">
        <v>173600</v>
      </c>
      <c r="M55" s="63">
        <v>151668</v>
      </c>
      <c r="N55" s="63">
        <v>133097</v>
      </c>
      <c r="O55" s="63">
        <v>64918</v>
      </c>
      <c r="P55" s="63">
        <v>236679</v>
      </c>
      <c r="Q55" s="63">
        <v>186838</v>
      </c>
      <c r="R55" s="63">
        <v>218544</v>
      </c>
      <c r="S55" s="63">
        <v>198302</v>
      </c>
      <c r="T55" s="63">
        <v>188537</v>
      </c>
      <c r="U55" s="63">
        <v>90074</v>
      </c>
      <c r="V55" s="63">
        <v>555920</v>
      </c>
      <c r="W55" s="63">
        <v>939615</v>
      </c>
      <c r="X55" s="63">
        <v>0</v>
      </c>
      <c r="Y55" s="63">
        <v>241009</v>
      </c>
      <c r="Z55" s="63">
        <v>39882</v>
      </c>
      <c r="AA55" s="63">
        <v>123547</v>
      </c>
      <c r="AB55" s="63">
        <v>0</v>
      </c>
      <c r="AC55" s="63">
        <v>0</v>
      </c>
      <c r="AD55" s="63">
        <v>0</v>
      </c>
      <c r="AE55" s="64">
        <v>4472096</v>
      </c>
      <c r="AF55" s="64"/>
      <c r="AM55" s="68">
        <f>SUMIFS(SM_BolxEst2[[#This Row],[Retiro]:[Ajuste meses anteriores]],SM_BolxEst2[[#This Row],[Retiro]:[Ajuste meses anteriores]],"&gt;="&amp;LARGE(SM_BolxEst2[[#This Row],[Retiro]:[Ajuste meses anteriores]],4))</f>
        <v>2184328</v>
      </c>
      <c r="AN55" s="69">
        <f>+AM55/SM_BolxEst2[[#This Row],[TOTAL]]</f>
        <v>0.48843495309581908</v>
      </c>
      <c r="AO55" s="68">
        <f>+SM_BolxEst2[[#This Row],[TOTAL]]-AM55</f>
        <v>2287768</v>
      </c>
      <c r="AP55" s="69">
        <f>+AO55/SM_BolxEst2[[#This Row],[TOTAL]]</f>
        <v>0.51156504690418092</v>
      </c>
    </row>
    <row r="56" spans="1:42" x14ac:dyDescent="0.2">
      <c r="A56" s="56">
        <v>1998</v>
      </c>
      <c r="B56" s="56" t="s">
        <v>10</v>
      </c>
      <c r="C56" s="56" t="s">
        <v>24</v>
      </c>
      <c r="D56" s="55">
        <v>388813</v>
      </c>
      <c r="F56" s="61">
        <v>1998</v>
      </c>
      <c r="G56" s="61" t="s">
        <v>10</v>
      </c>
      <c r="H56" s="63">
        <v>388813</v>
      </c>
      <c r="I56" s="63">
        <v>280028</v>
      </c>
      <c r="J56" s="63">
        <v>169792</v>
      </c>
      <c r="K56" s="63">
        <v>63719</v>
      </c>
      <c r="L56" s="63">
        <v>167332</v>
      </c>
      <c r="M56" s="63">
        <v>147240</v>
      </c>
      <c r="N56" s="63">
        <v>128195</v>
      </c>
      <c r="O56" s="63">
        <v>62733</v>
      </c>
      <c r="P56" s="63">
        <v>228189</v>
      </c>
      <c r="Q56" s="63">
        <v>178102</v>
      </c>
      <c r="R56" s="63">
        <v>212864</v>
      </c>
      <c r="S56" s="63">
        <v>193931</v>
      </c>
      <c r="T56" s="63">
        <v>182834</v>
      </c>
      <c r="U56" s="63">
        <v>86510</v>
      </c>
      <c r="V56" s="63">
        <v>540140</v>
      </c>
      <c r="W56" s="63">
        <v>895654</v>
      </c>
      <c r="X56" s="63">
        <v>0</v>
      </c>
      <c r="Y56" s="63">
        <v>228871</v>
      </c>
      <c r="Z56" s="63">
        <v>37606</v>
      </c>
      <c r="AA56" s="63">
        <v>117203</v>
      </c>
      <c r="AB56" s="63">
        <v>0</v>
      </c>
      <c r="AC56" s="63">
        <v>0</v>
      </c>
      <c r="AD56" s="63">
        <v>0</v>
      </c>
      <c r="AE56" s="64">
        <v>4309756</v>
      </c>
      <c r="AF56" s="64"/>
      <c r="AM56" s="68">
        <f>SUMIFS(SM_BolxEst2[[#This Row],[Retiro]:[Ajuste meses anteriores]],SM_BolxEst2[[#This Row],[Retiro]:[Ajuste meses anteriores]],"&gt;="&amp;LARGE(SM_BolxEst2[[#This Row],[Retiro]:[Ajuste meses anteriores]],4))</f>
        <v>2104635</v>
      </c>
      <c r="AN56" s="69">
        <f>+AM56/SM_BolxEst2[[#This Row],[TOTAL]]</f>
        <v>0.48834203142822935</v>
      </c>
      <c r="AO56" s="68">
        <f>+SM_BolxEst2[[#This Row],[TOTAL]]-AM56</f>
        <v>2205121</v>
      </c>
      <c r="AP56" s="69">
        <f>+AO56/SM_BolxEst2[[#This Row],[TOTAL]]</f>
        <v>0.5116579685717707</v>
      </c>
    </row>
    <row r="57" spans="1:42" x14ac:dyDescent="0.2">
      <c r="A57" s="56">
        <v>1998</v>
      </c>
      <c r="B57" s="56" t="s">
        <v>11</v>
      </c>
      <c r="C57" s="56" t="s">
        <v>24</v>
      </c>
      <c r="D57" s="55">
        <v>392242</v>
      </c>
      <c r="F57" s="61">
        <v>1998</v>
      </c>
      <c r="G57" s="61" t="s">
        <v>11</v>
      </c>
      <c r="H57" s="63">
        <v>392242</v>
      </c>
      <c r="I57" s="63">
        <v>272201</v>
      </c>
      <c r="J57" s="63">
        <v>169659</v>
      </c>
      <c r="K57" s="63">
        <v>64405</v>
      </c>
      <c r="L57" s="63">
        <v>162204</v>
      </c>
      <c r="M57" s="63">
        <v>140751</v>
      </c>
      <c r="N57" s="63">
        <v>125663</v>
      </c>
      <c r="O57" s="63">
        <v>61315</v>
      </c>
      <c r="P57" s="63">
        <v>221808</v>
      </c>
      <c r="Q57" s="63">
        <v>166845</v>
      </c>
      <c r="R57" s="63">
        <v>202510</v>
      </c>
      <c r="S57" s="63">
        <v>190129</v>
      </c>
      <c r="T57" s="63">
        <v>175991</v>
      </c>
      <c r="U57" s="63">
        <v>84304</v>
      </c>
      <c r="V57" s="63">
        <v>531063</v>
      </c>
      <c r="W57" s="63">
        <v>869231</v>
      </c>
      <c r="X57" s="63">
        <v>0</v>
      </c>
      <c r="Y57" s="63">
        <v>226956</v>
      </c>
      <c r="Z57" s="63">
        <v>36987</v>
      </c>
      <c r="AA57" s="63">
        <v>116422</v>
      </c>
      <c r="AB57" s="63">
        <v>0</v>
      </c>
      <c r="AC57" s="63">
        <v>0</v>
      </c>
      <c r="AD57" s="63">
        <v>0</v>
      </c>
      <c r="AE57" s="64">
        <v>4210686</v>
      </c>
      <c r="AF57" s="64"/>
      <c r="AM57" s="68">
        <f>SUMIFS(SM_BolxEst2[[#This Row],[Retiro]:[Ajuste meses anteriores]],SM_BolxEst2[[#This Row],[Retiro]:[Ajuste meses anteriores]],"&gt;="&amp;LARGE(SM_BolxEst2[[#This Row],[Retiro]:[Ajuste meses anteriores]],4))</f>
        <v>2064737</v>
      </c>
      <c r="AN57" s="69">
        <f>+AM57/SM_BolxEst2[[#This Row],[TOTAL]]</f>
        <v>0.49035644073198525</v>
      </c>
      <c r="AO57" s="68">
        <f>+SM_BolxEst2[[#This Row],[TOTAL]]-AM57</f>
        <v>2145949</v>
      </c>
      <c r="AP57" s="69">
        <f>+AO57/SM_BolxEst2[[#This Row],[TOTAL]]</f>
        <v>0.50964355926801475</v>
      </c>
    </row>
    <row r="58" spans="1:42" x14ac:dyDescent="0.2">
      <c r="A58" s="56">
        <v>1999</v>
      </c>
      <c r="B58" s="56" t="s">
        <v>12</v>
      </c>
      <c r="C58" s="56" t="s">
        <v>24</v>
      </c>
      <c r="D58" s="55">
        <v>358480</v>
      </c>
      <c r="F58" s="61">
        <v>1999</v>
      </c>
      <c r="G58" s="61" t="s">
        <v>12</v>
      </c>
      <c r="H58" s="63">
        <v>358480</v>
      </c>
      <c r="I58" s="63">
        <v>230447</v>
      </c>
      <c r="J58" s="63">
        <v>148724</v>
      </c>
      <c r="K58" s="63">
        <v>57851</v>
      </c>
      <c r="L58" s="63">
        <v>137230</v>
      </c>
      <c r="M58" s="63">
        <v>114883</v>
      </c>
      <c r="N58" s="63">
        <v>110985</v>
      </c>
      <c r="O58" s="63">
        <v>55201</v>
      </c>
      <c r="P58" s="63">
        <v>198846</v>
      </c>
      <c r="Q58" s="63">
        <v>140007</v>
      </c>
      <c r="R58" s="63">
        <v>175379</v>
      </c>
      <c r="S58" s="63">
        <v>178519</v>
      </c>
      <c r="T58" s="63">
        <v>151240</v>
      </c>
      <c r="U58" s="63">
        <v>77645</v>
      </c>
      <c r="V58" s="63">
        <v>474929</v>
      </c>
      <c r="W58" s="63">
        <v>790654</v>
      </c>
      <c r="X58" s="63">
        <v>0</v>
      </c>
      <c r="Y58" s="63">
        <v>206025</v>
      </c>
      <c r="Z58" s="63">
        <v>32991</v>
      </c>
      <c r="AA58" s="63">
        <v>108048</v>
      </c>
      <c r="AB58" s="63">
        <v>0</v>
      </c>
      <c r="AC58" s="63">
        <v>0</v>
      </c>
      <c r="AD58" s="63">
        <v>0</v>
      </c>
      <c r="AE58" s="64">
        <v>3748084</v>
      </c>
      <c r="AF58" s="64"/>
      <c r="AM58" s="68">
        <f>SUMIFS(SM_BolxEst2[[#This Row],[Retiro]:[Ajuste meses anteriores]],SM_BolxEst2[[#This Row],[Retiro]:[Ajuste meses anteriores]],"&gt;="&amp;LARGE(SM_BolxEst2[[#This Row],[Retiro]:[Ajuste meses anteriores]],4))</f>
        <v>1854510</v>
      </c>
      <c r="AN58" s="69">
        <f>+AM58/SM_BolxEst2[[#This Row],[TOTAL]]</f>
        <v>0.49478880409297121</v>
      </c>
      <c r="AO58" s="68">
        <f>+SM_BolxEst2[[#This Row],[TOTAL]]-AM58</f>
        <v>1893574</v>
      </c>
      <c r="AP58" s="69">
        <f>+AO58/SM_BolxEst2[[#This Row],[TOTAL]]</f>
        <v>0.50521119590702879</v>
      </c>
    </row>
    <row r="59" spans="1:42" x14ac:dyDescent="0.2">
      <c r="A59" s="56">
        <v>1999</v>
      </c>
      <c r="B59" s="56" t="s">
        <v>13</v>
      </c>
      <c r="C59" s="56" t="s">
        <v>24</v>
      </c>
      <c r="D59" s="55">
        <v>351494</v>
      </c>
      <c r="F59" s="61">
        <v>1999</v>
      </c>
      <c r="G59" s="61" t="s">
        <v>13</v>
      </c>
      <c r="H59" s="63">
        <v>351494</v>
      </c>
      <c r="I59" s="63">
        <v>231677</v>
      </c>
      <c r="J59" s="63">
        <v>144667</v>
      </c>
      <c r="K59" s="63">
        <v>56231</v>
      </c>
      <c r="L59" s="63">
        <v>137653</v>
      </c>
      <c r="M59" s="63">
        <v>116139</v>
      </c>
      <c r="N59" s="63">
        <v>108913</v>
      </c>
      <c r="O59" s="63">
        <v>54714</v>
      </c>
      <c r="P59" s="63">
        <v>191330</v>
      </c>
      <c r="Q59" s="63">
        <v>142849</v>
      </c>
      <c r="R59" s="63">
        <v>178829</v>
      </c>
      <c r="S59" s="63">
        <v>167341</v>
      </c>
      <c r="T59" s="63">
        <v>155513</v>
      </c>
      <c r="U59" s="63">
        <v>77419</v>
      </c>
      <c r="V59" s="63">
        <v>464530</v>
      </c>
      <c r="W59" s="63">
        <v>756869</v>
      </c>
      <c r="X59" s="63">
        <v>0</v>
      </c>
      <c r="Y59" s="63">
        <v>196211</v>
      </c>
      <c r="Z59" s="63">
        <v>30630</v>
      </c>
      <c r="AA59" s="63">
        <v>103171</v>
      </c>
      <c r="AB59" s="63">
        <v>0</v>
      </c>
      <c r="AC59" s="63">
        <v>0</v>
      </c>
      <c r="AD59" s="63">
        <v>0</v>
      </c>
      <c r="AE59" s="64">
        <v>3666180</v>
      </c>
      <c r="AF59" s="64"/>
      <c r="AM59" s="68">
        <f>SUMIFS(SM_BolxEst2[[#This Row],[Retiro]:[Ajuste meses anteriores]],SM_BolxEst2[[#This Row],[Retiro]:[Ajuste meses anteriores]],"&gt;="&amp;LARGE(SM_BolxEst2[[#This Row],[Retiro]:[Ajuste meses anteriores]],4))</f>
        <v>1804570</v>
      </c>
      <c r="AN59" s="69">
        <f>+AM59/SM_BolxEst2[[#This Row],[TOTAL]]</f>
        <v>0.49222078566791594</v>
      </c>
      <c r="AO59" s="68">
        <f>+SM_BolxEst2[[#This Row],[TOTAL]]-AM59</f>
        <v>1861610</v>
      </c>
      <c r="AP59" s="69">
        <f>+AO59/SM_BolxEst2[[#This Row],[TOTAL]]</f>
        <v>0.50777921433208406</v>
      </c>
    </row>
    <row r="60" spans="1:42" x14ac:dyDescent="0.2">
      <c r="A60" s="56">
        <v>1999</v>
      </c>
      <c r="B60" s="56" t="s">
        <v>14</v>
      </c>
      <c r="C60" s="56" t="s">
        <v>24</v>
      </c>
      <c r="D60" s="55">
        <v>405563</v>
      </c>
      <c r="F60" s="61">
        <v>1999</v>
      </c>
      <c r="G60" s="61" t="s">
        <v>14</v>
      </c>
      <c r="H60" s="63">
        <v>405563</v>
      </c>
      <c r="I60" s="63">
        <v>285723</v>
      </c>
      <c r="J60" s="63">
        <v>177240</v>
      </c>
      <c r="K60" s="63">
        <v>68624</v>
      </c>
      <c r="L60" s="63">
        <v>173399</v>
      </c>
      <c r="M60" s="63">
        <v>151385</v>
      </c>
      <c r="N60" s="63">
        <v>134376</v>
      </c>
      <c r="O60" s="63">
        <v>66364</v>
      </c>
      <c r="P60" s="63">
        <v>232931</v>
      </c>
      <c r="Q60" s="63">
        <v>179280</v>
      </c>
      <c r="R60" s="63">
        <v>216106</v>
      </c>
      <c r="S60" s="63">
        <v>200713</v>
      </c>
      <c r="T60" s="63">
        <v>191560</v>
      </c>
      <c r="U60" s="63">
        <v>94810</v>
      </c>
      <c r="V60" s="63">
        <v>555891</v>
      </c>
      <c r="W60" s="63">
        <v>934800</v>
      </c>
      <c r="X60" s="63">
        <v>0</v>
      </c>
      <c r="Y60" s="63">
        <v>241254</v>
      </c>
      <c r="Z60" s="63">
        <v>38948</v>
      </c>
      <c r="AA60" s="63">
        <v>124831</v>
      </c>
      <c r="AB60" s="63">
        <v>0</v>
      </c>
      <c r="AC60" s="63">
        <v>0</v>
      </c>
      <c r="AD60" s="63">
        <v>0</v>
      </c>
      <c r="AE60" s="64">
        <v>4473798</v>
      </c>
      <c r="AF60" s="64"/>
      <c r="AM60" s="68">
        <f>SUMIFS(SM_BolxEst2[[#This Row],[Retiro]:[Ajuste meses anteriores]],SM_BolxEst2[[#This Row],[Retiro]:[Ajuste meses anteriores]],"&gt;="&amp;LARGE(SM_BolxEst2[[#This Row],[Retiro]:[Ajuste meses anteriores]],4))</f>
        <v>2181977</v>
      </c>
      <c r="AN60" s="69">
        <f>+AM60/SM_BolxEst2[[#This Row],[TOTAL]]</f>
        <v>0.48772362990014301</v>
      </c>
      <c r="AO60" s="68">
        <f>+SM_BolxEst2[[#This Row],[TOTAL]]-AM60</f>
        <v>2291821</v>
      </c>
      <c r="AP60" s="69">
        <f>+AO60/SM_BolxEst2[[#This Row],[TOTAL]]</f>
        <v>0.51227637009985694</v>
      </c>
    </row>
    <row r="61" spans="1:42" x14ac:dyDescent="0.2">
      <c r="A61" s="56">
        <v>1999</v>
      </c>
      <c r="B61" s="56" t="s">
        <v>15</v>
      </c>
      <c r="C61" s="56" t="s">
        <v>24</v>
      </c>
      <c r="D61" s="55">
        <v>374538</v>
      </c>
      <c r="F61" s="61">
        <v>1999</v>
      </c>
      <c r="G61" s="61" t="s">
        <v>15</v>
      </c>
      <c r="H61" s="63">
        <v>374538</v>
      </c>
      <c r="I61" s="63">
        <v>272388</v>
      </c>
      <c r="J61" s="63">
        <v>163722</v>
      </c>
      <c r="K61" s="63">
        <v>64421</v>
      </c>
      <c r="L61" s="63">
        <v>165110</v>
      </c>
      <c r="M61" s="63">
        <v>145661</v>
      </c>
      <c r="N61" s="63">
        <v>125905</v>
      </c>
      <c r="O61" s="63">
        <v>62888</v>
      </c>
      <c r="P61" s="63">
        <v>222681</v>
      </c>
      <c r="Q61" s="63">
        <v>173704</v>
      </c>
      <c r="R61" s="63">
        <v>213228</v>
      </c>
      <c r="S61" s="63">
        <v>187827</v>
      </c>
      <c r="T61" s="63">
        <v>183891</v>
      </c>
      <c r="U61" s="63">
        <v>89742</v>
      </c>
      <c r="V61" s="63">
        <v>522554</v>
      </c>
      <c r="W61" s="63">
        <v>885802</v>
      </c>
      <c r="X61" s="63">
        <v>0</v>
      </c>
      <c r="Y61" s="63">
        <v>227467</v>
      </c>
      <c r="Z61" s="63">
        <v>36738</v>
      </c>
      <c r="AA61" s="63">
        <v>119275</v>
      </c>
      <c r="AB61" s="63">
        <v>0</v>
      </c>
      <c r="AC61" s="63">
        <v>0</v>
      </c>
      <c r="AD61" s="63">
        <v>0</v>
      </c>
      <c r="AE61" s="64">
        <v>4237542</v>
      </c>
      <c r="AF61" s="64"/>
      <c r="AM61" s="68">
        <f>SUMIFS(SM_BolxEst2[[#This Row],[Retiro]:[Ajuste meses anteriores]],SM_BolxEst2[[#This Row],[Retiro]:[Ajuste meses anteriores]],"&gt;="&amp;LARGE(SM_BolxEst2[[#This Row],[Retiro]:[Ajuste meses anteriores]],4))</f>
        <v>2055282</v>
      </c>
      <c r="AN61" s="69">
        <f>+AM61/SM_BolxEst2[[#This Row],[TOTAL]]</f>
        <v>0.48501749363192154</v>
      </c>
      <c r="AO61" s="68">
        <f>+SM_BolxEst2[[#This Row],[TOTAL]]-AM61</f>
        <v>2182260</v>
      </c>
      <c r="AP61" s="69">
        <f>+AO61/SM_BolxEst2[[#This Row],[TOTAL]]</f>
        <v>0.51498250636807852</v>
      </c>
    </row>
    <row r="62" spans="1:42" x14ac:dyDescent="0.2">
      <c r="A62" s="56">
        <v>1999</v>
      </c>
      <c r="B62" s="56" t="s">
        <v>4</v>
      </c>
      <c r="C62" s="56" t="s">
        <v>24</v>
      </c>
      <c r="D62" s="55">
        <v>387650</v>
      </c>
      <c r="F62" s="61">
        <v>1999</v>
      </c>
      <c r="G62" s="61" t="s">
        <v>4</v>
      </c>
      <c r="H62" s="63">
        <v>387650</v>
      </c>
      <c r="I62" s="63">
        <v>283347</v>
      </c>
      <c r="J62" s="63">
        <v>167112</v>
      </c>
      <c r="K62" s="63">
        <v>64494</v>
      </c>
      <c r="L62" s="63">
        <v>169758</v>
      </c>
      <c r="M62" s="63">
        <v>148658</v>
      </c>
      <c r="N62" s="63">
        <v>131405</v>
      </c>
      <c r="O62" s="63">
        <v>64481</v>
      </c>
      <c r="P62" s="63">
        <v>227890</v>
      </c>
      <c r="Q62" s="63">
        <v>175939</v>
      </c>
      <c r="R62" s="63">
        <v>217261</v>
      </c>
      <c r="S62" s="63">
        <v>195510</v>
      </c>
      <c r="T62" s="63">
        <v>189318</v>
      </c>
      <c r="U62" s="63">
        <v>89886</v>
      </c>
      <c r="V62" s="63">
        <v>529892</v>
      </c>
      <c r="W62" s="63">
        <v>888407</v>
      </c>
      <c r="X62" s="63">
        <v>0</v>
      </c>
      <c r="Y62" s="63">
        <v>232273</v>
      </c>
      <c r="Z62" s="63">
        <v>39094</v>
      </c>
      <c r="AA62" s="63">
        <v>123079</v>
      </c>
      <c r="AB62" s="63">
        <v>0</v>
      </c>
      <c r="AC62" s="63">
        <v>0</v>
      </c>
      <c r="AD62" s="63">
        <v>0</v>
      </c>
      <c r="AE62" s="64">
        <v>4325454</v>
      </c>
      <c r="AF62" s="64"/>
      <c r="AM62" s="68">
        <f>SUMIFS(SM_BolxEst2[[#This Row],[Retiro]:[Ajuste meses anteriores]],SM_BolxEst2[[#This Row],[Retiro]:[Ajuste meses anteriores]],"&gt;="&amp;LARGE(SM_BolxEst2[[#This Row],[Retiro]:[Ajuste meses anteriores]],4))</f>
        <v>2089296</v>
      </c>
      <c r="AN62" s="69">
        <f>+AM62/SM_BolxEst2[[#This Row],[TOTAL]]</f>
        <v>0.4830235161442013</v>
      </c>
      <c r="AO62" s="68">
        <f>+SM_BolxEst2[[#This Row],[TOTAL]]-AM62</f>
        <v>2236158</v>
      </c>
      <c r="AP62" s="69">
        <f>+AO62/SM_BolxEst2[[#This Row],[TOTAL]]</f>
        <v>0.51697648385579875</v>
      </c>
    </row>
    <row r="63" spans="1:42" x14ac:dyDescent="0.2">
      <c r="A63" s="56">
        <v>1999</v>
      </c>
      <c r="B63" s="56" t="s">
        <v>5</v>
      </c>
      <c r="C63" s="56" t="s">
        <v>24</v>
      </c>
      <c r="D63" s="55">
        <v>370166</v>
      </c>
      <c r="F63" s="61">
        <v>1999</v>
      </c>
      <c r="G63" s="61" t="s">
        <v>5</v>
      </c>
      <c r="H63" s="63">
        <v>370166</v>
      </c>
      <c r="I63" s="63">
        <v>269579</v>
      </c>
      <c r="J63" s="63">
        <v>160964</v>
      </c>
      <c r="K63" s="63">
        <v>61613</v>
      </c>
      <c r="L63" s="63">
        <v>163485</v>
      </c>
      <c r="M63" s="63">
        <v>144962</v>
      </c>
      <c r="N63" s="63">
        <v>128148</v>
      </c>
      <c r="O63" s="63">
        <v>62335</v>
      </c>
      <c r="P63" s="63">
        <v>219508</v>
      </c>
      <c r="Q63" s="63">
        <v>166994</v>
      </c>
      <c r="R63" s="63">
        <v>207546</v>
      </c>
      <c r="S63" s="63">
        <v>185095</v>
      </c>
      <c r="T63" s="63">
        <v>186166</v>
      </c>
      <c r="U63" s="63">
        <v>81953</v>
      </c>
      <c r="V63" s="63">
        <v>513303</v>
      </c>
      <c r="W63" s="63">
        <v>852512</v>
      </c>
      <c r="X63" s="63">
        <v>0</v>
      </c>
      <c r="Y63" s="63">
        <v>224567</v>
      </c>
      <c r="Z63" s="63">
        <v>36936</v>
      </c>
      <c r="AA63" s="63">
        <v>116928</v>
      </c>
      <c r="AB63" s="63">
        <v>0</v>
      </c>
      <c r="AC63" s="63">
        <v>0</v>
      </c>
      <c r="AD63" s="63">
        <v>0</v>
      </c>
      <c r="AE63" s="64">
        <v>4152760</v>
      </c>
      <c r="AF63" s="64"/>
      <c r="AM63" s="68">
        <f>SUMIFS(SM_BolxEst2[[#This Row],[Retiro]:[Ajuste meses anteriores]],SM_BolxEst2[[#This Row],[Retiro]:[Ajuste meses anteriores]],"&gt;="&amp;LARGE(SM_BolxEst2[[#This Row],[Retiro]:[Ajuste meses anteriores]],4))</f>
        <v>2005560</v>
      </c>
      <c r="AN63" s="69">
        <f>+AM63/SM_BolxEst2[[#This Row],[TOTAL]]</f>
        <v>0.48294628150916497</v>
      </c>
      <c r="AO63" s="68">
        <f>+SM_BolxEst2[[#This Row],[TOTAL]]-AM63</f>
        <v>2147200</v>
      </c>
      <c r="AP63" s="69">
        <f>+AO63/SM_BolxEst2[[#This Row],[TOTAL]]</f>
        <v>0.51705371849083503</v>
      </c>
    </row>
    <row r="64" spans="1:42" x14ac:dyDescent="0.2">
      <c r="A64" s="56">
        <v>1999</v>
      </c>
      <c r="B64" s="56" t="s">
        <v>6</v>
      </c>
      <c r="C64" s="56" t="s">
        <v>24</v>
      </c>
      <c r="D64" s="55">
        <v>388790</v>
      </c>
      <c r="F64" s="61">
        <v>1999</v>
      </c>
      <c r="G64" s="61" t="s">
        <v>6</v>
      </c>
      <c r="H64" s="63">
        <v>388790</v>
      </c>
      <c r="I64" s="63">
        <v>384067</v>
      </c>
      <c r="J64" s="63">
        <v>173254</v>
      </c>
      <c r="K64" s="63">
        <v>64180</v>
      </c>
      <c r="L64" s="63">
        <v>165371</v>
      </c>
      <c r="M64" s="63">
        <v>143875</v>
      </c>
      <c r="N64" s="63">
        <v>129496</v>
      </c>
      <c r="O64" s="63">
        <v>64008</v>
      </c>
      <c r="P64" s="63">
        <v>227993</v>
      </c>
      <c r="Q64" s="63">
        <v>165633</v>
      </c>
      <c r="R64" s="63">
        <v>209503</v>
      </c>
      <c r="S64" s="63">
        <v>191605</v>
      </c>
      <c r="T64" s="63">
        <v>183089</v>
      </c>
      <c r="U64" s="63">
        <v>81703</v>
      </c>
      <c r="V64" s="63">
        <v>533247</v>
      </c>
      <c r="W64" s="63">
        <v>868153</v>
      </c>
      <c r="X64" s="63">
        <v>0</v>
      </c>
      <c r="Y64" s="63">
        <v>222772</v>
      </c>
      <c r="Z64" s="63">
        <v>35798</v>
      </c>
      <c r="AA64" s="63">
        <v>119201</v>
      </c>
      <c r="AB64" s="63">
        <v>0</v>
      </c>
      <c r="AC64" s="63">
        <v>0</v>
      </c>
      <c r="AD64" s="63">
        <v>0</v>
      </c>
      <c r="AE64" s="64">
        <v>4351738</v>
      </c>
      <c r="AF64" s="64"/>
      <c r="AM64" s="68">
        <f>SUMIFS(SM_BolxEst2[[#This Row],[Retiro]:[Ajuste meses anteriores]],SM_BolxEst2[[#This Row],[Retiro]:[Ajuste meses anteriores]],"&gt;="&amp;LARGE(SM_BolxEst2[[#This Row],[Retiro]:[Ajuste meses anteriores]],4))</f>
        <v>2174257</v>
      </c>
      <c r="AN64" s="69">
        <f>+AM64/SM_BolxEst2[[#This Row],[TOTAL]]</f>
        <v>0.49962957328773011</v>
      </c>
      <c r="AO64" s="68">
        <f>+SM_BolxEst2[[#This Row],[TOTAL]]-AM64</f>
        <v>2177481</v>
      </c>
      <c r="AP64" s="69">
        <f>+AO64/SM_BolxEst2[[#This Row],[TOTAL]]</f>
        <v>0.50037042671226994</v>
      </c>
    </row>
    <row r="65" spans="1:42" x14ac:dyDescent="0.2">
      <c r="A65" s="56">
        <v>1999</v>
      </c>
      <c r="B65" s="56" t="s">
        <v>7</v>
      </c>
      <c r="C65" s="56" t="s">
        <v>24</v>
      </c>
      <c r="D65" s="55">
        <v>400619</v>
      </c>
      <c r="F65" s="61">
        <v>1999</v>
      </c>
      <c r="G65" s="61" t="s">
        <v>7</v>
      </c>
      <c r="H65" s="63">
        <v>400619</v>
      </c>
      <c r="I65" s="63">
        <v>287886</v>
      </c>
      <c r="J65" s="63">
        <v>172559</v>
      </c>
      <c r="K65" s="63">
        <v>65433</v>
      </c>
      <c r="L65" s="63">
        <v>169587</v>
      </c>
      <c r="M65" s="63">
        <v>148905</v>
      </c>
      <c r="N65" s="63">
        <v>131975</v>
      </c>
      <c r="O65" s="63">
        <v>65799</v>
      </c>
      <c r="P65" s="63">
        <v>231530</v>
      </c>
      <c r="Q65" s="63">
        <v>174987</v>
      </c>
      <c r="R65" s="63">
        <v>217376</v>
      </c>
      <c r="S65" s="63">
        <v>191173</v>
      </c>
      <c r="T65" s="63">
        <v>191159</v>
      </c>
      <c r="U65" s="63">
        <v>87182</v>
      </c>
      <c r="V65" s="63">
        <v>534879</v>
      </c>
      <c r="W65" s="63">
        <v>869907</v>
      </c>
      <c r="X65" s="63">
        <v>0</v>
      </c>
      <c r="Y65" s="63">
        <v>222864</v>
      </c>
      <c r="Z65" s="63">
        <v>36991</v>
      </c>
      <c r="AA65" s="63">
        <v>121964</v>
      </c>
      <c r="AB65" s="63">
        <v>0</v>
      </c>
      <c r="AC65" s="63">
        <v>0</v>
      </c>
      <c r="AD65" s="63">
        <v>0</v>
      </c>
      <c r="AE65" s="64">
        <v>4322775</v>
      </c>
      <c r="AF65" s="64"/>
      <c r="AM65" s="68">
        <f>SUMIFS(SM_BolxEst2[[#This Row],[Retiro]:[Ajuste meses anteriores]],SM_BolxEst2[[#This Row],[Retiro]:[Ajuste meses anteriores]],"&gt;="&amp;LARGE(SM_BolxEst2[[#This Row],[Retiro]:[Ajuste meses anteriores]],4))</f>
        <v>2093291</v>
      </c>
      <c r="AN65" s="69">
        <f>+AM65/SM_BolxEst2[[#This Row],[TOTAL]]</f>
        <v>0.48424704038493793</v>
      </c>
      <c r="AO65" s="68">
        <f>+SM_BolxEst2[[#This Row],[TOTAL]]-AM65</f>
        <v>2229484</v>
      </c>
      <c r="AP65" s="69">
        <f>+AO65/SM_BolxEst2[[#This Row],[TOTAL]]</f>
        <v>0.51575295961506207</v>
      </c>
    </row>
    <row r="66" spans="1:42" x14ac:dyDescent="0.2">
      <c r="A66" s="56">
        <v>1999</v>
      </c>
      <c r="B66" s="56" t="s">
        <v>8</v>
      </c>
      <c r="C66" s="56" t="s">
        <v>24</v>
      </c>
      <c r="D66" s="55">
        <v>396475</v>
      </c>
      <c r="F66" s="61">
        <v>1999</v>
      </c>
      <c r="G66" s="61" t="s">
        <v>8</v>
      </c>
      <c r="H66" s="63">
        <v>396475</v>
      </c>
      <c r="I66" s="63">
        <v>296761</v>
      </c>
      <c r="J66" s="63">
        <v>175590</v>
      </c>
      <c r="K66" s="63">
        <v>66387</v>
      </c>
      <c r="L66" s="63">
        <v>177040</v>
      </c>
      <c r="M66" s="63">
        <v>152408</v>
      </c>
      <c r="N66" s="63">
        <v>134489</v>
      </c>
      <c r="O66" s="63">
        <v>67175</v>
      </c>
      <c r="P66" s="63">
        <v>242323</v>
      </c>
      <c r="Q66" s="63">
        <v>177323</v>
      </c>
      <c r="R66" s="63">
        <v>222216</v>
      </c>
      <c r="S66" s="63">
        <v>190299</v>
      </c>
      <c r="T66" s="63">
        <v>196715</v>
      </c>
      <c r="U66" s="63">
        <v>91000</v>
      </c>
      <c r="V66" s="63">
        <v>546132</v>
      </c>
      <c r="W66" s="63">
        <v>891411</v>
      </c>
      <c r="X66" s="63">
        <v>0</v>
      </c>
      <c r="Y66" s="63">
        <v>233678</v>
      </c>
      <c r="Z66" s="63">
        <v>37621</v>
      </c>
      <c r="AA66" s="63">
        <v>123267</v>
      </c>
      <c r="AB66" s="63">
        <v>0</v>
      </c>
      <c r="AC66" s="63">
        <v>0</v>
      </c>
      <c r="AD66" s="63">
        <v>0</v>
      </c>
      <c r="AE66" s="64">
        <v>4418310</v>
      </c>
      <c r="AF66" s="64"/>
      <c r="AM66" s="68">
        <f>SUMIFS(SM_BolxEst2[[#This Row],[Retiro]:[Ajuste meses anteriores]],SM_BolxEst2[[#This Row],[Retiro]:[Ajuste meses anteriores]],"&gt;="&amp;LARGE(SM_BolxEst2[[#This Row],[Retiro]:[Ajuste meses anteriores]],4))</f>
        <v>2130779</v>
      </c>
      <c r="AN66" s="69">
        <f>+AM66/SM_BolxEst2[[#This Row],[TOTAL]]</f>
        <v>0.48226109077905355</v>
      </c>
      <c r="AO66" s="68">
        <f>+SM_BolxEst2[[#This Row],[TOTAL]]-AM66</f>
        <v>2287531</v>
      </c>
      <c r="AP66" s="69">
        <f>+AO66/SM_BolxEst2[[#This Row],[TOTAL]]</f>
        <v>0.51773890922094645</v>
      </c>
    </row>
    <row r="67" spans="1:42" x14ac:dyDescent="0.2">
      <c r="A67" s="56">
        <v>1999</v>
      </c>
      <c r="B67" s="56" t="s">
        <v>9</v>
      </c>
      <c r="C67" s="56" t="s">
        <v>24</v>
      </c>
      <c r="D67" s="55">
        <v>407299</v>
      </c>
      <c r="F67" s="61">
        <v>1999</v>
      </c>
      <c r="G67" s="61" t="s">
        <v>9</v>
      </c>
      <c r="H67" s="63">
        <v>407299</v>
      </c>
      <c r="I67" s="63">
        <v>295382</v>
      </c>
      <c r="J67" s="63">
        <v>179528</v>
      </c>
      <c r="K67" s="63">
        <v>69429</v>
      </c>
      <c r="L67" s="63">
        <v>173135</v>
      </c>
      <c r="M67" s="63">
        <v>149813</v>
      </c>
      <c r="N67" s="63">
        <v>135041</v>
      </c>
      <c r="O67" s="63">
        <v>66086</v>
      </c>
      <c r="P67" s="63">
        <v>238546</v>
      </c>
      <c r="Q67" s="63">
        <v>178492</v>
      </c>
      <c r="R67" s="63">
        <v>216498</v>
      </c>
      <c r="S67" s="63">
        <v>189055</v>
      </c>
      <c r="T67" s="63">
        <v>196008</v>
      </c>
      <c r="U67" s="63">
        <v>90747</v>
      </c>
      <c r="V67" s="63">
        <v>535977</v>
      </c>
      <c r="W67" s="63">
        <v>863950</v>
      </c>
      <c r="X67" s="63">
        <v>0</v>
      </c>
      <c r="Y67" s="63">
        <v>230918</v>
      </c>
      <c r="Z67" s="63">
        <v>37597</v>
      </c>
      <c r="AA67" s="63">
        <v>123712</v>
      </c>
      <c r="AB67" s="63">
        <v>0</v>
      </c>
      <c r="AC67" s="63">
        <v>0</v>
      </c>
      <c r="AD67" s="63">
        <v>0</v>
      </c>
      <c r="AE67" s="64">
        <v>4377213</v>
      </c>
      <c r="AF67" s="64"/>
      <c r="AM67" s="68">
        <f>SUMIFS(SM_BolxEst2[[#This Row],[Retiro]:[Ajuste meses anteriores]],SM_BolxEst2[[#This Row],[Retiro]:[Ajuste meses anteriores]],"&gt;="&amp;LARGE(SM_BolxEst2[[#This Row],[Retiro]:[Ajuste meses anteriores]],4))</f>
        <v>2102608</v>
      </c>
      <c r="AN67" s="69">
        <f>+AM67/SM_BolxEst2[[#This Row],[TOTAL]]</f>
        <v>0.48035313794416673</v>
      </c>
      <c r="AO67" s="68">
        <f>+SM_BolxEst2[[#This Row],[TOTAL]]-AM67</f>
        <v>2274605</v>
      </c>
      <c r="AP67" s="69">
        <f>+AO67/SM_BolxEst2[[#This Row],[TOTAL]]</f>
        <v>0.51964686205583321</v>
      </c>
    </row>
    <row r="68" spans="1:42" x14ac:dyDescent="0.2">
      <c r="A68" s="56">
        <v>1999</v>
      </c>
      <c r="B68" s="56" t="s">
        <v>10</v>
      </c>
      <c r="C68" s="56" t="s">
        <v>24</v>
      </c>
      <c r="D68" s="55">
        <v>407240</v>
      </c>
      <c r="F68" s="61">
        <v>1999</v>
      </c>
      <c r="G68" s="61" t="s">
        <v>10</v>
      </c>
      <c r="H68" s="63">
        <v>407240</v>
      </c>
      <c r="I68" s="63">
        <v>293359</v>
      </c>
      <c r="J68" s="63">
        <v>176697</v>
      </c>
      <c r="K68" s="63">
        <v>67576</v>
      </c>
      <c r="L68" s="63">
        <v>174461</v>
      </c>
      <c r="M68" s="63">
        <v>153097</v>
      </c>
      <c r="N68" s="63">
        <v>136563</v>
      </c>
      <c r="O68" s="63">
        <v>66689</v>
      </c>
      <c r="P68" s="63">
        <v>237691</v>
      </c>
      <c r="Q68" s="63">
        <v>179220</v>
      </c>
      <c r="R68" s="63">
        <v>223777</v>
      </c>
      <c r="S68" s="63">
        <v>189399</v>
      </c>
      <c r="T68" s="63">
        <v>196170</v>
      </c>
      <c r="U68" s="63">
        <v>92540</v>
      </c>
      <c r="V68" s="63">
        <v>533071</v>
      </c>
      <c r="W68" s="63">
        <v>863558</v>
      </c>
      <c r="X68" s="63">
        <v>0</v>
      </c>
      <c r="Y68" s="63">
        <v>232142</v>
      </c>
      <c r="Z68" s="63">
        <v>37264</v>
      </c>
      <c r="AA68" s="63">
        <v>121287</v>
      </c>
      <c r="AB68" s="63">
        <v>0</v>
      </c>
      <c r="AC68" s="63">
        <v>0</v>
      </c>
      <c r="AD68" s="63">
        <v>0</v>
      </c>
      <c r="AE68" s="64">
        <v>4381801</v>
      </c>
      <c r="AF68" s="64"/>
      <c r="AM68" s="68">
        <f>SUMIFS(SM_BolxEst2[[#This Row],[Retiro]:[Ajuste meses anteriores]],SM_BolxEst2[[#This Row],[Retiro]:[Ajuste meses anteriores]],"&gt;="&amp;LARGE(SM_BolxEst2[[#This Row],[Retiro]:[Ajuste meses anteriores]],4))</f>
        <v>2097228</v>
      </c>
      <c r="AN68" s="69">
        <f>+AM68/SM_BolxEst2[[#This Row],[TOTAL]]</f>
        <v>0.47862237468109575</v>
      </c>
      <c r="AO68" s="68">
        <f>+SM_BolxEst2[[#This Row],[TOTAL]]-AM68</f>
        <v>2284573</v>
      </c>
      <c r="AP68" s="69">
        <f>+AO68/SM_BolxEst2[[#This Row],[TOTAL]]</f>
        <v>0.5213776253189043</v>
      </c>
    </row>
    <row r="69" spans="1:42" x14ac:dyDescent="0.2">
      <c r="A69" s="56">
        <v>1999</v>
      </c>
      <c r="B69" s="56" t="s">
        <v>11</v>
      </c>
      <c r="C69" s="56" t="s">
        <v>24</v>
      </c>
      <c r="D69" s="55">
        <v>405130</v>
      </c>
      <c r="F69" s="61">
        <v>1999</v>
      </c>
      <c r="G69" s="61" t="s">
        <v>11</v>
      </c>
      <c r="H69" s="63">
        <v>405130</v>
      </c>
      <c r="I69" s="63">
        <v>283347</v>
      </c>
      <c r="J69" s="63">
        <v>177802</v>
      </c>
      <c r="K69" s="63">
        <v>69101</v>
      </c>
      <c r="L69" s="63">
        <v>169325</v>
      </c>
      <c r="M69" s="63">
        <v>144839</v>
      </c>
      <c r="N69" s="63">
        <v>132511</v>
      </c>
      <c r="O69" s="63">
        <v>63935</v>
      </c>
      <c r="P69" s="63">
        <v>229861</v>
      </c>
      <c r="Q69" s="63">
        <v>170219</v>
      </c>
      <c r="R69" s="63">
        <v>210416</v>
      </c>
      <c r="S69" s="63">
        <v>188223</v>
      </c>
      <c r="T69" s="63">
        <v>188893</v>
      </c>
      <c r="U69" s="63">
        <v>89438</v>
      </c>
      <c r="V69" s="63">
        <v>526558</v>
      </c>
      <c r="W69" s="63">
        <v>847010</v>
      </c>
      <c r="X69" s="63">
        <v>0</v>
      </c>
      <c r="Y69" s="63">
        <v>233003</v>
      </c>
      <c r="Z69" s="63">
        <v>38247</v>
      </c>
      <c r="AA69" s="63">
        <v>123247</v>
      </c>
      <c r="AB69" s="63">
        <v>0</v>
      </c>
      <c r="AC69" s="63">
        <v>0</v>
      </c>
      <c r="AD69" s="63">
        <v>0</v>
      </c>
      <c r="AE69" s="64">
        <v>4291105</v>
      </c>
      <c r="AF69" s="64"/>
      <c r="AM69" s="68">
        <f>SUMIFS(SM_BolxEst2[[#This Row],[Retiro]:[Ajuste meses anteriores]],SM_BolxEst2[[#This Row],[Retiro]:[Ajuste meses anteriores]],"&gt;="&amp;LARGE(SM_BolxEst2[[#This Row],[Retiro]:[Ajuste meses anteriores]],4))</f>
        <v>2062045</v>
      </c>
      <c r="AN69" s="69">
        <f>+AM69/SM_BolxEst2[[#This Row],[TOTAL]]</f>
        <v>0.48053939486449293</v>
      </c>
      <c r="AO69" s="68">
        <f>+SM_BolxEst2[[#This Row],[TOTAL]]-AM69</f>
        <v>2229060</v>
      </c>
      <c r="AP69" s="69">
        <f>+AO69/SM_BolxEst2[[#This Row],[TOTAL]]</f>
        <v>0.51946060513550707</v>
      </c>
    </row>
    <row r="70" spans="1:42" x14ac:dyDescent="0.2">
      <c r="A70" s="56">
        <v>2000</v>
      </c>
      <c r="B70" s="56" t="s">
        <v>12</v>
      </c>
      <c r="C70" s="56" t="s">
        <v>24</v>
      </c>
      <c r="D70" s="55">
        <v>368274</v>
      </c>
      <c r="F70" s="61">
        <v>2000</v>
      </c>
      <c r="G70" s="61" t="s">
        <v>12</v>
      </c>
      <c r="H70" s="63">
        <v>368274</v>
      </c>
      <c r="I70" s="63">
        <v>236280</v>
      </c>
      <c r="J70" s="63">
        <v>150582</v>
      </c>
      <c r="K70" s="63">
        <v>60849</v>
      </c>
      <c r="L70" s="63">
        <v>140947</v>
      </c>
      <c r="M70" s="63">
        <v>118355</v>
      </c>
      <c r="N70" s="63">
        <v>114619</v>
      </c>
      <c r="O70" s="63">
        <v>55021</v>
      </c>
      <c r="P70" s="63">
        <v>203242</v>
      </c>
      <c r="Q70" s="63">
        <v>140447</v>
      </c>
      <c r="R70" s="63">
        <v>180801</v>
      </c>
      <c r="S70" s="63">
        <v>167554</v>
      </c>
      <c r="T70" s="63">
        <v>159345</v>
      </c>
      <c r="U70" s="63">
        <v>76287</v>
      </c>
      <c r="V70" s="63">
        <v>458522</v>
      </c>
      <c r="W70" s="63">
        <v>747663</v>
      </c>
      <c r="X70" s="63">
        <v>0</v>
      </c>
      <c r="Y70" s="63">
        <v>204015</v>
      </c>
      <c r="Z70" s="63">
        <v>37786</v>
      </c>
      <c r="AA70" s="63">
        <v>109250</v>
      </c>
      <c r="AB70" s="63">
        <v>0</v>
      </c>
      <c r="AC70" s="63">
        <v>0</v>
      </c>
      <c r="AD70" s="63">
        <v>0</v>
      </c>
      <c r="AE70" s="64">
        <v>3729839</v>
      </c>
      <c r="AF70" s="64"/>
      <c r="AM70" s="68">
        <f>SUMIFS(SM_BolxEst2[[#This Row],[Retiro]:[Ajuste meses anteriores]],SM_BolxEst2[[#This Row],[Retiro]:[Ajuste meses anteriores]],"&gt;="&amp;LARGE(SM_BolxEst2[[#This Row],[Retiro]:[Ajuste meses anteriores]],4))</f>
        <v>1810739</v>
      </c>
      <c r="AN70" s="69">
        <f>+AM70/SM_BolxEst2[[#This Row],[TOTAL]]</f>
        <v>0.48547376977933898</v>
      </c>
      <c r="AO70" s="68">
        <f>+SM_BolxEst2[[#This Row],[TOTAL]]-AM70</f>
        <v>1919100</v>
      </c>
      <c r="AP70" s="69">
        <f>+AO70/SM_BolxEst2[[#This Row],[TOTAL]]</f>
        <v>0.51452623022066102</v>
      </c>
    </row>
    <row r="71" spans="1:42" x14ac:dyDescent="0.2">
      <c r="A71" s="56">
        <v>2000</v>
      </c>
      <c r="B71" s="56" t="s">
        <v>13</v>
      </c>
      <c r="C71" s="56" t="s">
        <v>24</v>
      </c>
      <c r="D71" s="55">
        <v>366699</v>
      </c>
      <c r="F71" s="61">
        <v>2000</v>
      </c>
      <c r="G71" s="61" t="s">
        <v>13</v>
      </c>
      <c r="H71" s="63">
        <v>366699</v>
      </c>
      <c r="I71" s="63">
        <v>246412</v>
      </c>
      <c r="J71" s="63">
        <v>150712</v>
      </c>
      <c r="K71" s="63">
        <v>60198</v>
      </c>
      <c r="L71" s="63">
        <v>146145</v>
      </c>
      <c r="M71" s="63">
        <v>124127</v>
      </c>
      <c r="N71" s="63">
        <v>115949</v>
      </c>
      <c r="O71" s="63">
        <v>58522</v>
      </c>
      <c r="P71" s="63">
        <v>202717</v>
      </c>
      <c r="Q71" s="63">
        <v>149801</v>
      </c>
      <c r="R71" s="63">
        <v>186208</v>
      </c>
      <c r="S71" s="63">
        <v>167814</v>
      </c>
      <c r="T71" s="63">
        <v>167798</v>
      </c>
      <c r="U71" s="63">
        <v>79890</v>
      </c>
      <c r="V71" s="63">
        <v>459778</v>
      </c>
      <c r="W71" s="63">
        <v>745022</v>
      </c>
      <c r="X71" s="63">
        <v>0</v>
      </c>
      <c r="Y71" s="63">
        <v>200471</v>
      </c>
      <c r="Z71" s="63">
        <v>32314</v>
      </c>
      <c r="AA71" s="63">
        <v>108965</v>
      </c>
      <c r="AB71" s="63">
        <v>0</v>
      </c>
      <c r="AC71" s="63">
        <v>0</v>
      </c>
      <c r="AD71" s="63">
        <v>0</v>
      </c>
      <c r="AE71" s="64">
        <v>3769542</v>
      </c>
      <c r="AF71" s="64"/>
      <c r="AM71" s="68">
        <f>SUMIFS(SM_BolxEst2[[#This Row],[Retiro]:[Ajuste meses anteriores]],SM_BolxEst2[[#This Row],[Retiro]:[Ajuste meses anteriores]],"&gt;="&amp;LARGE(SM_BolxEst2[[#This Row],[Retiro]:[Ajuste meses anteriores]],4))</f>
        <v>1817911</v>
      </c>
      <c r="AN71" s="69">
        <f>+AM71/SM_BolxEst2[[#This Row],[TOTAL]]</f>
        <v>0.48226309721446264</v>
      </c>
      <c r="AO71" s="68">
        <f>+SM_BolxEst2[[#This Row],[TOTAL]]-AM71</f>
        <v>1951631</v>
      </c>
      <c r="AP71" s="69">
        <f>+AO71/SM_BolxEst2[[#This Row],[TOTAL]]</f>
        <v>0.5177369027855373</v>
      </c>
    </row>
    <row r="72" spans="1:42" x14ac:dyDescent="0.2">
      <c r="A72" s="56">
        <v>2000</v>
      </c>
      <c r="B72" s="56" t="s">
        <v>14</v>
      </c>
      <c r="C72" s="56" t="s">
        <v>24</v>
      </c>
      <c r="D72" s="55">
        <v>412036</v>
      </c>
      <c r="F72" s="61">
        <v>2000</v>
      </c>
      <c r="G72" s="61" t="s">
        <v>14</v>
      </c>
      <c r="H72" s="63">
        <v>412036</v>
      </c>
      <c r="I72" s="63">
        <v>293775</v>
      </c>
      <c r="J72" s="63">
        <v>177142</v>
      </c>
      <c r="K72" s="63">
        <v>69168</v>
      </c>
      <c r="L72" s="63">
        <v>178750</v>
      </c>
      <c r="M72" s="63">
        <v>154134</v>
      </c>
      <c r="N72" s="63">
        <v>138270</v>
      </c>
      <c r="O72" s="63">
        <v>68114</v>
      </c>
      <c r="P72" s="63">
        <v>241858</v>
      </c>
      <c r="Q72" s="63">
        <v>185549</v>
      </c>
      <c r="R72" s="63">
        <v>227071</v>
      </c>
      <c r="S72" s="63">
        <v>193920</v>
      </c>
      <c r="T72" s="63">
        <v>202667</v>
      </c>
      <c r="U72" s="63">
        <v>94842</v>
      </c>
      <c r="V72" s="63">
        <v>535566</v>
      </c>
      <c r="W72" s="63">
        <v>877508</v>
      </c>
      <c r="X72" s="63">
        <v>0</v>
      </c>
      <c r="Y72" s="63">
        <v>233603</v>
      </c>
      <c r="Z72" s="63">
        <v>37789</v>
      </c>
      <c r="AA72" s="63">
        <v>122268</v>
      </c>
      <c r="AB72" s="63">
        <v>0</v>
      </c>
      <c r="AC72" s="63">
        <v>0</v>
      </c>
      <c r="AD72" s="63">
        <v>0</v>
      </c>
      <c r="AE72" s="64">
        <v>4444030</v>
      </c>
      <c r="AF72" s="64"/>
      <c r="AM72" s="68">
        <f>SUMIFS(SM_BolxEst2[[#This Row],[Retiro]:[Ajuste meses anteriores]],SM_BolxEst2[[#This Row],[Retiro]:[Ajuste meses anteriores]],"&gt;="&amp;LARGE(SM_BolxEst2[[#This Row],[Retiro]:[Ajuste meses anteriores]],4))</f>
        <v>2118885</v>
      </c>
      <c r="AN72" s="69">
        <f>+AM72/SM_BolxEst2[[#This Row],[TOTAL]]</f>
        <v>0.4767935860018947</v>
      </c>
      <c r="AO72" s="68">
        <f>+SM_BolxEst2[[#This Row],[TOTAL]]-AM72</f>
        <v>2325145</v>
      </c>
      <c r="AP72" s="69">
        <f>+AO72/SM_BolxEst2[[#This Row],[TOTAL]]</f>
        <v>0.5232064139981053</v>
      </c>
    </row>
    <row r="73" spans="1:42" x14ac:dyDescent="0.2">
      <c r="A73" s="56">
        <v>2000</v>
      </c>
      <c r="B73" s="56" t="s">
        <v>15</v>
      </c>
      <c r="C73" s="56" t="s">
        <v>24</v>
      </c>
      <c r="D73" s="55">
        <v>385450</v>
      </c>
      <c r="F73" s="61">
        <v>2000</v>
      </c>
      <c r="G73" s="61" t="s">
        <v>15</v>
      </c>
      <c r="H73" s="63">
        <v>385450</v>
      </c>
      <c r="I73" s="63">
        <v>285414</v>
      </c>
      <c r="J73" s="63">
        <v>164272</v>
      </c>
      <c r="K73" s="63">
        <v>65331</v>
      </c>
      <c r="L73" s="63">
        <v>165904</v>
      </c>
      <c r="M73" s="63">
        <v>140929</v>
      </c>
      <c r="N73" s="63">
        <v>123560</v>
      </c>
      <c r="O73" s="63">
        <v>63668</v>
      </c>
      <c r="P73" s="63">
        <v>224495</v>
      </c>
      <c r="Q73" s="63">
        <v>173954</v>
      </c>
      <c r="R73" s="63">
        <v>216349</v>
      </c>
      <c r="S73" s="63">
        <v>181353</v>
      </c>
      <c r="T73" s="63">
        <v>191361</v>
      </c>
      <c r="U73" s="63">
        <v>88676</v>
      </c>
      <c r="V73" s="63">
        <v>504590</v>
      </c>
      <c r="W73" s="63">
        <v>802565</v>
      </c>
      <c r="X73" s="63">
        <v>0</v>
      </c>
      <c r="Y73" s="63">
        <v>219888</v>
      </c>
      <c r="Z73" s="63">
        <v>36295</v>
      </c>
      <c r="AA73" s="63">
        <v>118819</v>
      </c>
      <c r="AB73" s="63">
        <v>0</v>
      </c>
      <c r="AC73" s="63">
        <v>0</v>
      </c>
      <c r="AD73" s="63">
        <v>0</v>
      </c>
      <c r="AE73" s="64">
        <v>4152873</v>
      </c>
      <c r="AF73" s="64"/>
      <c r="AM73" s="68">
        <f>SUMIFS(SM_BolxEst2[[#This Row],[Retiro]:[Ajuste meses anteriores]],SM_BolxEst2[[#This Row],[Retiro]:[Ajuste meses anteriores]],"&gt;="&amp;LARGE(SM_BolxEst2[[#This Row],[Retiro]:[Ajuste meses anteriores]],4))</f>
        <v>1978019</v>
      </c>
      <c r="AN73" s="69">
        <f>+AM73/SM_BolxEst2[[#This Row],[TOTAL]]</f>
        <v>0.47630134608017149</v>
      </c>
      <c r="AO73" s="68">
        <f>+SM_BolxEst2[[#This Row],[TOTAL]]-AM73</f>
        <v>2174854</v>
      </c>
      <c r="AP73" s="69">
        <f>+AO73/SM_BolxEst2[[#This Row],[TOTAL]]</f>
        <v>0.52369865391982851</v>
      </c>
    </row>
    <row r="74" spans="1:42" x14ac:dyDescent="0.2">
      <c r="A74" s="56">
        <v>2000</v>
      </c>
      <c r="B74" s="56" t="s">
        <v>4</v>
      </c>
      <c r="C74" s="56" t="s">
        <v>24</v>
      </c>
      <c r="D74" s="55">
        <v>383198</v>
      </c>
      <c r="F74" s="61">
        <v>2000</v>
      </c>
      <c r="G74" s="61" t="s">
        <v>4</v>
      </c>
      <c r="H74" s="63">
        <v>383198</v>
      </c>
      <c r="I74" s="63">
        <v>284777</v>
      </c>
      <c r="J74" s="63">
        <v>165447</v>
      </c>
      <c r="K74" s="63">
        <v>64048</v>
      </c>
      <c r="L74" s="63">
        <v>169509</v>
      </c>
      <c r="M74" s="63">
        <v>146343</v>
      </c>
      <c r="N74" s="63">
        <v>124601</v>
      </c>
      <c r="O74" s="63">
        <v>63117</v>
      </c>
      <c r="P74" s="63">
        <v>225247</v>
      </c>
      <c r="Q74" s="63">
        <v>175439</v>
      </c>
      <c r="R74" s="63">
        <v>215110</v>
      </c>
      <c r="S74" s="63">
        <v>178991</v>
      </c>
      <c r="T74" s="63">
        <v>189445</v>
      </c>
      <c r="U74" s="63">
        <v>87217</v>
      </c>
      <c r="V74" s="63">
        <v>507587</v>
      </c>
      <c r="W74" s="63">
        <v>808890</v>
      </c>
      <c r="X74" s="63">
        <v>0</v>
      </c>
      <c r="Y74" s="63">
        <v>219897</v>
      </c>
      <c r="Z74" s="63">
        <v>33637</v>
      </c>
      <c r="AA74" s="63">
        <v>113662</v>
      </c>
      <c r="AB74" s="63">
        <v>0</v>
      </c>
      <c r="AC74" s="63">
        <v>0</v>
      </c>
      <c r="AD74" s="63">
        <v>0</v>
      </c>
      <c r="AE74" s="64">
        <v>4156162</v>
      </c>
      <c r="AF74" s="64"/>
      <c r="AM74" s="68">
        <f>SUMIFS(SM_BolxEst2[[#This Row],[Retiro]:[Ajuste meses anteriores]],SM_BolxEst2[[#This Row],[Retiro]:[Ajuste meses anteriores]],"&gt;="&amp;LARGE(SM_BolxEst2[[#This Row],[Retiro]:[Ajuste meses anteriores]],4))</f>
        <v>1984452</v>
      </c>
      <c r="AN74" s="69">
        <f>+AM74/SM_BolxEst2[[#This Row],[TOTAL]]</f>
        <v>0.47747224482587541</v>
      </c>
      <c r="AO74" s="68">
        <f>+SM_BolxEst2[[#This Row],[TOTAL]]-AM74</f>
        <v>2171710</v>
      </c>
      <c r="AP74" s="69">
        <f>+AO74/SM_BolxEst2[[#This Row],[TOTAL]]</f>
        <v>0.52252775517412464</v>
      </c>
    </row>
    <row r="75" spans="1:42" x14ac:dyDescent="0.2">
      <c r="A75" s="56">
        <v>2000</v>
      </c>
      <c r="B75" s="56" t="s">
        <v>5</v>
      </c>
      <c r="C75" s="56" t="s">
        <v>24</v>
      </c>
      <c r="D75" s="55">
        <v>373263</v>
      </c>
      <c r="F75" s="61">
        <v>2000</v>
      </c>
      <c r="G75" s="61" t="s">
        <v>5</v>
      </c>
      <c r="H75" s="63">
        <v>373263</v>
      </c>
      <c r="I75" s="63">
        <v>272776</v>
      </c>
      <c r="J75" s="63">
        <v>159646</v>
      </c>
      <c r="K75" s="63">
        <v>61572</v>
      </c>
      <c r="L75" s="63">
        <v>161813</v>
      </c>
      <c r="M75" s="63">
        <v>139431</v>
      </c>
      <c r="N75" s="63">
        <v>119266</v>
      </c>
      <c r="O75" s="63">
        <v>59457</v>
      </c>
      <c r="P75" s="63">
        <v>215379</v>
      </c>
      <c r="Q75" s="63">
        <v>166237</v>
      </c>
      <c r="R75" s="63">
        <v>201994</v>
      </c>
      <c r="S75" s="63">
        <v>170110</v>
      </c>
      <c r="T75" s="63">
        <v>181050</v>
      </c>
      <c r="U75" s="63">
        <v>80829</v>
      </c>
      <c r="V75" s="63">
        <v>485012</v>
      </c>
      <c r="W75" s="63">
        <v>780988</v>
      </c>
      <c r="X75" s="63">
        <v>0</v>
      </c>
      <c r="Y75" s="63">
        <v>206811</v>
      </c>
      <c r="Z75" s="63">
        <v>29974</v>
      </c>
      <c r="AA75" s="63">
        <v>107305</v>
      </c>
      <c r="AB75" s="63">
        <v>0</v>
      </c>
      <c r="AC75" s="63">
        <v>0</v>
      </c>
      <c r="AD75" s="63">
        <v>0</v>
      </c>
      <c r="AE75" s="64">
        <v>3972913</v>
      </c>
      <c r="AF75" s="64"/>
      <c r="AM75" s="68">
        <f>SUMIFS(SM_BolxEst2[[#This Row],[Retiro]:[Ajuste meses anteriores]],SM_BolxEst2[[#This Row],[Retiro]:[Ajuste meses anteriores]],"&gt;="&amp;LARGE(SM_BolxEst2[[#This Row],[Retiro]:[Ajuste meses anteriores]],4))</f>
        <v>1912039</v>
      </c>
      <c r="AN75" s="69">
        <f>+AM75/SM_BolxEst2[[#This Row],[TOTAL]]</f>
        <v>0.48126878187365291</v>
      </c>
      <c r="AO75" s="68">
        <f>+SM_BolxEst2[[#This Row],[TOTAL]]-AM75</f>
        <v>2060874</v>
      </c>
      <c r="AP75" s="69">
        <f>+AO75/SM_BolxEst2[[#This Row],[TOTAL]]</f>
        <v>0.51873121812634704</v>
      </c>
    </row>
    <row r="76" spans="1:42" x14ac:dyDescent="0.2">
      <c r="A76" s="56">
        <v>2000</v>
      </c>
      <c r="B76" s="56" t="s">
        <v>6</v>
      </c>
      <c r="C76" s="56" t="s">
        <v>24</v>
      </c>
      <c r="D76" s="55">
        <v>394204</v>
      </c>
      <c r="F76" s="61">
        <v>2000</v>
      </c>
      <c r="G76" s="61" t="s">
        <v>6</v>
      </c>
      <c r="H76" s="63">
        <v>394204</v>
      </c>
      <c r="I76" s="63">
        <v>294752</v>
      </c>
      <c r="J76" s="63">
        <v>168311</v>
      </c>
      <c r="K76" s="63">
        <v>65431</v>
      </c>
      <c r="L76" s="63">
        <v>165647</v>
      </c>
      <c r="M76" s="63">
        <v>141871</v>
      </c>
      <c r="N76" s="63">
        <v>124512</v>
      </c>
      <c r="O76" s="63">
        <v>61959</v>
      </c>
      <c r="P76" s="63">
        <v>231141</v>
      </c>
      <c r="Q76" s="63">
        <v>169673</v>
      </c>
      <c r="R76" s="63">
        <v>208129</v>
      </c>
      <c r="S76" s="63">
        <v>181456</v>
      </c>
      <c r="T76" s="63">
        <v>186054</v>
      </c>
      <c r="U76" s="63">
        <v>85339</v>
      </c>
      <c r="V76" s="63">
        <v>515411</v>
      </c>
      <c r="W76" s="63">
        <v>815399</v>
      </c>
      <c r="X76" s="63">
        <v>0</v>
      </c>
      <c r="Y76" s="63">
        <v>218710</v>
      </c>
      <c r="Z76" s="63">
        <v>32508</v>
      </c>
      <c r="AA76" s="63">
        <v>112842</v>
      </c>
      <c r="AB76" s="63">
        <v>0</v>
      </c>
      <c r="AC76" s="63">
        <v>0</v>
      </c>
      <c r="AD76" s="63">
        <v>0</v>
      </c>
      <c r="AE76" s="64">
        <v>4173349</v>
      </c>
      <c r="AF76" s="64"/>
      <c r="AM76" s="68">
        <f>SUMIFS(SM_BolxEst2[[#This Row],[Retiro]:[Ajuste meses anteriores]],SM_BolxEst2[[#This Row],[Retiro]:[Ajuste meses anteriores]],"&gt;="&amp;LARGE(SM_BolxEst2[[#This Row],[Retiro]:[Ajuste meses anteriores]],4))</f>
        <v>2019766</v>
      </c>
      <c r="AN76" s="69">
        <f>+AM76/SM_BolxEst2[[#This Row],[TOTAL]]</f>
        <v>0.48396767200634311</v>
      </c>
      <c r="AO76" s="68">
        <f>+SM_BolxEst2[[#This Row],[TOTAL]]-AM76</f>
        <v>2153583</v>
      </c>
      <c r="AP76" s="69">
        <f>+AO76/SM_BolxEst2[[#This Row],[TOTAL]]</f>
        <v>0.51603232799365695</v>
      </c>
    </row>
    <row r="77" spans="1:42" x14ac:dyDescent="0.2">
      <c r="A77" s="56">
        <v>2000</v>
      </c>
      <c r="B77" s="56" t="s">
        <v>7</v>
      </c>
      <c r="C77" s="56" t="s">
        <v>24</v>
      </c>
      <c r="D77" s="55">
        <v>403948</v>
      </c>
      <c r="F77" s="61">
        <v>2000</v>
      </c>
      <c r="G77" s="61" t="s">
        <v>7</v>
      </c>
      <c r="H77" s="63">
        <v>403948</v>
      </c>
      <c r="I77" s="63">
        <v>297147</v>
      </c>
      <c r="J77" s="63">
        <v>179610</v>
      </c>
      <c r="K77" s="63">
        <v>68331</v>
      </c>
      <c r="L77" s="63">
        <v>176971</v>
      </c>
      <c r="M77" s="63">
        <v>154602</v>
      </c>
      <c r="N77" s="63">
        <v>132057</v>
      </c>
      <c r="O77" s="63">
        <v>65835</v>
      </c>
      <c r="P77" s="63">
        <v>242755</v>
      </c>
      <c r="Q77" s="63">
        <v>192662</v>
      </c>
      <c r="R77" s="63">
        <v>224632</v>
      </c>
      <c r="S77" s="63">
        <v>191104</v>
      </c>
      <c r="T77" s="63">
        <v>199523</v>
      </c>
      <c r="U77" s="63">
        <v>91360</v>
      </c>
      <c r="V77" s="63">
        <v>535972</v>
      </c>
      <c r="W77" s="63">
        <v>853058</v>
      </c>
      <c r="X77" s="63">
        <v>0</v>
      </c>
      <c r="Y77" s="63">
        <v>229220</v>
      </c>
      <c r="Z77" s="63">
        <v>34808</v>
      </c>
      <c r="AA77" s="63">
        <v>118594</v>
      </c>
      <c r="AB77" s="63">
        <v>0</v>
      </c>
      <c r="AC77" s="63">
        <v>0</v>
      </c>
      <c r="AD77" s="63">
        <v>0</v>
      </c>
      <c r="AE77" s="64">
        <v>4392189</v>
      </c>
      <c r="AF77" s="64"/>
      <c r="AM77" s="68">
        <f>SUMIFS(SM_BolxEst2[[#This Row],[Retiro]:[Ajuste meses anteriores]],SM_BolxEst2[[#This Row],[Retiro]:[Ajuste meses anteriores]],"&gt;="&amp;LARGE(SM_BolxEst2[[#This Row],[Retiro]:[Ajuste meses anteriores]],4))</f>
        <v>2090125</v>
      </c>
      <c r="AN77" s="69">
        <f>+AM77/SM_BolxEst2[[#This Row],[TOTAL]]</f>
        <v>0.4758731921599913</v>
      </c>
      <c r="AO77" s="68">
        <f>+SM_BolxEst2[[#This Row],[TOTAL]]-AM77</f>
        <v>2302064</v>
      </c>
      <c r="AP77" s="69">
        <f>+AO77/SM_BolxEst2[[#This Row],[TOTAL]]</f>
        <v>0.52412680784000876</v>
      </c>
    </row>
    <row r="78" spans="1:42" x14ac:dyDescent="0.2">
      <c r="A78" s="56">
        <v>2000</v>
      </c>
      <c r="B78" s="56" t="s">
        <v>8</v>
      </c>
      <c r="C78" s="56" t="s">
        <v>24</v>
      </c>
      <c r="D78" s="55">
        <v>399965</v>
      </c>
      <c r="F78" s="61">
        <v>2000</v>
      </c>
      <c r="G78" s="61" t="s">
        <v>8</v>
      </c>
      <c r="H78" s="63">
        <v>399965</v>
      </c>
      <c r="I78" s="63">
        <v>304172</v>
      </c>
      <c r="J78" s="63">
        <v>172981</v>
      </c>
      <c r="K78" s="63">
        <v>68913</v>
      </c>
      <c r="L78" s="63">
        <v>176598</v>
      </c>
      <c r="M78" s="63">
        <v>150975</v>
      </c>
      <c r="N78" s="63">
        <v>128792</v>
      </c>
      <c r="O78" s="63">
        <v>64581</v>
      </c>
      <c r="P78" s="63">
        <v>236126</v>
      </c>
      <c r="Q78" s="63">
        <v>182146</v>
      </c>
      <c r="R78" s="63">
        <v>218340</v>
      </c>
      <c r="S78" s="63">
        <v>183569</v>
      </c>
      <c r="T78" s="63">
        <v>196985</v>
      </c>
      <c r="U78" s="63">
        <v>90465</v>
      </c>
      <c r="V78" s="63">
        <v>525517</v>
      </c>
      <c r="W78" s="63">
        <v>833868</v>
      </c>
      <c r="X78" s="63">
        <v>0</v>
      </c>
      <c r="Y78" s="63">
        <v>228632</v>
      </c>
      <c r="Z78" s="63">
        <v>35118</v>
      </c>
      <c r="AA78" s="63">
        <v>118146</v>
      </c>
      <c r="AB78" s="63">
        <v>0</v>
      </c>
      <c r="AC78" s="63">
        <v>0</v>
      </c>
      <c r="AD78" s="63">
        <v>0</v>
      </c>
      <c r="AE78" s="64">
        <v>4315889</v>
      </c>
      <c r="AF78" s="64"/>
      <c r="AM78" s="68">
        <f>SUMIFS(SM_BolxEst2[[#This Row],[Retiro]:[Ajuste meses anteriores]],SM_BolxEst2[[#This Row],[Retiro]:[Ajuste meses anteriores]],"&gt;="&amp;LARGE(SM_BolxEst2[[#This Row],[Retiro]:[Ajuste meses anteriores]],4))</f>
        <v>2063522</v>
      </c>
      <c r="AN78" s="69">
        <f>+AM78/SM_BolxEst2[[#This Row],[TOTAL]]</f>
        <v>0.47812212037890689</v>
      </c>
      <c r="AO78" s="68">
        <f>+SM_BolxEst2[[#This Row],[TOTAL]]-AM78</f>
        <v>2252367</v>
      </c>
      <c r="AP78" s="69">
        <f>+AO78/SM_BolxEst2[[#This Row],[TOTAL]]</f>
        <v>0.52187787962109311</v>
      </c>
    </row>
    <row r="79" spans="1:42" x14ac:dyDescent="0.2">
      <c r="A79" s="56">
        <v>2000</v>
      </c>
      <c r="B79" s="56" t="s">
        <v>9</v>
      </c>
      <c r="C79" s="56" t="s">
        <v>24</v>
      </c>
      <c r="D79" s="55">
        <v>412620</v>
      </c>
      <c r="F79" s="61">
        <v>2000</v>
      </c>
      <c r="G79" s="61" t="s">
        <v>9</v>
      </c>
      <c r="H79" s="63">
        <v>412620</v>
      </c>
      <c r="I79" s="63">
        <v>302393</v>
      </c>
      <c r="J79" s="63">
        <v>180509</v>
      </c>
      <c r="K79" s="63">
        <v>70945</v>
      </c>
      <c r="L79" s="63">
        <v>179148</v>
      </c>
      <c r="M79" s="63">
        <v>155205</v>
      </c>
      <c r="N79" s="63">
        <v>129891</v>
      </c>
      <c r="O79" s="63">
        <v>66345</v>
      </c>
      <c r="P79" s="63">
        <v>238016</v>
      </c>
      <c r="Q79" s="63">
        <v>186645</v>
      </c>
      <c r="R79" s="63">
        <v>220278</v>
      </c>
      <c r="S79" s="63">
        <v>183397</v>
      </c>
      <c r="T79" s="63">
        <v>199318</v>
      </c>
      <c r="U79" s="63">
        <v>92260</v>
      </c>
      <c r="V79" s="63">
        <v>526157</v>
      </c>
      <c r="W79" s="63">
        <v>831728</v>
      </c>
      <c r="X79" s="63">
        <v>0</v>
      </c>
      <c r="Y79" s="63">
        <v>228201</v>
      </c>
      <c r="Z79" s="63">
        <v>35396</v>
      </c>
      <c r="AA79" s="63">
        <v>119974</v>
      </c>
      <c r="AB79" s="63">
        <v>0</v>
      </c>
      <c r="AC79" s="63">
        <v>0</v>
      </c>
      <c r="AD79" s="63">
        <v>0</v>
      </c>
      <c r="AE79" s="64">
        <v>4358426</v>
      </c>
      <c r="AF79" s="64"/>
      <c r="AM79" s="68">
        <f>SUMIFS(SM_BolxEst2[[#This Row],[Retiro]:[Ajuste meses anteriores]],SM_BolxEst2[[#This Row],[Retiro]:[Ajuste meses anteriores]],"&gt;="&amp;LARGE(SM_BolxEst2[[#This Row],[Retiro]:[Ajuste meses anteriores]],4))</f>
        <v>2072898</v>
      </c>
      <c r="AN79" s="69">
        <f>+AM79/SM_BolxEst2[[#This Row],[TOTAL]]</f>
        <v>0.4756070195983596</v>
      </c>
      <c r="AO79" s="68">
        <f>+SM_BolxEst2[[#This Row],[TOTAL]]-AM79</f>
        <v>2285528</v>
      </c>
      <c r="AP79" s="69">
        <f>+AO79/SM_BolxEst2[[#This Row],[TOTAL]]</f>
        <v>0.5243929804016404</v>
      </c>
    </row>
    <row r="80" spans="1:42" x14ac:dyDescent="0.2">
      <c r="A80" s="56">
        <v>2000</v>
      </c>
      <c r="B80" s="56" t="s">
        <v>10</v>
      </c>
      <c r="C80" s="56" t="s">
        <v>24</v>
      </c>
      <c r="D80" s="55">
        <v>393761</v>
      </c>
      <c r="F80" s="61">
        <v>2000</v>
      </c>
      <c r="G80" s="61" t="s">
        <v>10</v>
      </c>
      <c r="H80" s="63">
        <v>393761</v>
      </c>
      <c r="I80" s="63">
        <v>285548</v>
      </c>
      <c r="J80" s="63">
        <v>171148</v>
      </c>
      <c r="K80" s="63">
        <v>68793</v>
      </c>
      <c r="L80" s="63">
        <v>171657</v>
      </c>
      <c r="M80" s="63">
        <v>148620</v>
      </c>
      <c r="N80" s="63">
        <v>124888</v>
      </c>
      <c r="O80" s="63">
        <v>62244</v>
      </c>
      <c r="P80" s="63">
        <v>226469</v>
      </c>
      <c r="Q80" s="63">
        <v>178359</v>
      </c>
      <c r="R80" s="63">
        <v>211038</v>
      </c>
      <c r="S80" s="63">
        <v>173297</v>
      </c>
      <c r="T80" s="63">
        <v>188413</v>
      </c>
      <c r="U80" s="63">
        <v>88612</v>
      </c>
      <c r="V80" s="63">
        <v>495963</v>
      </c>
      <c r="W80" s="63">
        <v>787546</v>
      </c>
      <c r="X80" s="63">
        <v>0</v>
      </c>
      <c r="Y80" s="63">
        <v>217439</v>
      </c>
      <c r="Z80" s="63">
        <v>32969</v>
      </c>
      <c r="AA80" s="63">
        <v>115752</v>
      </c>
      <c r="AB80" s="63">
        <v>0</v>
      </c>
      <c r="AC80" s="63">
        <v>0</v>
      </c>
      <c r="AD80" s="63">
        <v>0</v>
      </c>
      <c r="AE80" s="64">
        <v>4142516</v>
      </c>
      <c r="AF80" s="64"/>
      <c r="AM80" s="68">
        <f>SUMIFS(SM_BolxEst2[[#This Row],[Retiro]:[Ajuste meses anteriores]],SM_BolxEst2[[#This Row],[Retiro]:[Ajuste meses anteriores]],"&gt;="&amp;LARGE(SM_BolxEst2[[#This Row],[Retiro]:[Ajuste meses anteriores]],4))</f>
        <v>1962818</v>
      </c>
      <c r="AN80" s="69">
        <f>+AM80/SM_BolxEst2[[#This Row],[TOTAL]]</f>
        <v>0.47382267201864758</v>
      </c>
      <c r="AO80" s="68">
        <f>+SM_BolxEst2[[#This Row],[TOTAL]]-AM80</f>
        <v>2179698</v>
      </c>
      <c r="AP80" s="69">
        <f>+AO80/SM_BolxEst2[[#This Row],[TOTAL]]</f>
        <v>0.52617732798135242</v>
      </c>
    </row>
    <row r="81" spans="1:42" x14ac:dyDescent="0.2">
      <c r="A81" s="56">
        <v>2000</v>
      </c>
      <c r="B81" s="56" t="s">
        <v>11</v>
      </c>
      <c r="C81" s="56" t="s">
        <v>24</v>
      </c>
      <c r="D81" s="55">
        <v>385670</v>
      </c>
      <c r="F81" s="61">
        <v>2000</v>
      </c>
      <c r="G81" s="61" t="s">
        <v>11</v>
      </c>
      <c r="H81" s="63">
        <v>385670</v>
      </c>
      <c r="I81" s="63">
        <v>274820</v>
      </c>
      <c r="J81" s="63">
        <v>173063</v>
      </c>
      <c r="K81" s="63">
        <v>68271</v>
      </c>
      <c r="L81" s="63">
        <v>158323</v>
      </c>
      <c r="M81" s="63">
        <v>136095</v>
      </c>
      <c r="N81" s="63">
        <v>119887</v>
      </c>
      <c r="O81" s="63">
        <v>60115</v>
      </c>
      <c r="P81" s="63">
        <v>215734</v>
      </c>
      <c r="Q81" s="63">
        <v>161007</v>
      </c>
      <c r="R81" s="63">
        <v>196016</v>
      </c>
      <c r="S81" s="63">
        <v>170960</v>
      </c>
      <c r="T81" s="63">
        <v>178736</v>
      </c>
      <c r="U81" s="63">
        <v>84280</v>
      </c>
      <c r="V81" s="63">
        <v>483266</v>
      </c>
      <c r="W81" s="63">
        <v>757786</v>
      </c>
      <c r="X81" s="63">
        <v>0</v>
      </c>
      <c r="Y81" s="63">
        <v>215111</v>
      </c>
      <c r="Z81" s="63">
        <v>32449</v>
      </c>
      <c r="AA81" s="63">
        <v>112469</v>
      </c>
      <c r="AB81" s="63">
        <v>0</v>
      </c>
      <c r="AC81" s="63">
        <v>0</v>
      </c>
      <c r="AD81" s="63">
        <v>0</v>
      </c>
      <c r="AE81" s="64">
        <v>3984058</v>
      </c>
      <c r="AF81" s="64"/>
      <c r="AM81" s="68">
        <f>SUMIFS(SM_BolxEst2[[#This Row],[Retiro]:[Ajuste meses anteriores]],SM_BolxEst2[[#This Row],[Retiro]:[Ajuste meses anteriores]],"&gt;="&amp;LARGE(SM_BolxEst2[[#This Row],[Retiro]:[Ajuste meses anteriores]],4))</f>
        <v>1901542</v>
      </c>
      <c r="AN81" s="69">
        <f>+AM81/SM_BolxEst2[[#This Row],[TOTAL]]</f>
        <v>0.47728773024890703</v>
      </c>
      <c r="AO81" s="68">
        <f>+SM_BolxEst2[[#This Row],[TOTAL]]-AM81</f>
        <v>2082516</v>
      </c>
      <c r="AP81" s="69">
        <f>+AO81/SM_BolxEst2[[#This Row],[TOTAL]]</f>
        <v>0.52271226975109297</v>
      </c>
    </row>
    <row r="82" spans="1:42" x14ac:dyDescent="0.2">
      <c r="A82" s="56">
        <v>2001</v>
      </c>
      <c r="B82" s="56" t="s">
        <v>12</v>
      </c>
      <c r="C82" s="56" t="s">
        <v>24</v>
      </c>
      <c r="D82" s="55">
        <v>362664</v>
      </c>
      <c r="F82" s="61">
        <v>2001</v>
      </c>
      <c r="G82" s="61" t="s">
        <v>12</v>
      </c>
      <c r="H82" s="63">
        <v>362664</v>
      </c>
      <c r="I82" s="63">
        <v>237842</v>
      </c>
      <c r="J82" s="63">
        <v>153547</v>
      </c>
      <c r="K82" s="63">
        <v>63256</v>
      </c>
      <c r="L82" s="63">
        <v>139998</v>
      </c>
      <c r="M82" s="63">
        <v>118448</v>
      </c>
      <c r="N82" s="63">
        <v>106891</v>
      </c>
      <c r="O82" s="63">
        <v>53420</v>
      </c>
      <c r="P82" s="63">
        <v>197547</v>
      </c>
      <c r="Q82" s="63">
        <v>143681</v>
      </c>
      <c r="R82" s="63">
        <v>179234</v>
      </c>
      <c r="S82" s="63">
        <v>162644</v>
      </c>
      <c r="T82" s="63">
        <v>161087</v>
      </c>
      <c r="U82" s="63">
        <v>76702</v>
      </c>
      <c r="V82" s="63">
        <v>447763</v>
      </c>
      <c r="W82" s="63">
        <v>713489</v>
      </c>
      <c r="X82" s="63">
        <v>0</v>
      </c>
      <c r="Y82" s="63">
        <v>197818</v>
      </c>
      <c r="Z82" s="63">
        <v>29772</v>
      </c>
      <c r="AA82" s="63">
        <v>103487</v>
      </c>
      <c r="AB82" s="63">
        <v>0</v>
      </c>
      <c r="AC82" s="63">
        <v>0</v>
      </c>
      <c r="AD82" s="63">
        <v>0</v>
      </c>
      <c r="AE82" s="64">
        <v>3649290</v>
      </c>
      <c r="AF82" s="64"/>
      <c r="AM82" s="68">
        <f>SUMIFS(SM_BolxEst2[[#This Row],[Retiro]:[Ajuste meses anteriores]],SM_BolxEst2[[#This Row],[Retiro]:[Ajuste meses anteriores]],"&gt;="&amp;LARGE(SM_BolxEst2[[#This Row],[Retiro]:[Ajuste meses anteriores]],4))</f>
        <v>1761758</v>
      </c>
      <c r="AN82" s="69">
        <f>+AM82/SM_BolxEst2[[#This Row],[TOTAL]]</f>
        <v>0.48276733282364515</v>
      </c>
      <c r="AO82" s="68">
        <f>+SM_BolxEst2[[#This Row],[TOTAL]]-AM82</f>
        <v>1887532</v>
      </c>
      <c r="AP82" s="69">
        <f>+AO82/SM_BolxEst2[[#This Row],[TOTAL]]</f>
        <v>0.51723266717635485</v>
      </c>
    </row>
    <row r="83" spans="1:42" x14ac:dyDescent="0.2">
      <c r="A83" s="56">
        <v>2001</v>
      </c>
      <c r="B83" s="56" t="s">
        <v>13</v>
      </c>
      <c r="C83" s="56" t="s">
        <v>24</v>
      </c>
      <c r="D83" s="55">
        <v>354392</v>
      </c>
      <c r="F83" s="61">
        <v>2001</v>
      </c>
      <c r="G83" s="61" t="s">
        <v>13</v>
      </c>
      <c r="H83" s="63">
        <v>354392</v>
      </c>
      <c r="I83" s="63">
        <v>240195</v>
      </c>
      <c r="J83" s="63">
        <v>150873</v>
      </c>
      <c r="K83" s="63">
        <v>59861</v>
      </c>
      <c r="L83" s="63">
        <v>138663</v>
      </c>
      <c r="M83" s="63">
        <v>119534</v>
      </c>
      <c r="N83" s="63">
        <v>104818</v>
      </c>
      <c r="O83" s="63">
        <v>53519</v>
      </c>
      <c r="P83" s="63">
        <v>193063</v>
      </c>
      <c r="Q83" s="63">
        <v>144113</v>
      </c>
      <c r="R83" s="63">
        <v>176157</v>
      </c>
      <c r="S83" s="63">
        <v>154499</v>
      </c>
      <c r="T83" s="63">
        <v>160953</v>
      </c>
      <c r="U83" s="63">
        <v>74372</v>
      </c>
      <c r="V83" s="63">
        <v>430634</v>
      </c>
      <c r="W83" s="63">
        <v>682915</v>
      </c>
      <c r="X83" s="63">
        <v>0</v>
      </c>
      <c r="Y83" s="63">
        <v>189289</v>
      </c>
      <c r="Z83" s="63">
        <v>28617</v>
      </c>
      <c r="AA83" s="63">
        <v>101004</v>
      </c>
      <c r="AB83" s="63">
        <v>0</v>
      </c>
      <c r="AC83" s="63">
        <v>0</v>
      </c>
      <c r="AD83" s="63">
        <v>0</v>
      </c>
      <c r="AE83" s="64">
        <v>3557471</v>
      </c>
      <c r="AF83" s="64"/>
      <c r="AM83" s="68">
        <f>SUMIFS(SM_BolxEst2[[#This Row],[Retiro]:[Ajuste meses anteriores]],SM_BolxEst2[[#This Row],[Retiro]:[Ajuste meses anteriores]],"&gt;="&amp;LARGE(SM_BolxEst2[[#This Row],[Retiro]:[Ajuste meses anteriores]],4))</f>
        <v>1708136</v>
      </c>
      <c r="AN83" s="69">
        <f>+AM83/SM_BolxEst2[[#This Row],[TOTAL]]</f>
        <v>0.48015458172392689</v>
      </c>
      <c r="AO83" s="68">
        <f>+SM_BolxEst2[[#This Row],[TOTAL]]-AM83</f>
        <v>1849335</v>
      </c>
      <c r="AP83" s="69">
        <f>+AO83/SM_BolxEst2[[#This Row],[TOTAL]]</f>
        <v>0.51984541827607311</v>
      </c>
    </row>
    <row r="84" spans="1:42" x14ac:dyDescent="0.2">
      <c r="A84" s="56">
        <v>2001</v>
      </c>
      <c r="B84" s="56" t="s">
        <v>14</v>
      </c>
      <c r="C84" s="56" t="s">
        <v>24</v>
      </c>
      <c r="D84" s="55">
        <v>398841</v>
      </c>
      <c r="F84" s="61">
        <v>2001</v>
      </c>
      <c r="G84" s="61" t="s">
        <v>14</v>
      </c>
      <c r="H84" s="63">
        <v>398841</v>
      </c>
      <c r="I84" s="63">
        <v>282602</v>
      </c>
      <c r="J84" s="63">
        <v>170704</v>
      </c>
      <c r="K84" s="63">
        <v>68400</v>
      </c>
      <c r="L84" s="63">
        <v>167560</v>
      </c>
      <c r="M84" s="63">
        <v>144629</v>
      </c>
      <c r="N84" s="63">
        <v>122295</v>
      </c>
      <c r="O84" s="63">
        <v>61786</v>
      </c>
      <c r="P84" s="63">
        <v>224150</v>
      </c>
      <c r="Q84" s="63">
        <v>174189</v>
      </c>
      <c r="R84" s="63">
        <v>206580</v>
      </c>
      <c r="S84" s="63">
        <v>171757</v>
      </c>
      <c r="T84" s="63">
        <v>185674</v>
      </c>
      <c r="U84" s="63">
        <v>86800</v>
      </c>
      <c r="V84" s="63">
        <v>488760</v>
      </c>
      <c r="W84" s="63">
        <v>786340</v>
      </c>
      <c r="X84" s="63">
        <v>0</v>
      </c>
      <c r="Y84" s="63">
        <v>208802</v>
      </c>
      <c r="Z84" s="63">
        <v>32144</v>
      </c>
      <c r="AA84" s="63">
        <v>109433</v>
      </c>
      <c r="AB84" s="63">
        <v>0</v>
      </c>
      <c r="AC84" s="63">
        <v>0</v>
      </c>
      <c r="AD84" s="63">
        <v>0</v>
      </c>
      <c r="AE84" s="64">
        <v>4091446</v>
      </c>
      <c r="AF84" s="64"/>
      <c r="AM84" s="68">
        <f>SUMIFS(SM_BolxEst2[[#This Row],[Retiro]:[Ajuste meses anteriores]],SM_BolxEst2[[#This Row],[Retiro]:[Ajuste meses anteriores]],"&gt;="&amp;LARGE(SM_BolxEst2[[#This Row],[Retiro]:[Ajuste meses anteriores]],4))</f>
        <v>1956543</v>
      </c>
      <c r="AN84" s="69">
        <f>+AM84/SM_BolxEst2[[#This Row],[TOTAL]]</f>
        <v>0.47820330513955212</v>
      </c>
      <c r="AO84" s="68">
        <f>+SM_BolxEst2[[#This Row],[TOTAL]]-AM84</f>
        <v>2134903</v>
      </c>
      <c r="AP84" s="69">
        <f>+AO84/SM_BolxEst2[[#This Row],[TOTAL]]</f>
        <v>0.52179669486044788</v>
      </c>
    </row>
    <row r="85" spans="1:42" x14ac:dyDescent="0.2">
      <c r="A85" s="56">
        <v>2001</v>
      </c>
      <c r="B85" s="56" t="s">
        <v>15</v>
      </c>
      <c r="C85" s="56" t="s">
        <v>24</v>
      </c>
      <c r="D85" s="55">
        <v>381492</v>
      </c>
      <c r="F85" s="61">
        <v>2001</v>
      </c>
      <c r="G85" s="61" t="s">
        <v>15</v>
      </c>
      <c r="H85" s="63">
        <v>381492</v>
      </c>
      <c r="I85" s="63">
        <v>281670</v>
      </c>
      <c r="J85" s="63">
        <v>164508</v>
      </c>
      <c r="K85" s="63">
        <v>63196</v>
      </c>
      <c r="L85" s="63">
        <v>161904</v>
      </c>
      <c r="M85" s="63">
        <v>137711</v>
      </c>
      <c r="N85" s="63">
        <v>119657</v>
      </c>
      <c r="O85" s="63">
        <v>62324</v>
      </c>
      <c r="P85" s="63">
        <v>217335</v>
      </c>
      <c r="Q85" s="63">
        <v>169654</v>
      </c>
      <c r="R85" s="63">
        <v>202057</v>
      </c>
      <c r="S85" s="63">
        <v>163172</v>
      </c>
      <c r="T85" s="63">
        <v>184190</v>
      </c>
      <c r="U85" s="63">
        <v>83378</v>
      </c>
      <c r="V85" s="63">
        <v>464553</v>
      </c>
      <c r="W85" s="63">
        <v>754145</v>
      </c>
      <c r="X85" s="63">
        <v>0</v>
      </c>
      <c r="Y85" s="63">
        <v>202539</v>
      </c>
      <c r="Z85" s="63">
        <v>30657</v>
      </c>
      <c r="AA85" s="63">
        <v>108892</v>
      </c>
      <c r="AB85" s="63">
        <v>0</v>
      </c>
      <c r="AC85" s="63">
        <v>0</v>
      </c>
      <c r="AD85" s="63">
        <v>0</v>
      </c>
      <c r="AE85" s="64">
        <v>3953034</v>
      </c>
      <c r="AF85" s="64"/>
      <c r="AM85" s="68">
        <f>SUMIFS(SM_BolxEst2[[#This Row],[Retiro]:[Ajuste meses anteriores]],SM_BolxEst2[[#This Row],[Retiro]:[Ajuste meses anteriores]],"&gt;="&amp;LARGE(SM_BolxEst2[[#This Row],[Retiro]:[Ajuste meses anteriores]],4))</f>
        <v>1881860</v>
      </c>
      <c r="AN85" s="69">
        <f>+AM85/SM_BolxEst2[[#This Row],[TOTAL]]</f>
        <v>0.47605459502751557</v>
      </c>
      <c r="AO85" s="68">
        <f>+SM_BolxEst2[[#This Row],[TOTAL]]-AM85</f>
        <v>2071174</v>
      </c>
      <c r="AP85" s="69">
        <f>+AO85/SM_BolxEst2[[#This Row],[TOTAL]]</f>
        <v>0.52394540497248443</v>
      </c>
    </row>
    <row r="86" spans="1:42" x14ac:dyDescent="0.2">
      <c r="A86" s="56">
        <v>2001</v>
      </c>
      <c r="B86" s="56" t="s">
        <v>4</v>
      </c>
      <c r="C86" s="56" t="s">
        <v>24</v>
      </c>
      <c r="D86" s="55">
        <v>389763</v>
      </c>
      <c r="F86" s="61">
        <v>2001</v>
      </c>
      <c r="G86" s="61" t="s">
        <v>4</v>
      </c>
      <c r="H86" s="63">
        <v>389763</v>
      </c>
      <c r="I86" s="63">
        <v>284480</v>
      </c>
      <c r="J86" s="63">
        <v>166742</v>
      </c>
      <c r="K86" s="63">
        <v>63208</v>
      </c>
      <c r="L86" s="63">
        <v>167605</v>
      </c>
      <c r="M86" s="63">
        <v>143289</v>
      </c>
      <c r="N86" s="63">
        <v>121838</v>
      </c>
      <c r="O86" s="63">
        <v>62250</v>
      </c>
      <c r="P86" s="63">
        <v>224416</v>
      </c>
      <c r="Q86" s="63">
        <v>174390</v>
      </c>
      <c r="R86" s="63">
        <v>209212</v>
      </c>
      <c r="S86" s="63">
        <v>165173</v>
      </c>
      <c r="T86" s="63">
        <v>185290</v>
      </c>
      <c r="U86" s="63">
        <v>83794</v>
      </c>
      <c r="V86" s="63">
        <v>475578</v>
      </c>
      <c r="W86" s="63">
        <v>764922</v>
      </c>
      <c r="X86" s="63">
        <v>0</v>
      </c>
      <c r="Y86" s="63">
        <v>203230</v>
      </c>
      <c r="Z86" s="63">
        <v>30366</v>
      </c>
      <c r="AA86" s="63">
        <v>105114</v>
      </c>
      <c r="AB86" s="63">
        <v>0</v>
      </c>
      <c r="AC86" s="63">
        <v>0</v>
      </c>
      <c r="AD86" s="63">
        <v>0</v>
      </c>
      <c r="AE86" s="64">
        <v>4020660</v>
      </c>
      <c r="AF86" s="64"/>
      <c r="AM86" s="68">
        <f>SUMIFS(SM_BolxEst2[[#This Row],[Retiro]:[Ajuste meses anteriores]],SM_BolxEst2[[#This Row],[Retiro]:[Ajuste meses anteriores]],"&gt;="&amp;LARGE(SM_BolxEst2[[#This Row],[Retiro]:[Ajuste meses anteriores]],4))</f>
        <v>1914743</v>
      </c>
      <c r="AN86" s="69">
        <f>+AM86/SM_BolxEst2[[#This Row],[TOTAL]]</f>
        <v>0.47622604249053641</v>
      </c>
      <c r="AO86" s="68">
        <f>+SM_BolxEst2[[#This Row],[TOTAL]]-AM86</f>
        <v>2105917</v>
      </c>
      <c r="AP86" s="69">
        <f>+AO86/SM_BolxEst2[[#This Row],[TOTAL]]</f>
        <v>0.52377395750946365</v>
      </c>
    </row>
    <row r="87" spans="1:42" x14ac:dyDescent="0.2">
      <c r="A87" s="56">
        <v>2001</v>
      </c>
      <c r="B87" s="56" t="s">
        <v>5</v>
      </c>
      <c r="C87" s="56" t="s">
        <v>24</v>
      </c>
      <c r="D87" s="55">
        <v>376704</v>
      </c>
      <c r="F87" s="61">
        <v>2001</v>
      </c>
      <c r="G87" s="61" t="s">
        <v>5</v>
      </c>
      <c r="H87" s="63">
        <v>376704</v>
      </c>
      <c r="I87" s="63">
        <v>273967</v>
      </c>
      <c r="J87" s="63">
        <v>164193</v>
      </c>
      <c r="K87" s="63">
        <v>62114</v>
      </c>
      <c r="L87" s="63">
        <v>159498</v>
      </c>
      <c r="M87" s="63">
        <v>137194</v>
      </c>
      <c r="N87" s="63">
        <v>116711</v>
      </c>
      <c r="O87" s="63">
        <v>60062</v>
      </c>
      <c r="P87" s="63">
        <v>215141</v>
      </c>
      <c r="Q87" s="63">
        <v>166826</v>
      </c>
      <c r="R87" s="63">
        <v>198469</v>
      </c>
      <c r="S87" s="63">
        <v>160096</v>
      </c>
      <c r="T87" s="63">
        <v>179679</v>
      </c>
      <c r="U87" s="63">
        <v>80186</v>
      </c>
      <c r="V87" s="63">
        <v>454404</v>
      </c>
      <c r="W87" s="63">
        <v>732471</v>
      </c>
      <c r="X87" s="63">
        <v>0</v>
      </c>
      <c r="Y87" s="63">
        <v>196113</v>
      </c>
      <c r="Z87" s="63">
        <v>29918</v>
      </c>
      <c r="AA87" s="63">
        <v>102953</v>
      </c>
      <c r="AB87" s="63">
        <v>0</v>
      </c>
      <c r="AC87" s="63">
        <v>0</v>
      </c>
      <c r="AD87" s="63">
        <v>0</v>
      </c>
      <c r="AE87" s="64">
        <v>3866699</v>
      </c>
      <c r="AF87" s="64"/>
      <c r="AM87" s="68">
        <f>SUMIFS(SM_BolxEst2[[#This Row],[Retiro]:[Ajuste meses anteriores]],SM_BolxEst2[[#This Row],[Retiro]:[Ajuste meses anteriores]],"&gt;="&amp;LARGE(SM_BolxEst2[[#This Row],[Retiro]:[Ajuste meses anteriores]],4))</f>
        <v>1837546</v>
      </c>
      <c r="AN87" s="69">
        <f>+AM87/SM_BolxEst2[[#This Row],[TOTAL]]</f>
        <v>0.47522343994192462</v>
      </c>
      <c r="AO87" s="68">
        <f>+SM_BolxEst2[[#This Row],[TOTAL]]-AM87</f>
        <v>2029153</v>
      </c>
      <c r="AP87" s="69">
        <f>+AO87/SM_BolxEst2[[#This Row],[TOTAL]]</f>
        <v>0.52477656005807538</v>
      </c>
    </row>
    <row r="88" spans="1:42" x14ac:dyDescent="0.2">
      <c r="A88" s="56">
        <v>2001</v>
      </c>
      <c r="B88" s="56" t="s">
        <v>6</v>
      </c>
      <c r="C88" s="56" t="s">
        <v>24</v>
      </c>
      <c r="D88" s="55">
        <v>375095</v>
      </c>
      <c r="F88" s="61">
        <v>2001</v>
      </c>
      <c r="G88" s="61" t="s">
        <v>6</v>
      </c>
      <c r="H88" s="63">
        <v>375095</v>
      </c>
      <c r="I88" s="63">
        <v>264423</v>
      </c>
      <c r="J88" s="63">
        <v>162529</v>
      </c>
      <c r="K88" s="63">
        <v>63469</v>
      </c>
      <c r="L88" s="63">
        <v>151091</v>
      </c>
      <c r="M88" s="63">
        <v>127073</v>
      </c>
      <c r="N88" s="63">
        <v>114338</v>
      </c>
      <c r="O88" s="63">
        <v>57505</v>
      </c>
      <c r="P88" s="63">
        <v>205232</v>
      </c>
      <c r="Q88" s="63">
        <v>148766</v>
      </c>
      <c r="R88" s="63">
        <v>184589</v>
      </c>
      <c r="S88" s="63">
        <v>158779</v>
      </c>
      <c r="T88" s="63">
        <v>169578</v>
      </c>
      <c r="U88" s="63">
        <v>76117</v>
      </c>
      <c r="V88" s="63">
        <v>435227</v>
      </c>
      <c r="W88" s="63">
        <v>702413</v>
      </c>
      <c r="X88" s="63">
        <v>0</v>
      </c>
      <c r="Y88" s="63">
        <v>188247</v>
      </c>
      <c r="Z88" s="63">
        <v>28757</v>
      </c>
      <c r="AA88" s="63">
        <v>100614</v>
      </c>
      <c r="AB88" s="63">
        <v>0</v>
      </c>
      <c r="AC88" s="63">
        <v>0</v>
      </c>
      <c r="AD88" s="63">
        <v>0</v>
      </c>
      <c r="AE88" s="64">
        <v>3713842</v>
      </c>
      <c r="AF88" s="64"/>
      <c r="AM88" s="68">
        <f>SUMIFS(SM_BolxEst2[[#This Row],[Retiro]:[Ajuste meses anteriores]],SM_BolxEst2[[#This Row],[Retiro]:[Ajuste meses anteriores]],"&gt;="&amp;LARGE(SM_BolxEst2[[#This Row],[Retiro]:[Ajuste meses anteriores]],4))</f>
        <v>1777158</v>
      </c>
      <c r="AN88" s="69">
        <f>+AM88/SM_BolxEst2[[#This Row],[TOTAL]]</f>
        <v>0.47852278045215707</v>
      </c>
      <c r="AO88" s="68">
        <f>+SM_BolxEst2[[#This Row],[TOTAL]]-AM88</f>
        <v>1936684</v>
      </c>
      <c r="AP88" s="69">
        <f>+AO88/SM_BolxEst2[[#This Row],[TOTAL]]</f>
        <v>0.52147721954784287</v>
      </c>
    </row>
    <row r="89" spans="1:42" x14ac:dyDescent="0.2">
      <c r="A89" s="56">
        <v>2001</v>
      </c>
      <c r="B89" s="56" t="s">
        <v>7</v>
      </c>
      <c r="C89" s="56" t="s">
        <v>24</v>
      </c>
      <c r="D89" s="55">
        <v>385351</v>
      </c>
      <c r="F89" s="61">
        <v>2001</v>
      </c>
      <c r="G89" s="61" t="s">
        <v>7</v>
      </c>
      <c r="H89" s="63">
        <v>385351</v>
      </c>
      <c r="I89" s="63">
        <v>287296</v>
      </c>
      <c r="J89" s="63">
        <v>170725</v>
      </c>
      <c r="K89" s="63">
        <v>66136</v>
      </c>
      <c r="L89" s="63">
        <v>162846</v>
      </c>
      <c r="M89" s="63">
        <v>138454</v>
      </c>
      <c r="N89" s="63">
        <v>120827</v>
      </c>
      <c r="O89" s="63">
        <v>62903</v>
      </c>
      <c r="P89" s="63">
        <v>222723</v>
      </c>
      <c r="Q89" s="63">
        <v>170302</v>
      </c>
      <c r="R89" s="63">
        <v>203611</v>
      </c>
      <c r="S89" s="63">
        <v>161164</v>
      </c>
      <c r="T89" s="63">
        <v>181628</v>
      </c>
      <c r="U89" s="63">
        <v>82971</v>
      </c>
      <c r="V89" s="63">
        <v>466018</v>
      </c>
      <c r="W89" s="63">
        <v>746807</v>
      </c>
      <c r="X89" s="63">
        <v>0</v>
      </c>
      <c r="Y89" s="63">
        <v>194744</v>
      </c>
      <c r="Z89" s="63">
        <v>29054</v>
      </c>
      <c r="AA89" s="63">
        <v>101788</v>
      </c>
      <c r="AB89" s="63">
        <v>0</v>
      </c>
      <c r="AC89" s="63">
        <v>0</v>
      </c>
      <c r="AD89" s="63">
        <v>0</v>
      </c>
      <c r="AE89" s="64">
        <v>3955348</v>
      </c>
      <c r="AF89" s="64"/>
      <c r="AM89" s="68">
        <f>SUMIFS(SM_BolxEst2[[#This Row],[Retiro]:[Ajuste meses anteriores]],SM_BolxEst2[[#This Row],[Retiro]:[Ajuste meses anteriores]],"&gt;="&amp;LARGE(SM_BolxEst2[[#This Row],[Retiro]:[Ajuste meses anteriores]],4))</f>
        <v>1885472</v>
      </c>
      <c r="AN89" s="69">
        <f>+AM89/SM_BolxEst2[[#This Row],[TOTAL]]</f>
        <v>0.47668928246010212</v>
      </c>
      <c r="AO89" s="68">
        <f>+SM_BolxEst2[[#This Row],[TOTAL]]-AM89</f>
        <v>2069876</v>
      </c>
      <c r="AP89" s="69">
        <f>+AO89/SM_BolxEst2[[#This Row],[TOTAL]]</f>
        <v>0.52331071753989788</v>
      </c>
    </row>
    <row r="90" spans="1:42" x14ac:dyDescent="0.2">
      <c r="A90" s="56">
        <v>2001</v>
      </c>
      <c r="B90" s="56" t="s">
        <v>8</v>
      </c>
      <c r="C90" s="56" t="s">
        <v>24</v>
      </c>
      <c r="D90" s="55">
        <v>368938</v>
      </c>
      <c r="F90" s="61">
        <v>2001</v>
      </c>
      <c r="G90" s="61" t="s">
        <v>8</v>
      </c>
      <c r="H90" s="63">
        <v>368938</v>
      </c>
      <c r="I90" s="63">
        <v>277005</v>
      </c>
      <c r="J90" s="63">
        <v>162876</v>
      </c>
      <c r="K90" s="63">
        <v>62728</v>
      </c>
      <c r="L90" s="63">
        <v>153378</v>
      </c>
      <c r="M90" s="63">
        <v>129917</v>
      </c>
      <c r="N90" s="63">
        <v>111481</v>
      </c>
      <c r="O90" s="63">
        <v>59038</v>
      </c>
      <c r="P90" s="63">
        <v>209181</v>
      </c>
      <c r="Q90" s="63">
        <v>161983</v>
      </c>
      <c r="R90" s="63">
        <v>190427</v>
      </c>
      <c r="S90" s="63">
        <v>152172</v>
      </c>
      <c r="T90" s="63">
        <v>171033</v>
      </c>
      <c r="U90" s="63">
        <v>79116</v>
      </c>
      <c r="V90" s="63">
        <v>439921</v>
      </c>
      <c r="W90" s="63">
        <v>705599</v>
      </c>
      <c r="X90" s="63">
        <v>0</v>
      </c>
      <c r="Y90" s="63">
        <v>186039</v>
      </c>
      <c r="Z90" s="63">
        <v>27296</v>
      </c>
      <c r="AA90" s="63">
        <v>101001</v>
      </c>
      <c r="AB90" s="63">
        <v>0</v>
      </c>
      <c r="AC90" s="63">
        <v>0</v>
      </c>
      <c r="AD90" s="63">
        <v>0</v>
      </c>
      <c r="AE90" s="64">
        <v>3749129</v>
      </c>
      <c r="AF90" s="64"/>
      <c r="AM90" s="68">
        <f>SUMIFS(SM_BolxEst2[[#This Row],[Retiro]:[Ajuste meses anteriores]],SM_BolxEst2[[#This Row],[Retiro]:[Ajuste meses anteriores]],"&gt;="&amp;LARGE(SM_BolxEst2[[#This Row],[Retiro]:[Ajuste meses anteriores]],4))</f>
        <v>1791463</v>
      </c>
      <c r="AN90" s="69">
        <f>+AM90/SM_BolxEst2[[#This Row],[TOTAL]]</f>
        <v>0.47783445168197736</v>
      </c>
      <c r="AO90" s="68">
        <f>+SM_BolxEst2[[#This Row],[TOTAL]]-AM90</f>
        <v>1957666</v>
      </c>
      <c r="AP90" s="69">
        <f>+AO90/SM_BolxEst2[[#This Row],[TOTAL]]</f>
        <v>0.52216554831802264</v>
      </c>
    </row>
    <row r="91" spans="1:42" x14ac:dyDescent="0.2">
      <c r="A91" s="56">
        <v>2001</v>
      </c>
      <c r="B91" s="56" t="s">
        <v>9</v>
      </c>
      <c r="C91" s="56" t="s">
        <v>24</v>
      </c>
      <c r="D91" s="55">
        <v>378738</v>
      </c>
      <c r="F91" s="61">
        <v>2001</v>
      </c>
      <c r="G91" s="61" t="s">
        <v>9</v>
      </c>
      <c r="H91" s="63">
        <v>378738</v>
      </c>
      <c r="I91" s="63">
        <v>273746</v>
      </c>
      <c r="J91" s="63">
        <v>169168</v>
      </c>
      <c r="K91" s="63">
        <v>67335</v>
      </c>
      <c r="L91" s="63">
        <v>159167</v>
      </c>
      <c r="M91" s="63">
        <v>135506</v>
      </c>
      <c r="N91" s="63">
        <v>115447</v>
      </c>
      <c r="O91" s="63">
        <v>60421</v>
      </c>
      <c r="P91" s="63">
        <v>213490</v>
      </c>
      <c r="Q91" s="63">
        <v>165577</v>
      </c>
      <c r="R91" s="63">
        <v>197071</v>
      </c>
      <c r="S91" s="63">
        <v>154230</v>
      </c>
      <c r="T91" s="63">
        <v>175412</v>
      </c>
      <c r="U91" s="63">
        <v>79697</v>
      </c>
      <c r="V91" s="63">
        <v>449480</v>
      </c>
      <c r="W91" s="63">
        <v>729298</v>
      </c>
      <c r="X91" s="63">
        <v>0</v>
      </c>
      <c r="Y91" s="63">
        <v>188008</v>
      </c>
      <c r="Z91" s="63">
        <v>27762</v>
      </c>
      <c r="AA91" s="63">
        <v>101424</v>
      </c>
      <c r="AB91" s="63">
        <v>0</v>
      </c>
      <c r="AC91" s="63">
        <v>0</v>
      </c>
      <c r="AD91" s="63">
        <v>0</v>
      </c>
      <c r="AE91" s="64">
        <v>3840977</v>
      </c>
      <c r="AF91" s="64"/>
      <c r="AM91" s="68">
        <f>SUMIFS(SM_BolxEst2[[#This Row],[Retiro]:[Ajuste meses anteriores]],SM_BolxEst2[[#This Row],[Retiro]:[Ajuste meses anteriores]],"&gt;="&amp;LARGE(SM_BolxEst2[[#This Row],[Retiro]:[Ajuste meses anteriores]],4))</f>
        <v>1831262</v>
      </c>
      <c r="AN91" s="69">
        <f>+AM91/SM_BolxEst2[[#This Row],[TOTAL]]</f>
        <v>0.47676984267284078</v>
      </c>
      <c r="AO91" s="68">
        <f>+SM_BolxEst2[[#This Row],[TOTAL]]-AM91</f>
        <v>2009715</v>
      </c>
      <c r="AP91" s="69">
        <f>+AO91/SM_BolxEst2[[#This Row],[TOTAL]]</f>
        <v>0.52323015732715916</v>
      </c>
    </row>
    <row r="92" spans="1:42" x14ac:dyDescent="0.2">
      <c r="A92" s="56">
        <v>2001</v>
      </c>
      <c r="B92" s="56" t="s">
        <v>10</v>
      </c>
      <c r="C92" s="56" t="s">
        <v>24</v>
      </c>
      <c r="D92" s="55">
        <v>363327</v>
      </c>
      <c r="F92" s="61">
        <v>2001</v>
      </c>
      <c r="G92" s="61" t="s">
        <v>10</v>
      </c>
      <c r="H92" s="63">
        <v>363327</v>
      </c>
      <c r="I92" s="63">
        <v>273244</v>
      </c>
      <c r="J92" s="63">
        <v>165501</v>
      </c>
      <c r="K92" s="63">
        <v>64893</v>
      </c>
      <c r="L92" s="63">
        <v>157244</v>
      </c>
      <c r="M92" s="63">
        <v>131728</v>
      </c>
      <c r="N92" s="63">
        <v>113756</v>
      </c>
      <c r="O92" s="63">
        <v>59994</v>
      </c>
      <c r="P92" s="63">
        <v>207943</v>
      </c>
      <c r="Q92" s="63">
        <v>165385</v>
      </c>
      <c r="R92" s="63">
        <v>192381</v>
      </c>
      <c r="S92" s="63">
        <v>154703</v>
      </c>
      <c r="T92" s="63">
        <v>172096</v>
      </c>
      <c r="U92" s="63">
        <v>80317</v>
      </c>
      <c r="V92" s="63">
        <v>437320</v>
      </c>
      <c r="W92" s="63">
        <v>713649</v>
      </c>
      <c r="X92" s="63">
        <v>0</v>
      </c>
      <c r="Y92" s="63">
        <v>188026</v>
      </c>
      <c r="Z92" s="63">
        <v>27801</v>
      </c>
      <c r="AA92" s="63">
        <v>99506</v>
      </c>
      <c r="AB92" s="63">
        <v>0</v>
      </c>
      <c r="AC92" s="63">
        <v>0</v>
      </c>
      <c r="AD92" s="63">
        <v>0</v>
      </c>
      <c r="AE92" s="64">
        <v>3768814</v>
      </c>
      <c r="AF92" s="64"/>
      <c r="AM92" s="68">
        <f>SUMIFS(SM_BolxEst2[[#This Row],[Retiro]:[Ajuste meses anteriores]],SM_BolxEst2[[#This Row],[Retiro]:[Ajuste meses anteriores]],"&gt;="&amp;LARGE(SM_BolxEst2[[#This Row],[Retiro]:[Ajuste meses anteriores]],4))</f>
        <v>1787540</v>
      </c>
      <c r="AN92" s="69">
        <f>+AM92/SM_BolxEst2[[#This Row],[TOTAL]]</f>
        <v>0.4742977499022239</v>
      </c>
      <c r="AO92" s="68">
        <f>+SM_BolxEst2[[#This Row],[TOTAL]]-AM92</f>
        <v>1981274</v>
      </c>
      <c r="AP92" s="69">
        <f>+AO92/SM_BolxEst2[[#This Row],[TOTAL]]</f>
        <v>0.52570225009777616</v>
      </c>
    </row>
    <row r="93" spans="1:42" x14ac:dyDescent="0.2">
      <c r="A93" s="56">
        <v>2001</v>
      </c>
      <c r="B93" s="56" t="s">
        <v>11</v>
      </c>
      <c r="C93" s="56" t="s">
        <v>24</v>
      </c>
      <c r="D93" s="55">
        <v>299516</v>
      </c>
      <c r="F93" s="61">
        <v>2001</v>
      </c>
      <c r="G93" s="61" t="s">
        <v>11</v>
      </c>
      <c r="H93" s="63">
        <v>299516</v>
      </c>
      <c r="I93" s="63">
        <v>222144</v>
      </c>
      <c r="J93" s="63">
        <v>136251</v>
      </c>
      <c r="K93" s="63">
        <v>53185</v>
      </c>
      <c r="L93" s="63">
        <v>124587</v>
      </c>
      <c r="M93" s="63">
        <v>101602</v>
      </c>
      <c r="N93" s="63">
        <v>89996</v>
      </c>
      <c r="O93" s="63">
        <v>47446</v>
      </c>
      <c r="P93" s="63">
        <v>163851</v>
      </c>
      <c r="Q93" s="63">
        <v>124730</v>
      </c>
      <c r="R93" s="63">
        <v>153978</v>
      </c>
      <c r="S93" s="63">
        <v>131229</v>
      </c>
      <c r="T93" s="63">
        <v>135597</v>
      </c>
      <c r="U93" s="63">
        <v>64023</v>
      </c>
      <c r="V93" s="63">
        <v>348037</v>
      </c>
      <c r="W93" s="63">
        <v>550412</v>
      </c>
      <c r="X93" s="63">
        <v>0</v>
      </c>
      <c r="Y93" s="63">
        <v>159367</v>
      </c>
      <c r="Z93" s="63">
        <v>23274</v>
      </c>
      <c r="AA93" s="63">
        <v>82010</v>
      </c>
      <c r="AB93" s="63">
        <v>0</v>
      </c>
      <c r="AC93" s="63">
        <v>0</v>
      </c>
      <c r="AD93" s="63">
        <v>0</v>
      </c>
      <c r="AE93" s="64">
        <v>3011235</v>
      </c>
      <c r="AF93" s="64"/>
      <c r="AM93" s="68">
        <f>SUMIFS(SM_BolxEst2[[#This Row],[Retiro]:[Ajuste meses anteriores]],SM_BolxEst2[[#This Row],[Retiro]:[Ajuste meses anteriores]],"&gt;="&amp;LARGE(SM_BolxEst2[[#This Row],[Retiro]:[Ajuste meses anteriores]],4))</f>
        <v>1420109</v>
      </c>
      <c r="AN93" s="69">
        <f>+AM93/SM_BolxEst2[[#This Row],[TOTAL]]</f>
        <v>0.47160351151603908</v>
      </c>
      <c r="AO93" s="68">
        <f>+SM_BolxEst2[[#This Row],[TOTAL]]-AM93</f>
        <v>1591126</v>
      </c>
      <c r="AP93" s="69">
        <f>+AO93/SM_BolxEst2[[#This Row],[TOTAL]]</f>
        <v>0.52839648848396092</v>
      </c>
    </row>
    <row r="94" spans="1:42" x14ac:dyDescent="0.2">
      <c r="A94" s="56">
        <v>2002</v>
      </c>
      <c r="B94" s="56" t="s">
        <v>12</v>
      </c>
      <c r="C94" s="56" t="s">
        <v>24</v>
      </c>
      <c r="D94" s="55">
        <v>297480</v>
      </c>
      <c r="F94" s="61">
        <v>2002</v>
      </c>
      <c r="G94" s="61" t="s">
        <v>12</v>
      </c>
      <c r="H94" s="63">
        <v>297480</v>
      </c>
      <c r="I94" s="63">
        <v>206801</v>
      </c>
      <c r="J94" s="63">
        <v>136128</v>
      </c>
      <c r="K94" s="63">
        <v>51339</v>
      </c>
      <c r="L94" s="63">
        <v>117352</v>
      </c>
      <c r="M94" s="63">
        <v>96166</v>
      </c>
      <c r="N94" s="63">
        <v>83928</v>
      </c>
      <c r="O94" s="63">
        <v>45828</v>
      </c>
      <c r="P94" s="63">
        <v>157172</v>
      </c>
      <c r="Q94" s="63">
        <v>115007</v>
      </c>
      <c r="R94" s="63">
        <v>144746</v>
      </c>
      <c r="S94" s="63">
        <v>122313</v>
      </c>
      <c r="T94" s="63">
        <v>125179</v>
      </c>
      <c r="U94" s="63">
        <v>61536</v>
      </c>
      <c r="V94" s="63">
        <v>341847</v>
      </c>
      <c r="W94" s="63">
        <v>542989</v>
      </c>
      <c r="X94" s="63">
        <v>0</v>
      </c>
      <c r="Y94" s="63">
        <v>145031</v>
      </c>
      <c r="Z94" s="63">
        <v>20254</v>
      </c>
      <c r="AA94" s="63">
        <v>78185</v>
      </c>
      <c r="AB94" s="63">
        <v>0</v>
      </c>
      <c r="AC94" s="63">
        <v>0</v>
      </c>
      <c r="AD94" s="63">
        <v>0</v>
      </c>
      <c r="AE94" s="64">
        <v>2889281</v>
      </c>
      <c r="AF94" s="64"/>
      <c r="AM94" s="68">
        <f>SUMIFS(SM_BolxEst2[[#This Row],[Retiro]:[Ajuste meses anteriores]],SM_BolxEst2[[#This Row],[Retiro]:[Ajuste meses anteriores]],"&gt;="&amp;LARGE(SM_BolxEst2[[#This Row],[Retiro]:[Ajuste meses anteriores]],4))</f>
        <v>1389117</v>
      </c>
      <c r="AN94" s="69">
        <f>+AM94/SM_BolxEst2[[#This Row],[TOTAL]]</f>
        <v>0.48078293527005506</v>
      </c>
      <c r="AO94" s="68">
        <f>+SM_BolxEst2[[#This Row],[TOTAL]]-AM94</f>
        <v>1500164</v>
      </c>
      <c r="AP94" s="69">
        <f>+AO94/SM_BolxEst2[[#This Row],[TOTAL]]</f>
        <v>0.51921706472994489</v>
      </c>
    </row>
    <row r="95" spans="1:42" x14ac:dyDescent="0.2">
      <c r="A95" s="56">
        <v>2002</v>
      </c>
      <c r="B95" s="56" t="s">
        <v>13</v>
      </c>
      <c r="C95" s="56" t="s">
        <v>24</v>
      </c>
      <c r="D95" s="55">
        <v>292186</v>
      </c>
      <c r="F95" s="61">
        <v>2002</v>
      </c>
      <c r="G95" s="61" t="s">
        <v>13</v>
      </c>
      <c r="H95" s="63">
        <v>292186</v>
      </c>
      <c r="I95" s="63">
        <v>212835</v>
      </c>
      <c r="J95" s="63">
        <v>129745</v>
      </c>
      <c r="K95" s="63">
        <v>48883</v>
      </c>
      <c r="L95" s="63">
        <v>113768</v>
      </c>
      <c r="M95" s="63">
        <v>92648</v>
      </c>
      <c r="N95" s="63">
        <v>80998</v>
      </c>
      <c r="O95" s="63">
        <v>45705</v>
      </c>
      <c r="P95" s="63">
        <v>152748</v>
      </c>
      <c r="Q95" s="63">
        <v>115022</v>
      </c>
      <c r="R95" s="63">
        <v>133756</v>
      </c>
      <c r="S95" s="63">
        <v>116339</v>
      </c>
      <c r="T95" s="63">
        <v>128860</v>
      </c>
      <c r="U95" s="63">
        <v>60188</v>
      </c>
      <c r="V95" s="63">
        <v>325309</v>
      </c>
      <c r="W95" s="63">
        <v>511097</v>
      </c>
      <c r="X95" s="63">
        <v>0</v>
      </c>
      <c r="Y95" s="63">
        <v>142714</v>
      </c>
      <c r="Z95" s="63">
        <v>19643</v>
      </c>
      <c r="AA95" s="63">
        <v>78050</v>
      </c>
      <c r="AB95" s="63">
        <v>0</v>
      </c>
      <c r="AC95" s="63">
        <v>0</v>
      </c>
      <c r="AD95" s="63">
        <v>0</v>
      </c>
      <c r="AE95" s="64">
        <v>2800494</v>
      </c>
      <c r="AF95" s="64"/>
      <c r="AM95" s="68">
        <f>SUMIFS(SM_BolxEst2[[#This Row],[Retiro]:[Ajuste meses anteriores]],SM_BolxEst2[[#This Row],[Retiro]:[Ajuste meses anteriores]],"&gt;="&amp;LARGE(SM_BolxEst2[[#This Row],[Retiro]:[Ajuste meses anteriores]],4))</f>
        <v>1341427</v>
      </c>
      <c r="AN95" s="69">
        <f>+AM95/SM_BolxEst2[[#This Row],[TOTAL]]</f>
        <v>0.47899656274928637</v>
      </c>
      <c r="AO95" s="68">
        <f>+SM_BolxEst2[[#This Row],[TOTAL]]-AM95</f>
        <v>1459067</v>
      </c>
      <c r="AP95" s="69">
        <f>+AO95/SM_BolxEst2[[#This Row],[TOTAL]]</f>
        <v>0.52100343725071363</v>
      </c>
    </row>
    <row r="96" spans="1:42" x14ac:dyDescent="0.2">
      <c r="A96" s="56">
        <v>2002</v>
      </c>
      <c r="B96" s="56" t="s">
        <v>14</v>
      </c>
      <c r="C96" s="56" t="s">
        <v>24</v>
      </c>
      <c r="D96" s="55">
        <v>315963</v>
      </c>
      <c r="F96" s="61">
        <v>2002</v>
      </c>
      <c r="G96" s="61" t="s">
        <v>14</v>
      </c>
      <c r="H96" s="63">
        <v>315963</v>
      </c>
      <c r="I96" s="63">
        <v>233799</v>
      </c>
      <c r="J96" s="63">
        <v>137533</v>
      </c>
      <c r="K96" s="63">
        <v>50701</v>
      </c>
      <c r="L96" s="63">
        <v>124879</v>
      </c>
      <c r="M96" s="63">
        <v>104853</v>
      </c>
      <c r="N96" s="63">
        <v>89247</v>
      </c>
      <c r="O96" s="63">
        <v>48860</v>
      </c>
      <c r="P96" s="63">
        <v>167265</v>
      </c>
      <c r="Q96" s="63">
        <v>130774</v>
      </c>
      <c r="R96" s="63">
        <v>143335</v>
      </c>
      <c r="S96" s="63">
        <v>125432</v>
      </c>
      <c r="T96" s="63">
        <v>138326</v>
      </c>
      <c r="U96" s="63">
        <v>64502</v>
      </c>
      <c r="V96" s="63">
        <v>358314</v>
      </c>
      <c r="W96" s="63">
        <v>587734</v>
      </c>
      <c r="X96" s="63">
        <v>0</v>
      </c>
      <c r="Y96" s="63">
        <v>157582</v>
      </c>
      <c r="Z96" s="63">
        <v>23104</v>
      </c>
      <c r="AA96" s="63">
        <v>84253</v>
      </c>
      <c r="AB96" s="63">
        <v>0</v>
      </c>
      <c r="AC96" s="63">
        <v>0</v>
      </c>
      <c r="AD96" s="63">
        <v>0</v>
      </c>
      <c r="AE96" s="64">
        <v>3086456</v>
      </c>
      <c r="AF96" s="64"/>
      <c r="AM96" s="68">
        <f>SUMIFS(SM_BolxEst2[[#This Row],[Retiro]:[Ajuste meses anteriores]],SM_BolxEst2[[#This Row],[Retiro]:[Ajuste meses anteriores]],"&gt;="&amp;LARGE(SM_BolxEst2[[#This Row],[Retiro]:[Ajuste meses anteriores]],4))</f>
        <v>1495810</v>
      </c>
      <c r="AN96" s="69">
        <f>+AM96/SM_BolxEst2[[#This Row],[TOTAL]]</f>
        <v>0.4846367484260265</v>
      </c>
      <c r="AO96" s="68">
        <f>+SM_BolxEst2[[#This Row],[TOTAL]]-AM96</f>
        <v>1590646</v>
      </c>
      <c r="AP96" s="69">
        <f>+AO96/SM_BolxEst2[[#This Row],[TOTAL]]</f>
        <v>0.51536325157397356</v>
      </c>
    </row>
    <row r="97" spans="1:42" x14ac:dyDescent="0.2">
      <c r="A97" s="56">
        <v>2002</v>
      </c>
      <c r="B97" s="56" t="s">
        <v>15</v>
      </c>
      <c r="C97" s="56" t="s">
        <v>24</v>
      </c>
      <c r="D97" s="55">
        <v>307412</v>
      </c>
      <c r="F97" s="61">
        <v>2002</v>
      </c>
      <c r="G97" s="61" t="s">
        <v>15</v>
      </c>
      <c r="H97" s="63">
        <v>307412</v>
      </c>
      <c r="I97" s="63">
        <v>227545</v>
      </c>
      <c r="J97" s="63">
        <v>126246</v>
      </c>
      <c r="K97" s="63">
        <v>47846</v>
      </c>
      <c r="L97" s="63">
        <v>119647</v>
      </c>
      <c r="M97" s="63">
        <v>103130</v>
      </c>
      <c r="N97" s="63">
        <v>84960</v>
      </c>
      <c r="O97" s="63">
        <v>46637</v>
      </c>
      <c r="P97" s="63">
        <v>166642</v>
      </c>
      <c r="Q97" s="63">
        <v>130094</v>
      </c>
      <c r="R97" s="63">
        <v>140424</v>
      </c>
      <c r="S97" s="63">
        <v>119230</v>
      </c>
      <c r="T97" s="63">
        <v>140931</v>
      </c>
      <c r="U97" s="63">
        <v>65044</v>
      </c>
      <c r="V97" s="63">
        <v>356625</v>
      </c>
      <c r="W97" s="63">
        <v>592208</v>
      </c>
      <c r="X97" s="63">
        <v>0</v>
      </c>
      <c r="Y97" s="63">
        <v>156007</v>
      </c>
      <c r="Z97" s="63">
        <v>21283</v>
      </c>
      <c r="AA97" s="63">
        <v>80222</v>
      </c>
      <c r="AB97" s="63">
        <v>0</v>
      </c>
      <c r="AC97" s="63">
        <v>0</v>
      </c>
      <c r="AD97" s="63">
        <v>0</v>
      </c>
      <c r="AE97" s="64">
        <v>3032133</v>
      </c>
      <c r="AF97" s="64"/>
      <c r="AM97" s="68">
        <f>SUMIFS(SM_BolxEst2[[#This Row],[Retiro]:[Ajuste meses anteriores]],SM_BolxEst2[[#This Row],[Retiro]:[Ajuste meses anteriores]],"&gt;="&amp;LARGE(SM_BolxEst2[[#This Row],[Retiro]:[Ajuste meses anteriores]],4))</f>
        <v>1483790</v>
      </c>
      <c r="AN97" s="69">
        <f>+AM97/SM_BolxEst2[[#This Row],[TOTAL]]</f>
        <v>0.48935518329835798</v>
      </c>
      <c r="AO97" s="68">
        <f>+SM_BolxEst2[[#This Row],[TOTAL]]-AM97</f>
        <v>1548343</v>
      </c>
      <c r="AP97" s="69">
        <f>+AO97/SM_BolxEst2[[#This Row],[TOTAL]]</f>
        <v>0.51064481670164208</v>
      </c>
    </row>
    <row r="98" spans="1:42" x14ac:dyDescent="0.2">
      <c r="A98" s="56">
        <v>2002</v>
      </c>
      <c r="B98" s="56" t="s">
        <v>4</v>
      </c>
      <c r="C98" s="56" t="s">
        <v>24</v>
      </c>
      <c r="D98" s="55">
        <v>341523</v>
      </c>
      <c r="F98" s="61">
        <v>2002</v>
      </c>
      <c r="G98" s="61" t="s">
        <v>4</v>
      </c>
      <c r="H98" s="63">
        <v>341523</v>
      </c>
      <c r="I98" s="63">
        <v>254236</v>
      </c>
      <c r="J98" s="63">
        <v>139903</v>
      </c>
      <c r="K98" s="63">
        <v>51149</v>
      </c>
      <c r="L98" s="63">
        <v>126791</v>
      </c>
      <c r="M98" s="63">
        <v>109497</v>
      </c>
      <c r="N98" s="63">
        <v>87930</v>
      </c>
      <c r="O98" s="63">
        <v>48123</v>
      </c>
      <c r="P98" s="63">
        <v>180982</v>
      </c>
      <c r="Q98" s="63">
        <v>131769</v>
      </c>
      <c r="R98" s="63">
        <v>142344</v>
      </c>
      <c r="S98" s="63">
        <v>124748</v>
      </c>
      <c r="T98" s="63">
        <v>152596</v>
      </c>
      <c r="U98" s="63">
        <v>69178</v>
      </c>
      <c r="V98" s="63">
        <v>386048</v>
      </c>
      <c r="W98" s="63">
        <v>641553</v>
      </c>
      <c r="X98" s="63">
        <v>0</v>
      </c>
      <c r="Y98" s="63">
        <v>157684</v>
      </c>
      <c r="Z98" s="63">
        <v>21106</v>
      </c>
      <c r="AA98" s="63">
        <v>82647</v>
      </c>
      <c r="AB98" s="63">
        <v>0</v>
      </c>
      <c r="AC98" s="63">
        <v>0</v>
      </c>
      <c r="AD98" s="63">
        <v>0</v>
      </c>
      <c r="AE98" s="64">
        <v>3249807</v>
      </c>
      <c r="AF98" s="64"/>
      <c r="AM98" s="68">
        <f>SUMIFS(SM_BolxEst2[[#This Row],[Retiro]:[Ajuste meses anteriores]],SM_BolxEst2[[#This Row],[Retiro]:[Ajuste meses anteriores]],"&gt;="&amp;LARGE(SM_BolxEst2[[#This Row],[Retiro]:[Ajuste meses anteriores]],4))</f>
        <v>1623360</v>
      </c>
      <c r="AN98" s="69">
        <f>+AM98/SM_BolxEst2[[#This Row],[TOTAL]]</f>
        <v>0.49952504871827774</v>
      </c>
      <c r="AO98" s="68">
        <f>+SM_BolxEst2[[#This Row],[TOTAL]]-AM98</f>
        <v>1626447</v>
      </c>
      <c r="AP98" s="69">
        <f>+AO98/SM_BolxEst2[[#This Row],[TOTAL]]</f>
        <v>0.50047495128172226</v>
      </c>
    </row>
    <row r="99" spans="1:42" x14ac:dyDescent="0.2">
      <c r="A99" s="56">
        <v>2002</v>
      </c>
      <c r="B99" s="56" t="s">
        <v>5</v>
      </c>
      <c r="C99" s="56" t="s">
        <v>24</v>
      </c>
      <c r="D99" s="55">
        <v>285683</v>
      </c>
      <c r="F99" s="61">
        <v>2002</v>
      </c>
      <c r="G99" s="61" t="s">
        <v>5</v>
      </c>
      <c r="H99" s="63">
        <v>285683</v>
      </c>
      <c r="I99" s="63">
        <v>215957</v>
      </c>
      <c r="J99" s="63">
        <v>128989</v>
      </c>
      <c r="K99" s="63">
        <v>48993</v>
      </c>
      <c r="L99" s="63">
        <v>111414</v>
      </c>
      <c r="M99" s="63">
        <v>97772</v>
      </c>
      <c r="N99" s="63">
        <v>78859</v>
      </c>
      <c r="O99" s="63">
        <v>43172</v>
      </c>
      <c r="P99" s="63">
        <v>162948</v>
      </c>
      <c r="Q99" s="63">
        <v>121070</v>
      </c>
      <c r="R99" s="63">
        <v>128121</v>
      </c>
      <c r="S99" s="63">
        <v>114273</v>
      </c>
      <c r="T99" s="63">
        <v>135486</v>
      </c>
      <c r="U99" s="63">
        <v>61155</v>
      </c>
      <c r="V99" s="63">
        <v>351640</v>
      </c>
      <c r="W99" s="63">
        <v>576850</v>
      </c>
      <c r="X99" s="63">
        <v>0</v>
      </c>
      <c r="Y99" s="63">
        <v>146791</v>
      </c>
      <c r="Z99" s="63">
        <v>19248</v>
      </c>
      <c r="AA99" s="63">
        <v>75874</v>
      </c>
      <c r="AB99" s="63">
        <v>0</v>
      </c>
      <c r="AC99" s="63">
        <v>0</v>
      </c>
      <c r="AD99" s="63">
        <v>0</v>
      </c>
      <c r="AE99" s="64">
        <v>2904295</v>
      </c>
      <c r="AF99" s="64"/>
      <c r="AM99" s="68">
        <f>SUMIFS(SM_BolxEst2[[#This Row],[Retiro]:[Ajuste meses anteriores]],SM_BolxEst2[[#This Row],[Retiro]:[Ajuste meses anteriores]],"&gt;="&amp;LARGE(SM_BolxEst2[[#This Row],[Retiro]:[Ajuste meses anteriores]],4))</f>
        <v>1430130</v>
      </c>
      <c r="AN99" s="69">
        <f>+AM99/SM_BolxEst2[[#This Row],[TOTAL]]</f>
        <v>0.49241898636329989</v>
      </c>
      <c r="AO99" s="68">
        <f>+SM_BolxEst2[[#This Row],[TOTAL]]-AM99</f>
        <v>1474165</v>
      </c>
      <c r="AP99" s="69">
        <f>+AO99/SM_BolxEst2[[#This Row],[TOTAL]]</f>
        <v>0.50758101363670016</v>
      </c>
    </row>
    <row r="100" spans="1:42" x14ac:dyDescent="0.2">
      <c r="A100" s="56">
        <v>2002</v>
      </c>
      <c r="B100" s="56" t="s">
        <v>6</v>
      </c>
      <c r="C100" s="56" t="s">
        <v>24</v>
      </c>
      <c r="D100" s="55">
        <v>311915</v>
      </c>
      <c r="F100" s="61">
        <v>2002</v>
      </c>
      <c r="G100" s="61" t="s">
        <v>6</v>
      </c>
      <c r="H100" s="63">
        <v>311915</v>
      </c>
      <c r="I100" s="63">
        <v>237816</v>
      </c>
      <c r="J100" s="63">
        <v>132325</v>
      </c>
      <c r="K100" s="63">
        <v>47869</v>
      </c>
      <c r="L100" s="63">
        <v>112277</v>
      </c>
      <c r="M100" s="63">
        <v>93590</v>
      </c>
      <c r="N100" s="63">
        <v>77758</v>
      </c>
      <c r="O100" s="63">
        <v>43502</v>
      </c>
      <c r="P100" s="63">
        <v>167676</v>
      </c>
      <c r="Q100" s="63">
        <v>116973</v>
      </c>
      <c r="R100" s="63">
        <v>128530</v>
      </c>
      <c r="S100" s="63">
        <v>120405</v>
      </c>
      <c r="T100" s="63">
        <v>136713</v>
      </c>
      <c r="U100" s="63">
        <v>60061</v>
      </c>
      <c r="V100" s="63">
        <v>373755</v>
      </c>
      <c r="W100" s="63">
        <v>626320</v>
      </c>
      <c r="X100" s="63">
        <v>0</v>
      </c>
      <c r="Y100" s="63">
        <v>150152</v>
      </c>
      <c r="Z100" s="63">
        <v>19550</v>
      </c>
      <c r="AA100" s="63">
        <v>75757</v>
      </c>
      <c r="AB100" s="63">
        <v>0</v>
      </c>
      <c r="AC100" s="63">
        <v>0</v>
      </c>
      <c r="AD100" s="63">
        <v>0</v>
      </c>
      <c r="AE100" s="64">
        <v>3032944</v>
      </c>
      <c r="AF100" s="64"/>
      <c r="AM100" s="68">
        <f>SUMIFS(SM_BolxEst2[[#This Row],[Retiro]:[Ajuste meses anteriores]],SM_BolxEst2[[#This Row],[Retiro]:[Ajuste meses anteriores]],"&gt;="&amp;LARGE(SM_BolxEst2[[#This Row],[Retiro]:[Ajuste meses anteriores]],4))</f>
        <v>1549806</v>
      </c>
      <c r="AN100" s="69">
        <f>+AM100/SM_BolxEst2[[#This Row],[TOTAL]]</f>
        <v>0.51099064143617556</v>
      </c>
      <c r="AO100" s="68">
        <f>+SM_BolxEst2[[#This Row],[TOTAL]]-AM100</f>
        <v>1483138</v>
      </c>
      <c r="AP100" s="69">
        <f>+AO100/SM_BolxEst2[[#This Row],[TOTAL]]</f>
        <v>0.48900935856382444</v>
      </c>
    </row>
    <row r="101" spans="1:42" x14ac:dyDescent="0.2">
      <c r="A101" s="56">
        <v>2002</v>
      </c>
      <c r="B101" s="56" t="s">
        <v>7</v>
      </c>
      <c r="C101" s="56" t="s">
        <v>24</v>
      </c>
      <c r="D101" s="55">
        <v>282207</v>
      </c>
      <c r="F101" s="61">
        <v>2002</v>
      </c>
      <c r="G101" s="61" t="s">
        <v>7</v>
      </c>
      <c r="H101" s="63">
        <v>282207</v>
      </c>
      <c r="I101" s="63">
        <v>226280</v>
      </c>
      <c r="J101" s="63">
        <v>109290</v>
      </c>
      <c r="K101" s="63">
        <v>44063</v>
      </c>
      <c r="L101" s="63">
        <v>109414</v>
      </c>
      <c r="M101" s="63">
        <v>89637</v>
      </c>
      <c r="N101" s="63">
        <v>73395</v>
      </c>
      <c r="O101" s="63">
        <v>39980</v>
      </c>
      <c r="P101" s="63">
        <v>156583</v>
      </c>
      <c r="Q101" s="63">
        <v>113641</v>
      </c>
      <c r="R101" s="63">
        <v>117873</v>
      </c>
      <c r="S101" s="63">
        <v>110556</v>
      </c>
      <c r="T101" s="63">
        <v>121852</v>
      </c>
      <c r="U101" s="63">
        <v>56732</v>
      </c>
      <c r="V101" s="63">
        <v>346856</v>
      </c>
      <c r="W101" s="63">
        <v>590398</v>
      </c>
      <c r="X101" s="63">
        <v>0</v>
      </c>
      <c r="Y101" s="63">
        <v>132810</v>
      </c>
      <c r="Z101" s="63">
        <v>18080</v>
      </c>
      <c r="AA101" s="63">
        <v>72225</v>
      </c>
      <c r="AB101" s="63">
        <v>0</v>
      </c>
      <c r="AC101" s="63">
        <v>0</v>
      </c>
      <c r="AD101" s="63">
        <v>0</v>
      </c>
      <c r="AE101" s="64">
        <v>2811872</v>
      </c>
      <c r="AF101" s="64"/>
      <c r="AM101" s="68">
        <f>SUMIFS(SM_BolxEst2[[#This Row],[Retiro]:[Ajuste meses anteriores]],SM_BolxEst2[[#This Row],[Retiro]:[Ajuste meses anteriores]],"&gt;="&amp;LARGE(SM_BolxEst2[[#This Row],[Retiro]:[Ajuste meses anteriores]],4))</f>
        <v>1445741</v>
      </c>
      <c r="AN101" s="69">
        <f>+AM101/SM_BolxEst2[[#This Row],[TOTAL]]</f>
        <v>0.51415604977751472</v>
      </c>
      <c r="AO101" s="68">
        <f>+SM_BolxEst2[[#This Row],[TOTAL]]-AM101</f>
        <v>1366131</v>
      </c>
      <c r="AP101" s="69">
        <f>+AO101/SM_BolxEst2[[#This Row],[TOTAL]]</f>
        <v>0.48584395022248522</v>
      </c>
    </row>
    <row r="102" spans="1:42" x14ac:dyDescent="0.2">
      <c r="A102" s="56">
        <v>2002</v>
      </c>
      <c r="B102" s="56" t="s">
        <v>8</v>
      </c>
      <c r="C102" s="56" t="s">
        <v>24</v>
      </c>
      <c r="D102" s="55">
        <v>261273</v>
      </c>
      <c r="F102" s="61">
        <v>2002</v>
      </c>
      <c r="G102" s="61" t="s">
        <v>8</v>
      </c>
      <c r="H102" s="63">
        <v>261273</v>
      </c>
      <c r="I102" s="63">
        <v>196568</v>
      </c>
      <c r="J102" s="63">
        <v>105428</v>
      </c>
      <c r="K102" s="63">
        <v>36111</v>
      </c>
      <c r="L102" s="63">
        <v>92218</v>
      </c>
      <c r="M102" s="63">
        <v>75776</v>
      </c>
      <c r="N102" s="63">
        <v>60005</v>
      </c>
      <c r="O102" s="63">
        <v>32775</v>
      </c>
      <c r="P102" s="63">
        <v>131552</v>
      </c>
      <c r="Q102" s="63">
        <v>92355</v>
      </c>
      <c r="R102" s="63">
        <v>90961</v>
      </c>
      <c r="S102" s="63">
        <v>85198</v>
      </c>
      <c r="T102" s="63">
        <v>103483</v>
      </c>
      <c r="U102" s="63">
        <v>44125</v>
      </c>
      <c r="V102" s="63">
        <v>295283</v>
      </c>
      <c r="W102" s="63">
        <v>521204</v>
      </c>
      <c r="X102" s="63">
        <v>0</v>
      </c>
      <c r="Y102" s="63">
        <v>103756</v>
      </c>
      <c r="Z102" s="63">
        <v>14601</v>
      </c>
      <c r="AA102" s="63">
        <v>60918</v>
      </c>
      <c r="AB102" s="63">
        <v>0</v>
      </c>
      <c r="AC102" s="63">
        <v>0</v>
      </c>
      <c r="AD102" s="63">
        <v>0</v>
      </c>
      <c r="AE102" s="64">
        <v>2403590</v>
      </c>
      <c r="AF102" s="64"/>
      <c r="AM102" s="68">
        <f>SUMIFS(SM_BolxEst2[[#This Row],[Retiro]:[Ajuste meses anteriores]],SM_BolxEst2[[#This Row],[Retiro]:[Ajuste meses anteriores]],"&gt;="&amp;LARGE(SM_BolxEst2[[#This Row],[Retiro]:[Ajuste meses anteriores]],4))</f>
        <v>1274328</v>
      </c>
      <c r="AN102" s="69">
        <f>+AM102/SM_BolxEst2[[#This Row],[TOTAL]]</f>
        <v>0.53017694365511592</v>
      </c>
      <c r="AO102" s="68">
        <f>+SM_BolxEst2[[#This Row],[TOTAL]]-AM102</f>
        <v>1129262</v>
      </c>
      <c r="AP102" s="69">
        <f>+AO102/SM_BolxEst2[[#This Row],[TOTAL]]</f>
        <v>0.46982305634488414</v>
      </c>
    </row>
    <row r="103" spans="1:42" x14ac:dyDescent="0.2">
      <c r="A103" s="56">
        <v>2002</v>
      </c>
      <c r="B103" s="56" t="s">
        <v>9</v>
      </c>
      <c r="C103" s="56" t="s">
        <v>24</v>
      </c>
      <c r="D103" s="55">
        <v>276020</v>
      </c>
      <c r="F103" s="61">
        <v>2002</v>
      </c>
      <c r="G103" s="61" t="s">
        <v>9</v>
      </c>
      <c r="H103" s="63">
        <v>276020</v>
      </c>
      <c r="I103" s="63">
        <v>208810</v>
      </c>
      <c r="J103" s="63">
        <v>127671</v>
      </c>
      <c r="K103" s="63">
        <v>38062</v>
      </c>
      <c r="L103" s="63">
        <v>96392</v>
      </c>
      <c r="M103" s="63">
        <v>77786</v>
      </c>
      <c r="N103" s="63">
        <v>60395</v>
      </c>
      <c r="O103" s="63">
        <v>32802</v>
      </c>
      <c r="P103" s="63">
        <v>141840</v>
      </c>
      <c r="Q103" s="63">
        <v>92278</v>
      </c>
      <c r="R103" s="63">
        <v>93208</v>
      </c>
      <c r="S103" s="63">
        <v>85007</v>
      </c>
      <c r="T103" s="63">
        <v>120187</v>
      </c>
      <c r="U103" s="63">
        <v>45790</v>
      </c>
      <c r="V103" s="63">
        <v>305669</v>
      </c>
      <c r="W103" s="63">
        <v>532538</v>
      </c>
      <c r="X103" s="63">
        <v>0</v>
      </c>
      <c r="Y103" s="63">
        <v>123556</v>
      </c>
      <c r="Z103" s="63">
        <v>14725</v>
      </c>
      <c r="AA103" s="63">
        <v>63699</v>
      </c>
      <c r="AB103" s="63">
        <v>0</v>
      </c>
      <c r="AC103" s="63">
        <v>0</v>
      </c>
      <c r="AD103" s="63">
        <v>0</v>
      </c>
      <c r="AE103" s="64">
        <v>2536435</v>
      </c>
      <c r="AF103" s="64"/>
      <c r="AM103" s="68">
        <f>SUMIFS(SM_BolxEst2[[#This Row],[Retiro]:[Ajuste meses anteriores]],SM_BolxEst2[[#This Row],[Retiro]:[Ajuste meses anteriores]],"&gt;="&amp;LARGE(SM_BolxEst2[[#This Row],[Retiro]:[Ajuste meses anteriores]],4))</f>
        <v>1323037</v>
      </c>
      <c r="AN103" s="69">
        <f>+AM103/SM_BolxEst2[[#This Row],[TOTAL]]</f>
        <v>0.52161281483657185</v>
      </c>
      <c r="AO103" s="68">
        <f>+SM_BolxEst2[[#This Row],[TOTAL]]-AM103</f>
        <v>1213398</v>
      </c>
      <c r="AP103" s="69">
        <f>+AO103/SM_BolxEst2[[#This Row],[TOTAL]]</f>
        <v>0.47838718516342821</v>
      </c>
    </row>
    <row r="104" spans="1:42" x14ac:dyDescent="0.2">
      <c r="A104" s="56">
        <v>2002</v>
      </c>
      <c r="B104" s="56" t="s">
        <v>10</v>
      </c>
      <c r="C104" s="56" t="s">
        <v>24</v>
      </c>
      <c r="D104" s="55">
        <v>295474</v>
      </c>
      <c r="F104" s="61">
        <v>2002</v>
      </c>
      <c r="G104" s="61" t="s">
        <v>10</v>
      </c>
      <c r="H104" s="63">
        <v>295474</v>
      </c>
      <c r="I104" s="63">
        <v>225239</v>
      </c>
      <c r="J104" s="63">
        <v>134038</v>
      </c>
      <c r="K104" s="63">
        <v>50882</v>
      </c>
      <c r="L104" s="63">
        <v>106132</v>
      </c>
      <c r="M104" s="63">
        <v>81436</v>
      </c>
      <c r="N104" s="63">
        <v>66450</v>
      </c>
      <c r="O104" s="63">
        <v>35335</v>
      </c>
      <c r="P104" s="63">
        <v>154510</v>
      </c>
      <c r="Q104" s="63">
        <v>100674</v>
      </c>
      <c r="R104" s="63">
        <v>102122</v>
      </c>
      <c r="S104" s="63">
        <v>96747</v>
      </c>
      <c r="T104" s="63">
        <v>124086</v>
      </c>
      <c r="U104" s="63">
        <v>48511</v>
      </c>
      <c r="V104" s="63">
        <v>331854</v>
      </c>
      <c r="W104" s="63">
        <v>600025</v>
      </c>
      <c r="X104" s="63">
        <v>0</v>
      </c>
      <c r="Y104" s="63">
        <v>144724</v>
      </c>
      <c r="Z104" s="63">
        <v>16668</v>
      </c>
      <c r="AA104" s="63">
        <v>69021</v>
      </c>
      <c r="AB104" s="63">
        <v>0</v>
      </c>
      <c r="AC104" s="63">
        <v>0</v>
      </c>
      <c r="AD104" s="63">
        <v>0</v>
      </c>
      <c r="AE104" s="64">
        <v>2783928</v>
      </c>
      <c r="AF104" s="64"/>
      <c r="AM104" s="68">
        <f>SUMIFS(SM_BolxEst2[[#This Row],[Retiro]:[Ajuste meses anteriores]],SM_BolxEst2[[#This Row],[Retiro]:[Ajuste meses anteriores]],"&gt;="&amp;LARGE(SM_BolxEst2[[#This Row],[Retiro]:[Ajuste meses anteriores]],4))</f>
        <v>1452592</v>
      </c>
      <c r="AN104" s="69">
        <f>+AM104/SM_BolxEst2[[#This Row],[TOTAL]]</f>
        <v>0.52177786207114552</v>
      </c>
      <c r="AO104" s="68">
        <f>+SM_BolxEst2[[#This Row],[TOTAL]]-AM104</f>
        <v>1331336</v>
      </c>
      <c r="AP104" s="69">
        <f>+AO104/SM_BolxEst2[[#This Row],[TOTAL]]</f>
        <v>0.47822213792885448</v>
      </c>
    </row>
    <row r="105" spans="1:42" x14ac:dyDescent="0.2">
      <c r="A105" s="56">
        <v>2002</v>
      </c>
      <c r="B105" s="56" t="s">
        <v>11</v>
      </c>
      <c r="C105" s="56" t="s">
        <v>24</v>
      </c>
      <c r="D105" s="55">
        <v>287210</v>
      </c>
      <c r="F105" s="61">
        <v>2002</v>
      </c>
      <c r="G105" s="61" t="s">
        <v>11</v>
      </c>
      <c r="H105" s="63">
        <v>287210</v>
      </c>
      <c r="I105" s="63">
        <v>216843</v>
      </c>
      <c r="J105" s="63">
        <v>133332</v>
      </c>
      <c r="K105" s="63">
        <v>54070</v>
      </c>
      <c r="L105" s="63">
        <v>99336</v>
      </c>
      <c r="M105" s="63">
        <v>77168</v>
      </c>
      <c r="N105" s="63">
        <v>67431</v>
      </c>
      <c r="O105" s="63">
        <v>34155</v>
      </c>
      <c r="P105" s="63">
        <v>148245</v>
      </c>
      <c r="Q105" s="63">
        <v>94214</v>
      </c>
      <c r="R105" s="63">
        <v>97032</v>
      </c>
      <c r="S105" s="63">
        <v>100009</v>
      </c>
      <c r="T105" s="63">
        <v>116595</v>
      </c>
      <c r="U105" s="63">
        <v>50244</v>
      </c>
      <c r="V105" s="63">
        <v>330640</v>
      </c>
      <c r="W105" s="63">
        <v>594428</v>
      </c>
      <c r="X105" s="63">
        <v>0</v>
      </c>
      <c r="Y105" s="63">
        <v>149387</v>
      </c>
      <c r="Z105" s="63">
        <v>18370</v>
      </c>
      <c r="AA105" s="63">
        <v>71812</v>
      </c>
      <c r="AB105" s="63">
        <v>0</v>
      </c>
      <c r="AC105" s="63">
        <v>0</v>
      </c>
      <c r="AD105" s="63">
        <v>0</v>
      </c>
      <c r="AE105" s="64">
        <v>2740521</v>
      </c>
      <c r="AF105" s="64"/>
      <c r="AM105" s="68">
        <f>SUMIFS(SM_BolxEst2[[#This Row],[Retiro]:[Ajuste meses anteriores]],SM_BolxEst2[[#This Row],[Retiro]:[Ajuste meses anteriores]],"&gt;="&amp;LARGE(SM_BolxEst2[[#This Row],[Retiro]:[Ajuste meses anteriores]],4))</f>
        <v>1429121</v>
      </c>
      <c r="AN105" s="69">
        <f>+AM105/SM_BolxEst2[[#This Row],[TOTAL]]</f>
        <v>0.52147785037954464</v>
      </c>
      <c r="AO105" s="68">
        <f>+SM_BolxEst2[[#This Row],[TOTAL]]-AM105</f>
        <v>1311400</v>
      </c>
      <c r="AP105" s="69">
        <f>+AO105/SM_BolxEst2[[#This Row],[TOTAL]]</f>
        <v>0.47852214962045536</v>
      </c>
    </row>
    <row r="106" spans="1:42" x14ac:dyDescent="0.2">
      <c r="A106" s="56">
        <v>2003</v>
      </c>
      <c r="B106" s="56" t="s">
        <v>12</v>
      </c>
      <c r="C106" s="56" t="s">
        <v>24</v>
      </c>
      <c r="D106" s="55">
        <v>261545.09163193899</v>
      </c>
      <c r="F106" s="61">
        <v>2003</v>
      </c>
      <c r="G106" s="61" t="s">
        <v>12</v>
      </c>
      <c r="H106" s="63">
        <v>261545.09163193899</v>
      </c>
      <c r="I106" s="63">
        <v>180567.32235353001</v>
      </c>
      <c r="J106" s="63">
        <v>115435.11899274719</v>
      </c>
      <c r="K106" s="63">
        <v>45380.4371013446</v>
      </c>
      <c r="L106" s="63">
        <v>80263.139203694984</v>
      </c>
      <c r="M106" s="63">
        <v>66650.91121596728</v>
      </c>
      <c r="N106" s="63">
        <v>69168.768975878324</v>
      </c>
      <c r="O106" s="63">
        <v>29077.165370219896</v>
      </c>
      <c r="P106" s="63">
        <v>125753.95858022843</v>
      </c>
      <c r="Q106" s="63">
        <v>77177.193355096533</v>
      </c>
      <c r="R106" s="63">
        <v>89552.378603638921</v>
      </c>
      <c r="S106" s="63">
        <v>88722.608397046919</v>
      </c>
      <c r="T106" s="63">
        <v>107263.02434342138</v>
      </c>
      <c r="U106" s="63">
        <v>44666.758597968452</v>
      </c>
      <c r="V106" s="63">
        <v>293971.78811133758</v>
      </c>
      <c r="W106" s="63">
        <v>521452.52899146418</v>
      </c>
      <c r="X106" s="63">
        <v>0</v>
      </c>
      <c r="Y106" s="63">
        <v>127586.68497689838</v>
      </c>
      <c r="Z106" s="63">
        <v>15120.468558195966</v>
      </c>
      <c r="AA106" s="63">
        <v>63708.652639381886</v>
      </c>
      <c r="AB106" s="63">
        <v>0</v>
      </c>
      <c r="AC106" s="63">
        <v>0</v>
      </c>
      <c r="AD106" s="63">
        <v>0</v>
      </c>
      <c r="AE106" s="64">
        <v>2403064</v>
      </c>
      <c r="AF106" s="64"/>
      <c r="AM106" s="68">
        <f>SUMIFS(SM_BolxEst2[[#This Row],[Retiro]:[Ajuste meses anteriores]],SM_BolxEst2[[#This Row],[Retiro]:[Ajuste meses anteriores]],"&gt;="&amp;LARGE(SM_BolxEst2[[#This Row],[Retiro]:[Ajuste meses anteriores]],4))</f>
        <v>1257536.7310882709</v>
      </c>
      <c r="AN106" s="69">
        <f>+AM106/SM_BolxEst2[[#This Row],[TOTAL]]</f>
        <v>0.52330555119974786</v>
      </c>
      <c r="AO106" s="68">
        <f>+SM_BolxEst2[[#This Row],[TOTAL]]-AM106</f>
        <v>1145527.2689117291</v>
      </c>
      <c r="AP106" s="69">
        <f>+AO106/SM_BolxEst2[[#This Row],[TOTAL]]</f>
        <v>0.47669444880025214</v>
      </c>
    </row>
    <row r="107" spans="1:42" x14ac:dyDescent="0.2">
      <c r="A107" s="56">
        <v>2003</v>
      </c>
      <c r="B107" s="56" t="s">
        <v>13</v>
      </c>
      <c r="C107" s="56" t="s">
        <v>24</v>
      </c>
      <c r="D107" s="55">
        <v>255102.78191526065</v>
      </c>
      <c r="F107" s="61">
        <v>2003</v>
      </c>
      <c r="G107" s="61" t="s">
        <v>13</v>
      </c>
      <c r="H107" s="63">
        <v>255102.78191526065</v>
      </c>
      <c r="I107" s="63">
        <v>180760.05331119846</v>
      </c>
      <c r="J107" s="63">
        <v>107159.08778115181</v>
      </c>
      <c r="K107" s="63">
        <v>49614.439868642585</v>
      </c>
      <c r="L107" s="63">
        <v>84956.597410585251</v>
      </c>
      <c r="M107" s="63">
        <v>73865.337497452187</v>
      </c>
      <c r="N107" s="63">
        <v>78780.944330255486</v>
      </c>
      <c r="O107" s="63">
        <v>29719.973832224528</v>
      </c>
      <c r="P107" s="63">
        <v>116856.21350645559</v>
      </c>
      <c r="Q107" s="63">
        <v>80786.557564997624</v>
      </c>
      <c r="R107" s="63">
        <v>88409.599617957821</v>
      </c>
      <c r="S107" s="63">
        <v>87049.70064892924</v>
      </c>
      <c r="T107" s="63">
        <v>108994.47590019039</v>
      </c>
      <c r="U107" s="63">
        <v>44674.107600038769</v>
      </c>
      <c r="V107" s="63">
        <v>289815.39182259009</v>
      </c>
      <c r="W107" s="63">
        <v>505043.65361801285</v>
      </c>
      <c r="X107" s="63">
        <v>0</v>
      </c>
      <c r="Y107" s="63">
        <v>125669.8803910408</v>
      </c>
      <c r="Z107" s="63">
        <v>14805.781153011125</v>
      </c>
      <c r="AA107" s="63">
        <v>62088.422230004711</v>
      </c>
      <c r="AB107" s="63">
        <v>0</v>
      </c>
      <c r="AC107" s="63">
        <v>0</v>
      </c>
      <c r="AD107" s="63">
        <v>0</v>
      </c>
      <c r="AE107" s="64">
        <v>2384153</v>
      </c>
      <c r="AF107" s="64"/>
      <c r="AM107" s="68">
        <f>SUMIFS(SM_BolxEst2[[#This Row],[Retiro]:[Ajuste meses anteriores]],SM_BolxEst2[[#This Row],[Retiro]:[Ajuste meses anteriores]],"&gt;="&amp;LARGE(SM_BolxEst2[[#This Row],[Retiro]:[Ajuste meses anteriores]],4))</f>
        <v>1230721.880667062</v>
      </c>
      <c r="AN107" s="69">
        <f>+AM107/SM_BolxEst2[[#This Row],[TOTAL]]</f>
        <v>0.51620927040632958</v>
      </c>
      <c r="AO107" s="68">
        <f>+SM_BolxEst2[[#This Row],[TOTAL]]-AM107</f>
        <v>1153431.119332938</v>
      </c>
      <c r="AP107" s="69">
        <f>+AO107/SM_BolxEst2[[#This Row],[TOTAL]]</f>
        <v>0.48379072959367037</v>
      </c>
    </row>
    <row r="108" spans="1:42" x14ac:dyDescent="0.2">
      <c r="A108" s="56">
        <v>2003</v>
      </c>
      <c r="B108" s="56" t="s">
        <v>14</v>
      </c>
      <c r="C108" s="56" t="s">
        <v>24</v>
      </c>
      <c r="D108" s="55">
        <v>274399.76693827752</v>
      </c>
      <c r="F108" s="61">
        <v>2003</v>
      </c>
      <c r="G108" s="61" t="s">
        <v>14</v>
      </c>
      <c r="H108" s="63">
        <v>274399.76693827752</v>
      </c>
      <c r="I108" s="63">
        <v>208911.6395137652</v>
      </c>
      <c r="J108" s="63">
        <v>119565.95366955108</v>
      </c>
      <c r="K108" s="63">
        <v>55158.304184255925</v>
      </c>
      <c r="L108" s="63">
        <v>100231.83222655428</v>
      </c>
      <c r="M108" s="63">
        <v>86774.110503765623</v>
      </c>
      <c r="N108" s="63">
        <v>85004.851531492372</v>
      </c>
      <c r="O108" s="63">
        <v>32618.701779728763</v>
      </c>
      <c r="P108" s="63">
        <v>136436.35834046252</v>
      </c>
      <c r="Q108" s="63">
        <v>96642.223381204167</v>
      </c>
      <c r="R108" s="63">
        <v>100020.84572879122</v>
      </c>
      <c r="S108" s="63">
        <v>98994.297073755661</v>
      </c>
      <c r="T108" s="63">
        <v>118753.22989565656</v>
      </c>
      <c r="U108" s="63">
        <v>49611.156935893305</v>
      </c>
      <c r="V108" s="63">
        <v>318427.82376968709</v>
      </c>
      <c r="W108" s="63">
        <v>576812.4855616173</v>
      </c>
      <c r="X108" s="63">
        <v>0</v>
      </c>
      <c r="Y108" s="63">
        <v>152052.1975583075</v>
      </c>
      <c r="Z108" s="63">
        <v>18039.818622638599</v>
      </c>
      <c r="AA108" s="63">
        <v>70014.402784595324</v>
      </c>
      <c r="AB108" s="63">
        <v>0</v>
      </c>
      <c r="AC108" s="63">
        <v>0</v>
      </c>
      <c r="AD108" s="63">
        <v>0</v>
      </c>
      <c r="AE108" s="64">
        <v>2698469.9999999995</v>
      </c>
      <c r="AF108" s="64"/>
      <c r="AM108" s="68">
        <f>SUMIFS(SM_BolxEst2[[#This Row],[Retiro]:[Ajuste meses anteriores]],SM_BolxEst2[[#This Row],[Retiro]:[Ajuste meses anteriores]],"&gt;="&amp;LARGE(SM_BolxEst2[[#This Row],[Retiro]:[Ajuste meses anteriores]],4))</f>
        <v>1378551.7157833471</v>
      </c>
      <c r="AN108" s="69">
        <f>+AM108/SM_BolxEst2[[#This Row],[TOTAL]]</f>
        <v>0.5108641992623032</v>
      </c>
      <c r="AO108" s="68">
        <f>+SM_BolxEst2[[#This Row],[TOTAL]]-AM108</f>
        <v>1319918.2842166524</v>
      </c>
      <c r="AP108" s="69">
        <f>+AO108/SM_BolxEst2[[#This Row],[TOTAL]]</f>
        <v>0.4891358007376968</v>
      </c>
    </row>
    <row r="109" spans="1:42" x14ac:dyDescent="0.2">
      <c r="A109" s="56">
        <v>2003</v>
      </c>
      <c r="B109" s="56" t="s">
        <v>15</v>
      </c>
      <c r="C109" s="56" t="s">
        <v>24</v>
      </c>
      <c r="D109" s="55">
        <v>285941.63068670576</v>
      </c>
      <c r="F109" s="61">
        <v>2003</v>
      </c>
      <c r="G109" s="61" t="s">
        <v>15</v>
      </c>
      <c r="H109" s="63">
        <v>285941.63068670576</v>
      </c>
      <c r="I109" s="63">
        <v>221051.09469928898</v>
      </c>
      <c r="J109" s="63">
        <v>123929.33184568884</v>
      </c>
      <c r="K109" s="63">
        <v>59120.564378899602</v>
      </c>
      <c r="L109" s="63">
        <v>108197.06847695095</v>
      </c>
      <c r="M109" s="63">
        <v>91726.002474778405</v>
      </c>
      <c r="N109" s="63">
        <v>92394.580378732964</v>
      </c>
      <c r="O109" s="63">
        <v>35304.761259183098</v>
      </c>
      <c r="P109" s="63">
        <v>147234.32220713215</v>
      </c>
      <c r="Q109" s="63">
        <v>96107.833197818705</v>
      </c>
      <c r="R109" s="63">
        <v>107232.19993354604</v>
      </c>
      <c r="S109" s="63">
        <v>55739.195555302096</v>
      </c>
      <c r="T109" s="63">
        <v>124664.28654874105</v>
      </c>
      <c r="U109" s="63">
        <v>51884.531294660497</v>
      </c>
      <c r="V109" s="63">
        <v>334443.83117517311</v>
      </c>
      <c r="W109" s="63">
        <v>605315.0425189262</v>
      </c>
      <c r="X109" s="63">
        <v>0</v>
      </c>
      <c r="Y109" s="63">
        <v>171960.16086230337</v>
      </c>
      <c r="Z109" s="63">
        <v>23051.026956200145</v>
      </c>
      <c r="AA109" s="63">
        <v>81717.535549968015</v>
      </c>
      <c r="AB109" s="63">
        <v>0</v>
      </c>
      <c r="AC109" s="63">
        <v>0</v>
      </c>
      <c r="AD109" s="63">
        <v>0</v>
      </c>
      <c r="AE109" s="64">
        <v>2817015</v>
      </c>
      <c r="AF109" s="64"/>
      <c r="AM109" s="68">
        <f>SUMIFS(SM_BolxEst2[[#This Row],[Retiro]:[Ajuste meses anteriores]],SM_BolxEst2[[#This Row],[Retiro]:[Ajuste meses anteriores]],"&gt;="&amp;LARGE(SM_BolxEst2[[#This Row],[Retiro]:[Ajuste meses anteriores]],4))</f>
        <v>1446751.5990800941</v>
      </c>
      <c r="AN109" s="69">
        <f>+AM109/SM_BolxEst2[[#This Row],[TOTAL]]</f>
        <v>0.51357610771688977</v>
      </c>
      <c r="AO109" s="68">
        <f>+SM_BolxEst2[[#This Row],[TOTAL]]-AM109</f>
        <v>1370263.4009199059</v>
      </c>
      <c r="AP109" s="69">
        <f>+AO109/SM_BolxEst2[[#This Row],[TOTAL]]</f>
        <v>0.48642389228311028</v>
      </c>
    </row>
    <row r="110" spans="1:42" x14ac:dyDescent="0.2">
      <c r="A110" s="56">
        <v>2003</v>
      </c>
      <c r="B110" s="56" t="s">
        <v>4</v>
      </c>
      <c r="C110" s="56" t="s">
        <v>24</v>
      </c>
      <c r="D110" s="55">
        <v>250847.41999829008</v>
      </c>
      <c r="F110" s="61">
        <v>2003</v>
      </c>
      <c r="G110" s="61" t="s">
        <v>4</v>
      </c>
      <c r="H110" s="63">
        <v>250847.41999829008</v>
      </c>
      <c r="I110" s="63">
        <v>185035.15914845481</v>
      </c>
      <c r="J110" s="63">
        <v>96578.321887762824</v>
      </c>
      <c r="K110" s="63">
        <v>46245.912168783252</v>
      </c>
      <c r="L110" s="63">
        <v>79939.485107166591</v>
      </c>
      <c r="M110" s="63">
        <v>67872.679782707346</v>
      </c>
      <c r="N110" s="63">
        <v>65110.192176412173</v>
      </c>
      <c r="O110" s="63">
        <v>21601.9662749173</v>
      </c>
      <c r="P110" s="63">
        <v>105718.5692094204</v>
      </c>
      <c r="Q110" s="63">
        <v>63603.033882922406</v>
      </c>
      <c r="R110" s="63">
        <v>67734.364622861773</v>
      </c>
      <c r="S110" s="63">
        <v>64081.890505284347</v>
      </c>
      <c r="T110" s="63">
        <v>82271.764871459294</v>
      </c>
      <c r="U110" s="63">
        <v>31574.966248610683</v>
      </c>
      <c r="V110" s="63">
        <v>252843.92778833697</v>
      </c>
      <c r="W110" s="63">
        <v>460885.19055855524</v>
      </c>
      <c r="X110" s="63">
        <v>0</v>
      </c>
      <c r="Y110" s="63">
        <v>146959.38038710188</v>
      </c>
      <c r="Z110" s="63">
        <v>17798.776327990898</v>
      </c>
      <c r="AA110" s="63">
        <v>68941.999052961793</v>
      </c>
      <c r="AB110" s="63">
        <v>0</v>
      </c>
      <c r="AC110" s="63">
        <v>0</v>
      </c>
      <c r="AD110" s="63">
        <v>0</v>
      </c>
      <c r="AE110" s="64">
        <v>2175645</v>
      </c>
      <c r="AF110" s="64"/>
      <c r="AM110" s="68">
        <f>SUMIFS(SM_BolxEst2[[#This Row],[Retiro]:[Ajuste meses anteriores]],SM_BolxEst2[[#This Row],[Retiro]:[Ajuste meses anteriores]],"&gt;="&amp;LARGE(SM_BolxEst2[[#This Row],[Retiro]:[Ajuste meses anteriores]],4))</f>
        <v>1149611.6974936372</v>
      </c>
      <c r="AN110" s="69">
        <f>+AM110/SM_BolxEst2[[#This Row],[TOTAL]]</f>
        <v>0.52840040424501111</v>
      </c>
      <c r="AO110" s="68">
        <f>+SM_BolxEst2[[#This Row],[TOTAL]]-AM110</f>
        <v>1026033.3025063628</v>
      </c>
      <c r="AP110" s="69">
        <f>+AO110/SM_BolxEst2[[#This Row],[TOTAL]]</f>
        <v>0.47159959575498889</v>
      </c>
    </row>
    <row r="111" spans="1:42" x14ac:dyDescent="0.2">
      <c r="A111" s="56">
        <v>2003</v>
      </c>
      <c r="B111" s="56" t="s">
        <v>5</v>
      </c>
      <c r="C111" s="56" t="s">
        <v>24</v>
      </c>
      <c r="D111" s="55">
        <v>258530.99890413275</v>
      </c>
      <c r="F111" s="61">
        <v>2003</v>
      </c>
      <c r="G111" s="61" t="s">
        <v>5</v>
      </c>
      <c r="H111" s="63">
        <v>258530.99890413275</v>
      </c>
      <c r="I111" s="63">
        <v>187563.95266161513</v>
      </c>
      <c r="J111" s="63">
        <v>96074.979729536441</v>
      </c>
      <c r="K111" s="63">
        <v>45539.114364091118</v>
      </c>
      <c r="L111" s="63">
        <v>75379.203167628526</v>
      </c>
      <c r="M111" s="63">
        <v>63950.006889440199</v>
      </c>
      <c r="N111" s="63">
        <v>65295.910571510183</v>
      </c>
      <c r="O111" s="63">
        <v>21213.505302633206</v>
      </c>
      <c r="P111" s="63">
        <v>104221.08803378968</v>
      </c>
      <c r="Q111" s="63">
        <v>60998.379935858764</v>
      </c>
      <c r="R111" s="63">
        <v>67985.807497492497</v>
      </c>
      <c r="S111" s="63">
        <v>63349.174088856795</v>
      </c>
      <c r="T111" s="63">
        <v>85901.89654000818</v>
      </c>
      <c r="U111" s="63">
        <v>30505.876501481183</v>
      </c>
      <c r="V111" s="63">
        <v>255720.74437421799</v>
      </c>
      <c r="W111" s="63">
        <v>466317.89468363544</v>
      </c>
      <c r="X111" s="63">
        <v>0</v>
      </c>
      <c r="Y111" s="63">
        <v>140822.21747727838</v>
      </c>
      <c r="Z111" s="63">
        <v>15014.133481033356</v>
      </c>
      <c r="AA111" s="63">
        <v>66038.11579576027</v>
      </c>
      <c r="AB111" s="63">
        <v>0</v>
      </c>
      <c r="AC111" s="63">
        <v>0</v>
      </c>
      <c r="AD111" s="63">
        <v>0</v>
      </c>
      <c r="AE111" s="64">
        <v>2170423</v>
      </c>
      <c r="AF111" s="64"/>
      <c r="AM111" s="68">
        <f>SUMIFS(SM_BolxEst2[[#This Row],[Retiro]:[Ajuste meses anteriores]],SM_BolxEst2[[#This Row],[Retiro]:[Ajuste meses anteriores]],"&gt;="&amp;LARGE(SM_BolxEst2[[#This Row],[Retiro]:[Ajuste meses anteriores]],4))</f>
        <v>1168133.5906236013</v>
      </c>
      <c r="AN111" s="69">
        <f>+AM111/SM_BolxEst2[[#This Row],[TOTAL]]</f>
        <v>0.53820549755674418</v>
      </c>
      <c r="AO111" s="68">
        <f>+SM_BolxEst2[[#This Row],[TOTAL]]-AM111</f>
        <v>1002289.4093763987</v>
      </c>
      <c r="AP111" s="69">
        <f>+AO111/SM_BolxEst2[[#This Row],[TOTAL]]</f>
        <v>0.46179450244325582</v>
      </c>
    </row>
    <row r="112" spans="1:42" x14ac:dyDescent="0.2">
      <c r="A112" s="56">
        <v>2003</v>
      </c>
      <c r="B112" s="56" t="s">
        <v>6</v>
      </c>
      <c r="C112" s="56" t="s">
        <v>24</v>
      </c>
      <c r="D112" s="55">
        <v>290774.24994018703</v>
      </c>
      <c r="F112" s="61">
        <v>2003</v>
      </c>
      <c r="G112" s="61" t="s">
        <v>6</v>
      </c>
      <c r="H112" s="63">
        <v>290774.24994018703</v>
      </c>
      <c r="I112" s="63">
        <v>214829.92403941622</v>
      </c>
      <c r="J112" s="63">
        <v>104825.97368060164</v>
      </c>
      <c r="K112" s="63">
        <v>51395.025480961755</v>
      </c>
      <c r="L112" s="63">
        <v>76504.405034501644</v>
      </c>
      <c r="M112" s="63">
        <v>66539.204562074054</v>
      </c>
      <c r="N112" s="63">
        <v>72026.777756070223</v>
      </c>
      <c r="O112" s="63">
        <v>23075.460695805326</v>
      </c>
      <c r="P112" s="63">
        <v>117823.01576066707</v>
      </c>
      <c r="Q112" s="63">
        <v>62132.714347139758</v>
      </c>
      <c r="R112" s="63">
        <v>69126.189040236946</v>
      </c>
      <c r="S112" s="63">
        <v>73907.40125162086</v>
      </c>
      <c r="T112" s="63">
        <v>91006.346683196287</v>
      </c>
      <c r="U112" s="63">
        <v>34675.811698194892</v>
      </c>
      <c r="V112" s="63">
        <v>282446.20385866502</v>
      </c>
      <c r="W112" s="63">
        <v>516792.73155808693</v>
      </c>
      <c r="X112" s="63">
        <v>0</v>
      </c>
      <c r="Y112" s="63">
        <v>140420.55562142836</v>
      </c>
      <c r="Z112" s="63">
        <v>17050.85276892949</v>
      </c>
      <c r="AA112" s="63">
        <v>69109.156222216508</v>
      </c>
      <c r="AB112" s="63">
        <v>0</v>
      </c>
      <c r="AC112" s="63">
        <v>0</v>
      </c>
      <c r="AD112" s="63">
        <v>0</v>
      </c>
      <c r="AE112" s="64">
        <v>2374462</v>
      </c>
      <c r="AF112" s="64"/>
      <c r="AM112" s="68">
        <f>SUMIFS(SM_BolxEst2[[#This Row],[Retiro]:[Ajuste meses anteriores]],SM_BolxEst2[[#This Row],[Retiro]:[Ajuste meses anteriores]],"&gt;="&amp;LARGE(SM_BolxEst2[[#This Row],[Retiro]:[Ajuste meses anteriores]],4))</f>
        <v>1304843.1093963552</v>
      </c>
      <c r="AN112" s="69">
        <f>+AM112/SM_BolxEst2[[#This Row],[TOTAL]]</f>
        <v>0.54953210849293666</v>
      </c>
      <c r="AO112" s="68">
        <f>+SM_BolxEst2[[#This Row],[TOTAL]]-AM112</f>
        <v>1069618.8906036448</v>
      </c>
      <c r="AP112" s="69">
        <f>+AO112/SM_BolxEst2[[#This Row],[TOTAL]]</f>
        <v>0.4504678915070634</v>
      </c>
    </row>
    <row r="113" spans="1:42" x14ac:dyDescent="0.2">
      <c r="A113" s="56">
        <v>2003</v>
      </c>
      <c r="B113" s="56" t="s">
        <v>7</v>
      </c>
      <c r="C113" s="56" t="s">
        <v>24</v>
      </c>
      <c r="D113" s="55">
        <v>287449.1120064517</v>
      </c>
      <c r="F113" s="61">
        <v>2003</v>
      </c>
      <c r="G113" s="61" t="s">
        <v>7</v>
      </c>
      <c r="H113" s="63">
        <v>287449.1120064517</v>
      </c>
      <c r="I113" s="63">
        <v>220594.42077252539</v>
      </c>
      <c r="J113" s="63">
        <v>111105.07966863968</v>
      </c>
      <c r="K113" s="63">
        <v>48919.191309790236</v>
      </c>
      <c r="L113" s="63">
        <v>78742.197051533032</v>
      </c>
      <c r="M113" s="63">
        <v>66135.026041932942</v>
      </c>
      <c r="N113" s="63">
        <v>76561.150452956965</v>
      </c>
      <c r="O113" s="63">
        <v>23394.130335829694</v>
      </c>
      <c r="P113" s="63">
        <v>121778.77692426309</v>
      </c>
      <c r="Q113" s="63">
        <v>67280.676897710728</v>
      </c>
      <c r="R113" s="63">
        <v>68218.847677245285</v>
      </c>
      <c r="S113" s="63">
        <v>73578.24848725734</v>
      </c>
      <c r="T113" s="63">
        <v>94400.427733038232</v>
      </c>
      <c r="U113" s="63">
        <v>36400.224390573749</v>
      </c>
      <c r="V113" s="63">
        <v>285150.79406043387</v>
      </c>
      <c r="W113" s="63">
        <v>518859.55936226499</v>
      </c>
      <c r="X113" s="63">
        <v>0</v>
      </c>
      <c r="Y113" s="63">
        <v>152628.15753592402</v>
      </c>
      <c r="Z113" s="63">
        <v>19720.630435194911</v>
      </c>
      <c r="AA113" s="63">
        <v>80104.348856434168</v>
      </c>
      <c r="AB113" s="63">
        <v>0</v>
      </c>
      <c r="AC113" s="63">
        <v>0</v>
      </c>
      <c r="AD113" s="63">
        <v>0</v>
      </c>
      <c r="AE113" s="64">
        <v>2431021</v>
      </c>
      <c r="AF113" s="64"/>
      <c r="AM113" s="68">
        <f>SUMIFS(SM_BolxEst2[[#This Row],[Retiro]:[Ajuste meses anteriores]],SM_BolxEst2[[#This Row],[Retiro]:[Ajuste meses anteriores]],"&gt;="&amp;LARGE(SM_BolxEst2[[#This Row],[Retiro]:[Ajuste meses anteriores]],4))</f>
        <v>1312053.886201676</v>
      </c>
      <c r="AN113" s="69">
        <f>+AM113/SM_BolxEst2[[#This Row],[TOTAL]]</f>
        <v>0.5397131025201658</v>
      </c>
      <c r="AO113" s="68">
        <f>+SM_BolxEst2[[#This Row],[TOTAL]]-AM113</f>
        <v>1118967.113798324</v>
      </c>
      <c r="AP113" s="69">
        <f>+AO113/SM_BolxEst2[[#This Row],[TOTAL]]</f>
        <v>0.4602868974798342</v>
      </c>
    </row>
    <row r="114" spans="1:42" x14ac:dyDescent="0.2">
      <c r="A114" s="56">
        <v>2003</v>
      </c>
      <c r="B114" s="56" t="s">
        <v>8</v>
      </c>
      <c r="C114" s="56" t="s">
        <v>24</v>
      </c>
      <c r="D114" s="55">
        <v>303621.08018997556</v>
      </c>
      <c r="F114" s="61">
        <v>2003</v>
      </c>
      <c r="G114" s="61" t="s">
        <v>8</v>
      </c>
      <c r="H114" s="63">
        <v>303621.08018997556</v>
      </c>
      <c r="I114" s="63">
        <v>230334.37524104913</v>
      </c>
      <c r="J114" s="63">
        <v>124586.19412913999</v>
      </c>
      <c r="K114" s="63">
        <v>54671.484478167586</v>
      </c>
      <c r="L114" s="63">
        <v>85179.009794389407</v>
      </c>
      <c r="M114" s="63">
        <v>73793.507813648714</v>
      </c>
      <c r="N114" s="63">
        <v>85144.888413398206</v>
      </c>
      <c r="O114" s="63">
        <v>24992.908006026133</v>
      </c>
      <c r="P114" s="63">
        <v>130115.86498977298</v>
      </c>
      <c r="Q114" s="63">
        <v>71855.614087354275</v>
      </c>
      <c r="R114" s="63">
        <v>72040.270972718426</v>
      </c>
      <c r="S114" s="63">
        <v>77153.46027125293</v>
      </c>
      <c r="T114" s="63">
        <v>91173.333578520236</v>
      </c>
      <c r="U114" s="63">
        <v>41591.956288216628</v>
      </c>
      <c r="V114" s="63">
        <v>308349.90216734447</v>
      </c>
      <c r="W114" s="63">
        <v>556733.48438271019</v>
      </c>
      <c r="X114" s="63">
        <v>0</v>
      </c>
      <c r="Y114" s="63">
        <v>162302.36296476776</v>
      </c>
      <c r="Z114" s="63">
        <v>22036.390700141415</v>
      </c>
      <c r="AA114" s="63">
        <v>91616.911531405858</v>
      </c>
      <c r="AB114" s="63">
        <v>0</v>
      </c>
      <c r="AC114" s="63">
        <v>0</v>
      </c>
      <c r="AD114" s="63">
        <v>0</v>
      </c>
      <c r="AE114" s="64">
        <v>2607293</v>
      </c>
      <c r="AF114" s="64"/>
      <c r="AM114" s="68">
        <f>SUMIFS(SM_BolxEst2[[#This Row],[Retiro]:[Ajuste meses anteriores]],SM_BolxEst2[[#This Row],[Retiro]:[Ajuste meses anteriores]],"&gt;="&amp;LARGE(SM_BolxEst2[[#This Row],[Retiro]:[Ajuste meses anteriores]],4))</f>
        <v>1399038.8419810794</v>
      </c>
      <c r="AN114" s="69">
        <f>+AM114/SM_BolxEst2[[#This Row],[TOTAL]]</f>
        <v>0.53658673650451993</v>
      </c>
      <c r="AO114" s="68">
        <f>+SM_BolxEst2[[#This Row],[TOTAL]]-AM114</f>
        <v>1208254.1580189206</v>
      </c>
      <c r="AP114" s="69">
        <f>+AO114/SM_BolxEst2[[#This Row],[TOTAL]]</f>
        <v>0.46341326349548001</v>
      </c>
    </row>
    <row r="115" spans="1:42" x14ac:dyDescent="0.2">
      <c r="A115" s="56">
        <v>2003</v>
      </c>
      <c r="B115" s="56" t="s">
        <v>9</v>
      </c>
      <c r="C115" s="56" t="s">
        <v>24</v>
      </c>
      <c r="D115" s="55">
        <v>325566.8082067935</v>
      </c>
      <c r="F115" s="61">
        <v>2003</v>
      </c>
      <c r="G115" s="61" t="s">
        <v>9</v>
      </c>
      <c r="H115" s="63">
        <v>325566.8082067935</v>
      </c>
      <c r="I115" s="63">
        <v>237472.47266554734</v>
      </c>
      <c r="J115" s="63">
        <v>137723.43439915866</v>
      </c>
      <c r="K115" s="63">
        <v>57839.887617852728</v>
      </c>
      <c r="L115" s="63">
        <v>88286.054447499031</v>
      </c>
      <c r="M115" s="63">
        <v>77026.83470174727</v>
      </c>
      <c r="N115" s="63">
        <v>89882.039059761257</v>
      </c>
      <c r="O115" s="63">
        <v>26736.255429066958</v>
      </c>
      <c r="P115" s="63">
        <v>135274.25046587575</v>
      </c>
      <c r="Q115" s="63">
        <v>75986.935294009119</v>
      </c>
      <c r="R115" s="63">
        <v>74199.231775494016</v>
      </c>
      <c r="S115" s="63">
        <v>80347.285706378345</v>
      </c>
      <c r="T115" s="63">
        <v>91489.065075001388</v>
      </c>
      <c r="U115" s="63">
        <v>41457.456890348534</v>
      </c>
      <c r="V115" s="63">
        <v>319974.83948043321</v>
      </c>
      <c r="W115" s="63">
        <v>577396.11603535118</v>
      </c>
      <c r="X115" s="63">
        <v>0</v>
      </c>
      <c r="Y115" s="63">
        <v>167673.74185870588</v>
      </c>
      <c r="Z115" s="63">
        <v>24921.450285060611</v>
      </c>
      <c r="AA115" s="63">
        <v>90895.840605915248</v>
      </c>
      <c r="AB115" s="63">
        <v>0</v>
      </c>
      <c r="AC115" s="63">
        <v>0</v>
      </c>
      <c r="AD115" s="63">
        <v>0</v>
      </c>
      <c r="AE115" s="64">
        <v>2720150</v>
      </c>
      <c r="AF115" s="64"/>
      <c r="AM115" s="68">
        <f>SUMIFS(SM_BolxEst2[[#This Row],[Retiro]:[Ajuste meses anteriores]],SM_BolxEst2[[#This Row],[Retiro]:[Ajuste meses anteriores]],"&gt;="&amp;LARGE(SM_BolxEst2[[#This Row],[Retiro]:[Ajuste meses anteriores]],4))</f>
        <v>1460410.236388125</v>
      </c>
      <c r="AN115" s="69">
        <f>+AM115/SM_BolxEst2[[#This Row],[TOTAL]]</f>
        <v>0.53688592040443539</v>
      </c>
      <c r="AO115" s="68">
        <f>+SM_BolxEst2[[#This Row],[TOTAL]]-AM115</f>
        <v>1259739.763611875</v>
      </c>
      <c r="AP115" s="69">
        <f>+AO115/SM_BolxEst2[[#This Row],[TOTAL]]</f>
        <v>0.46311407959556461</v>
      </c>
    </row>
    <row r="116" spans="1:42" x14ac:dyDescent="0.2">
      <c r="A116" s="56">
        <v>2003</v>
      </c>
      <c r="B116" s="56" t="s">
        <v>10</v>
      </c>
      <c r="C116" s="56" t="s">
        <v>24</v>
      </c>
      <c r="D116" s="55">
        <v>309480.49533723207</v>
      </c>
      <c r="F116" s="61">
        <v>2003</v>
      </c>
      <c r="G116" s="61" t="s">
        <v>10</v>
      </c>
      <c r="H116" s="63">
        <v>309480.49533723207</v>
      </c>
      <c r="I116" s="63">
        <v>224577.51502600763</v>
      </c>
      <c r="J116" s="63">
        <v>131971.67368785851</v>
      </c>
      <c r="K116" s="63">
        <v>49027.506864340321</v>
      </c>
      <c r="L116" s="63">
        <v>84517.837259878186</v>
      </c>
      <c r="M116" s="63">
        <v>72110.012551012871</v>
      </c>
      <c r="N116" s="63">
        <v>83064.524027063875</v>
      </c>
      <c r="O116" s="63">
        <v>24342.244417117538</v>
      </c>
      <c r="P116" s="63">
        <v>124995.97076568905</v>
      </c>
      <c r="Q116" s="63">
        <v>69436.076678905942</v>
      </c>
      <c r="R116" s="63">
        <v>68147.25162427075</v>
      </c>
      <c r="S116" s="63">
        <v>73447.983463762561</v>
      </c>
      <c r="T116" s="63">
        <v>92284.888795360603</v>
      </c>
      <c r="U116" s="63">
        <v>37853.343491818421</v>
      </c>
      <c r="V116" s="63">
        <v>301735.50928906637</v>
      </c>
      <c r="W116" s="63">
        <v>535975.70180640114</v>
      </c>
      <c r="X116" s="63">
        <v>0</v>
      </c>
      <c r="Y116" s="63">
        <v>153011.11584434283</v>
      </c>
      <c r="Z116" s="63">
        <v>21833.799699885938</v>
      </c>
      <c r="AA116" s="63">
        <v>86105.549369985194</v>
      </c>
      <c r="AB116" s="63">
        <v>0</v>
      </c>
      <c r="AC116" s="63">
        <v>0</v>
      </c>
      <c r="AD116" s="63">
        <v>0</v>
      </c>
      <c r="AE116" s="64">
        <v>2543919</v>
      </c>
      <c r="AF116" s="64"/>
      <c r="AM116" s="68">
        <f>SUMIFS(SM_BolxEst2[[#This Row],[Retiro]:[Ajuste meses anteriores]],SM_BolxEst2[[#This Row],[Retiro]:[Ajuste meses anteriores]],"&gt;="&amp;LARGE(SM_BolxEst2[[#This Row],[Retiro]:[Ajuste meses anteriores]],4))</f>
        <v>1371769.2214587072</v>
      </c>
      <c r="AN116" s="69">
        <f>+AM116/SM_BolxEst2[[#This Row],[TOTAL]]</f>
        <v>0.53923463029235885</v>
      </c>
      <c r="AO116" s="68">
        <f>+SM_BolxEst2[[#This Row],[TOTAL]]-AM116</f>
        <v>1172149.7785412928</v>
      </c>
      <c r="AP116" s="69">
        <f>+AO116/SM_BolxEst2[[#This Row],[TOTAL]]</f>
        <v>0.46076536970764115</v>
      </c>
    </row>
    <row r="117" spans="1:42" x14ac:dyDescent="0.2">
      <c r="A117" s="56">
        <v>2003</v>
      </c>
      <c r="B117" s="56" t="s">
        <v>11</v>
      </c>
      <c r="C117" s="56" t="s">
        <v>24</v>
      </c>
      <c r="D117" s="55">
        <v>319631.65902575641</v>
      </c>
      <c r="F117" s="61">
        <v>2003</v>
      </c>
      <c r="G117" s="61" t="s">
        <v>11</v>
      </c>
      <c r="H117" s="63">
        <v>319631.65902575641</v>
      </c>
      <c r="I117" s="63">
        <v>220005.27154921825</v>
      </c>
      <c r="J117" s="63">
        <v>132037.97214925167</v>
      </c>
      <c r="K117" s="63">
        <v>47813.664134196792</v>
      </c>
      <c r="L117" s="63">
        <v>84234.31066439992</v>
      </c>
      <c r="M117" s="63">
        <v>73200.388171892962</v>
      </c>
      <c r="N117" s="63">
        <v>84990.510954884478</v>
      </c>
      <c r="O117" s="63">
        <v>23921.335908648696</v>
      </c>
      <c r="P117" s="63">
        <v>123446.696626802</v>
      </c>
      <c r="Q117" s="63">
        <v>68260.079660380696</v>
      </c>
      <c r="R117" s="63">
        <v>68476.13688623342</v>
      </c>
      <c r="S117" s="63">
        <v>77183.443141085474</v>
      </c>
      <c r="T117" s="63">
        <v>91099.12890989671</v>
      </c>
      <c r="U117" s="63">
        <v>36855.761776712097</v>
      </c>
      <c r="V117" s="63">
        <v>288333.3692251452</v>
      </c>
      <c r="W117" s="63">
        <v>543941.07058814273</v>
      </c>
      <c r="X117" s="63">
        <v>0</v>
      </c>
      <c r="Y117" s="63">
        <v>154226.84919134047</v>
      </c>
      <c r="Z117" s="63">
        <v>21405.669598372657</v>
      </c>
      <c r="AA117" s="63">
        <v>85635.681837639175</v>
      </c>
      <c r="AB117" s="63">
        <v>0</v>
      </c>
      <c r="AC117" s="63">
        <v>0</v>
      </c>
      <c r="AD117" s="63">
        <v>0</v>
      </c>
      <c r="AE117" s="64">
        <v>2544699</v>
      </c>
      <c r="AF117" s="64"/>
      <c r="AM117" s="68">
        <f>SUMIFS(SM_BolxEst2[[#This Row],[Retiro]:[Ajuste meses anteriores]],SM_BolxEst2[[#This Row],[Retiro]:[Ajuste meses anteriores]],"&gt;="&amp;LARGE(SM_BolxEst2[[#This Row],[Retiro]:[Ajuste meses anteriores]],4))</f>
        <v>1371911.3703882624</v>
      </c>
      <c r="AN117" s="69">
        <f>+AM117/SM_BolxEst2[[#This Row],[TOTAL]]</f>
        <v>0.53912520513752804</v>
      </c>
      <c r="AO117" s="68">
        <f>+SM_BolxEst2[[#This Row],[TOTAL]]-AM117</f>
        <v>1172787.6296117376</v>
      </c>
      <c r="AP117" s="69">
        <f>+AO117/SM_BolxEst2[[#This Row],[TOTAL]]</f>
        <v>0.46087479486247196</v>
      </c>
    </row>
    <row r="118" spans="1:42" x14ac:dyDescent="0.2">
      <c r="A118" s="56">
        <v>2004</v>
      </c>
      <c r="B118" s="56" t="s">
        <v>12</v>
      </c>
      <c r="C118" s="56" t="s">
        <v>24</v>
      </c>
      <c r="D118" s="55">
        <v>293790</v>
      </c>
      <c r="F118" s="61">
        <v>2004</v>
      </c>
      <c r="G118" s="61" t="s">
        <v>12</v>
      </c>
      <c r="H118" s="63">
        <v>293790</v>
      </c>
      <c r="I118" s="63">
        <v>189455</v>
      </c>
      <c r="J118" s="63">
        <v>117014</v>
      </c>
      <c r="K118" s="63">
        <v>36754</v>
      </c>
      <c r="L118" s="63">
        <v>69201</v>
      </c>
      <c r="M118" s="63">
        <v>61499</v>
      </c>
      <c r="N118" s="63">
        <v>75183</v>
      </c>
      <c r="O118" s="63">
        <v>21033</v>
      </c>
      <c r="P118" s="63">
        <v>107449</v>
      </c>
      <c r="Q118" s="63">
        <v>53713</v>
      </c>
      <c r="R118" s="63">
        <v>59724</v>
      </c>
      <c r="S118" s="63">
        <v>69192</v>
      </c>
      <c r="T118" s="63">
        <v>83321</v>
      </c>
      <c r="U118" s="63">
        <v>32957</v>
      </c>
      <c r="V118" s="63">
        <v>274179</v>
      </c>
      <c r="W118" s="63">
        <v>482917</v>
      </c>
      <c r="X118" s="63">
        <v>0</v>
      </c>
      <c r="Y118" s="63">
        <v>137456</v>
      </c>
      <c r="Z118" s="63">
        <v>19651</v>
      </c>
      <c r="AA118" s="63">
        <v>74268</v>
      </c>
      <c r="AB118" s="63">
        <v>0</v>
      </c>
      <c r="AC118" s="63">
        <v>0</v>
      </c>
      <c r="AD118" s="63">
        <v>0</v>
      </c>
      <c r="AE118" s="64">
        <v>2258756</v>
      </c>
      <c r="AF118" s="64"/>
      <c r="AM118" s="68">
        <f>SUMIFS(SM_BolxEst2[[#This Row],[Retiro]:[Ajuste meses anteriores]],SM_BolxEst2[[#This Row],[Retiro]:[Ajuste meses anteriores]],"&gt;="&amp;LARGE(SM_BolxEst2[[#This Row],[Retiro]:[Ajuste meses anteriores]],4))</f>
        <v>1240341</v>
      </c>
      <c r="AN118" s="69">
        <f>+AM118/SM_BolxEst2[[#This Row],[TOTAL]]</f>
        <v>0.54912571344580818</v>
      </c>
      <c r="AO118" s="68">
        <f>+SM_BolxEst2[[#This Row],[TOTAL]]-AM118</f>
        <v>1018415</v>
      </c>
      <c r="AP118" s="69">
        <f>+AO118/SM_BolxEst2[[#This Row],[TOTAL]]</f>
        <v>0.45087428655419176</v>
      </c>
    </row>
    <row r="119" spans="1:42" x14ac:dyDescent="0.2">
      <c r="A119" s="56">
        <v>2004</v>
      </c>
      <c r="B119" s="56" t="s">
        <v>13</v>
      </c>
      <c r="C119" s="56" t="s">
        <v>24</v>
      </c>
      <c r="D119" s="55">
        <v>286120</v>
      </c>
      <c r="F119" s="61">
        <v>2004</v>
      </c>
      <c r="G119" s="61" t="s">
        <v>13</v>
      </c>
      <c r="H119" s="63">
        <v>286120</v>
      </c>
      <c r="I119" s="63">
        <v>190134</v>
      </c>
      <c r="J119" s="63">
        <v>108347</v>
      </c>
      <c r="K119" s="63">
        <v>41686</v>
      </c>
      <c r="L119" s="63">
        <v>60451</v>
      </c>
      <c r="M119" s="63">
        <v>52250</v>
      </c>
      <c r="N119" s="63">
        <v>65670</v>
      </c>
      <c r="O119" s="63">
        <v>20416</v>
      </c>
      <c r="P119" s="63">
        <v>93740</v>
      </c>
      <c r="Q119" s="63">
        <v>52277</v>
      </c>
      <c r="R119" s="63">
        <v>55062</v>
      </c>
      <c r="S119" s="63">
        <v>63229</v>
      </c>
      <c r="T119" s="63">
        <v>80046</v>
      </c>
      <c r="U119" s="63">
        <v>30242</v>
      </c>
      <c r="V119" s="63">
        <v>258696</v>
      </c>
      <c r="W119" s="63">
        <v>446112</v>
      </c>
      <c r="X119" s="63">
        <v>0</v>
      </c>
      <c r="Y119" s="63">
        <v>139765</v>
      </c>
      <c r="Z119" s="63">
        <v>20944</v>
      </c>
      <c r="AA119" s="63">
        <v>80187</v>
      </c>
      <c r="AB119" s="63">
        <v>0</v>
      </c>
      <c r="AC119" s="63">
        <v>0</v>
      </c>
      <c r="AD119" s="63">
        <v>0</v>
      </c>
      <c r="AE119" s="64">
        <v>2145374</v>
      </c>
      <c r="AF119" s="64"/>
      <c r="AM119" s="68">
        <f>SUMIFS(SM_BolxEst2[[#This Row],[Retiro]:[Ajuste meses anteriores]],SM_BolxEst2[[#This Row],[Retiro]:[Ajuste meses anteriores]],"&gt;="&amp;LARGE(SM_BolxEst2[[#This Row],[Retiro]:[Ajuste meses anteriores]],4))</f>
        <v>1181062</v>
      </c>
      <c r="AN119" s="69">
        <f>+AM119/SM_BolxEst2[[#This Row],[TOTAL]]</f>
        <v>0.55051566766447246</v>
      </c>
      <c r="AO119" s="68">
        <f>+SM_BolxEst2[[#This Row],[TOTAL]]-AM119</f>
        <v>964312</v>
      </c>
      <c r="AP119" s="69">
        <f>+AO119/SM_BolxEst2[[#This Row],[TOTAL]]</f>
        <v>0.44948433233552754</v>
      </c>
    </row>
    <row r="120" spans="1:42" x14ac:dyDescent="0.2">
      <c r="A120" s="56">
        <v>2004</v>
      </c>
      <c r="B120" s="56" t="s">
        <v>14</v>
      </c>
      <c r="C120" s="56" t="s">
        <v>24</v>
      </c>
      <c r="D120" s="55">
        <v>307480.41676968045</v>
      </c>
      <c r="F120" s="61">
        <v>2004</v>
      </c>
      <c r="G120" s="61" t="s">
        <v>14</v>
      </c>
      <c r="H120" s="63">
        <v>307480.41676968045</v>
      </c>
      <c r="I120" s="63">
        <v>217711.68697996758</v>
      </c>
      <c r="J120" s="63">
        <v>130706.07271923347</v>
      </c>
      <c r="K120" s="63">
        <v>44872.355700235748</v>
      </c>
      <c r="L120" s="63">
        <v>75865.084717600505</v>
      </c>
      <c r="M120" s="63">
        <v>62113.556110683618</v>
      </c>
      <c r="N120" s="63">
        <v>75337.68092050821</v>
      </c>
      <c r="O120" s="63">
        <v>20620.787929955786</v>
      </c>
      <c r="P120" s="63">
        <v>111692.51533601434</v>
      </c>
      <c r="Q120" s="63">
        <v>60490.313304452691</v>
      </c>
      <c r="R120" s="63">
        <v>60736.501794176984</v>
      </c>
      <c r="S120" s="63">
        <v>66574.971912272696</v>
      </c>
      <c r="T120" s="63">
        <v>95475.098766980926</v>
      </c>
      <c r="U120" s="63">
        <v>33841.910441125212</v>
      </c>
      <c r="V120" s="63">
        <v>292841.20852705039</v>
      </c>
      <c r="W120" s="63">
        <v>517127.92956184974</v>
      </c>
      <c r="X120" s="63">
        <v>0</v>
      </c>
      <c r="Y120" s="63">
        <v>162868.69744589782</v>
      </c>
      <c r="Z120" s="63">
        <v>23497.9908078312</v>
      </c>
      <c r="AA120" s="63">
        <v>89103.220254482585</v>
      </c>
      <c r="AB120" s="63">
        <v>0</v>
      </c>
      <c r="AC120" s="63">
        <v>0</v>
      </c>
      <c r="AD120" s="63">
        <v>0</v>
      </c>
      <c r="AE120" s="64">
        <v>2448958</v>
      </c>
      <c r="AF120" s="64"/>
      <c r="AM120" s="68">
        <f>SUMIFS(SM_BolxEst2[[#This Row],[Retiro]:[Ajuste meses anteriores]],SM_BolxEst2[[#This Row],[Retiro]:[Ajuste meses anteriores]],"&gt;="&amp;LARGE(SM_BolxEst2[[#This Row],[Retiro]:[Ajuste meses anteriores]],4))</f>
        <v>1335161.2418385481</v>
      </c>
      <c r="AN120" s="69">
        <f>+AM120/SM_BolxEst2[[#This Row],[TOTAL]]</f>
        <v>0.5451956472256968</v>
      </c>
      <c r="AO120" s="68">
        <f>+SM_BolxEst2[[#This Row],[TOTAL]]-AM120</f>
        <v>1113796.7581614519</v>
      </c>
      <c r="AP120" s="69">
        <f>+AO120/SM_BolxEst2[[#This Row],[TOTAL]]</f>
        <v>0.45480435277430314</v>
      </c>
    </row>
    <row r="121" spans="1:42" x14ac:dyDescent="0.2">
      <c r="A121" s="56">
        <v>2004</v>
      </c>
      <c r="B121" s="56" t="s">
        <v>15</v>
      </c>
      <c r="C121" s="56" t="s">
        <v>24</v>
      </c>
      <c r="D121" s="55">
        <v>284124.1054174155</v>
      </c>
      <c r="F121" s="61">
        <v>2004</v>
      </c>
      <c r="G121" s="61" t="s">
        <v>15</v>
      </c>
      <c r="H121" s="63">
        <v>284124.1054174155</v>
      </c>
      <c r="I121" s="63">
        <v>200993.90122503354</v>
      </c>
      <c r="J121" s="63">
        <v>116211.10682269304</v>
      </c>
      <c r="K121" s="63">
        <v>41447.203280362133</v>
      </c>
      <c r="L121" s="63">
        <v>70159.327662853291</v>
      </c>
      <c r="M121" s="63">
        <v>57125.237300156798</v>
      </c>
      <c r="N121" s="63">
        <v>69857.306015495968</v>
      </c>
      <c r="O121" s="63">
        <v>19981.591646092224</v>
      </c>
      <c r="P121" s="63">
        <v>104950.01397122708</v>
      </c>
      <c r="Q121" s="63">
        <v>56513.166852024013</v>
      </c>
      <c r="R121" s="63">
        <v>59321.66715419395</v>
      </c>
      <c r="S121" s="63">
        <v>67772.252915135439</v>
      </c>
      <c r="T121" s="63">
        <v>79830.040743351274</v>
      </c>
      <c r="U121" s="63">
        <v>34138.480093150334</v>
      </c>
      <c r="V121" s="63">
        <v>269188.58308879833</v>
      </c>
      <c r="W121" s="63">
        <v>486774.61042911658</v>
      </c>
      <c r="X121" s="63">
        <v>0</v>
      </c>
      <c r="Y121" s="63">
        <v>151620.88733844049</v>
      </c>
      <c r="Z121" s="63">
        <v>22183.038471015712</v>
      </c>
      <c r="AA121" s="63">
        <v>84098.479573444492</v>
      </c>
      <c r="AB121" s="63">
        <v>0</v>
      </c>
      <c r="AC121" s="63">
        <v>0</v>
      </c>
      <c r="AD121" s="63">
        <v>0</v>
      </c>
      <c r="AE121" s="64">
        <v>2276291</v>
      </c>
      <c r="AF121" s="64"/>
      <c r="AM121" s="68">
        <f>SUMIFS(SM_BolxEst2[[#This Row],[Retiro]:[Ajuste meses anteriores]],SM_BolxEst2[[#This Row],[Retiro]:[Ajuste meses anteriores]],"&gt;="&amp;LARGE(SM_BolxEst2[[#This Row],[Retiro]:[Ajuste meses anteriores]],4))</f>
        <v>1241081.2001603639</v>
      </c>
      <c r="AN121" s="69">
        <f>+AM121/SM_BolxEst2[[#This Row],[TOTAL]]</f>
        <v>0.54522080004725404</v>
      </c>
      <c r="AO121" s="68">
        <f>+SM_BolxEst2[[#This Row],[TOTAL]]-AM121</f>
        <v>1035209.7998396361</v>
      </c>
      <c r="AP121" s="69">
        <f>+AO121/SM_BolxEst2[[#This Row],[TOTAL]]</f>
        <v>0.45477919995274596</v>
      </c>
    </row>
    <row r="122" spans="1:42" x14ac:dyDescent="0.2">
      <c r="A122" s="56">
        <v>2004</v>
      </c>
      <c r="B122" s="56" t="s">
        <v>4</v>
      </c>
      <c r="C122" s="56" t="s">
        <v>24</v>
      </c>
      <c r="D122" s="55">
        <v>282388.42802564072</v>
      </c>
      <c r="F122" s="61">
        <v>2004</v>
      </c>
      <c r="G122" s="61" t="s">
        <v>4</v>
      </c>
      <c r="H122" s="63">
        <v>282388.42802564072</v>
      </c>
      <c r="I122" s="63">
        <v>212660.91912274456</v>
      </c>
      <c r="J122" s="63">
        <v>132236.14856080152</v>
      </c>
      <c r="K122" s="63">
        <v>52919.96495761074</v>
      </c>
      <c r="L122" s="63">
        <v>81656.868567730169</v>
      </c>
      <c r="M122" s="63">
        <v>69186.269436621311</v>
      </c>
      <c r="N122" s="63">
        <v>82130.829658790914</v>
      </c>
      <c r="O122" s="63">
        <v>24639.951806035035</v>
      </c>
      <c r="P122" s="63">
        <v>123540.1675256616</v>
      </c>
      <c r="Q122" s="63">
        <v>71173.491892573031</v>
      </c>
      <c r="R122" s="63">
        <v>84946.479869244999</v>
      </c>
      <c r="S122" s="63">
        <v>94237.924732772677</v>
      </c>
      <c r="T122" s="63">
        <v>90196.201445655097</v>
      </c>
      <c r="U122" s="63">
        <v>45144.793923535864</v>
      </c>
      <c r="V122" s="63">
        <v>302647.25220392569</v>
      </c>
      <c r="W122" s="63">
        <v>559808.29783397517</v>
      </c>
      <c r="X122" s="63">
        <v>0</v>
      </c>
      <c r="Y122" s="63">
        <v>157363.11547099854</v>
      </c>
      <c r="Z122" s="63">
        <v>23347.604509011355</v>
      </c>
      <c r="AA122" s="63">
        <v>83692.290456671122</v>
      </c>
      <c r="AB122" s="63">
        <v>0</v>
      </c>
      <c r="AC122" s="63">
        <v>0</v>
      </c>
      <c r="AD122" s="63">
        <v>0</v>
      </c>
      <c r="AE122" s="64">
        <v>2573917</v>
      </c>
      <c r="AF122" s="64"/>
      <c r="AM122" s="68">
        <f>SUMIFS(SM_BolxEst2[[#This Row],[Retiro]:[Ajuste meses anteriores]],SM_BolxEst2[[#This Row],[Retiro]:[Ajuste meses anteriores]],"&gt;="&amp;LARGE(SM_BolxEst2[[#This Row],[Retiro]:[Ajuste meses anteriores]],4))</f>
        <v>1357504.897186286</v>
      </c>
      <c r="AN122" s="69">
        <f>+AM122/SM_BolxEst2[[#This Row],[TOTAL]]</f>
        <v>0.52740818650573662</v>
      </c>
      <c r="AO122" s="68">
        <f>+SM_BolxEst2[[#This Row],[TOTAL]]-AM122</f>
        <v>1216412.102813714</v>
      </c>
      <c r="AP122" s="69">
        <f>+AO122/SM_BolxEst2[[#This Row],[TOTAL]]</f>
        <v>0.47259181349426338</v>
      </c>
    </row>
    <row r="123" spans="1:42" x14ac:dyDescent="0.2">
      <c r="A123" s="56">
        <v>2004</v>
      </c>
      <c r="B123" s="56" t="s">
        <v>5</v>
      </c>
      <c r="C123" s="56" t="s">
        <v>24</v>
      </c>
      <c r="D123" s="55">
        <v>286340.70620896731</v>
      </c>
      <c r="F123" s="61">
        <v>2004</v>
      </c>
      <c r="G123" s="61" t="s">
        <v>5</v>
      </c>
      <c r="H123" s="63">
        <v>286340.70620896731</v>
      </c>
      <c r="I123" s="63">
        <v>214443.18938472364</v>
      </c>
      <c r="J123" s="63">
        <v>139958.57114351296</v>
      </c>
      <c r="K123" s="63">
        <v>55938.033665461502</v>
      </c>
      <c r="L123" s="63">
        <v>83910.063426861088</v>
      </c>
      <c r="M123" s="63">
        <v>69602.669488152969</v>
      </c>
      <c r="N123" s="63">
        <v>90127.743889765901</v>
      </c>
      <c r="O123" s="63">
        <v>26175.319965221788</v>
      </c>
      <c r="P123" s="63">
        <v>129638.28614322061</v>
      </c>
      <c r="Q123" s="63">
        <v>74080.885799587719</v>
      </c>
      <c r="R123" s="63">
        <v>86224.996954077302</v>
      </c>
      <c r="S123" s="63">
        <v>95517.873278299274</v>
      </c>
      <c r="T123" s="63">
        <v>108859.12142386986</v>
      </c>
      <c r="U123" s="63">
        <v>46052.614703036685</v>
      </c>
      <c r="V123" s="63">
        <v>320909.04113598773</v>
      </c>
      <c r="W123" s="63">
        <v>571232.19372822833</v>
      </c>
      <c r="X123" s="63">
        <v>0</v>
      </c>
      <c r="Y123" s="63">
        <v>158016.0569653557</v>
      </c>
      <c r="Z123" s="63">
        <v>22775.732117227475</v>
      </c>
      <c r="AA123" s="63">
        <v>82706.900578442423</v>
      </c>
      <c r="AB123" s="63">
        <v>0</v>
      </c>
      <c r="AC123" s="63">
        <v>0</v>
      </c>
      <c r="AD123" s="63">
        <v>0</v>
      </c>
      <c r="AE123" s="64">
        <v>2662510.0000000005</v>
      </c>
      <c r="AF123" s="64"/>
      <c r="AM123" s="68">
        <f>SUMIFS(SM_BolxEst2[[#This Row],[Retiro]:[Ajuste meses anteriores]],SM_BolxEst2[[#This Row],[Retiro]:[Ajuste meses anteriores]],"&gt;="&amp;LARGE(SM_BolxEst2[[#This Row],[Retiro]:[Ajuste meses anteriores]],4))</f>
        <v>1392925.130457907</v>
      </c>
      <c r="AN123" s="69">
        <f>+AM123/SM_BolxEst2[[#This Row],[TOTAL]]</f>
        <v>0.52316240331788677</v>
      </c>
      <c r="AO123" s="68">
        <f>+SM_BolxEst2[[#This Row],[TOTAL]]-AM123</f>
        <v>1269584.8695420935</v>
      </c>
      <c r="AP123" s="69">
        <f>+AO123/SM_BolxEst2[[#This Row],[TOTAL]]</f>
        <v>0.47683759668211323</v>
      </c>
    </row>
    <row r="124" spans="1:42" x14ac:dyDescent="0.2">
      <c r="A124" s="56">
        <v>2004</v>
      </c>
      <c r="B124" s="56" t="s">
        <v>6</v>
      </c>
      <c r="C124" s="56" t="s">
        <v>24</v>
      </c>
      <c r="D124" s="55">
        <v>313813.80520267884</v>
      </c>
      <c r="F124" s="61">
        <v>2004</v>
      </c>
      <c r="G124" s="61" t="s">
        <v>6</v>
      </c>
      <c r="H124" s="63">
        <v>313813.80520267884</v>
      </c>
      <c r="I124" s="63">
        <v>235971.39211286118</v>
      </c>
      <c r="J124" s="63">
        <v>142564.9020882062</v>
      </c>
      <c r="K124" s="63">
        <v>58671.683741233246</v>
      </c>
      <c r="L124" s="63">
        <v>88890.664820324295</v>
      </c>
      <c r="M124" s="63">
        <v>76771.031056861131</v>
      </c>
      <c r="N124" s="63">
        <v>93494.603687178518</v>
      </c>
      <c r="O124" s="63">
        <v>28064.20151374301</v>
      </c>
      <c r="P124" s="63">
        <v>139822.36434216145</v>
      </c>
      <c r="Q124" s="63">
        <v>75706.658065241732</v>
      </c>
      <c r="R124" s="63">
        <v>92758.654346783165</v>
      </c>
      <c r="S124" s="63">
        <v>103562.59092211095</v>
      </c>
      <c r="T124" s="63">
        <v>113250.08734160087</v>
      </c>
      <c r="U124" s="63">
        <v>48310.318061762264</v>
      </c>
      <c r="V124" s="63">
        <v>344358.2060581352</v>
      </c>
      <c r="W124" s="63">
        <v>608991.57078163198</v>
      </c>
      <c r="X124" s="63">
        <v>0</v>
      </c>
      <c r="Y124" s="63">
        <v>168781.72056381393</v>
      </c>
      <c r="Z124" s="63">
        <v>24117.109949336882</v>
      </c>
      <c r="AA124" s="63">
        <v>91038.435344335245</v>
      </c>
      <c r="AB124" s="63">
        <v>0</v>
      </c>
      <c r="AC124" s="63">
        <v>0</v>
      </c>
      <c r="AD124" s="63">
        <v>0</v>
      </c>
      <c r="AE124" s="64">
        <v>2848940</v>
      </c>
      <c r="AF124" s="64"/>
      <c r="AM124" s="68">
        <f>SUMIFS(SM_BolxEst2[[#This Row],[Retiro]:[Ajuste meses anteriores]],SM_BolxEst2[[#This Row],[Retiro]:[Ajuste meses anteriores]],"&gt;="&amp;LARGE(SM_BolxEst2[[#This Row],[Retiro]:[Ajuste meses anteriores]],4))</f>
        <v>1503134.9741553073</v>
      </c>
      <c r="AN124" s="69">
        <f>+AM124/SM_BolxEst2[[#This Row],[TOTAL]]</f>
        <v>0.5276120150495649</v>
      </c>
      <c r="AO124" s="68">
        <f>+SM_BolxEst2[[#This Row],[TOTAL]]-AM124</f>
        <v>1345805.0258446927</v>
      </c>
      <c r="AP124" s="69">
        <f>+AO124/SM_BolxEst2[[#This Row],[TOTAL]]</f>
        <v>0.47238798495043516</v>
      </c>
    </row>
    <row r="125" spans="1:42" x14ac:dyDescent="0.2">
      <c r="A125" s="56">
        <v>2004</v>
      </c>
      <c r="B125" s="56" t="s">
        <v>7</v>
      </c>
      <c r="C125" s="56" t="s">
        <v>24</v>
      </c>
      <c r="D125" s="55">
        <v>304055.6819594191</v>
      </c>
      <c r="F125" s="61">
        <v>2004</v>
      </c>
      <c r="G125" s="61" t="s">
        <v>7</v>
      </c>
      <c r="H125" s="63">
        <v>304055.6819594191</v>
      </c>
      <c r="I125" s="63">
        <v>231254.65794633859</v>
      </c>
      <c r="J125" s="63">
        <v>136480.82688861672</v>
      </c>
      <c r="K125" s="63">
        <v>57158.653970303421</v>
      </c>
      <c r="L125" s="63">
        <v>90391.451246809811</v>
      </c>
      <c r="M125" s="63">
        <v>78154.936190367007</v>
      </c>
      <c r="N125" s="63">
        <v>93555.671256101312</v>
      </c>
      <c r="O125" s="63">
        <v>27896.857948751982</v>
      </c>
      <c r="P125" s="63">
        <v>138824.28676927532</v>
      </c>
      <c r="Q125" s="63">
        <v>79162.414255805677</v>
      </c>
      <c r="R125" s="63">
        <v>92339.508437762066</v>
      </c>
      <c r="S125" s="63">
        <v>98663.954489782365</v>
      </c>
      <c r="T125" s="63">
        <v>113272.88568446328</v>
      </c>
      <c r="U125" s="63">
        <v>48765.333238809479</v>
      </c>
      <c r="V125" s="63">
        <v>353356.2067176291</v>
      </c>
      <c r="W125" s="63">
        <v>596252.27870256966</v>
      </c>
      <c r="X125" s="63">
        <v>0</v>
      </c>
      <c r="Y125" s="63">
        <v>164172.99405103081</v>
      </c>
      <c r="Z125" s="63">
        <v>22507.000072401246</v>
      </c>
      <c r="AA125" s="63">
        <v>87115.400173762988</v>
      </c>
      <c r="AB125" s="63">
        <v>0</v>
      </c>
      <c r="AC125" s="63">
        <v>0</v>
      </c>
      <c r="AD125" s="63">
        <v>0</v>
      </c>
      <c r="AE125" s="64">
        <v>2813380.9999999995</v>
      </c>
      <c r="AF125" s="64"/>
      <c r="AM125" s="68">
        <f>SUMIFS(SM_BolxEst2[[#This Row],[Retiro]:[Ajuste meses anteriores]],SM_BolxEst2[[#This Row],[Retiro]:[Ajuste meses anteriores]],"&gt;="&amp;LARGE(SM_BolxEst2[[#This Row],[Retiro]:[Ajuste meses anteriores]],4))</f>
        <v>1484918.8253259566</v>
      </c>
      <c r="AN125" s="69">
        <f>+AM125/SM_BolxEst2[[#This Row],[TOTAL]]</f>
        <v>0.52780580565730584</v>
      </c>
      <c r="AO125" s="68">
        <f>+SM_BolxEst2[[#This Row],[TOTAL]]-AM125</f>
        <v>1328462.174674043</v>
      </c>
      <c r="AP125" s="69">
        <f>+AO125/SM_BolxEst2[[#This Row],[TOTAL]]</f>
        <v>0.47219419434269416</v>
      </c>
    </row>
    <row r="126" spans="1:42" x14ac:dyDescent="0.2">
      <c r="A126" s="56">
        <v>2004</v>
      </c>
      <c r="B126" s="56" t="s">
        <v>8</v>
      </c>
      <c r="C126" s="56" t="s">
        <v>24</v>
      </c>
      <c r="D126" s="55">
        <v>321247.10747509578</v>
      </c>
      <c r="F126" s="61">
        <v>2004</v>
      </c>
      <c r="G126" s="61" t="s">
        <v>8</v>
      </c>
      <c r="H126" s="63">
        <v>321247.10747509578</v>
      </c>
      <c r="I126" s="63">
        <v>243711.45035157102</v>
      </c>
      <c r="J126" s="63">
        <v>141383.65145248894</v>
      </c>
      <c r="K126" s="63">
        <v>61116.282463959818</v>
      </c>
      <c r="L126" s="63">
        <v>96820.218180807366</v>
      </c>
      <c r="M126" s="63">
        <v>82252.426324671134</v>
      </c>
      <c r="N126" s="63">
        <v>99340.177215717675</v>
      </c>
      <c r="O126" s="63">
        <v>30527.532410568216</v>
      </c>
      <c r="P126" s="63">
        <v>144964.3817736996</v>
      </c>
      <c r="Q126" s="63">
        <v>86160.319786216627</v>
      </c>
      <c r="R126" s="63">
        <v>96729.897068444989</v>
      </c>
      <c r="S126" s="63">
        <v>108221.75326468472</v>
      </c>
      <c r="T126" s="63">
        <v>121638.45272215824</v>
      </c>
      <c r="U126" s="63">
        <v>54155.535404565984</v>
      </c>
      <c r="V126" s="63">
        <v>363571.58072810556</v>
      </c>
      <c r="W126" s="63">
        <v>634701.51008914877</v>
      </c>
      <c r="X126" s="63">
        <v>0</v>
      </c>
      <c r="Y126" s="63">
        <v>165358.88894512429</v>
      </c>
      <c r="Z126" s="63">
        <v>22239.064999447441</v>
      </c>
      <c r="AA126" s="63">
        <v>86286.769343523963</v>
      </c>
      <c r="AB126" s="63">
        <v>0</v>
      </c>
      <c r="AC126" s="63">
        <v>0</v>
      </c>
      <c r="AD126" s="63">
        <v>0</v>
      </c>
      <c r="AE126" s="64">
        <v>2960427</v>
      </c>
      <c r="AF126" s="64"/>
      <c r="AM126" s="68">
        <f>SUMIFS(SM_BolxEst2[[#This Row],[Retiro]:[Ajuste meses anteriores]],SM_BolxEst2[[#This Row],[Retiro]:[Ajuste meses anteriores]],"&gt;="&amp;LARGE(SM_BolxEst2[[#This Row],[Retiro]:[Ajuste meses anteriores]],4))</f>
        <v>1563231.6486439211</v>
      </c>
      <c r="AN126" s="69">
        <f>+AM126/SM_BolxEst2[[#This Row],[TOTAL]]</f>
        <v>0.52804262650081257</v>
      </c>
      <c r="AO126" s="68">
        <f>+SM_BolxEst2[[#This Row],[TOTAL]]-AM126</f>
        <v>1397195.3513560789</v>
      </c>
      <c r="AP126" s="69">
        <f>+AO126/SM_BolxEst2[[#This Row],[TOTAL]]</f>
        <v>0.47195737349918743</v>
      </c>
    </row>
    <row r="127" spans="1:42" x14ac:dyDescent="0.2">
      <c r="A127" s="56">
        <v>2004</v>
      </c>
      <c r="B127" s="56" t="s">
        <v>9</v>
      </c>
      <c r="C127" s="56" t="s">
        <v>24</v>
      </c>
      <c r="D127" s="55">
        <v>324740.27345348592</v>
      </c>
      <c r="F127" s="61">
        <v>2004</v>
      </c>
      <c r="G127" s="61" t="s">
        <v>9</v>
      </c>
      <c r="H127" s="63">
        <v>324740.27345348592</v>
      </c>
      <c r="I127" s="63">
        <v>233091.49454365132</v>
      </c>
      <c r="J127" s="63">
        <v>135160.27492309504</v>
      </c>
      <c r="K127" s="63">
        <v>58840.811895339197</v>
      </c>
      <c r="L127" s="63">
        <v>93070.631407373745</v>
      </c>
      <c r="M127" s="63">
        <v>78573.154424702181</v>
      </c>
      <c r="N127" s="63">
        <v>92502.693147947371</v>
      </c>
      <c r="O127" s="63">
        <v>29240.792964564793</v>
      </c>
      <c r="P127" s="63">
        <v>140700.18151371865</v>
      </c>
      <c r="Q127" s="63">
        <v>79991.996648781467</v>
      </c>
      <c r="R127" s="63">
        <v>90140.631906446215</v>
      </c>
      <c r="S127" s="63">
        <v>99114.25709028008</v>
      </c>
      <c r="T127" s="63">
        <v>108013.62886210415</v>
      </c>
      <c r="U127" s="63">
        <v>49291.221056186005</v>
      </c>
      <c r="V127" s="63">
        <v>346701.22176762973</v>
      </c>
      <c r="W127" s="63">
        <v>604811.09903615306</v>
      </c>
      <c r="X127" s="63">
        <v>0</v>
      </c>
      <c r="Y127" s="63">
        <v>162585.87299136605</v>
      </c>
      <c r="Z127" s="63">
        <v>22678.396822076418</v>
      </c>
      <c r="AA127" s="63">
        <v>85667.365545098626</v>
      </c>
      <c r="AB127" s="63">
        <v>0</v>
      </c>
      <c r="AC127" s="63">
        <v>0</v>
      </c>
      <c r="AD127" s="63">
        <v>0</v>
      </c>
      <c r="AE127" s="64">
        <v>2834915.9999999995</v>
      </c>
      <c r="AF127" s="64"/>
      <c r="AM127" s="68">
        <f>SUMIFS(SM_BolxEst2[[#This Row],[Retiro]:[Ajuste meses anteriores]],SM_BolxEst2[[#This Row],[Retiro]:[Ajuste meses anteriores]],"&gt;="&amp;LARGE(SM_BolxEst2[[#This Row],[Retiro]:[Ajuste meses anteriores]],4))</f>
        <v>1509344.0888009202</v>
      </c>
      <c r="AN127" s="69">
        <f>+AM127/SM_BolxEst2[[#This Row],[TOTAL]]</f>
        <v>0.53241227916485723</v>
      </c>
      <c r="AO127" s="68">
        <f>+SM_BolxEst2[[#This Row],[TOTAL]]-AM127</f>
        <v>1325571.9111990794</v>
      </c>
      <c r="AP127" s="69">
        <f>+AO127/SM_BolxEst2[[#This Row],[TOTAL]]</f>
        <v>0.46758772083514277</v>
      </c>
    </row>
    <row r="128" spans="1:42" x14ac:dyDescent="0.2">
      <c r="A128" s="56">
        <v>2004</v>
      </c>
      <c r="B128" s="56" t="s">
        <v>10</v>
      </c>
      <c r="C128" s="56" t="s">
        <v>24</v>
      </c>
      <c r="D128" s="55">
        <v>333620.0450575857</v>
      </c>
      <c r="F128" s="61">
        <v>2004</v>
      </c>
      <c r="G128" s="61" t="s">
        <v>10</v>
      </c>
      <c r="H128" s="63">
        <v>333620.0450575857</v>
      </c>
      <c r="I128" s="63">
        <v>235573.82842016022</v>
      </c>
      <c r="J128" s="63">
        <v>137455.41723161188</v>
      </c>
      <c r="K128" s="63">
        <v>59590.585739320086</v>
      </c>
      <c r="L128" s="63">
        <v>98356.051585994384</v>
      </c>
      <c r="M128" s="63">
        <v>81887.672313192888</v>
      </c>
      <c r="N128" s="63">
        <v>96810.887651545592</v>
      </c>
      <c r="O128" s="63">
        <v>29467.409283310426</v>
      </c>
      <c r="P128" s="63">
        <v>141867.30646689722</v>
      </c>
      <c r="Q128" s="63">
        <v>83172.133701920277</v>
      </c>
      <c r="R128" s="63">
        <v>94231.93785310151</v>
      </c>
      <c r="S128" s="63">
        <v>98425.238030820459</v>
      </c>
      <c r="T128" s="63">
        <v>119910.13590456118</v>
      </c>
      <c r="U128" s="63">
        <v>50697.620823923316</v>
      </c>
      <c r="V128" s="63">
        <v>356067.5369462978</v>
      </c>
      <c r="W128" s="63">
        <v>622855.4817061018</v>
      </c>
      <c r="X128" s="63">
        <v>0</v>
      </c>
      <c r="Y128" s="63">
        <v>164650.70355875033</v>
      </c>
      <c r="Z128" s="63">
        <v>22413.400017348507</v>
      </c>
      <c r="AA128" s="63">
        <v>85945.607707556483</v>
      </c>
      <c r="AB128" s="63">
        <v>0</v>
      </c>
      <c r="AC128" s="63">
        <v>0</v>
      </c>
      <c r="AD128" s="63">
        <v>0</v>
      </c>
      <c r="AE128" s="64">
        <v>2912999</v>
      </c>
      <c r="AF128" s="64"/>
      <c r="AM128" s="68">
        <f>SUMIFS(SM_BolxEst2[[#This Row],[Retiro]:[Ajuste meses anteriores]],SM_BolxEst2[[#This Row],[Retiro]:[Ajuste meses anteriores]],"&gt;="&amp;LARGE(SM_BolxEst2[[#This Row],[Retiro]:[Ajuste meses anteriores]],4))</f>
        <v>1548116.8921301453</v>
      </c>
      <c r="AN128" s="69">
        <f>+AM128/SM_BolxEst2[[#This Row],[TOTAL]]</f>
        <v>0.53145122677012435</v>
      </c>
      <c r="AO128" s="68">
        <f>+SM_BolxEst2[[#This Row],[TOTAL]]-AM128</f>
        <v>1364882.1078698547</v>
      </c>
      <c r="AP128" s="69">
        <f>+AO128/SM_BolxEst2[[#This Row],[TOTAL]]</f>
        <v>0.4685487732298757</v>
      </c>
    </row>
    <row r="129" spans="1:42" x14ac:dyDescent="0.2">
      <c r="A129" s="56">
        <v>2004</v>
      </c>
      <c r="B129" s="56" t="s">
        <v>11</v>
      </c>
      <c r="C129" s="56" t="s">
        <v>24</v>
      </c>
      <c r="D129" s="55">
        <v>349584.25238090311</v>
      </c>
      <c r="F129" s="61">
        <v>2004</v>
      </c>
      <c r="G129" s="61" t="s">
        <v>11</v>
      </c>
      <c r="H129" s="63">
        <v>349584.25238090311</v>
      </c>
      <c r="I129" s="63">
        <v>231227.75897526124</v>
      </c>
      <c r="J129" s="63">
        <v>139825.29907164961</v>
      </c>
      <c r="K129" s="63">
        <v>58782.15804070115</v>
      </c>
      <c r="L129" s="63">
        <v>95499.376974426385</v>
      </c>
      <c r="M129" s="63">
        <v>78156.494872166397</v>
      </c>
      <c r="N129" s="63">
        <v>94013.044267582954</v>
      </c>
      <c r="O129" s="63">
        <v>28434.364865508214</v>
      </c>
      <c r="P129" s="63">
        <v>135800.39812122029</v>
      </c>
      <c r="Q129" s="63">
        <v>76656.159030803581</v>
      </c>
      <c r="R129" s="63">
        <v>89393.0101000797</v>
      </c>
      <c r="S129" s="63">
        <v>96996.712144106481</v>
      </c>
      <c r="T129" s="63">
        <v>112307.13929326697</v>
      </c>
      <c r="U129" s="63">
        <v>47725.683113751387</v>
      </c>
      <c r="V129" s="63">
        <v>352087.81278819055</v>
      </c>
      <c r="W129" s="63">
        <v>616922.09438608482</v>
      </c>
      <c r="X129" s="63">
        <v>0</v>
      </c>
      <c r="Y129" s="63">
        <v>181923.72255639618</v>
      </c>
      <c r="Z129" s="63">
        <v>23261.206884489202</v>
      </c>
      <c r="AA129" s="63">
        <v>90742.312133411993</v>
      </c>
      <c r="AB129" s="63">
        <v>0</v>
      </c>
      <c r="AC129" s="63">
        <v>0</v>
      </c>
      <c r="AD129" s="63">
        <v>0</v>
      </c>
      <c r="AE129" s="64">
        <v>2899339.0000000005</v>
      </c>
      <c r="AF129" s="64"/>
      <c r="AM129" s="68">
        <f>SUMIFS(SM_BolxEst2[[#This Row],[Retiro]:[Ajuste meses anteriores]],SM_BolxEst2[[#This Row],[Retiro]:[Ajuste meses anteriores]],"&gt;="&amp;LARGE(SM_BolxEst2[[#This Row],[Retiro]:[Ajuste meses anteriores]],4))</f>
        <v>1549821.9185304397</v>
      </c>
      <c r="AN129" s="69">
        <f>+AM129/SM_BolxEst2[[#This Row],[TOTAL]]</f>
        <v>0.53454319019971086</v>
      </c>
      <c r="AO129" s="68">
        <f>+SM_BolxEst2[[#This Row],[TOTAL]]-AM129</f>
        <v>1349517.0814695607</v>
      </c>
      <c r="AP129" s="69">
        <f>+AO129/SM_BolxEst2[[#This Row],[TOTAL]]</f>
        <v>0.46545680980028914</v>
      </c>
    </row>
    <row r="130" spans="1:42" x14ac:dyDescent="0.2">
      <c r="A130" s="56">
        <v>2005</v>
      </c>
      <c r="B130" s="56" t="s">
        <v>12</v>
      </c>
      <c r="C130" s="56" t="s">
        <v>24</v>
      </c>
      <c r="D130" s="55">
        <v>281172.19948970096</v>
      </c>
      <c r="F130" s="61">
        <v>2005</v>
      </c>
      <c r="G130" s="61" t="s">
        <v>12</v>
      </c>
      <c r="H130" s="63">
        <v>281172.19948970096</v>
      </c>
      <c r="I130" s="63">
        <v>184163.05953436936</v>
      </c>
      <c r="J130" s="63">
        <v>100334.40754977852</v>
      </c>
      <c r="K130" s="63">
        <v>37774.551119674827</v>
      </c>
      <c r="L130" s="63">
        <v>74069.576353232478</v>
      </c>
      <c r="M130" s="63">
        <v>64486.940642318608</v>
      </c>
      <c r="N130" s="63">
        <v>69995.468969799869</v>
      </c>
      <c r="O130" s="63">
        <v>24400.656508795098</v>
      </c>
      <c r="P130" s="63">
        <v>106912.88654638955</v>
      </c>
      <c r="Q130" s="63">
        <v>65090.620718362443</v>
      </c>
      <c r="R130" s="63">
        <v>72691.57149771534</v>
      </c>
      <c r="S130" s="63">
        <v>80637.931175540216</v>
      </c>
      <c r="T130" s="63">
        <v>91296.731703949321</v>
      </c>
      <c r="U130" s="63">
        <v>43391.303379363817</v>
      </c>
      <c r="V130" s="63">
        <v>264255.33262590738</v>
      </c>
      <c r="W130" s="63">
        <v>490213.14816295559</v>
      </c>
      <c r="X130" s="63">
        <v>0</v>
      </c>
      <c r="Y130" s="63">
        <v>134893.38126694082</v>
      </c>
      <c r="Z130" s="63">
        <v>19586.297429061673</v>
      </c>
      <c r="AA130" s="63">
        <v>73187.935326144157</v>
      </c>
      <c r="AB130" s="63">
        <v>0</v>
      </c>
      <c r="AC130" s="63">
        <v>0</v>
      </c>
      <c r="AD130" s="63">
        <v>0</v>
      </c>
      <c r="AE130" s="64">
        <v>2278554</v>
      </c>
      <c r="AF130" s="64"/>
      <c r="AM130" s="68">
        <f>SUMIFS(SM_BolxEst2[[#This Row],[Retiro]:[Ajuste meses anteriores]],SM_BolxEst2[[#This Row],[Retiro]:[Ajuste meses anteriores]],"&gt;="&amp;LARGE(SM_BolxEst2[[#This Row],[Retiro]:[Ajuste meses anteriores]],4))</f>
        <v>1219803.7398129334</v>
      </c>
      <c r="AN130" s="69">
        <f>+AM130/SM_BolxEst2[[#This Row],[TOTAL]]</f>
        <v>0.53534115926720782</v>
      </c>
      <c r="AO130" s="68">
        <f>+SM_BolxEst2[[#This Row],[TOTAL]]-AM130</f>
        <v>1058750.2601870666</v>
      </c>
      <c r="AP130" s="69">
        <f>+AO130/SM_BolxEst2[[#This Row],[TOTAL]]</f>
        <v>0.46465884073279223</v>
      </c>
    </row>
    <row r="131" spans="1:42" x14ac:dyDescent="0.2">
      <c r="A131" s="56">
        <v>2005</v>
      </c>
      <c r="B131" s="56" t="s">
        <v>13</v>
      </c>
      <c r="C131" s="56" t="s">
        <v>24</v>
      </c>
      <c r="D131" s="55">
        <v>332995</v>
      </c>
      <c r="F131" s="61">
        <v>2005</v>
      </c>
      <c r="G131" s="61" t="s">
        <v>13</v>
      </c>
      <c r="H131" s="63">
        <v>332995</v>
      </c>
      <c r="I131" s="63">
        <v>202991</v>
      </c>
      <c r="J131" s="63">
        <v>117736</v>
      </c>
      <c r="K131" s="63">
        <v>42754</v>
      </c>
      <c r="L131" s="63">
        <v>72375</v>
      </c>
      <c r="M131" s="63">
        <v>65729</v>
      </c>
      <c r="N131" s="63">
        <v>77114</v>
      </c>
      <c r="O131" s="63">
        <v>25194</v>
      </c>
      <c r="P131" s="63">
        <v>105310</v>
      </c>
      <c r="Q131" s="63">
        <v>62096</v>
      </c>
      <c r="R131" s="63">
        <v>73704</v>
      </c>
      <c r="S131" s="63">
        <v>78728</v>
      </c>
      <c r="T131" s="63">
        <v>95014</v>
      </c>
      <c r="U131" s="63">
        <v>40051</v>
      </c>
      <c r="V131" s="63">
        <v>281126</v>
      </c>
      <c r="W131" s="63">
        <v>481865</v>
      </c>
      <c r="X131" s="63">
        <v>0</v>
      </c>
      <c r="Y131" s="63">
        <v>130265</v>
      </c>
      <c r="Z131" s="63">
        <v>17299</v>
      </c>
      <c r="AA131" s="63">
        <v>70830</v>
      </c>
      <c r="AB131" s="63">
        <v>0</v>
      </c>
      <c r="AC131" s="63">
        <v>0</v>
      </c>
      <c r="AD131" s="63">
        <v>0</v>
      </c>
      <c r="AE131" s="64">
        <v>2373176</v>
      </c>
      <c r="AF131" s="64"/>
      <c r="AM131" s="68">
        <f>SUMIFS(SM_BolxEst2[[#This Row],[Retiro]:[Ajuste meses anteriores]],SM_BolxEst2[[#This Row],[Retiro]:[Ajuste meses anteriores]],"&gt;="&amp;LARGE(SM_BolxEst2[[#This Row],[Retiro]:[Ajuste meses anteriores]],4))</f>
        <v>1298977</v>
      </c>
      <c r="AN131" s="69">
        <f>+AM131/SM_BolxEst2[[#This Row],[TOTAL]]</f>
        <v>0.5473580551969176</v>
      </c>
      <c r="AO131" s="68">
        <f>+SM_BolxEst2[[#This Row],[TOTAL]]-AM131</f>
        <v>1074199</v>
      </c>
      <c r="AP131" s="69">
        <f>+AO131/SM_BolxEst2[[#This Row],[TOTAL]]</f>
        <v>0.45264194480308245</v>
      </c>
    </row>
    <row r="132" spans="1:42" x14ac:dyDescent="0.2">
      <c r="A132" s="56">
        <v>2005</v>
      </c>
      <c r="B132" s="56" t="s">
        <v>14</v>
      </c>
      <c r="C132" s="56" t="s">
        <v>24</v>
      </c>
      <c r="D132" s="55">
        <v>353181</v>
      </c>
      <c r="F132" s="61">
        <v>2005</v>
      </c>
      <c r="G132" s="61" t="s">
        <v>14</v>
      </c>
      <c r="H132" s="63">
        <v>353181</v>
      </c>
      <c r="I132" s="63">
        <v>237268</v>
      </c>
      <c r="J132" s="63">
        <v>135887</v>
      </c>
      <c r="K132" s="63">
        <v>45997</v>
      </c>
      <c r="L132" s="63">
        <v>92386</v>
      </c>
      <c r="M132" s="63">
        <v>83536</v>
      </c>
      <c r="N132" s="63">
        <v>89417</v>
      </c>
      <c r="O132" s="63">
        <v>28091</v>
      </c>
      <c r="P132" s="63">
        <v>128352</v>
      </c>
      <c r="Q132" s="63">
        <v>77567</v>
      </c>
      <c r="R132" s="63">
        <v>82870</v>
      </c>
      <c r="S132" s="63">
        <v>89332</v>
      </c>
      <c r="T132" s="63">
        <v>101791</v>
      </c>
      <c r="U132" s="63">
        <v>47555</v>
      </c>
      <c r="V132" s="63">
        <v>324445</v>
      </c>
      <c r="W132" s="63">
        <v>572193</v>
      </c>
      <c r="X132" s="63">
        <v>0</v>
      </c>
      <c r="Y132" s="63">
        <v>146073</v>
      </c>
      <c r="Z132" s="63">
        <v>18681</v>
      </c>
      <c r="AA132" s="63">
        <v>74776</v>
      </c>
      <c r="AB132" s="63">
        <v>0</v>
      </c>
      <c r="AC132" s="63">
        <v>0</v>
      </c>
      <c r="AD132" s="63">
        <v>0</v>
      </c>
      <c r="AE132" s="64">
        <v>2729398</v>
      </c>
      <c r="AF132" s="64"/>
      <c r="AM132" s="68">
        <f>SUMIFS(SM_BolxEst2[[#This Row],[Retiro]:[Ajuste meses anteriores]],SM_BolxEst2[[#This Row],[Retiro]:[Ajuste meses anteriores]],"&gt;="&amp;LARGE(SM_BolxEst2[[#This Row],[Retiro]:[Ajuste meses anteriores]],4))</f>
        <v>1487087</v>
      </c>
      <c r="AN132" s="69">
        <f>+AM132/SM_BolxEst2[[#This Row],[TOTAL]]</f>
        <v>0.54484065717055552</v>
      </c>
      <c r="AO132" s="68">
        <f>+SM_BolxEst2[[#This Row],[TOTAL]]-AM132</f>
        <v>1242311</v>
      </c>
      <c r="AP132" s="69">
        <f>+AO132/SM_BolxEst2[[#This Row],[TOTAL]]</f>
        <v>0.45515934282944442</v>
      </c>
    </row>
    <row r="133" spans="1:42" x14ac:dyDescent="0.2">
      <c r="A133" s="56">
        <v>2005</v>
      </c>
      <c r="B133" s="56" t="s">
        <v>15</v>
      </c>
      <c r="C133" s="56" t="s">
        <v>24</v>
      </c>
      <c r="D133" s="55">
        <v>353513</v>
      </c>
      <c r="F133" s="61">
        <v>2005</v>
      </c>
      <c r="G133" s="61" t="s">
        <v>15</v>
      </c>
      <c r="H133" s="63">
        <v>353513</v>
      </c>
      <c r="I133" s="63">
        <v>246428</v>
      </c>
      <c r="J133" s="63">
        <v>134988</v>
      </c>
      <c r="K133" s="63">
        <v>50134</v>
      </c>
      <c r="L133" s="63">
        <v>99418</v>
      </c>
      <c r="M133" s="63">
        <v>93594</v>
      </c>
      <c r="N133" s="63">
        <v>95727</v>
      </c>
      <c r="O133" s="63">
        <v>29795</v>
      </c>
      <c r="P133" s="63">
        <v>138524</v>
      </c>
      <c r="Q133" s="63">
        <v>85880</v>
      </c>
      <c r="R133" s="63">
        <v>91146</v>
      </c>
      <c r="S133" s="63">
        <v>92770</v>
      </c>
      <c r="T133" s="63">
        <v>121185</v>
      </c>
      <c r="U133" s="63">
        <v>50641</v>
      </c>
      <c r="V133" s="63">
        <v>342962</v>
      </c>
      <c r="W133" s="63">
        <v>612320</v>
      </c>
      <c r="X133" s="63">
        <v>0</v>
      </c>
      <c r="Y133" s="63">
        <v>157114</v>
      </c>
      <c r="Z133" s="63">
        <v>18922</v>
      </c>
      <c r="AA133" s="63">
        <v>79977</v>
      </c>
      <c r="AB133" s="63">
        <v>0</v>
      </c>
      <c r="AC133" s="63">
        <v>0</v>
      </c>
      <c r="AD133" s="63">
        <v>0</v>
      </c>
      <c r="AE133" s="64">
        <v>2895038</v>
      </c>
      <c r="AF133" s="64"/>
      <c r="AM133" s="68">
        <f>SUMIFS(SM_BolxEst2[[#This Row],[Retiro]:[Ajuste meses anteriores]],SM_BolxEst2[[#This Row],[Retiro]:[Ajuste meses anteriores]],"&gt;="&amp;LARGE(SM_BolxEst2[[#This Row],[Retiro]:[Ajuste meses anteriores]],4))</f>
        <v>1555223</v>
      </c>
      <c r="AN133" s="69">
        <f>+AM133/SM_BolxEst2[[#This Row],[TOTAL]]</f>
        <v>0.5372029659023474</v>
      </c>
      <c r="AO133" s="68">
        <f>+SM_BolxEst2[[#This Row],[TOTAL]]-AM133</f>
        <v>1339815</v>
      </c>
      <c r="AP133" s="69">
        <f>+AO133/SM_BolxEst2[[#This Row],[TOTAL]]</f>
        <v>0.4627970340976526</v>
      </c>
    </row>
    <row r="134" spans="1:42" x14ac:dyDescent="0.2">
      <c r="A134" s="56">
        <v>2005</v>
      </c>
      <c r="B134" s="56" t="s">
        <v>4</v>
      </c>
      <c r="C134" s="56" t="s">
        <v>24</v>
      </c>
      <c r="D134" s="55">
        <v>364680</v>
      </c>
      <c r="F134" s="61">
        <v>2005</v>
      </c>
      <c r="G134" s="61" t="s">
        <v>4</v>
      </c>
      <c r="H134" s="63">
        <v>364680</v>
      </c>
      <c r="I134" s="63">
        <v>253723</v>
      </c>
      <c r="J134" s="63">
        <v>141278</v>
      </c>
      <c r="K134" s="63">
        <v>53198</v>
      </c>
      <c r="L134" s="63">
        <v>103566</v>
      </c>
      <c r="M134" s="63">
        <v>96630</v>
      </c>
      <c r="N134" s="63">
        <v>98529</v>
      </c>
      <c r="O134" s="63">
        <v>30005</v>
      </c>
      <c r="P134" s="63">
        <v>153103</v>
      </c>
      <c r="Q134" s="63">
        <v>88855</v>
      </c>
      <c r="R134" s="63">
        <v>102366</v>
      </c>
      <c r="S134" s="63">
        <v>98919</v>
      </c>
      <c r="T134" s="63">
        <v>127774</v>
      </c>
      <c r="U134" s="63">
        <v>52855</v>
      </c>
      <c r="V134" s="63">
        <v>354937</v>
      </c>
      <c r="W134" s="63">
        <v>647715</v>
      </c>
      <c r="X134" s="63">
        <v>0</v>
      </c>
      <c r="Y134" s="63">
        <v>167765</v>
      </c>
      <c r="Z134" s="63">
        <v>19745</v>
      </c>
      <c r="AA134" s="63">
        <v>79692</v>
      </c>
      <c r="AB134" s="63">
        <v>0</v>
      </c>
      <c r="AC134" s="63">
        <v>0</v>
      </c>
      <c r="AD134" s="63">
        <v>0</v>
      </c>
      <c r="AE134" s="64">
        <v>3035335</v>
      </c>
      <c r="AF134" s="64"/>
      <c r="AM134" s="68">
        <f>SUMIFS(SM_BolxEst2[[#This Row],[Retiro]:[Ajuste meses anteriores]],SM_BolxEst2[[#This Row],[Retiro]:[Ajuste meses anteriores]],"&gt;="&amp;LARGE(SM_BolxEst2[[#This Row],[Retiro]:[Ajuste meses anteriores]],4))</f>
        <v>1621055</v>
      </c>
      <c r="AN134" s="69">
        <f>+AM134/SM_BolxEst2[[#This Row],[TOTAL]]</f>
        <v>0.53406131448423322</v>
      </c>
      <c r="AO134" s="68">
        <f>+SM_BolxEst2[[#This Row],[TOTAL]]-AM134</f>
        <v>1414280</v>
      </c>
      <c r="AP134" s="69">
        <f>+AO134/SM_BolxEst2[[#This Row],[TOTAL]]</f>
        <v>0.46593868551576678</v>
      </c>
    </row>
    <row r="135" spans="1:42" x14ac:dyDescent="0.2">
      <c r="A135" s="56">
        <v>2005</v>
      </c>
      <c r="B135" s="56" t="s">
        <v>5</v>
      </c>
      <c r="C135" s="56" t="s">
        <v>24</v>
      </c>
      <c r="D135" s="55">
        <v>351540</v>
      </c>
      <c r="F135" s="61">
        <v>2005</v>
      </c>
      <c r="G135" s="61" t="s">
        <v>5</v>
      </c>
      <c r="H135" s="63">
        <v>351540</v>
      </c>
      <c r="I135" s="63">
        <v>238967</v>
      </c>
      <c r="J135" s="63">
        <v>140188</v>
      </c>
      <c r="K135" s="63">
        <v>47309</v>
      </c>
      <c r="L135" s="63">
        <v>98036</v>
      </c>
      <c r="M135" s="63">
        <v>91753</v>
      </c>
      <c r="N135" s="63">
        <v>93296</v>
      </c>
      <c r="O135" s="63">
        <v>29402</v>
      </c>
      <c r="P135" s="63">
        <v>148101</v>
      </c>
      <c r="Q135" s="63">
        <v>83672</v>
      </c>
      <c r="R135" s="63">
        <v>97110</v>
      </c>
      <c r="S135" s="63">
        <v>98600</v>
      </c>
      <c r="T135" s="63">
        <v>118756</v>
      </c>
      <c r="U135" s="63">
        <v>52348</v>
      </c>
      <c r="V135" s="63">
        <v>339635</v>
      </c>
      <c r="W135" s="63">
        <v>630171</v>
      </c>
      <c r="X135" s="63">
        <v>0</v>
      </c>
      <c r="Y135" s="63">
        <v>161902</v>
      </c>
      <c r="Z135" s="63">
        <v>18928</v>
      </c>
      <c r="AA135" s="63">
        <v>79162</v>
      </c>
      <c r="AB135" s="63">
        <v>0</v>
      </c>
      <c r="AC135" s="63">
        <v>0</v>
      </c>
      <c r="AD135" s="63">
        <v>0</v>
      </c>
      <c r="AE135" s="64">
        <v>2918876</v>
      </c>
      <c r="AF135" s="64"/>
      <c r="AM135" s="68">
        <f>SUMIFS(SM_BolxEst2[[#This Row],[Retiro]:[Ajuste meses anteriores]],SM_BolxEst2[[#This Row],[Retiro]:[Ajuste meses anteriores]],"&gt;="&amp;LARGE(SM_BolxEst2[[#This Row],[Retiro]:[Ajuste meses anteriores]],4))</f>
        <v>1560313</v>
      </c>
      <c r="AN135" s="69">
        <f>+AM135/SM_BolxEst2[[#This Row],[TOTAL]]</f>
        <v>0.53455953593095429</v>
      </c>
      <c r="AO135" s="68">
        <f>+SM_BolxEst2[[#This Row],[TOTAL]]-AM135</f>
        <v>1358563</v>
      </c>
      <c r="AP135" s="69">
        <f>+AO135/SM_BolxEst2[[#This Row],[TOTAL]]</f>
        <v>0.46544046406904577</v>
      </c>
    </row>
    <row r="136" spans="1:42" x14ac:dyDescent="0.2">
      <c r="A136" s="56">
        <v>2005</v>
      </c>
      <c r="B136" s="56" t="s">
        <v>6</v>
      </c>
      <c r="C136" s="56" t="s">
        <v>24</v>
      </c>
      <c r="D136" s="55">
        <v>371194</v>
      </c>
      <c r="F136" s="61">
        <v>2005</v>
      </c>
      <c r="G136" s="61" t="s">
        <v>6</v>
      </c>
      <c r="H136" s="63">
        <v>371194</v>
      </c>
      <c r="I136" s="63">
        <v>249553</v>
      </c>
      <c r="J136" s="63">
        <v>142103</v>
      </c>
      <c r="K136" s="63">
        <v>46574</v>
      </c>
      <c r="L136" s="63">
        <v>100143</v>
      </c>
      <c r="M136" s="63">
        <v>86333</v>
      </c>
      <c r="N136" s="63">
        <v>95105</v>
      </c>
      <c r="O136" s="63">
        <v>30971</v>
      </c>
      <c r="P136" s="63">
        <v>152419</v>
      </c>
      <c r="Q136" s="63">
        <v>79541</v>
      </c>
      <c r="R136" s="63">
        <v>97767</v>
      </c>
      <c r="S136" s="63">
        <v>109093</v>
      </c>
      <c r="T136" s="63">
        <v>118417</v>
      </c>
      <c r="U136" s="63">
        <v>54376</v>
      </c>
      <c r="V136" s="63">
        <v>359733</v>
      </c>
      <c r="W136" s="63">
        <v>657015</v>
      </c>
      <c r="X136" s="63">
        <v>0</v>
      </c>
      <c r="Y136" s="63">
        <v>171839</v>
      </c>
      <c r="Z136" s="63">
        <v>23761</v>
      </c>
      <c r="AA136" s="63">
        <v>91351</v>
      </c>
      <c r="AB136" s="63">
        <v>0</v>
      </c>
      <c r="AC136" s="63">
        <v>0</v>
      </c>
      <c r="AD136" s="63">
        <v>0</v>
      </c>
      <c r="AE136" s="64">
        <v>3037288</v>
      </c>
      <c r="AF136" s="64"/>
      <c r="AM136" s="68">
        <f>SUMIFS(SM_BolxEst2[[#This Row],[Retiro]:[Ajuste meses anteriores]],SM_BolxEst2[[#This Row],[Retiro]:[Ajuste meses anteriores]],"&gt;="&amp;LARGE(SM_BolxEst2[[#This Row],[Retiro]:[Ajuste meses anteriores]],4))</f>
        <v>1637495</v>
      </c>
      <c r="AN136" s="69">
        <f>+AM136/SM_BolxEst2[[#This Row],[TOTAL]]</f>
        <v>0.53913063232726033</v>
      </c>
      <c r="AO136" s="68">
        <f>+SM_BolxEst2[[#This Row],[TOTAL]]-AM136</f>
        <v>1399793</v>
      </c>
      <c r="AP136" s="69">
        <f>+AO136/SM_BolxEst2[[#This Row],[TOTAL]]</f>
        <v>0.46086936767273962</v>
      </c>
    </row>
    <row r="137" spans="1:42" x14ac:dyDescent="0.2">
      <c r="A137" s="56">
        <v>2005</v>
      </c>
      <c r="B137" s="56" t="s">
        <v>7</v>
      </c>
      <c r="C137" s="56" t="s">
        <v>24</v>
      </c>
      <c r="D137" s="55">
        <v>358904</v>
      </c>
      <c r="F137" s="61">
        <v>2005</v>
      </c>
      <c r="G137" s="61" t="s">
        <v>7</v>
      </c>
      <c r="H137" s="63">
        <v>358904</v>
      </c>
      <c r="I137" s="63">
        <v>240258</v>
      </c>
      <c r="J137" s="63">
        <v>127511</v>
      </c>
      <c r="K137" s="63">
        <v>46660</v>
      </c>
      <c r="L137" s="63">
        <v>93507</v>
      </c>
      <c r="M137" s="63">
        <v>77902</v>
      </c>
      <c r="N137" s="63">
        <v>83962</v>
      </c>
      <c r="O137" s="63">
        <v>32026</v>
      </c>
      <c r="P137" s="63">
        <v>137024</v>
      </c>
      <c r="Q137" s="63">
        <v>85094</v>
      </c>
      <c r="R137" s="63">
        <v>91101</v>
      </c>
      <c r="S137" s="63">
        <v>103610</v>
      </c>
      <c r="T137" s="63">
        <v>112688</v>
      </c>
      <c r="U137" s="63">
        <v>55975</v>
      </c>
      <c r="V137" s="63">
        <v>344936</v>
      </c>
      <c r="W137" s="63">
        <v>636603</v>
      </c>
      <c r="X137" s="63">
        <v>0</v>
      </c>
      <c r="Y137" s="63">
        <v>172808</v>
      </c>
      <c r="Z137" s="63">
        <v>21703</v>
      </c>
      <c r="AA137" s="63">
        <v>89487</v>
      </c>
      <c r="AB137" s="63">
        <v>0</v>
      </c>
      <c r="AC137" s="63">
        <v>0</v>
      </c>
      <c r="AD137" s="63">
        <v>0</v>
      </c>
      <c r="AE137" s="64">
        <v>2911759</v>
      </c>
      <c r="AF137" s="64"/>
      <c r="AM137" s="68">
        <f>SUMIFS(SM_BolxEst2[[#This Row],[Retiro]:[Ajuste meses anteriores]],SM_BolxEst2[[#This Row],[Retiro]:[Ajuste meses anteriores]],"&gt;="&amp;LARGE(SM_BolxEst2[[#This Row],[Retiro]:[Ajuste meses anteriores]],4))</f>
        <v>1580701</v>
      </c>
      <c r="AN137" s="69">
        <f>+AM137/SM_BolxEst2[[#This Row],[TOTAL]]</f>
        <v>0.54286807390309433</v>
      </c>
      <c r="AO137" s="68">
        <f>+SM_BolxEst2[[#This Row],[TOTAL]]-AM137</f>
        <v>1331058</v>
      </c>
      <c r="AP137" s="69">
        <f>+AO137/SM_BolxEst2[[#This Row],[TOTAL]]</f>
        <v>0.45713192609690567</v>
      </c>
    </row>
    <row r="138" spans="1:42" x14ac:dyDescent="0.2">
      <c r="A138" s="56">
        <v>2005</v>
      </c>
      <c r="B138" s="56" t="s">
        <v>8</v>
      </c>
      <c r="C138" s="56" t="s">
        <v>24</v>
      </c>
      <c r="D138" s="55">
        <v>370351</v>
      </c>
      <c r="F138" s="61">
        <v>2005</v>
      </c>
      <c r="G138" s="61" t="s">
        <v>8</v>
      </c>
      <c r="H138" s="63">
        <v>370351</v>
      </c>
      <c r="I138" s="63">
        <v>249525</v>
      </c>
      <c r="J138" s="63">
        <v>122449</v>
      </c>
      <c r="K138" s="63">
        <v>45089</v>
      </c>
      <c r="L138" s="63">
        <v>94180</v>
      </c>
      <c r="M138" s="63">
        <v>74980</v>
      </c>
      <c r="N138" s="63">
        <v>78641</v>
      </c>
      <c r="O138" s="63">
        <v>33281</v>
      </c>
      <c r="P138" s="63">
        <v>131176</v>
      </c>
      <c r="Q138" s="63">
        <v>86501</v>
      </c>
      <c r="R138" s="63">
        <v>90507</v>
      </c>
      <c r="S138" s="63">
        <v>107721</v>
      </c>
      <c r="T138" s="63">
        <v>114420</v>
      </c>
      <c r="U138" s="63">
        <v>59170</v>
      </c>
      <c r="V138" s="63">
        <v>358462</v>
      </c>
      <c r="W138" s="63">
        <v>668960</v>
      </c>
      <c r="X138" s="63">
        <v>0</v>
      </c>
      <c r="Y138" s="63">
        <v>178501</v>
      </c>
      <c r="Z138" s="63">
        <v>23756</v>
      </c>
      <c r="AA138" s="63">
        <v>96022</v>
      </c>
      <c r="AB138" s="63">
        <v>0</v>
      </c>
      <c r="AC138" s="63">
        <v>0</v>
      </c>
      <c r="AD138" s="63">
        <v>0</v>
      </c>
      <c r="AE138" s="64">
        <v>2983692</v>
      </c>
      <c r="AF138" s="64"/>
      <c r="AM138" s="68">
        <f>SUMIFS(SM_BolxEst2[[#This Row],[Retiro]:[Ajuste meses anteriores]],SM_BolxEst2[[#This Row],[Retiro]:[Ajuste meses anteriores]],"&gt;="&amp;LARGE(SM_BolxEst2[[#This Row],[Retiro]:[Ajuste meses anteriores]],4))</f>
        <v>1647298</v>
      </c>
      <c r="AN138" s="69">
        <f>+AM138/SM_BolxEst2[[#This Row],[TOTAL]]</f>
        <v>0.5521005519336446</v>
      </c>
      <c r="AO138" s="68">
        <f>+SM_BolxEst2[[#This Row],[TOTAL]]-AM138</f>
        <v>1336394</v>
      </c>
      <c r="AP138" s="69">
        <f>+AO138/SM_BolxEst2[[#This Row],[TOTAL]]</f>
        <v>0.4478994480663554</v>
      </c>
    </row>
    <row r="139" spans="1:42" x14ac:dyDescent="0.2">
      <c r="A139" s="56">
        <v>2005</v>
      </c>
      <c r="B139" s="56" t="s">
        <v>9</v>
      </c>
      <c r="C139" s="56" t="s">
        <v>24</v>
      </c>
      <c r="D139" s="55">
        <v>379316</v>
      </c>
      <c r="F139" s="61">
        <v>2005</v>
      </c>
      <c r="G139" s="61" t="s">
        <v>9</v>
      </c>
      <c r="H139" s="63">
        <v>379316</v>
      </c>
      <c r="I139" s="63">
        <v>243312</v>
      </c>
      <c r="J139" s="63">
        <v>121211</v>
      </c>
      <c r="K139" s="63">
        <v>51612</v>
      </c>
      <c r="L139" s="63">
        <v>98378</v>
      </c>
      <c r="M139" s="63">
        <v>80403</v>
      </c>
      <c r="N139" s="63">
        <v>93104</v>
      </c>
      <c r="O139" s="63">
        <v>36151</v>
      </c>
      <c r="P139" s="63">
        <v>142875</v>
      </c>
      <c r="Q139" s="63">
        <v>92754</v>
      </c>
      <c r="R139" s="63">
        <v>102182</v>
      </c>
      <c r="S139" s="63">
        <v>120953</v>
      </c>
      <c r="T139" s="63">
        <v>130566</v>
      </c>
      <c r="U139" s="63">
        <v>65885</v>
      </c>
      <c r="V139" s="63">
        <v>359405</v>
      </c>
      <c r="W139" s="63">
        <v>683422</v>
      </c>
      <c r="X139" s="63">
        <v>0</v>
      </c>
      <c r="Y139" s="63">
        <v>187855</v>
      </c>
      <c r="Z139" s="63">
        <v>33051</v>
      </c>
      <c r="AA139" s="63">
        <v>115429</v>
      </c>
      <c r="AB139" s="63">
        <v>0</v>
      </c>
      <c r="AC139" s="63">
        <v>0</v>
      </c>
      <c r="AD139" s="63">
        <v>0</v>
      </c>
      <c r="AE139" s="64">
        <v>3137864</v>
      </c>
      <c r="AF139" s="64"/>
      <c r="AM139" s="68">
        <f>SUMIFS(SM_BolxEst2[[#This Row],[Retiro]:[Ajuste meses anteriores]],SM_BolxEst2[[#This Row],[Retiro]:[Ajuste meses anteriores]],"&gt;="&amp;LARGE(SM_BolxEst2[[#This Row],[Retiro]:[Ajuste meses anteriores]],4))</f>
        <v>1665455</v>
      </c>
      <c r="AN139" s="69">
        <f>+AM139/SM_BolxEst2[[#This Row],[TOTAL]]</f>
        <v>0.53076073405348356</v>
      </c>
      <c r="AO139" s="68">
        <f>+SM_BolxEst2[[#This Row],[TOTAL]]-AM139</f>
        <v>1472409</v>
      </c>
      <c r="AP139" s="69">
        <f>+AO139/SM_BolxEst2[[#This Row],[TOTAL]]</f>
        <v>0.46923926594651649</v>
      </c>
    </row>
    <row r="140" spans="1:42" x14ac:dyDescent="0.2">
      <c r="A140" s="56">
        <v>2005</v>
      </c>
      <c r="B140" s="56" t="s">
        <v>10</v>
      </c>
      <c r="C140" s="56" t="s">
        <v>24</v>
      </c>
      <c r="D140" s="55">
        <v>388573</v>
      </c>
      <c r="F140" s="61">
        <v>2005</v>
      </c>
      <c r="G140" s="61" t="s">
        <v>10</v>
      </c>
      <c r="H140" s="63">
        <v>388573</v>
      </c>
      <c r="I140" s="63">
        <v>236842</v>
      </c>
      <c r="J140" s="63">
        <v>122867</v>
      </c>
      <c r="K140" s="63">
        <v>54570</v>
      </c>
      <c r="L140" s="63">
        <v>103899</v>
      </c>
      <c r="M140" s="63">
        <v>84924</v>
      </c>
      <c r="N140" s="63">
        <v>97813</v>
      </c>
      <c r="O140" s="63">
        <v>36946</v>
      </c>
      <c r="P140" s="63">
        <v>146482</v>
      </c>
      <c r="Q140" s="63">
        <v>94575</v>
      </c>
      <c r="R140" s="63">
        <v>105018</v>
      </c>
      <c r="S140" s="63">
        <v>124914</v>
      </c>
      <c r="T140" s="63">
        <v>133097</v>
      </c>
      <c r="U140" s="63">
        <v>69660</v>
      </c>
      <c r="V140" s="63">
        <v>350608</v>
      </c>
      <c r="W140" s="63">
        <v>702538</v>
      </c>
      <c r="X140" s="63">
        <v>0</v>
      </c>
      <c r="Y140" s="63">
        <v>221019</v>
      </c>
      <c r="Z140" s="63">
        <v>42103</v>
      </c>
      <c r="AA140" s="63">
        <v>135103</v>
      </c>
      <c r="AB140" s="63">
        <v>0</v>
      </c>
      <c r="AC140" s="63">
        <v>0</v>
      </c>
      <c r="AD140" s="63">
        <v>0</v>
      </c>
      <c r="AE140" s="64">
        <v>3251551</v>
      </c>
      <c r="AF140" s="64"/>
      <c r="AM140" s="68">
        <f>SUMIFS(SM_BolxEst2[[#This Row],[Retiro]:[Ajuste meses anteriores]],SM_BolxEst2[[#This Row],[Retiro]:[Ajuste meses anteriores]],"&gt;="&amp;LARGE(SM_BolxEst2[[#This Row],[Retiro]:[Ajuste meses anteriores]],4))</f>
        <v>1678561</v>
      </c>
      <c r="AN140" s="69">
        <f>+AM140/SM_BolxEst2[[#This Row],[TOTAL]]</f>
        <v>0.51623394496964681</v>
      </c>
      <c r="AO140" s="68">
        <f>+SM_BolxEst2[[#This Row],[TOTAL]]-AM140</f>
        <v>1572990</v>
      </c>
      <c r="AP140" s="69">
        <f>+AO140/SM_BolxEst2[[#This Row],[TOTAL]]</f>
        <v>0.48376605503035319</v>
      </c>
    </row>
    <row r="141" spans="1:42" x14ac:dyDescent="0.2">
      <c r="A141" s="56">
        <v>2005</v>
      </c>
      <c r="B141" s="56" t="s">
        <v>11</v>
      </c>
      <c r="C141" s="56" t="s">
        <v>24</v>
      </c>
      <c r="D141" s="55">
        <v>402745</v>
      </c>
      <c r="F141" s="61">
        <v>2005</v>
      </c>
      <c r="G141" s="61" t="s">
        <v>11</v>
      </c>
      <c r="H141" s="63">
        <v>402745</v>
      </c>
      <c r="I141" s="63">
        <v>238745</v>
      </c>
      <c r="J141" s="63">
        <v>130787</v>
      </c>
      <c r="K141" s="63">
        <v>57116</v>
      </c>
      <c r="L141" s="63">
        <v>104948</v>
      </c>
      <c r="M141" s="63">
        <v>87808</v>
      </c>
      <c r="N141" s="63">
        <v>99778</v>
      </c>
      <c r="O141" s="63">
        <v>37608</v>
      </c>
      <c r="P141" s="63">
        <v>147857</v>
      </c>
      <c r="Q141" s="63">
        <v>95703</v>
      </c>
      <c r="R141" s="63">
        <v>107329</v>
      </c>
      <c r="S141" s="63">
        <v>130269</v>
      </c>
      <c r="T141" s="63">
        <v>133858</v>
      </c>
      <c r="U141" s="63">
        <v>72941</v>
      </c>
      <c r="V141" s="63">
        <v>368457</v>
      </c>
      <c r="W141" s="63">
        <v>728107</v>
      </c>
      <c r="X141" s="63">
        <v>0</v>
      </c>
      <c r="Y141" s="63">
        <v>236823</v>
      </c>
      <c r="Z141" s="63">
        <v>42569</v>
      </c>
      <c r="AA141" s="63">
        <v>136380</v>
      </c>
      <c r="AB141" s="63">
        <v>0</v>
      </c>
      <c r="AC141" s="63">
        <v>0</v>
      </c>
      <c r="AD141" s="63">
        <v>0</v>
      </c>
      <c r="AE141" s="64">
        <v>3359828</v>
      </c>
      <c r="AF141" s="64"/>
      <c r="AM141" s="68">
        <f>SUMIFS(SM_BolxEst2[[#This Row],[Retiro]:[Ajuste meses anteriores]],SM_BolxEst2[[#This Row],[Retiro]:[Ajuste meses anteriores]],"&gt;="&amp;LARGE(SM_BolxEst2[[#This Row],[Retiro]:[Ajuste meses anteriores]],4))</f>
        <v>1738054</v>
      </c>
      <c r="AN141" s="69">
        <f>+AM141/SM_BolxEst2[[#This Row],[TOTAL]]</f>
        <v>0.51730445725197838</v>
      </c>
      <c r="AO141" s="68">
        <f>+SM_BolxEst2[[#This Row],[TOTAL]]-AM141</f>
        <v>1621774</v>
      </c>
      <c r="AP141" s="69">
        <f>+AO141/SM_BolxEst2[[#This Row],[TOTAL]]</f>
        <v>0.48269554274802162</v>
      </c>
    </row>
    <row r="142" spans="1:42" x14ac:dyDescent="0.2">
      <c r="A142" s="56">
        <v>2006</v>
      </c>
      <c r="B142" s="56" t="s">
        <v>12</v>
      </c>
      <c r="C142" s="56" t="s">
        <v>24</v>
      </c>
      <c r="D142" s="55">
        <v>372512</v>
      </c>
      <c r="F142" s="61">
        <v>2006</v>
      </c>
      <c r="G142" s="61" t="s">
        <v>12</v>
      </c>
      <c r="H142" s="63">
        <v>372512</v>
      </c>
      <c r="I142" s="63">
        <v>192361</v>
      </c>
      <c r="J142" s="63">
        <v>112187</v>
      </c>
      <c r="K142" s="63">
        <v>50929</v>
      </c>
      <c r="L142" s="63">
        <v>88741</v>
      </c>
      <c r="M142" s="63">
        <v>73810</v>
      </c>
      <c r="N142" s="63">
        <v>81867</v>
      </c>
      <c r="O142" s="63">
        <v>32587</v>
      </c>
      <c r="P142" s="63">
        <v>127748</v>
      </c>
      <c r="Q142" s="63">
        <v>77360</v>
      </c>
      <c r="R142" s="63">
        <v>94850</v>
      </c>
      <c r="S142" s="63">
        <v>118979</v>
      </c>
      <c r="T142" s="63">
        <v>116664</v>
      </c>
      <c r="U142" s="63">
        <v>63746</v>
      </c>
      <c r="V142" s="63">
        <v>324886</v>
      </c>
      <c r="W142" s="63">
        <v>652348</v>
      </c>
      <c r="X142" s="63">
        <v>0</v>
      </c>
      <c r="Y142" s="63">
        <v>208456</v>
      </c>
      <c r="Z142" s="63">
        <v>36206</v>
      </c>
      <c r="AA142" s="63">
        <v>121108</v>
      </c>
      <c r="AB142" s="63">
        <v>0</v>
      </c>
      <c r="AC142" s="63">
        <v>0</v>
      </c>
      <c r="AD142" s="63">
        <v>0</v>
      </c>
      <c r="AE142" s="64">
        <v>2947345</v>
      </c>
      <c r="AF142" s="64"/>
      <c r="AM142" s="68">
        <f>SUMIFS(SM_BolxEst2[[#This Row],[Retiro]:[Ajuste meses anteriores]],SM_BolxEst2[[#This Row],[Retiro]:[Ajuste meses anteriores]],"&gt;="&amp;LARGE(SM_BolxEst2[[#This Row],[Retiro]:[Ajuste meses anteriores]],4))</f>
        <v>1558202</v>
      </c>
      <c r="AN142" s="69">
        <f>+AM142/SM_BolxEst2[[#This Row],[TOTAL]]</f>
        <v>0.52867987968832963</v>
      </c>
      <c r="AO142" s="68">
        <f>+SM_BolxEst2[[#This Row],[TOTAL]]-AM142</f>
        <v>1389143</v>
      </c>
      <c r="AP142" s="69">
        <f>+AO142/SM_BolxEst2[[#This Row],[TOTAL]]</f>
        <v>0.47132012031167031</v>
      </c>
    </row>
    <row r="143" spans="1:42" x14ac:dyDescent="0.2">
      <c r="A143" s="56">
        <v>2006</v>
      </c>
      <c r="B143" s="56" t="s">
        <v>13</v>
      </c>
      <c r="C143" s="56" t="s">
        <v>24</v>
      </c>
      <c r="D143" s="55">
        <v>362405</v>
      </c>
      <c r="F143" s="61">
        <v>2006</v>
      </c>
      <c r="G143" s="61" t="s">
        <v>13</v>
      </c>
      <c r="H143" s="63">
        <v>362405</v>
      </c>
      <c r="I143" s="63">
        <v>192988</v>
      </c>
      <c r="J143" s="63">
        <v>110246</v>
      </c>
      <c r="K143" s="63">
        <v>48569</v>
      </c>
      <c r="L143" s="63">
        <v>87695</v>
      </c>
      <c r="M143" s="63">
        <v>71642</v>
      </c>
      <c r="N143" s="63">
        <v>80407</v>
      </c>
      <c r="O143" s="63">
        <v>34372</v>
      </c>
      <c r="P143" s="63">
        <v>126450</v>
      </c>
      <c r="Q143" s="63">
        <v>80030</v>
      </c>
      <c r="R143" s="63">
        <v>92985</v>
      </c>
      <c r="S143" s="63">
        <v>115729</v>
      </c>
      <c r="T143" s="63">
        <v>116864</v>
      </c>
      <c r="U143" s="63">
        <v>63544</v>
      </c>
      <c r="V143" s="63">
        <v>312953</v>
      </c>
      <c r="W143" s="63">
        <v>627886</v>
      </c>
      <c r="X143" s="63">
        <v>0</v>
      </c>
      <c r="Y143" s="63">
        <v>204535</v>
      </c>
      <c r="Z143" s="63">
        <v>36004</v>
      </c>
      <c r="AA143" s="63">
        <v>117193</v>
      </c>
      <c r="AB143" s="63">
        <v>0</v>
      </c>
      <c r="AC143" s="63">
        <v>0</v>
      </c>
      <c r="AD143" s="63">
        <v>0</v>
      </c>
      <c r="AE143" s="64">
        <v>2882497</v>
      </c>
      <c r="AF143" s="64"/>
      <c r="AM143" s="68">
        <f>SUMIFS(SM_BolxEst2[[#This Row],[Retiro]:[Ajuste meses anteriores]],SM_BolxEst2[[#This Row],[Retiro]:[Ajuste meses anteriores]],"&gt;="&amp;LARGE(SM_BolxEst2[[#This Row],[Retiro]:[Ajuste meses anteriores]],4))</f>
        <v>1507779</v>
      </c>
      <c r="AN143" s="69">
        <f>+AM143/SM_BolxEst2[[#This Row],[TOTAL]]</f>
        <v>0.52308085663228787</v>
      </c>
      <c r="AO143" s="68">
        <f>+SM_BolxEst2[[#This Row],[TOTAL]]-AM143</f>
        <v>1374718</v>
      </c>
      <c r="AP143" s="69">
        <f>+AO143/SM_BolxEst2[[#This Row],[TOTAL]]</f>
        <v>0.47691914336771207</v>
      </c>
    </row>
    <row r="144" spans="1:42" x14ac:dyDescent="0.2">
      <c r="A144" s="56">
        <v>2006</v>
      </c>
      <c r="B144" s="56" t="s">
        <v>14</v>
      </c>
      <c r="C144" s="56" t="s">
        <v>24</v>
      </c>
      <c r="D144" s="55">
        <v>394151</v>
      </c>
      <c r="F144" s="61">
        <v>2006</v>
      </c>
      <c r="G144" s="61" t="s">
        <v>14</v>
      </c>
      <c r="H144" s="63">
        <v>394151</v>
      </c>
      <c r="I144" s="63">
        <v>238405</v>
      </c>
      <c r="J144" s="63">
        <v>127818</v>
      </c>
      <c r="K144" s="63">
        <v>55594</v>
      </c>
      <c r="L144" s="63">
        <v>106781</v>
      </c>
      <c r="M144" s="63">
        <v>89443</v>
      </c>
      <c r="N144" s="63">
        <v>97394</v>
      </c>
      <c r="O144" s="63">
        <v>39122</v>
      </c>
      <c r="P144" s="63">
        <v>153149</v>
      </c>
      <c r="Q144" s="63">
        <v>99644</v>
      </c>
      <c r="R144" s="63">
        <v>113531</v>
      </c>
      <c r="S144" s="63">
        <v>136850</v>
      </c>
      <c r="T144" s="63">
        <v>137852</v>
      </c>
      <c r="U144" s="63">
        <v>75746</v>
      </c>
      <c r="V144" s="63">
        <v>379515</v>
      </c>
      <c r="W144" s="63">
        <v>733209</v>
      </c>
      <c r="X144" s="63">
        <v>0</v>
      </c>
      <c r="Y144" s="63">
        <v>233972</v>
      </c>
      <c r="Z144" s="63">
        <v>40719</v>
      </c>
      <c r="AA144" s="63">
        <v>130772</v>
      </c>
      <c r="AB144" s="63">
        <v>0</v>
      </c>
      <c r="AC144" s="63">
        <v>0</v>
      </c>
      <c r="AD144" s="63">
        <v>0</v>
      </c>
      <c r="AE144" s="64">
        <v>3383667</v>
      </c>
      <c r="AF144" s="64"/>
      <c r="AM144" s="68">
        <f>SUMIFS(SM_BolxEst2[[#This Row],[Retiro]:[Ajuste meses anteriores]],SM_BolxEst2[[#This Row],[Retiro]:[Ajuste meses anteriores]],"&gt;="&amp;LARGE(SM_BolxEst2[[#This Row],[Retiro]:[Ajuste meses anteriores]],4))</f>
        <v>1745280</v>
      </c>
      <c r="AN144" s="69">
        <f>+AM144/SM_BolxEst2[[#This Row],[TOTAL]]</f>
        <v>0.51579543731696997</v>
      </c>
      <c r="AO144" s="68">
        <f>+SM_BolxEst2[[#This Row],[TOTAL]]-AM144</f>
        <v>1638387</v>
      </c>
      <c r="AP144" s="69">
        <f>+AO144/SM_BolxEst2[[#This Row],[TOTAL]]</f>
        <v>0.48420456268302997</v>
      </c>
    </row>
    <row r="145" spans="1:42" x14ac:dyDescent="0.2">
      <c r="A145" s="56">
        <v>2006</v>
      </c>
      <c r="B145" s="56" t="s">
        <v>15</v>
      </c>
      <c r="C145" s="56" t="s">
        <v>24</v>
      </c>
      <c r="D145" s="55">
        <v>388362</v>
      </c>
      <c r="F145" s="61">
        <v>2006</v>
      </c>
      <c r="G145" s="61" t="s">
        <v>15</v>
      </c>
      <c r="H145" s="63">
        <v>388362</v>
      </c>
      <c r="I145" s="63">
        <v>241124</v>
      </c>
      <c r="J145" s="63">
        <v>125538</v>
      </c>
      <c r="K145" s="63">
        <v>55071</v>
      </c>
      <c r="L145" s="63">
        <v>107685</v>
      </c>
      <c r="M145" s="63">
        <v>87956</v>
      </c>
      <c r="N145" s="63">
        <v>98309</v>
      </c>
      <c r="O145" s="63">
        <v>39160</v>
      </c>
      <c r="P145" s="63">
        <v>153304</v>
      </c>
      <c r="Q145" s="63">
        <v>101094</v>
      </c>
      <c r="R145" s="63">
        <v>115926</v>
      </c>
      <c r="S145" s="63">
        <v>140380</v>
      </c>
      <c r="T145" s="63">
        <v>138680</v>
      </c>
      <c r="U145" s="63">
        <v>76194</v>
      </c>
      <c r="V145" s="63">
        <v>386826</v>
      </c>
      <c r="W145" s="63">
        <v>712846</v>
      </c>
      <c r="X145" s="63">
        <v>0</v>
      </c>
      <c r="Y145" s="63">
        <v>234932</v>
      </c>
      <c r="Z145" s="63">
        <v>40748</v>
      </c>
      <c r="AA145" s="63">
        <v>135365</v>
      </c>
      <c r="AB145" s="63">
        <v>0</v>
      </c>
      <c r="AC145" s="63">
        <v>0</v>
      </c>
      <c r="AD145" s="63">
        <v>0</v>
      </c>
      <c r="AE145" s="64">
        <v>3379500</v>
      </c>
      <c r="AF145" s="64"/>
      <c r="AM145" s="68">
        <f>SUMIFS(SM_BolxEst2[[#This Row],[Retiro]:[Ajuste meses anteriores]],SM_BolxEst2[[#This Row],[Retiro]:[Ajuste meses anteriores]],"&gt;="&amp;LARGE(SM_BolxEst2[[#This Row],[Retiro]:[Ajuste meses anteriores]],4))</f>
        <v>1729158</v>
      </c>
      <c r="AN145" s="69">
        <f>+AM145/SM_BolxEst2[[#This Row],[TOTAL]]</f>
        <v>0.51166089658233471</v>
      </c>
      <c r="AO145" s="68">
        <f>+SM_BolxEst2[[#This Row],[TOTAL]]-AM145</f>
        <v>1650342</v>
      </c>
      <c r="AP145" s="69">
        <f>+AO145/SM_BolxEst2[[#This Row],[TOTAL]]</f>
        <v>0.48833910341766534</v>
      </c>
    </row>
    <row r="146" spans="1:42" x14ac:dyDescent="0.2">
      <c r="A146" s="56">
        <v>2006</v>
      </c>
      <c r="B146" s="56" t="s">
        <v>4</v>
      </c>
      <c r="C146" s="56" t="s">
        <v>24</v>
      </c>
      <c r="D146" s="55">
        <v>386322</v>
      </c>
      <c r="F146" s="61">
        <v>2006</v>
      </c>
      <c r="G146" s="61" t="s">
        <v>4</v>
      </c>
      <c r="H146" s="63">
        <v>386322</v>
      </c>
      <c r="I146" s="63">
        <v>250284</v>
      </c>
      <c r="J146" s="63">
        <v>129938</v>
      </c>
      <c r="K146" s="63">
        <v>53518</v>
      </c>
      <c r="L146" s="63">
        <v>112635</v>
      </c>
      <c r="M146" s="63">
        <v>92074</v>
      </c>
      <c r="N146" s="63">
        <v>102516</v>
      </c>
      <c r="O146" s="63">
        <v>40030</v>
      </c>
      <c r="P146" s="63">
        <v>161055</v>
      </c>
      <c r="Q146" s="63">
        <v>109702</v>
      </c>
      <c r="R146" s="63">
        <v>121434</v>
      </c>
      <c r="S146" s="63">
        <v>144151</v>
      </c>
      <c r="T146" s="63">
        <v>145536</v>
      </c>
      <c r="U146" s="63">
        <v>80073</v>
      </c>
      <c r="V146" s="63">
        <v>410862</v>
      </c>
      <c r="W146" s="63">
        <v>746740</v>
      </c>
      <c r="X146" s="63">
        <v>0</v>
      </c>
      <c r="Y146" s="63">
        <v>243058</v>
      </c>
      <c r="Z146" s="63">
        <v>42361</v>
      </c>
      <c r="AA146" s="63">
        <v>136867</v>
      </c>
      <c r="AB146" s="63">
        <v>0</v>
      </c>
      <c r="AC146" s="63">
        <v>0</v>
      </c>
      <c r="AD146" s="63">
        <v>0</v>
      </c>
      <c r="AE146" s="64">
        <v>3509156</v>
      </c>
      <c r="AF146" s="64"/>
      <c r="AM146" s="68">
        <f>SUMIFS(SM_BolxEst2[[#This Row],[Retiro]:[Ajuste meses anteriores]],SM_BolxEst2[[#This Row],[Retiro]:[Ajuste meses anteriores]],"&gt;="&amp;LARGE(SM_BolxEst2[[#This Row],[Retiro]:[Ajuste meses anteriores]],4))</f>
        <v>1794208</v>
      </c>
      <c r="AN146" s="69">
        <f>+AM146/SM_BolxEst2[[#This Row],[TOTAL]]</f>
        <v>0.51129331383386778</v>
      </c>
      <c r="AO146" s="68">
        <f>+SM_BolxEst2[[#This Row],[TOTAL]]-AM146</f>
        <v>1714948</v>
      </c>
      <c r="AP146" s="69">
        <f>+AO146/SM_BolxEst2[[#This Row],[TOTAL]]</f>
        <v>0.48870668616613228</v>
      </c>
    </row>
    <row r="147" spans="1:42" x14ac:dyDescent="0.2">
      <c r="A147" s="56">
        <v>2006</v>
      </c>
      <c r="B147" s="56" t="s">
        <v>5</v>
      </c>
      <c r="C147" s="56" t="s">
        <v>24</v>
      </c>
      <c r="D147" s="55">
        <v>365819</v>
      </c>
      <c r="F147" s="61">
        <v>2006</v>
      </c>
      <c r="G147" s="61" t="s">
        <v>5</v>
      </c>
      <c r="H147" s="63">
        <v>365819</v>
      </c>
      <c r="I147" s="63">
        <v>231869</v>
      </c>
      <c r="J147" s="63">
        <v>121251</v>
      </c>
      <c r="K147" s="63">
        <v>51073</v>
      </c>
      <c r="L147" s="63">
        <v>105844</v>
      </c>
      <c r="M147" s="63">
        <v>87322</v>
      </c>
      <c r="N147" s="63">
        <v>90720</v>
      </c>
      <c r="O147" s="63">
        <v>37463</v>
      </c>
      <c r="P147" s="63">
        <v>152392</v>
      </c>
      <c r="Q147" s="63">
        <v>103596</v>
      </c>
      <c r="R147" s="63">
        <v>115114</v>
      </c>
      <c r="S147" s="63">
        <v>134261</v>
      </c>
      <c r="T147" s="63">
        <v>137240</v>
      </c>
      <c r="U147" s="63">
        <v>74922</v>
      </c>
      <c r="V147" s="63">
        <v>382814</v>
      </c>
      <c r="W147" s="63">
        <v>707398</v>
      </c>
      <c r="X147" s="63">
        <v>0</v>
      </c>
      <c r="Y147" s="63">
        <v>229828</v>
      </c>
      <c r="Z147" s="63">
        <v>40987</v>
      </c>
      <c r="AA147" s="63">
        <v>127668</v>
      </c>
      <c r="AB147" s="63">
        <v>0</v>
      </c>
      <c r="AC147" s="63">
        <v>0</v>
      </c>
      <c r="AD147" s="63">
        <v>0</v>
      </c>
      <c r="AE147" s="64">
        <v>3297581</v>
      </c>
      <c r="AF147" s="64"/>
      <c r="AM147" s="68">
        <f>SUMIFS(SM_BolxEst2[[#This Row],[Retiro]:[Ajuste meses anteriores]],SM_BolxEst2[[#This Row],[Retiro]:[Ajuste meses anteriores]],"&gt;="&amp;LARGE(SM_BolxEst2[[#This Row],[Retiro]:[Ajuste meses anteriores]],4))</f>
        <v>1687900</v>
      </c>
      <c r="AN147" s="69">
        <f>+AM147/SM_BolxEst2[[#This Row],[TOTAL]]</f>
        <v>0.51186005741784657</v>
      </c>
      <c r="AO147" s="68">
        <f>+SM_BolxEst2[[#This Row],[TOTAL]]-AM147</f>
        <v>1609681</v>
      </c>
      <c r="AP147" s="69">
        <f>+AO147/SM_BolxEst2[[#This Row],[TOTAL]]</f>
        <v>0.48813994258215343</v>
      </c>
    </row>
    <row r="148" spans="1:42" x14ac:dyDescent="0.2">
      <c r="A148" s="56">
        <v>2006</v>
      </c>
      <c r="B148" s="56" t="s">
        <v>6</v>
      </c>
      <c r="C148" s="56" t="s">
        <v>24</v>
      </c>
      <c r="D148" s="55">
        <v>404403</v>
      </c>
      <c r="F148" s="61">
        <v>2006</v>
      </c>
      <c r="G148" s="61" t="s">
        <v>6</v>
      </c>
      <c r="H148" s="63">
        <v>404403</v>
      </c>
      <c r="I148" s="63">
        <v>249771</v>
      </c>
      <c r="J148" s="63">
        <v>127379</v>
      </c>
      <c r="K148" s="63">
        <v>55941</v>
      </c>
      <c r="L148" s="63">
        <v>107592</v>
      </c>
      <c r="M148" s="63">
        <v>89361</v>
      </c>
      <c r="N148" s="63">
        <v>100723</v>
      </c>
      <c r="O148" s="63">
        <v>38918</v>
      </c>
      <c r="P148" s="63">
        <v>164918</v>
      </c>
      <c r="Q148" s="63">
        <v>105865</v>
      </c>
      <c r="R148" s="63">
        <v>125310</v>
      </c>
      <c r="S148" s="63">
        <v>146326</v>
      </c>
      <c r="T148" s="63">
        <v>144022</v>
      </c>
      <c r="U148" s="63">
        <v>78054</v>
      </c>
      <c r="V148" s="63">
        <v>405425</v>
      </c>
      <c r="W148" s="63">
        <v>756612</v>
      </c>
      <c r="X148" s="63">
        <v>0</v>
      </c>
      <c r="Y148" s="63">
        <v>249815</v>
      </c>
      <c r="Z148" s="63">
        <v>44351</v>
      </c>
      <c r="AA148" s="63">
        <v>143322</v>
      </c>
      <c r="AB148" s="63">
        <v>0</v>
      </c>
      <c r="AC148" s="63">
        <v>0</v>
      </c>
      <c r="AD148" s="63">
        <v>0</v>
      </c>
      <c r="AE148" s="64">
        <v>3538108</v>
      </c>
      <c r="AF148" s="64"/>
      <c r="AM148" s="68">
        <f>SUMIFS(SM_BolxEst2[[#This Row],[Retiro]:[Ajuste meses anteriores]],SM_BolxEst2[[#This Row],[Retiro]:[Ajuste meses anteriores]],"&gt;="&amp;LARGE(SM_BolxEst2[[#This Row],[Retiro]:[Ajuste meses anteriores]],4))</f>
        <v>1816255</v>
      </c>
      <c r="AN148" s="69">
        <f>+AM148/SM_BolxEst2[[#This Row],[TOTAL]]</f>
        <v>0.51334074595800916</v>
      </c>
      <c r="AO148" s="68">
        <f>+SM_BolxEst2[[#This Row],[TOTAL]]-AM148</f>
        <v>1721853</v>
      </c>
      <c r="AP148" s="69">
        <f>+AO148/SM_BolxEst2[[#This Row],[TOTAL]]</f>
        <v>0.48665925404199079</v>
      </c>
    </row>
    <row r="149" spans="1:42" x14ac:dyDescent="0.2">
      <c r="A149" s="56">
        <v>2006</v>
      </c>
      <c r="B149" s="56" t="s">
        <v>7</v>
      </c>
      <c r="C149" s="56" t="s">
        <v>24</v>
      </c>
      <c r="D149" s="55">
        <v>408774</v>
      </c>
      <c r="F149" s="61">
        <v>2006</v>
      </c>
      <c r="G149" s="61" t="s">
        <v>7</v>
      </c>
      <c r="H149" s="63">
        <v>408774</v>
      </c>
      <c r="I149" s="63">
        <v>256194</v>
      </c>
      <c r="J149" s="63">
        <v>139257</v>
      </c>
      <c r="K149" s="63">
        <v>56217</v>
      </c>
      <c r="L149" s="63">
        <v>111832</v>
      </c>
      <c r="M149" s="63">
        <v>89271</v>
      </c>
      <c r="N149" s="63">
        <v>98245</v>
      </c>
      <c r="O149" s="63">
        <v>40525</v>
      </c>
      <c r="P149" s="63">
        <v>164908</v>
      </c>
      <c r="Q149" s="63">
        <v>111391</v>
      </c>
      <c r="R149" s="63">
        <v>126528</v>
      </c>
      <c r="S149" s="63">
        <v>144911</v>
      </c>
      <c r="T149" s="63">
        <v>143933</v>
      </c>
      <c r="U149" s="63">
        <v>80133</v>
      </c>
      <c r="V149" s="63">
        <v>408184</v>
      </c>
      <c r="W149" s="63">
        <v>769930</v>
      </c>
      <c r="X149" s="63">
        <v>0</v>
      </c>
      <c r="Y149" s="63">
        <v>253569</v>
      </c>
      <c r="Z149" s="63">
        <v>44450</v>
      </c>
      <c r="AA149" s="63">
        <v>141231</v>
      </c>
      <c r="AB149" s="63">
        <v>0</v>
      </c>
      <c r="AC149" s="63">
        <v>0</v>
      </c>
      <c r="AD149" s="63">
        <v>0</v>
      </c>
      <c r="AE149" s="64">
        <v>3589483</v>
      </c>
      <c r="AF149" s="64"/>
      <c r="AM149" s="68">
        <f>SUMIFS(SM_BolxEst2[[#This Row],[Retiro]:[Ajuste meses anteriores]],SM_BolxEst2[[#This Row],[Retiro]:[Ajuste meses anteriores]],"&gt;="&amp;LARGE(SM_BolxEst2[[#This Row],[Retiro]:[Ajuste meses anteriores]],4))</f>
        <v>1843082</v>
      </c>
      <c r="AN149" s="69">
        <f>+AM149/SM_BolxEst2[[#This Row],[TOTAL]]</f>
        <v>0.51346725976972174</v>
      </c>
      <c r="AO149" s="68">
        <f>+SM_BolxEst2[[#This Row],[TOTAL]]-AM149</f>
        <v>1746401</v>
      </c>
      <c r="AP149" s="69">
        <f>+AO149/SM_BolxEst2[[#This Row],[TOTAL]]</f>
        <v>0.48653274023027832</v>
      </c>
    </row>
    <row r="150" spans="1:42" x14ac:dyDescent="0.2">
      <c r="A150" s="56">
        <v>2006</v>
      </c>
      <c r="B150" s="56" t="s">
        <v>8</v>
      </c>
      <c r="C150" s="56" t="s">
        <v>24</v>
      </c>
      <c r="D150" s="55">
        <v>409492</v>
      </c>
      <c r="F150" s="61">
        <v>2006</v>
      </c>
      <c r="G150" s="61" t="s">
        <v>8</v>
      </c>
      <c r="H150" s="63">
        <v>409492</v>
      </c>
      <c r="I150" s="63">
        <v>256701</v>
      </c>
      <c r="J150" s="63">
        <v>132170</v>
      </c>
      <c r="K150" s="63">
        <v>57210</v>
      </c>
      <c r="L150" s="63">
        <v>116108</v>
      </c>
      <c r="M150" s="63">
        <v>93870</v>
      </c>
      <c r="N150" s="63">
        <v>101227</v>
      </c>
      <c r="O150" s="63">
        <v>41199</v>
      </c>
      <c r="P150" s="63">
        <v>173245</v>
      </c>
      <c r="Q150" s="63">
        <v>118395</v>
      </c>
      <c r="R150" s="63">
        <v>131373</v>
      </c>
      <c r="S150" s="63">
        <v>149501</v>
      </c>
      <c r="T150" s="63">
        <v>147327</v>
      </c>
      <c r="U150" s="63">
        <v>81704</v>
      </c>
      <c r="V150" s="63">
        <v>417623</v>
      </c>
      <c r="W150" s="63">
        <v>771372</v>
      </c>
      <c r="X150" s="63">
        <v>0</v>
      </c>
      <c r="Y150" s="63">
        <v>257489</v>
      </c>
      <c r="Z150" s="63">
        <v>44927</v>
      </c>
      <c r="AA150" s="63">
        <v>145232</v>
      </c>
      <c r="AB150" s="63">
        <v>0</v>
      </c>
      <c r="AC150" s="63">
        <v>0</v>
      </c>
      <c r="AD150" s="63">
        <v>0</v>
      </c>
      <c r="AE150" s="64">
        <v>3646165</v>
      </c>
      <c r="AF150" s="64"/>
      <c r="AM150" s="68">
        <f>SUMIFS(SM_BolxEst2[[#This Row],[Retiro]:[Ajuste meses anteriores]],SM_BolxEst2[[#This Row],[Retiro]:[Ajuste meses anteriores]],"&gt;="&amp;LARGE(SM_BolxEst2[[#This Row],[Retiro]:[Ajuste meses anteriores]],4))</f>
        <v>1855976</v>
      </c>
      <c r="AN150" s="69">
        <f>+AM150/SM_BolxEst2[[#This Row],[TOTAL]]</f>
        <v>0.50902139645353406</v>
      </c>
      <c r="AO150" s="68">
        <f>+SM_BolxEst2[[#This Row],[TOTAL]]-AM150</f>
        <v>1790189</v>
      </c>
      <c r="AP150" s="69">
        <f>+AO150/SM_BolxEst2[[#This Row],[TOTAL]]</f>
        <v>0.49097860354646594</v>
      </c>
    </row>
    <row r="151" spans="1:42" x14ac:dyDescent="0.2">
      <c r="A151" s="56">
        <v>2006</v>
      </c>
      <c r="B151" s="56" t="s">
        <v>9</v>
      </c>
      <c r="C151" s="56" t="s">
        <v>24</v>
      </c>
      <c r="D151" s="55">
        <v>420919</v>
      </c>
      <c r="F151" s="61">
        <v>2006</v>
      </c>
      <c r="G151" s="61" t="s">
        <v>9</v>
      </c>
      <c r="H151" s="63">
        <v>420919</v>
      </c>
      <c r="I151" s="63">
        <v>252109</v>
      </c>
      <c r="J151" s="63">
        <v>138958</v>
      </c>
      <c r="K151" s="63">
        <v>58218</v>
      </c>
      <c r="L151" s="63">
        <v>116615</v>
      </c>
      <c r="M151" s="63">
        <v>94432</v>
      </c>
      <c r="N151" s="63">
        <v>98153</v>
      </c>
      <c r="O151" s="63">
        <v>41480</v>
      </c>
      <c r="P151" s="63">
        <v>173402</v>
      </c>
      <c r="Q151" s="63">
        <v>120761</v>
      </c>
      <c r="R151" s="63">
        <v>134900</v>
      </c>
      <c r="S151" s="63">
        <v>151382</v>
      </c>
      <c r="T151" s="63">
        <v>152042</v>
      </c>
      <c r="U151" s="63">
        <v>83691</v>
      </c>
      <c r="V151" s="63">
        <v>428221</v>
      </c>
      <c r="W151" s="63">
        <v>770574</v>
      </c>
      <c r="X151" s="63">
        <v>0</v>
      </c>
      <c r="Y151" s="63">
        <v>255753</v>
      </c>
      <c r="Z151" s="63">
        <v>42345</v>
      </c>
      <c r="AA151" s="63">
        <v>142739</v>
      </c>
      <c r="AB151" s="63">
        <v>0</v>
      </c>
      <c r="AC151" s="63">
        <v>0</v>
      </c>
      <c r="AD151" s="63">
        <v>0</v>
      </c>
      <c r="AE151" s="64">
        <v>3676694</v>
      </c>
      <c r="AF151" s="64"/>
      <c r="AM151" s="68">
        <f>SUMIFS(SM_BolxEst2[[#This Row],[Retiro]:[Ajuste meses anteriores]],SM_BolxEst2[[#This Row],[Retiro]:[Ajuste meses anteriores]],"&gt;="&amp;LARGE(SM_BolxEst2[[#This Row],[Retiro]:[Ajuste meses anteriores]],4))</f>
        <v>1875467</v>
      </c>
      <c r="AN151" s="69">
        <f>+AM151/SM_BolxEst2[[#This Row],[TOTAL]]</f>
        <v>0.51009602648466257</v>
      </c>
      <c r="AO151" s="68">
        <f>+SM_BolxEst2[[#This Row],[TOTAL]]-AM151</f>
        <v>1801227</v>
      </c>
      <c r="AP151" s="69">
        <f>+AO151/SM_BolxEst2[[#This Row],[TOTAL]]</f>
        <v>0.48990397351533743</v>
      </c>
    </row>
    <row r="152" spans="1:42" x14ac:dyDescent="0.2">
      <c r="A152" s="56">
        <v>2006</v>
      </c>
      <c r="B152" s="56" t="s">
        <v>10</v>
      </c>
      <c r="C152" s="56" t="s">
        <v>24</v>
      </c>
      <c r="D152" s="55">
        <v>433292</v>
      </c>
      <c r="F152" s="61">
        <v>2006</v>
      </c>
      <c r="G152" s="61" t="s">
        <v>10</v>
      </c>
      <c r="H152" s="63">
        <v>433292</v>
      </c>
      <c r="I152" s="63">
        <v>252552</v>
      </c>
      <c r="J152" s="63">
        <v>144054</v>
      </c>
      <c r="K152" s="63">
        <v>61699</v>
      </c>
      <c r="L152" s="63">
        <v>122119</v>
      </c>
      <c r="M152" s="63">
        <v>99142</v>
      </c>
      <c r="N152" s="63">
        <v>105009</v>
      </c>
      <c r="O152" s="63">
        <v>42843</v>
      </c>
      <c r="P152" s="63">
        <v>180468</v>
      </c>
      <c r="Q152" s="63">
        <v>125378</v>
      </c>
      <c r="R152" s="63">
        <v>140836</v>
      </c>
      <c r="S152" s="63">
        <v>154923</v>
      </c>
      <c r="T152" s="63">
        <v>159052</v>
      </c>
      <c r="U152" s="63">
        <v>86130</v>
      </c>
      <c r="V152" s="63">
        <v>425654</v>
      </c>
      <c r="W152" s="63">
        <v>791248</v>
      </c>
      <c r="X152" s="63">
        <v>0</v>
      </c>
      <c r="Y152" s="63">
        <v>261017</v>
      </c>
      <c r="Z152" s="63">
        <v>42732</v>
      </c>
      <c r="AA152" s="63">
        <v>143520</v>
      </c>
      <c r="AB152" s="63">
        <v>0</v>
      </c>
      <c r="AC152" s="63">
        <v>0</v>
      </c>
      <c r="AD152" s="63">
        <v>0</v>
      </c>
      <c r="AE152" s="64">
        <v>3771668</v>
      </c>
      <c r="AF152" s="64"/>
      <c r="AM152" s="68">
        <f>SUMIFS(SM_BolxEst2[[#This Row],[Retiro]:[Ajuste meses anteriores]],SM_BolxEst2[[#This Row],[Retiro]:[Ajuste meses anteriores]],"&gt;="&amp;LARGE(SM_BolxEst2[[#This Row],[Retiro]:[Ajuste meses anteriores]],4))</f>
        <v>1911211</v>
      </c>
      <c r="AN152" s="69">
        <f>+AM152/SM_BolxEst2[[#This Row],[TOTAL]]</f>
        <v>0.50672832285344305</v>
      </c>
      <c r="AO152" s="68">
        <f>+SM_BolxEst2[[#This Row],[TOTAL]]-AM152</f>
        <v>1860457</v>
      </c>
      <c r="AP152" s="69">
        <f>+AO152/SM_BolxEst2[[#This Row],[TOTAL]]</f>
        <v>0.4932716771465569</v>
      </c>
    </row>
    <row r="153" spans="1:42" x14ac:dyDescent="0.2">
      <c r="A153" s="56">
        <v>2006</v>
      </c>
      <c r="B153" s="56" t="s">
        <v>11</v>
      </c>
      <c r="C153" s="56" t="s">
        <v>24</v>
      </c>
      <c r="D153" s="55">
        <v>430218</v>
      </c>
      <c r="F153" s="61">
        <v>2006</v>
      </c>
      <c r="G153" s="61" t="s">
        <v>11</v>
      </c>
      <c r="H153" s="63">
        <v>430218</v>
      </c>
      <c r="I153" s="63">
        <v>235509</v>
      </c>
      <c r="J153" s="63">
        <v>131691</v>
      </c>
      <c r="K153" s="63">
        <v>59008</v>
      </c>
      <c r="L153" s="63">
        <v>112065</v>
      </c>
      <c r="M153" s="63">
        <v>89535</v>
      </c>
      <c r="N153" s="63">
        <v>100326</v>
      </c>
      <c r="O153" s="63">
        <v>41387</v>
      </c>
      <c r="P153" s="63">
        <v>166101</v>
      </c>
      <c r="Q153" s="63">
        <v>116913</v>
      </c>
      <c r="R153" s="63">
        <v>132342</v>
      </c>
      <c r="S153" s="63">
        <v>146983</v>
      </c>
      <c r="T153" s="63">
        <v>143480</v>
      </c>
      <c r="U153" s="63">
        <v>79391</v>
      </c>
      <c r="V153" s="63">
        <v>420917</v>
      </c>
      <c r="W153" s="63">
        <v>751480</v>
      </c>
      <c r="X153" s="63">
        <v>0</v>
      </c>
      <c r="Y153" s="63">
        <v>249864</v>
      </c>
      <c r="Z153" s="63">
        <v>40488</v>
      </c>
      <c r="AA153" s="63">
        <v>135165</v>
      </c>
      <c r="AB153" s="63">
        <v>0</v>
      </c>
      <c r="AC153" s="63">
        <v>0</v>
      </c>
      <c r="AD153" s="63">
        <v>0</v>
      </c>
      <c r="AE153" s="64">
        <v>3582863</v>
      </c>
      <c r="AF153" s="64"/>
      <c r="AM153" s="68">
        <f>SUMIFS(SM_BolxEst2[[#This Row],[Retiro]:[Ajuste meses anteriores]],SM_BolxEst2[[#This Row],[Retiro]:[Ajuste meses anteriores]],"&gt;="&amp;LARGE(SM_BolxEst2[[#This Row],[Retiro]:[Ajuste meses anteriores]],4))</f>
        <v>1852479</v>
      </c>
      <c r="AN153" s="69">
        <f>+AM153/SM_BolxEst2[[#This Row],[TOTAL]]</f>
        <v>0.51703874806265271</v>
      </c>
      <c r="AO153" s="68">
        <f>+SM_BolxEst2[[#This Row],[TOTAL]]-AM153</f>
        <v>1730384</v>
      </c>
      <c r="AP153" s="69">
        <f>+AO153/SM_BolxEst2[[#This Row],[TOTAL]]</f>
        <v>0.48296125193734729</v>
      </c>
    </row>
    <row r="154" spans="1:42" x14ac:dyDescent="0.2">
      <c r="A154" s="56">
        <v>2007</v>
      </c>
      <c r="B154" s="56" t="s">
        <v>12</v>
      </c>
      <c r="C154" s="56" t="s">
        <v>24</v>
      </c>
      <c r="D154" s="55">
        <v>426139</v>
      </c>
      <c r="F154" s="61">
        <v>2007</v>
      </c>
      <c r="G154" s="61" t="s">
        <v>12</v>
      </c>
      <c r="H154" s="63">
        <v>426139</v>
      </c>
      <c r="I154" s="63">
        <v>218102</v>
      </c>
      <c r="J154" s="63">
        <v>120953</v>
      </c>
      <c r="K154" s="63">
        <v>53175</v>
      </c>
      <c r="L154" s="63">
        <v>100747</v>
      </c>
      <c r="M154" s="63">
        <v>82317</v>
      </c>
      <c r="N154" s="63">
        <v>88535</v>
      </c>
      <c r="O154" s="63">
        <v>37898</v>
      </c>
      <c r="P154" s="63">
        <v>153163</v>
      </c>
      <c r="Q154" s="63">
        <v>97985</v>
      </c>
      <c r="R154" s="63">
        <v>125610</v>
      </c>
      <c r="S154" s="63">
        <v>140049</v>
      </c>
      <c r="T154" s="63">
        <v>131029</v>
      </c>
      <c r="U154" s="63">
        <v>74203</v>
      </c>
      <c r="V154" s="63">
        <v>376695</v>
      </c>
      <c r="W154" s="63">
        <v>721621</v>
      </c>
      <c r="X154" s="63">
        <v>0</v>
      </c>
      <c r="Y154" s="63">
        <v>234322</v>
      </c>
      <c r="Z154" s="63">
        <v>37053</v>
      </c>
      <c r="AA154" s="63">
        <v>123423</v>
      </c>
      <c r="AB154" s="63">
        <v>0</v>
      </c>
      <c r="AC154" s="63">
        <v>0</v>
      </c>
      <c r="AD154" s="63">
        <v>0</v>
      </c>
      <c r="AE154" s="64">
        <v>3343019</v>
      </c>
      <c r="AF154" s="64"/>
      <c r="AM154" s="68">
        <f>SUMIFS(SM_BolxEst2[[#This Row],[Retiro]:[Ajuste meses anteriores]],SM_BolxEst2[[#This Row],[Retiro]:[Ajuste meses anteriores]],"&gt;="&amp;LARGE(SM_BolxEst2[[#This Row],[Retiro]:[Ajuste meses anteriores]],4))</f>
        <v>1758777</v>
      </c>
      <c r="AN154" s="69">
        <f>+AM154/SM_BolxEst2[[#This Row],[TOTAL]]</f>
        <v>0.52610439844942547</v>
      </c>
      <c r="AO154" s="68">
        <f>+SM_BolxEst2[[#This Row],[TOTAL]]-AM154</f>
        <v>1584242</v>
      </c>
      <c r="AP154" s="69">
        <f>+AO154/SM_BolxEst2[[#This Row],[TOTAL]]</f>
        <v>0.47389560155057447</v>
      </c>
    </row>
    <row r="155" spans="1:42" x14ac:dyDescent="0.2">
      <c r="A155" s="56">
        <v>2007</v>
      </c>
      <c r="B155" s="56" t="s">
        <v>13</v>
      </c>
      <c r="C155" s="56" t="s">
        <v>24</v>
      </c>
      <c r="D155" s="55">
        <v>404638</v>
      </c>
      <c r="F155" s="61">
        <v>2007</v>
      </c>
      <c r="G155" s="61" t="s">
        <v>13</v>
      </c>
      <c r="H155" s="63">
        <v>404638</v>
      </c>
      <c r="I155" s="63">
        <v>213559</v>
      </c>
      <c r="J155" s="63">
        <v>112126</v>
      </c>
      <c r="K155" s="63">
        <v>49357</v>
      </c>
      <c r="L155" s="63">
        <v>98522</v>
      </c>
      <c r="M155" s="63">
        <v>81267</v>
      </c>
      <c r="N155" s="63">
        <v>82486</v>
      </c>
      <c r="O155" s="63">
        <v>36932</v>
      </c>
      <c r="P155" s="63">
        <v>150488</v>
      </c>
      <c r="Q155" s="63">
        <v>100453</v>
      </c>
      <c r="R155" s="63">
        <v>116754</v>
      </c>
      <c r="S155" s="63">
        <v>129362</v>
      </c>
      <c r="T155" s="63">
        <v>128606</v>
      </c>
      <c r="U155" s="63">
        <v>70492</v>
      </c>
      <c r="V155" s="63">
        <v>364228</v>
      </c>
      <c r="W155" s="63">
        <v>693352</v>
      </c>
      <c r="X155" s="63">
        <v>0</v>
      </c>
      <c r="Y155" s="63">
        <v>222892</v>
      </c>
      <c r="Z155" s="63">
        <v>35921</v>
      </c>
      <c r="AA155" s="63">
        <v>116587</v>
      </c>
      <c r="AB155" s="63">
        <v>0</v>
      </c>
      <c r="AC155" s="63">
        <v>0</v>
      </c>
      <c r="AD155" s="63">
        <v>0</v>
      </c>
      <c r="AE155" s="64">
        <v>3208022</v>
      </c>
      <c r="AF155" s="64"/>
      <c r="AM155" s="68">
        <f>SUMIFS(SM_BolxEst2[[#This Row],[Retiro]:[Ajuste meses anteriores]],SM_BolxEst2[[#This Row],[Retiro]:[Ajuste meses anteriores]],"&gt;="&amp;LARGE(SM_BolxEst2[[#This Row],[Retiro]:[Ajuste meses anteriores]],4))</f>
        <v>1685110</v>
      </c>
      <c r="AN155" s="69">
        <f>+AM155/SM_BolxEst2[[#This Row],[TOTAL]]</f>
        <v>0.52528006354071133</v>
      </c>
      <c r="AO155" s="68">
        <f>+SM_BolxEst2[[#This Row],[TOTAL]]-AM155</f>
        <v>1522912</v>
      </c>
      <c r="AP155" s="69">
        <f>+AO155/SM_BolxEst2[[#This Row],[TOTAL]]</f>
        <v>0.47471993645928862</v>
      </c>
    </row>
    <row r="156" spans="1:42" x14ac:dyDescent="0.2">
      <c r="A156" s="56">
        <v>2007</v>
      </c>
      <c r="B156" s="56" t="s">
        <v>14</v>
      </c>
      <c r="C156" s="56" t="s">
        <v>24</v>
      </c>
      <c r="D156" s="55">
        <v>449931</v>
      </c>
      <c r="F156" s="61">
        <v>2007</v>
      </c>
      <c r="G156" s="61" t="s">
        <v>14</v>
      </c>
      <c r="H156" s="63">
        <v>449931</v>
      </c>
      <c r="I156" s="63">
        <v>260175</v>
      </c>
      <c r="J156" s="63">
        <v>131463</v>
      </c>
      <c r="K156" s="63">
        <v>57687</v>
      </c>
      <c r="L156" s="63">
        <v>118734</v>
      </c>
      <c r="M156" s="63">
        <v>98405</v>
      </c>
      <c r="N156" s="63">
        <v>98730</v>
      </c>
      <c r="O156" s="63">
        <v>43012</v>
      </c>
      <c r="P156" s="63">
        <v>181289</v>
      </c>
      <c r="Q156" s="63">
        <v>124499</v>
      </c>
      <c r="R156" s="63">
        <v>147333</v>
      </c>
      <c r="S156" s="63">
        <v>150113</v>
      </c>
      <c r="T156" s="63">
        <v>156650</v>
      </c>
      <c r="U156" s="63">
        <v>84052</v>
      </c>
      <c r="V156" s="63">
        <v>430546</v>
      </c>
      <c r="W156" s="63">
        <v>811305</v>
      </c>
      <c r="X156" s="63">
        <v>0</v>
      </c>
      <c r="Y156" s="63">
        <v>257186</v>
      </c>
      <c r="Z156" s="63">
        <v>42200</v>
      </c>
      <c r="AA156" s="63">
        <v>135886</v>
      </c>
      <c r="AB156" s="63">
        <v>0</v>
      </c>
      <c r="AC156" s="63">
        <v>0</v>
      </c>
      <c r="AD156" s="63">
        <v>0</v>
      </c>
      <c r="AE156" s="64">
        <v>3779196</v>
      </c>
      <c r="AF156" s="64"/>
      <c r="AM156" s="68">
        <f>SUMIFS(SM_BolxEst2[[#This Row],[Retiro]:[Ajuste meses anteriores]],SM_BolxEst2[[#This Row],[Retiro]:[Ajuste meses anteriores]],"&gt;="&amp;LARGE(SM_BolxEst2[[#This Row],[Retiro]:[Ajuste meses anteriores]],4))</f>
        <v>1951957</v>
      </c>
      <c r="AN156" s="69">
        <f>+AM156/SM_BolxEst2[[#This Row],[TOTAL]]</f>
        <v>0.51650059959843309</v>
      </c>
      <c r="AO156" s="68">
        <f>+SM_BolxEst2[[#This Row],[TOTAL]]-AM156</f>
        <v>1827239</v>
      </c>
      <c r="AP156" s="69">
        <f>+AO156/SM_BolxEst2[[#This Row],[TOTAL]]</f>
        <v>0.48349940040156691</v>
      </c>
    </row>
    <row r="157" spans="1:42" x14ac:dyDescent="0.2">
      <c r="A157" s="56">
        <v>2007</v>
      </c>
      <c r="B157" s="56" t="s">
        <v>15</v>
      </c>
      <c r="C157" s="56" t="s">
        <v>24</v>
      </c>
      <c r="D157" s="55">
        <v>422815</v>
      </c>
      <c r="F157" s="61">
        <v>2007</v>
      </c>
      <c r="G157" s="61" t="s">
        <v>15</v>
      </c>
      <c r="H157" s="63">
        <v>422815</v>
      </c>
      <c r="I157" s="63">
        <v>244333</v>
      </c>
      <c r="J157" s="63">
        <v>127693</v>
      </c>
      <c r="K157" s="63">
        <v>56142</v>
      </c>
      <c r="L157" s="63">
        <v>113789</v>
      </c>
      <c r="M157" s="63">
        <v>97119</v>
      </c>
      <c r="N157" s="63">
        <v>103568</v>
      </c>
      <c r="O157" s="63">
        <v>41455</v>
      </c>
      <c r="P157" s="63">
        <v>174269</v>
      </c>
      <c r="Q157" s="63">
        <v>119225</v>
      </c>
      <c r="R157" s="63">
        <v>148891</v>
      </c>
      <c r="S157" s="63">
        <v>149029</v>
      </c>
      <c r="T157" s="63">
        <v>155551</v>
      </c>
      <c r="U157" s="63">
        <v>84025</v>
      </c>
      <c r="V157" s="63">
        <v>416595</v>
      </c>
      <c r="W157" s="63">
        <v>781603</v>
      </c>
      <c r="X157" s="63">
        <v>0</v>
      </c>
      <c r="Y157" s="63">
        <v>251275</v>
      </c>
      <c r="Z157" s="63">
        <v>41344</v>
      </c>
      <c r="AA157" s="63">
        <v>135003</v>
      </c>
      <c r="AB157" s="63">
        <v>0</v>
      </c>
      <c r="AC157" s="63">
        <v>0</v>
      </c>
      <c r="AD157" s="63">
        <v>0</v>
      </c>
      <c r="AE157" s="64">
        <v>3663724</v>
      </c>
      <c r="AF157" s="64"/>
      <c r="AM157" s="68">
        <f>SUMIFS(SM_BolxEst2[[#This Row],[Retiro]:[Ajuste meses anteriores]],SM_BolxEst2[[#This Row],[Retiro]:[Ajuste meses anteriores]],"&gt;="&amp;LARGE(SM_BolxEst2[[#This Row],[Retiro]:[Ajuste meses anteriores]],4))</f>
        <v>1872288</v>
      </c>
      <c r="AN157" s="69">
        <f>+AM157/SM_BolxEst2[[#This Row],[TOTAL]]</f>
        <v>0.51103412811663762</v>
      </c>
      <c r="AO157" s="68">
        <f>+SM_BolxEst2[[#This Row],[TOTAL]]-AM157</f>
        <v>1791436</v>
      </c>
      <c r="AP157" s="69">
        <f>+AO157/SM_BolxEst2[[#This Row],[TOTAL]]</f>
        <v>0.48896587188336238</v>
      </c>
    </row>
    <row r="158" spans="1:42" x14ac:dyDescent="0.2">
      <c r="A158" s="56">
        <v>2007</v>
      </c>
      <c r="B158" s="56" t="s">
        <v>4</v>
      </c>
      <c r="C158" s="56" t="s">
        <v>24</v>
      </c>
      <c r="D158" s="55">
        <v>450240</v>
      </c>
      <c r="F158" s="61">
        <v>2007</v>
      </c>
      <c r="G158" s="61" t="s">
        <v>4</v>
      </c>
      <c r="H158" s="63">
        <v>450240</v>
      </c>
      <c r="I158" s="63">
        <v>259486</v>
      </c>
      <c r="J158" s="63">
        <v>135505</v>
      </c>
      <c r="K158" s="63">
        <v>59830</v>
      </c>
      <c r="L158" s="63">
        <v>125990</v>
      </c>
      <c r="M158" s="63">
        <v>109408</v>
      </c>
      <c r="N158" s="63">
        <v>111422</v>
      </c>
      <c r="O158" s="63">
        <v>45652</v>
      </c>
      <c r="P158" s="63">
        <v>195761</v>
      </c>
      <c r="Q158" s="63">
        <v>133145</v>
      </c>
      <c r="R158" s="63">
        <v>160646</v>
      </c>
      <c r="S158" s="63">
        <v>162877</v>
      </c>
      <c r="T158" s="63">
        <v>184809</v>
      </c>
      <c r="U158" s="63">
        <v>93042</v>
      </c>
      <c r="V158" s="63">
        <v>451880</v>
      </c>
      <c r="W158" s="63">
        <v>833231</v>
      </c>
      <c r="X158" s="63">
        <v>0</v>
      </c>
      <c r="Y158" s="63">
        <v>262631</v>
      </c>
      <c r="Z158" s="63">
        <v>43118</v>
      </c>
      <c r="AA158" s="63">
        <v>138954</v>
      </c>
      <c r="AB158" s="63">
        <v>0</v>
      </c>
      <c r="AC158" s="63">
        <v>0</v>
      </c>
      <c r="AD158" s="63">
        <v>-2347</v>
      </c>
      <c r="AE158" s="64">
        <v>3955280</v>
      </c>
      <c r="AF158" s="64"/>
      <c r="AM158" s="68">
        <f>SUMIFS(SM_BolxEst2[[#This Row],[Retiro]:[Ajuste meses anteriores]],SM_BolxEst2[[#This Row],[Retiro]:[Ajuste meses anteriores]],"&gt;="&amp;LARGE(SM_BolxEst2[[#This Row],[Retiro]:[Ajuste meses anteriores]],4))</f>
        <v>1997982</v>
      </c>
      <c r="AN158" s="69">
        <f>+AM158/SM_BolxEst2[[#This Row],[TOTAL]]</f>
        <v>0.50514299872575397</v>
      </c>
      <c r="AO158" s="68">
        <f>+SM_BolxEst2[[#This Row],[TOTAL]]-AM158</f>
        <v>1957298</v>
      </c>
      <c r="AP158" s="69">
        <f>+AO158/SM_BolxEst2[[#This Row],[TOTAL]]</f>
        <v>0.49485700127424609</v>
      </c>
    </row>
    <row r="159" spans="1:42" x14ac:dyDescent="0.2">
      <c r="A159" s="56">
        <v>2007</v>
      </c>
      <c r="B159" s="56" t="s">
        <v>5</v>
      </c>
      <c r="C159" s="56" t="s">
        <v>24</v>
      </c>
      <c r="D159" s="55">
        <v>440286</v>
      </c>
      <c r="F159" s="61">
        <v>2007</v>
      </c>
      <c r="G159" s="61" t="s">
        <v>5</v>
      </c>
      <c r="H159" s="63">
        <v>440286</v>
      </c>
      <c r="I159" s="63">
        <v>256514</v>
      </c>
      <c r="J159" s="63">
        <v>137608</v>
      </c>
      <c r="K159" s="63">
        <v>58593</v>
      </c>
      <c r="L159" s="63">
        <v>123098</v>
      </c>
      <c r="M159" s="63">
        <v>107059</v>
      </c>
      <c r="N159" s="63">
        <v>112678</v>
      </c>
      <c r="O159" s="63">
        <v>45141</v>
      </c>
      <c r="P159" s="63">
        <v>190576</v>
      </c>
      <c r="Q159" s="63">
        <v>131049</v>
      </c>
      <c r="R159" s="63">
        <v>159095</v>
      </c>
      <c r="S159" s="63">
        <v>162922</v>
      </c>
      <c r="T159" s="63">
        <v>178703</v>
      </c>
      <c r="U159" s="63">
        <v>91984</v>
      </c>
      <c r="V159" s="63">
        <v>450815</v>
      </c>
      <c r="W159" s="63">
        <v>825193</v>
      </c>
      <c r="X159" s="63">
        <v>0</v>
      </c>
      <c r="Y159" s="63">
        <v>261074</v>
      </c>
      <c r="Z159" s="63">
        <v>43265</v>
      </c>
      <c r="AA159" s="63">
        <v>140180</v>
      </c>
      <c r="AB159" s="63">
        <v>0</v>
      </c>
      <c r="AC159" s="63">
        <v>0</v>
      </c>
      <c r="AD159" s="63">
        <v>-422</v>
      </c>
      <c r="AE159" s="64">
        <v>3915411</v>
      </c>
      <c r="AF159" s="64"/>
      <c r="AM159" s="68">
        <f>SUMIFS(SM_BolxEst2[[#This Row],[Retiro]:[Ajuste meses anteriores]],SM_BolxEst2[[#This Row],[Retiro]:[Ajuste meses anteriores]],"&gt;="&amp;LARGE(SM_BolxEst2[[#This Row],[Retiro]:[Ajuste meses anteriores]],4))</f>
        <v>1977368</v>
      </c>
      <c r="AN159" s="69">
        <f>+AM159/SM_BolxEst2[[#This Row],[TOTAL]]</f>
        <v>0.50502182274095875</v>
      </c>
      <c r="AO159" s="68">
        <f>+SM_BolxEst2[[#This Row],[TOTAL]]-AM159</f>
        <v>1938043</v>
      </c>
      <c r="AP159" s="69">
        <f>+AO159/SM_BolxEst2[[#This Row],[TOTAL]]</f>
        <v>0.49497817725904125</v>
      </c>
    </row>
    <row r="160" spans="1:42" x14ac:dyDescent="0.2">
      <c r="A160" s="56">
        <v>2007</v>
      </c>
      <c r="B160" s="56" t="s">
        <v>6</v>
      </c>
      <c r="C160" s="56" t="s">
        <v>24</v>
      </c>
      <c r="D160" s="55">
        <v>460841</v>
      </c>
      <c r="F160" s="61">
        <v>2007</v>
      </c>
      <c r="G160" s="61" t="s">
        <v>6</v>
      </c>
      <c r="H160" s="63">
        <v>460841</v>
      </c>
      <c r="I160" s="63">
        <v>258348</v>
      </c>
      <c r="J160" s="63">
        <v>138232</v>
      </c>
      <c r="K160" s="63">
        <v>59128</v>
      </c>
      <c r="L160" s="63">
        <v>124294</v>
      </c>
      <c r="M160" s="63">
        <v>105638</v>
      </c>
      <c r="N160" s="63">
        <v>113501</v>
      </c>
      <c r="O160" s="63">
        <v>45527</v>
      </c>
      <c r="P160" s="63">
        <v>195248</v>
      </c>
      <c r="Q160" s="63">
        <v>130334</v>
      </c>
      <c r="R160" s="63">
        <v>162939</v>
      </c>
      <c r="S160" s="63">
        <v>168165</v>
      </c>
      <c r="T160" s="63">
        <v>181127</v>
      </c>
      <c r="U160" s="63">
        <v>95344</v>
      </c>
      <c r="V160" s="63">
        <v>455026</v>
      </c>
      <c r="W160" s="63">
        <v>843087</v>
      </c>
      <c r="X160" s="63">
        <v>0</v>
      </c>
      <c r="Y160" s="63">
        <v>267950</v>
      </c>
      <c r="Z160" s="63">
        <v>44812</v>
      </c>
      <c r="AA160" s="63">
        <v>147441</v>
      </c>
      <c r="AB160" s="63">
        <v>0</v>
      </c>
      <c r="AC160" s="63">
        <v>0</v>
      </c>
      <c r="AD160" s="63">
        <v>-3137</v>
      </c>
      <c r="AE160" s="64">
        <v>3993845</v>
      </c>
      <c r="AF160" s="64"/>
      <c r="AM160" s="68">
        <f>SUMIFS(SM_BolxEst2[[#This Row],[Retiro]:[Ajuste meses anteriores]],SM_BolxEst2[[#This Row],[Retiro]:[Ajuste meses anteriores]],"&gt;="&amp;LARGE(SM_BolxEst2[[#This Row],[Retiro]:[Ajuste meses anteriores]],4))</f>
        <v>2026904</v>
      </c>
      <c r="AN160" s="69">
        <f>+AM160/SM_BolxEst2[[#This Row],[TOTAL]]</f>
        <v>0.50750692628281768</v>
      </c>
      <c r="AO160" s="68">
        <f>+SM_BolxEst2[[#This Row],[TOTAL]]-AM160</f>
        <v>1966941</v>
      </c>
      <c r="AP160" s="69">
        <f>+AO160/SM_BolxEst2[[#This Row],[TOTAL]]</f>
        <v>0.49249307371718232</v>
      </c>
    </row>
    <row r="161" spans="1:42" x14ac:dyDescent="0.2">
      <c r="A161" s="56">
        <v>2007</v>
      </c>
      <c r="B161" s="56" t="s">
        <v>7</v>
      </c>
      <c r="C161" s="56" t="s">
        <v>24</v>
      </c>
      <c r="D161" s="55">
        <v>466814</v>
      </c>
      <c r="F161" s="61">
        <v>2007</v>
      </c>
      <c r="G161" s="61" t="s">
        <v>7</v>
      </c>
      <c r="H161" s="63">
        <v>466814</v>
      </c>
      <c r="I161" s="63">
        <v>262444</v>
      </c>
      <c r="J161" s="63">
        <v>145731</v>
      </c>
      <c r="K161" s="63">
        <v>59835</v>
      </c>
      <c r="L161" s="63">
        <v>130059</v>
      </c>
      <c r="M161" s="63">
        <v>110814</v>
      </c>
      <c r="N161" s="63">
        <v>116077</v>
      </c>
      <c r="O161" s="63">
        <v>46093</v>
      </c>
      <c r="P161" s="63">
        <v>198892</v>
      </c>
      <c r="Q161" s="63">
        <v>136668</v>
      </c>
      <c r="R161" s="63">
        <v>167284</v>
      </c>
      <c r="S161" s="63">
        <v>170574</v>
      </c>
      <c r="T161" s="63">
        <v>184959</v>
      </c>
      <c r="U161" s="63">
        <v>97702</v>
      </c>
      <c r="V161" s="63">
        <v>467943</v>
      </c>
      <c r="W161" s="63">
        <v>866441</v>
      </c>
      <c r="X161" s="63">
        <v>0</v>
      </c>
      <c r="Y161" s="63">
        <v>273090</v>
      </c>
      <c r="Z161" s="63">
        <v>46818</v>
      </c>
      <c r="AA161" s="63">
        <v>150936</v>
      </c>
      <c r="AB161" s="63">
        <v>0</v>
      </c>
      <c r="AC161" s="63">
        <v>0</v>
      </c>
      <c r="AD161" s="63">
        <v>-921</v>
      </c>
      <c r="AE161" s="64">
        <v>4098253</v>
      </c>
      <c r="AF161" s="64"/>
      <c r="AM161" s="68">
        <f>SUMIFS(SM_BolxEst2[[#This Row],[Retiro]:[Ajuste meses anteriores]],SM_BolxEst2[[#This Row],[Retiro]:[Ajuste meses anteriores]],"&gt;="&amp;LARGE(SM_BolxEst2[[#This Row],[Retiro]:[Ajuste meses anteriores]],4))</f>
        <v>2074288</v>
      </c>
      <c r="AN161" s="69">
        <f>+AM161/SM_BolxEst2[[#This Row],[TOTAL]]</f>
        <v>0.50613956727415321</v>
      </c>
      <c r="AO161" s="68">
        <f>+SM_BolxEst2[[#This Row],[TOTAL]]-AM161</f>
        <v>2023965</v>
      </c>
      <c r="AP161" s="69">
        <f>+AO161/SM_BolxEst2[[#This Row],[TOTAL]]</f>
        <v>0.49386043272584684</v>
      </c>
    </row>
    <row r="162" spans="1:42" x14ac:dyDescent="0.2">
      <c r="A162" s="56">
        <v>2007</v>
      </c>
      <c r="B162" s="56" t="s">
        <v>8</v>
      </c>
      <c r="C162" s="56" t="s">
        <v>24</v>
      </c>
      <c r="D162" s="55">
        <v>458784</v>
      </c>
      <c r="F162" s="61">
        <v>2007</v>
      </c>
      <c r="G162" s="61" t="s">
        <v>8</v>
      </c>
      <c r="H162" s="63">
        <v>458784</v>
      </c>
      <c r="I162" s="63">
        <v>260477</v>
      </c>
      <c r="J162" s="63">
        <v>141767</v>
      </c>
      <c r="K162" s="63">
        <v>61521</v>
      </c>
      <c r="L162" s="63">
        <v>130954</v>
      </c>
      <c r="M162" s="63">
        <v>110861</v>
      </c>
      <c r="N162" s="63">
        <v>111533</v>
      </c>
      <c r="O162" s="63">
        <v>45714</v>
      </c>
      <c r="P162" s="63">
        <v>195693</v>
      </c>
      <c r="Q162" s="63">
        <v>134213</v>
      </c>
      <c r="R162" s="63">
        <v>164995</v>
      </c>
      <c r="S162" s="63">
        <v>166558</v>
      </c>
      <c r="T162" s="63">
        <v>181228</v>
      </c>
      <c r="U162" s="63">
        <v>96386</v>
      </c>
      <c r="V162" s="63">
        <v>454586</v>
      </c>
      <c r="W162" s="63">
        <v>844534</v>
      </c>
      <c r="X162" s="63">
        <v>0</v>
      </c>
      <c r="Y162" s="63">
        <v>269371</v>
      </c>
      <c r="Z162" s="63">
        <v>45634</v>
      </c>
      <c r="AA162" s="63">
        <v>149574</v>
      </c>
      <c r="AB162" s="63">
        <v>0</v>
      </c>
      <c r="AC162" s="63">
        <v>0</v>
      </c>
      <c r="AD162" s="63">
        <v>-1941</v>
      </c>
      <c r="AE162" s="64">
        <v>4022442</v>
      </c>
      <c r="AF162" s="64"/>
      <c r="AM162" s="68">
        <f>SUMIFS(SM_BolxEst2[[#This Row],[Retiro]:[Ajuste meses anteriores]],SM_BolxEst2[[#This Row],[Retiro]:[Ajuste meses anteriores]],"&gt;="&amp;LARGE(SM_BolxEst2[[#This Row],[Retiro]:[Ajuste meses anteriores]],4))</f>
        <v>2027275</v>
      </c>
      <c r="AN162" s="69">
        <f>+AM162/SM_BolxEst2[[#This Row],[TOTAL]]</f>
        <v>0.50399110788918766</v>
      </c>
      <c r="AO162" s="68">
        <f>+SM_BolxEst2[[#This Row],[TOTAL]]-AM162</f>
        <v>1995167</v>
      </c>
      <c r="AP162" s="69">
        <f>+AO162/SM_BolxEst2[[#This Row],[TOTAL]]</f>
        <v>0.49600889211081228</v>
      </c>
    </row>
    <row r="163" spans="1:42" x14ac:dyDescent="0.2">
      <c r="A163" s="56">
        <v>2007</v>
      </c>
      <c r="B163" s="56" t="s">
        <v>9</v>
      </c>
      <c r="C163" s="56" t="s">
        <v>24</v>
      </c>
      <c r="D163" s="55">
        <v>480526</v>
      </c>
      <c r="F163" s="61">
        <v>2007</v>
      </c>
      <c r="G163" s="61" t="s">
        <v>9</v>
      </c>
      <c r="H163" s="63">
        <v>480526</v>
      </c>
      <c r="I163" s="63">
        <v>260114</v>
      </c>
      <c r="J163" s="63">
        <v>150291</v>
      </c>
      <c r="K163" s="63">
        <v>61471</v>
      </c>
      <c r="L163" s="63">
        <v>135329</v>
      </c>
      <c r="M163" s="63">
        <v>113447</v>
      </c>
      <c r="N163" s="63">
        <v>114405</v>
      </c>
      <c r="O163" s="63">
        <v>48542</v>
      </c>
      <c r="P163" s="63">
        <v>199144</v>
      </c>
      <c r="Q163" s="63">
        <v>139123</v>
      </c>
      <c r="R163" s="63">
        <v>169181</v>
      </c>
      <c r="S163" s="63">
        <v>166148</v>
      </c>
      <c r="T163" s="63">
        <v>186922</v>
      </c>
      <c r="U163" s="63">
        <v>99617</v>
      </c>
      <c r="V163" s="63">
        <v>469830</v>
      </c>
      <c r="W163" s="63">
        <v>891839</v>
      </c>
      <c r="X163" s="63">
        <v>0</v>
      </c>
      <c r="Y163" s="63">
        <v>281426</v>
      </c>
      <c r="Z163" s="63">
        <v>48563</v>
      </c>
      <c r="AA163" s="63">
        <v>154075</v>
      </c>
      <c r="AB163" s="63">
        <v>0</v>
      </c>
      <c r="AC163" s="63">
        <v>0</v>
      </c>
      <c r="AD163" s="63">
        <v>-1932</v>
      </c>
      <c r="AE163" s="64">
        <v>4168061</v>
      </c>
      <c r="AF163" s="64"/>
      <c r="AM163" s="68">
        <f>SUMIFS(SM_BolxEst2[[#This Row],[Retiro]:[Ajuste meses anteriores]],SM_BolxEst2[[#This Row],[Retiro]:[Ajuste meses anteriores]],"&gt;="&amp;LARGE(SM_BolxEst2[[#This Row],[Retiro]:[Ajuste meses anteriores]],4))</f>
        <v>2123621</v>
      </c>
      <c r="AN163" s="69">
        <f>+AM163/SM_BolxEst2[[#This Row],[TOTAL]]</f>
        <v>0.50949854140810324</v>
      </c>
      <c r="AO163" s="68">
        <f>+SM_BolxEst2[[#This Row],[TOTAL]]-AM163</f>
        <v>2044440</v>
      </c>
      <c r="AP163" s="69">
        <f>+AO163/SM_BolxEst2[[#This Row],[TOTAL]]</f>
        <v>0.49050145859189681</v>
      </c>
    </row>
    <row r="164" spans="1:42" x14ac:dyDescent="0.2">
      <c r="A164" s="56">
        <v>2007</v>
      </c>
      <c r="B164" s="56" t="s">
        <v>10</v>
      </c>
      <c r="C164" s="56" t="s">
        <v>24</v>
      </c>
      <c r="D164" s="55">
        <v>487384</v>
      </c>
      <c r="F164" s="61">
        <v>2007</v>
      </c>
      <c r="G164" s="61" t="s">
        <v>10</v>
      </c>
      <c r="H164" s="63">
        <v>487384</v>
      </c>
      <c r="I164" s="63">
        <v>258732</v>
      </c>
      <c r="J164" s="63">
        <v>164107</v>
      </c>
      <c r="K164" s="63">
        <v>68477</v>
      </c>
      <c r="L164" s="63">
        <v>147169</v>
      </c>
      <c r="M164" s="63">
        <v>120606</v>
      </c>
      <c r="N164" s="63">
        <v>125502</v>
      </c>
      <c r="O164" s="63">
        <v>49552</v>
      </c>
      <c r="P164" s="63">
        <v>210652</v>
      </c>
      <c r="Q164" s="63">
        <v>150058</v>
      </c>
      <c r="R164" s="63">
        <v>178926</v>
      </c>
      <c r="S164" s="63">
        <v>174163</v>
      </c>
      <c r="T164" s="63">
        <v>203670</v>
      </c>
      <c r="U164" s="63">
        <v>103673</v>
      </c>
      <c r="V164" s="63">
        <v>491634</v>
      </c>
      <c r="W164" s="63">
        <v>905084</v>
      </c>
      <c r="X164" s="63">
        <v>0</v>
      </c>
      <c r="Y164" s="63">
        <v>289053</v>
      </c>
      <c r="Z164" s="63">
        <v>47491</v>
      </c>
      <c r="AA164" s="63">
        <v>154709</v>
      </c>
      <c r="AB164" s="63">
        <v>0</v>
      </c>
      <c r="AC164" s="63">
        <v>0</v>
      </c>
      <c r="AD164" s="63">
        <v>-1505</v>
      </c>
      <c r="AE164" s="64">
        <v>4329137</v>
      </c>
      <c r="AF164" s="64"/>
      <c r="AM164" s="68">
        <f>SUMIFS(SM_BolxEst2[[#This Row],[Retiro]:[Ajuste meses anteriores]],SM_BolxEst2[[#This Row],[Retiro]:[Ajuste meses anteriores]],"&gt;="&amp;LARGE(SM_BolxEst2[[#This Row],[Retiro]:[Ajuste meses anteriores]],4))</f>
        <v>2173155</v>
      </c>
      <c r="AN164" s="69">
        <f>+AM164/SM_BolxEst2[[#This Row],[TOTAL]]</f>
        <v>0.5019834207141054</v>
      </c>
      <c r="AO164" s="68">
        <f>+SM_BolxEst2[[#This Row],[TOTAL]]-AM164</f>
        <v>2155982</v>
      </c>
      <c r="AP164" s="69">
        <f>+AO164/SM_BolxEst2[[#This Row],[TOTAL]]</f>
        <v>0.4980165792858946</v>
      </c>
    </row>
    <row r="165" spans="1:42" x14ac:dyDescent="0.2">
      <c r="A165" s="56">
        <v>2007</v>
      </c>
      <c r="B165" s="56" t="s">
        <v>11</v>
      </c>
      <c r="C165" s="56" t="s">
        <v>24</v>
      </c>
      <c r="D165" s="55">
        <v>474193</v>
      </c>
      <c r="F165" s="61">
        <v>2007</v>
      </c>
      <c r="G165" s="61" t="s">
        <v>11</v>
      </c>
      <c r="H165" s="63">
        <v>474193</v>
      </c>
      <c r="I165" s="63">
        <v>247084</v>
      </c>
      <c r="J165" s="63">
        <v>155301</v>
      </c>
      <c r="K165" s="63">
        <v>66027</v>
      </c>
      <c r="L165" s="63">
        <v>140835</v>
      </c>
      <c r="M165" s="63">
        <v>114614</v>
      </c>
      <c r="N165" s="63">
        <v>120730</v>
      </c>
      <c r="O165" s="63">
        <v>48103</v>
      </c>
      <c r="P165" s="63">
        <v>191376</v>
      </c>
      <c r="Q165" s="63">
        <v>139700</v>
      </c>
      <c r="R165" s="63">
        <v>169530</v>
      </c>
      <c r="S165" s="63">
        <v>173606</v>
      </c>
      <c r="T165" s="63">
        <v>196112</v>
      </c>
      <c r="U165" s="63">
        <v>98258</v>
      </c>
      <c r="V165" s="63">
        <v>488125</v>
      </c>
      <c r="W165" s="63">
        <v>871200</v>
      </c>
      <c r="X165" s="63">
        <v>0</v>
      </c>
      <c r="Y165" s="63">
        <v>282535</v>
      </c>
      <c r="Z165" s="63">
        <v>46785</v>
      </c>
      <c r="AA165" s="63">
        <v>148658</v>
      </c>
      <c r="AB165" s="63">
        <v>0</v>
      </c>
      <c r="AC165" s="63">
        <v>0</v>
      </c>
      <c r="AD165" s="63">
        <v>-1486</v>
      </c>
      <c r="AE165" s="64">
        <v>4171286</v>
      </c>
      <c r="AF165" s="64"/>
      <c r="AM165" s="68">
        <f>SUMIFS(SM_BolxEst2[[#This Row],[Retiro]:[Ajuste meses anteriores]],SM_BolxEst2[[#This Row],[Retiro]:[Ajuste meses anteriores]],"&gt;="&amp;LARGE(SM_BolxEst2[[#This Row],[Retiro]:[Ajuste meses anteriores]],4))</f>
        <v>2116053</v>
      </c>
      <c r="AN165" s="69">
        <f>+AM165/SM_BolxEst2[[#This Row],[TOTAL]]</f>
        <v>0.50729031766222699</v>
      </c>
      <c r="AO165" s="68">
        <f>+SM_BolxEst2[[#This Row],[TOTAL]]-AM165</f>
        <v>2055233</v>
      </c>
      <c r="AP165" s="69">
        <f>+AO165/SM_BolxEst2[[#This Row],[TOTAL]]</f>
        <v>0.49270968233777307</v>
      </c>
    </row>
    <row r="166" spans="1:42" x14ac:dyDescent="0.2">
      <c r="A166" s="56">
        <v>2008</v>
      </c>
      <c r="B166" s="56" t="s">
        <v>12</v>
      </c>
      <c r="C166" s="56" t="s">
        <v>24</v>
      </c>
      <c r="D166" s="55">
        <v>439147</v>
      </c>
      <c r="F166" s="61">
        <v>2008</v>
      </c>
      <c r="G166" s="61" t="s">
        <v>12</v>
      </c>
      <c r="H166" s="63">
        <v>439147</v>
      </c>
      <c r="I166" s="63">
        <v>215314</v>
      </c>
      <c r="J166" s="63">
        <v>139589</v>
      </c>
      <c r="K166" s="63">
        <v>58209</v>
      </c>
      <c r="L166" s="63">
        <v>119761</v>
      </c>
      <c r="M166" s="63">
        <v>101000</v>
      </c>
      <c r="N166" s="63">
        <v>107043</v>
      </c>
      <c r="O166" s="63">
        <v>43869</v>
      </c>
      <c r="P166" s="63">
        <v>181042</v>
      </c>
      <c r="Q166" s="63">
        <v>120938</v>
      </c>
      <c r="R166" s="63">
        <v>152705</v>
      </c>
      <c r="S166" s="63">
        <v>155675</v>
      </c>
      <c r="T166" s="63">
        <v>181531</v>
      </c>
      <c r="U166" s="63">
        <v>93544</v>
      </c>
      <c r="V166" s="63">
        <v>452512</v>
      </c>
      <c r="W166" s="63">
        <v>799724</v>
      </c>
      <c r="X166" s="63">
        <v>0</v>
      </c>
      <c r="Y166" s="63">
        <v>257937</v>
      </c>
      <c r="Z166" s="63">
        <v>40733</v>
      </c>
      <c r="AA166" s="63">
        <v>141959</v>
      </c>
      <c r="AB166" s="63">
        <v>0</v>
      </c>
      <c r="AC166" s="63">
        <v>0</v>
      </c>
      <c r="AD166" s="63">
        <v>0</v>
      </c>
      <c r="AE166" s="64">
        <v>3802232</v>
      </c>
      <c r="AF166" s="64"/>
      <c r="AM166" s="68">
        <f>SUMIFS(SM_BolxEst2[[#This Row],[Retiro]:[Ajuste meses anteriores]],SM_BolxEst2[[#This Row],[Retiro]:[Ajuste meses anteriores]],"&gt;="&amp;LARGE(SM_BolxEst2[[#This Row],[Retiro]:[Ajuste meses anteriores]],4))</f>
        <v>1949320</v>
      </c>
      <c r="AN166" s="69">
        <f>+AM166/SM_BolxEst2[[#This Row],[TOTAL]]</f>
        <v>0.51267781660877088</v>
      </c>
      <c r="AO166" s="68">
        <f>+SM_BolxEst2[[#This Row],[TOTAL]]-AM166</f>
        <v>1852912</v>
      </c>
      <c r="AP166" s="69">
        <f>+AO166/SM_BolxEst2[[#This Row],[TOTAL]]</f>
        <v>0.48732218339122912</v>
      </c>
    </row>
    <row r="167" spans="1:42" x14ac:dyDescent="0.2">
      <c r="A167" s="56">
        <v>2008</v>
      </c>
      <c r="B167" s="56" t="s">
        <v>13</v>
      </c>
      <c r="C167" s="56" t="s">
        <v>24</v>
      </c>
      <c r="D167" s="55">
        <v>435291</v>
      </c>
      <c r="F167" s="61">
        <v>2008</v>
      </c>
      <c r="G167" s="61" t="s">
        <v>13</v>
      </c>
      <c r="H167" s="63">
        <v>435291</v>
      </c>
      <c r="I167" s="63">
        <v>220909</v>
      </c>
      <c r="J167" s="63">
        <v>142046</v>
      </c>
      <c r="K167" s="63">
        <v>57914</v>
      </c>
      <c r="L167" s="63">
        <v>118120</v>
      </c>
      <c r="M167" s="63">
        <v>102732</v>
      </c>
      <c r="N167" s="63">
        <v>105635</v>
      </c>
      <c r="O167" s="63">
        <v>44652</v>
      </c>
      <c r="P167" s="63">
        <v>179056</v>
      </c>
      <c r="Q167" s="63">
        <v>124091</v>
      </c>
      <c r="R167" s="63">
        <v>149009</v>
      </c>
      <c r="S167" s="63">
        <v>150424</v>
      </c>
      <c r="T167" s="63">
        <v>179621</v>
      </c>
      <c r="U167" s="63">
        <v>92383</v>
      </c>
      <c r="V167" s="63">
        <v>444661</v>
      </c>
      <c r="W167" s="63">
        <v>808048</v>
      </c>
      <c r="X167" s="63">
        <v>0</v>
      </c>
      <c r="Y167" s="63">
        <v>253637</v>
      </c>
      <c r="Z167" s="63">
        <v>39969</v>
      </c>
      <c r="AA167" s="63">
        <v>306771</v>
      </c>
      <c r="AB167" s="63">
        <v>0</v>
      </c>
      <c r="AC167" s="63">
        <v>0</v>
      </c>
      <c r="AD167" s="63">
        <v>0</v>
      </c>
      <c r="AE167" s="64">
        <v>3954969</v>
      </c>
      <c r="AF167" s="64"/>
      <c r="AM167" s="68">
        <f>SUMIFS(SM_BolxEst2[[#This Row],[Retiro]:[Ajuste meses anteriores]],SM_BolxEst2[[#This Row],[Retiro]:[Ajuste meses anteriores]],"&gt;="&amp;LARGE(SM_BolxEst2[[#This Row],[Retiro]:[Ajuste meses anteriores]],4))</f>
        <v>1994771</v>
      </c>
      <c r="AN167" s="69">
        <f>+AM167/SM_BolxEst2[[#This Row],[TOTAL]]</f>
        <v>0.50437083071953281</v>
      </c>
      <c r="AO167" s="68">
        <f>+SM_BolxEst2[[#This Row],[TOTAL]]-AM167</f>
        <v>1960198</v>
      </c>
      <c r="AP167" s="69">
        <f>+AO167/SM_BolxEst2[[#This Row],[TOTAL]]</f>
        <v>0.49562916928046719</v>
      </c>
    </row>
    <row r="168" spans="1:42" x14ac:dyDescent="0.2">
      <c r="A168" s="56">
        <v>2008</v>
      </c>
      <c r="B168" s="56" t="s">
        <v>14</v>
      </c>
      <c r="C168" s="56" t="s">
        <v>24</v>
      </c>
      <c r="D168" s="55">
        <v>442182</v>
      </c>
      <c r="F168" s="61">
        <v>2008</v>
      </c>
      <c r="G168" s="61" t="s">
        <v>14</v>
      </c>
      <c r="H168" s="63">
        <v>442182</v>
      </c>
      <c r="I168" s="63">
        <v>240890</v>
      </c>
      <c r="J168" s="63">
        <v>147857</v>
      </c>
      <c r="K168" s="63">
        <v>61532</v>
      </c>
      <c r="L168" s="63">
        <v>128671</v>
      </c>
      <c r="M168" s="63">
        <v>106794</v>
      </c>
      <c r="N168" s="63">
        <v>109293</v>
      </c>
      <c r="O168" s="63">
        <v>45476</v>
      </c>
      <c r="P168" s="63">
        <v>192543</v>
      </c>
      <c r="Q168" s="63">
        <v>135920</v>
      </c>
      <c r="R168" s="63">
        <v>158872</v>
      </c>
      <c r="S168" s="63">
        <v>159356</v>
      </c>
      <c r="T168" s="63">
        <v>188628</v>
      </c>
      <c r="U168" s="63">
        <v>98978</v>
      </c>
      <c r="V168" s="63">
        <v>476591</v>
      </c>
      <c r="W168" s="63">
        <v>854740</v>
      </c>
      <c r="X168" s="63">
        <v>0</v>
      </c>
      <c r="Y168" s="63">
        <v>271761</v>
      </c>
      <c r="Z168" s="63">
        <v>44726</v>
      </c>
      <c r="AA168" s="63">
        <v>147896</v>
      </c>
      <c r="AB168" s="63">
        <v>0</v>
      </c>
      <c r="AC168" s="63">
        <v>0</v>
      </c>
      <c r="AD168" s="63">
        <v>0</v>
      </c>
      <c r="AE168" s="64">
        <v>4012706</v>
      </c>
      <c r="AF168" s="64"/>
      <c r="AM168" s="68">
        <f>SUMIFS(SM_BolxEst2[[#This Row],[Retiro]:[Ajuste meses anteriores]],SM_BolxEst2[[#This Row],[Retiro]:[Ajuste meses anteriores]],"&gt;="&amp;LARGE(SM_BolxEst2[[#This Row],[Retiro]:[Ajuste meses anteriores]],4))</f>
        <v>2045274</v>
      </c>
      <c r="AN168" s="69">
        <f>+AM168/SM_BolxEst2[[#This Row],[TOTAL]]</f>
        <v>0.50969943972969867</v>
      </c>
      <c r="AO168" s="68">
        <f>+SM_BolxEst2[[#This Row],[TOTAL]]-AM168</f>
        <v>1967432</v>
      </c>
      <c r="AP168" s="69">
        <f>+AO168/SM_BolxEst2[[#This Row],[TOTAL]]</f>
        <v>0.49030056027030139</v>
      </c>
    </row>
    <row r="169" spans="1:42" x14ac:dyDescent="0.2">
      <c r="A169" s="56">
        <v>2008</v>
      </c>
      <c r="B169" s="56" t="s">
        <v>15</v>
      </c>
      <c r="C169" s="56" t="s">
        <v>24</v>
      </c>
      <c r="D169" s="55">
        <v>437176</v>
      </c>
      <c r="F169" s="61">
        <v>2008</v>
      </c>
      <c r="G169" s="61" t="s">
        <v>15</v>
      </c>
      <c r="H169" s="63">
        <v>437176</v>
      </c>
      <c r="I169" s="63">
        <v>250374</v>
      </c>
      <c r="J169" s="63">
        <v>152167</v>
      </c>
      <c r="K169" s="63">
        <v>66504</v>
      </c>
      <c r="L169" s="63">
        <v>141546</v>
      </c>
      <c r="M169" s="63">
        <v>115993</v>
      </c>
      <c r="N169" s="63">
        <v>116170</v>
      </c>
      <c r="O169" s="63">
        <v>48991</v>
      </c>
      <c r="P169" s="63">
        <v>211927</v>
      </c>
      <c r="Q169" s="63">
        <v>150188</v>
      </c>
      <c r="R169" s="63">
        <v>176022</v>
      </c>
      <c r="S169" s="63">
        <v>159681</v>
      </c>
      <c r="T169" s="63">
        <v>216515</v>
      </c>
      <c r="U169" s="63">
        <v>104588</v>
      </c>
      <c r="V169" s="63">
        <v>500802</v>
      </c>
      <c r="W169" s="63">
        <v>912584</v>
      </c>
      <c r="X169" s="63">
        <v>0</v>
      </c>
      <c r="Y169" s="63">
        <v>291046</v>
      </c>
      <c r="Z169" s="63">
        <v>43414</v>
      </c>
      <c r="AA169" s="63">
        <v>152773</v>
      </c>
      <c r="AB169" s="63">
        <v>0</v>
      </c>
      <c r="AC169" s="63">
        <v>0</v>
      </c>
      <c r="AD169" s="63">
        <v>0</v>
      </c>
      <c r="AE169" s="64">
        <v>4248461</v>
      </c>
      <c r="AF169" s="64"/>
      <c r="AM169" s="68">
        <f>SUMIFS(SM_BolxEst2[[#This Row],[Retiro]:[Ajuste meses anteriores]],SM_BolxEst2[[#This Row],[Retiro]:[Ajuste meses anteriores]],"&gt;="&amp;LARGE(SM_BolxEst2[[#This Row],[Retiro]:[Ajuste meses anteriores]],4))</f>
        <v>2141608</v>
      </c>
      <c r="AN169" s="69">
        <f>+AM169/SM_BolxEst2[[#This Row],[TOTAL]]</f>
        <v>0.50409030470092586</v>
      </c>
      <c r="AO169" s="68">
        <f>+SM_BolxEst2[[#This Row],[TOTAL]]-AM169</f>
        <v>2106853</v>
      </c>
      <c r="AP169" s="69">
        <f>+AO169/SM_BolxEst2[[#This Row],[TOTAL]]</f>
        <v>0.49590969529907419</v>
      </c>
    </row>
    <row r="170" spans="1:42" x14ac:dyDescent="0.2">
      <c r="A170" s="56">
        <v>2008</v>
      </c>
      <c r="B170" s="56" t="s">
        <v>4</v>
      </c>
      <c r="C170" s="56" t="s">
        <v>24</v>
      </c>
      <c r="D170" s="55">
        <v>456523</v>
      </c>
      <c r="F170" s="61">
        <v>2008</v>
      </c>
      <c r="G170" s="61" t="s">
        <v>4</v>
      </c>
      <c r="H170" s="63">
        <v>456523</v>
      </c>
      <c r="I170" s="63">
        <v>256669</v>
      </c>
      <c r="J170" s="63">
        <v>156792</v>
      </c>
      <c r="K170" s="63">
        <v>67361</v>
      </c>
      <c r="L170" s="63">
        <v>137462</v>
      </c>
      <c r="M170" s="63">
        <v>117893</v>
      </c>
      <c r="N170" s="63">
        <v>120720</v>
      </c>
      <c r="O170" s="63">
        <v>49975</v>
      </c>
      <c r="P170" s="63">
        <v>214662</v>
      </c>
      <c r="Q170" s="63">
        <v>154067</v>
      </c>
      <c r="R170" s="63">
        <v>179435</v>
      </c>
      <c r="S170" s="63">
        <v>167249</v>
      </c>
      <c r="T170" s="63">
        <v>216828</v>
      </c>
      <c r="U170" s="63">
        <v>106523</v>
      </c>
      <c r="V170" s="63">
        <v>489514</v>
      </c>
      <c r="W170" s="63">
        <v>912913</v>
      </c>
      <c r="X170" s="63">
        <v>0</v>
      </c>
      <c r="Y170" s="63">
        <v>292173</v>
      </c>
      <c r="Z170" s="63">
        <v>44442</v>
      </c>
      <c r="AA170" s="63">
        <v>156494</v>
      </c>
      <c r="AB170" s="63">
        <v>0</v>
      </c>
      <c r="AC170" s="63">
        <v>0</v>
      </c>
      <c r="AD170" s="63">
        <v>0</v>
      </c>
      <c r="AE170" s="64">
        <v>4297695</v>
      </c>
      <c r="AF170" s="64"/>
      <c r="AM170" s="68">
        <f>SUMIFS(SM_BolxEst2[[#This Row],[Retiro]:[Ajuste meses anteriores]],SM_BolxEst2[[#This Row],[Retiro]:[Ajuste meses anteriores]],"&gt;="&amp;LARGE(SM_BolxEst2[[#This Row],[Retiro]:[Ajuste meses anteriores]],4))</f>
        <v>2151123</v>
      </c>
      <c r="AN170" s="69">
        <f>+AM170/SM_BolxEst2[[#This Row],[TOTAL]]</f>
        <v>0.50052946986698688</v>
      </c>
      <c r="AO170" s="68">
        <f>+SM_BolxEst2[[#This Row],[TOTAL]]-AM170</f>
        <v>2146572</v>
      </c>
      <c r="AP170" s="69">
        <f>+AO170/SM_BolxEst2[[#This Row],[TOTAL]]</f>
        <v>0.49947053013301318</v>
      </c>
    </row>
    <row r="171" spans="1:42" x14ac:dyDescent="0.2">
      <c r="A171" s="56">
        <v>2008</v>
      </c>
      <c r="B171" s="56" t="s">
        <v>5</v>
      </c>
      <c r="C171" s="56" t="s">
        <v>24</v>
      </c>
      <c r="D171" s="55">
        <v>423087</v>
      </c>
      <c r="F171" s="61">
        <v>2008</v>
      </c>
      <c r="G171" s="61" t="s">
        <v>5</v>
      </c>
      <c r="H171" s="63">
        <v>423087</v>
      </c>
      <c r="I171" s="63">
        <v>217949</v>
      </c>
      <c r="J171" s="63">
        <v>146123</v>
      </c>
      <c r="K171" s="63">
        <v>59415</v>
      </c>
      <c r="L171" s="63">
        <v>125940</v>
      </c>
      <c r="M171" s="63">
        <v>106141</v>
      </c>
      <c r="N171" s="63">
        <v>107610</v>
      </c>
      <c r="O171" s="63">
        <v>43889</v>
      </c>
      <c r="P171" s="63">
        <v>191897</v>
      </c>
      <c r="Q171" s="63">
        <v>136097</v>
      </c>
      <c r="R171" s="63">
        <v>159346</v>
      </c>
      <c r="S171" s="63">
        <v>153407</v>
      </c>
      <c r="T171" s="63">
        <v>202380</v>
      </c>
      <c r="U171" s="63">
        <v>96926</v>
      </c>
      <c r="V171" s="63">
        <v>459477</v>
      </c>
      <c r="W171" s="63">
        <v>845457</v>
      </c>
      <c r="X171" s="63">
        <v>27653</v>
      </c>
      <c r="Y171" s="63">
        <v>276456</v>
      </c>
      <c r="Z171" s="63">
        <v>43152</v>
      </c>
      <c r="AA171" s="63">
        <v>147440</v>
      </c>
      <c r="AB171" s="63">
        <v>0</v>
      </c>
      <c r="AC171" s="63">
        <v>0</v>
      </c>
      <c r="AD171" s="63">
        <v>0</v>
      </c>
      <c r="AE171" s="64">
        <v>3969842</v>
      </c>
      <c r="AF171" s="64"/>
      <c r="AM171" s="68">
        <f>SUMIFS(SM_BolxEst2[[#This Row],[Retiro]:[Ajuste meses anteriores]],SM_BolxEst2[[#This Row],[Retiro]:[Ajuste meses anteriores]],"&gt;="&amp;LARGE(SM_BolxEst2[[#This Row],[Retiro]:[Ajuste meses anteriores]],4))</f>
        <v>2004477</v>
      </c>
      <c r="AN171" s="69">
        <f>+AM171/SM_BolxEst2[[#This Row],[TOTAL]]</f>
        <v>0.50492614063733521</v>
      </c>
      <c r="AO171" s="68">
        <f>+SM_BolxEst2[[#This Row],[TOTAL]]-AM171</f>
        <v>1965365</v>
      </c>
      <c r="AP171" s="69">
        <f>+AO171/SM_BolxEst2[[#This Row],[TOTAL]]</f>
        <v>0.49507385936266479</v>
      </c>
    </row>
    <row r="172" spans="1:42" x14ac:dyDescent="0.2">
      <c r="A172" s="56">
        <v>2008</v>
      </c>
      <c r="B172" s="56" t="s">
        <v>6</v>
      </c>
      <c r="C172" s="56" t="s">
        <v>24</v>
      </c>
      <c r="D172" s="55">
        <v>453155</v>
      </c>
      <c r="F172" s="61">
        <v>2008</v>
      </c>
      <c r="G172" s="61" t="s">
        <v>6</v>
      </c>
      <c r="H172" s="63">
        <v>453155</v>
      </c>
      <c r="I172" s="63">
        <v>241661</v>
      </c>
      <c r="J172" s="63">
        <v>153893</v>
      </c>
      <c r="K172" s="63">
        <v>57803</v>
      </c>
      <c r="L172" s="63">
        <v>134952</v>
      </c>
      <c r="M172" s="63">
        <v>112581</v>
      </c>
      <c r="N172" s="63">
        <v>118344</v>
      </c>
      <c r="O172" s="63">
        <v>47433</v>
      </c>
      <c r="P172" s="63">
        <v>207837</v>
      </c>
      <c r="Q172" s="63">
        <v>144502</v>
      </c>
      <c r="R172" s="63">
        <v>173843</v>
      </c>
      <c r="S172" s="63">
        <v>167307</v>
      </c>
      <c r="T172" s="63">
        <v>218666</v>
      </c>
      <c r="U172" s="63">
        <v>103363</v>
      </c>
      <c r="V172" s="63">
        <v>501305</v>
      </c>
      <c r="W172" s="63">
        <v>874906</v>
      </c>
      <c r="X172" s="63">
        <v>123665</v>
      </c>
      <c r="Y172" s="63">
        <v>303730</v>
      </c>
      <c r="Z172" s="63">
        <v>47215</v>
      </c>
      <c r="AA172" s="63">
        <v>160142</v>
      </c>
      <c r="AB172" s="63">
        <v>0</v>
      </c>
      <c r="AC172" s="63">
        <v>0</v>
      </c>
      <c r="AD172" s="63">
        <v>0</v>
      </c>
      <c r="AE172" s="64">
        <v>4346303</v>
      </c>
      <c r="AF172" s="64" t="s">
        <v>62</v>
      </c>
      <c r="AM172" s="68">
        <f>SUMIFS(SM_BolxEst2[[#This Row],[Retiro]:[Ajuste meses anteriores]],SM_BolxEst2[[#This Row],[Retiro]:[Ajuste meses anteriores]],"&gt;="&amp;LARGE(SM_BolxEst2[[#This Row],[Retiro]:[Ajuste meses anteriores]],4))</f>
        <v>2133096</v>
      </c>
      <c r="AN172" s="69">
        <f>+AM172/SM_BolxEst2[[#This Row],[TOTAL]]</f>
        <v>0.49078400654533288</v>
      </c>
      <c r="AO172" s="68">
        <f>+SM_BolxEst2[[#This Row],[TOTAL]]-AM172</f>
        <v>2213207</v>
      </c>
      <c r="AP172" s="69">
        <f>+AO172/SM_BolxEst2[[#This Row],[TOTAL]]</f>
        <v>0.50921599345466706</v>
      </c>
    </row>
    <row r="173" spans="1:42" x14ac:dyDescent="0.2">
      <c r="A173" s="56">
        <v>2008</v>
      </c>
      <c r="B173" s="56" t="s">
        <v>7</v>
      </c>
      <c r="C173" s="56" t="s">
        <v>24</v>
      </c>
      <c r="D173" s="55">
        <v>465079</v>
      </c>
      <c r="F173" s="61">
        <v>2008</v>
      </c>
      <c r="G173" s="61" t="s">
        <v>7</v>
      </c>
      <c r="H173" s="63">
        <v>465079</v>
      </c>
      <c r="I173" s="63">
        <v>257290</v>
      </c>
      <c r="J173" s="63">
        <v>151290</v>
      </c>
      <c r="K173" s="63">
        <v>129465</v>
      </c>
      <c r="L173" s="63">
        <v>130304</v>
      </c>
      <c r="M173" s="63">
        <v>107726</v>
      </c>
      <c r="N173" s="63">
        <v>115822</v>
      </c>
      <c r="O173" s="63">
        <v>48269</v>
      </c>
      <c r="P173" s="63">
        <v>205655</v>
      </c>
      <c r="Q173" s="63">
        <v>140639</v>
      </c>
      <c r="R173" s="63">
        <v>170811</v>
      </c>
      <c r="S173" s="63">
        <v>164869</v>
      </c>
      <c r="T173" s="63">
        <v>196420</v>
      </c>
      <c r="U173" s="63">
        <v>101648</v>
      </c>
      <c r="V173" s="63">
        <v>494416</v>
      </c>
      <c r="W173" s="63">
        <v>853627</v>
      </c>
      <c r="X173" s="63">
        <v>137437</v>
      </c>
      <c r="Y173" s="63">
        <v>301711</v>
      </c>
      <c r="Z173" s="63">
        <v>47511</v>
      </c>
      <c r="AA173" s="63">
        <v>163687</v>
      </c>
      <c r="AB173" s="63">
        <v>0</v>
      </c>
      <c r="AC173" s="63">
        <v>0</v>
      </c>
      <c r="AD173" s="63">
        <v>0</v>
      </c>
      <c r="AE173" s="64">
        <v>4383676</v>
      </c>
      <c r="AF173" s="64"/>
      <c r="AM173" s="68">
        <f>SUMIFS(SM_BolxEst2[[#This Row],[Retiro]:[Ajuste meses anteriores]],SM_BolxEst2[[#This Row],[Retiro]:[Ajuste meses anteriores]],"&gt;="&amp;LARGE(SM_BolxEst2[[#This Row],[Retiro]:[Ajuste meses anteriores]],4))</f>
        <v>2114833</v>
      </c>
      <c r="AN173" s="69">
        <f>+AM173/SM_BolxEst2[[#This Row],[TOTAL]]</f>
        <v>0.48243369263604335</v>
      </c>
      <c r="AO173" s="68">
        <f>+SM_BolxEst2[[#This Row],[TOTAL]]-AM173</f>
        <v>2268843</v>
      </c>
      <c r="AP173" s="69">
        <f>+AO173/SM_BolxEst2[[#This Row],[TOTAL]]</f>
        <v>0.51756630736395659</v>
      </c>
    </row>
    <row r="174" spans="1:42" x14ac:dyDescent="0.2">
      <c r="A174" s="56">
        <v>2008</v>
      </c>
      <c r="B174" s="56" t="s">
        <v>8</v>
      </c>
      <c r="C174" s="56" t="s">
        <v>24</v>
      </c>
      <c r="D174" s="55">
        <v>455395</v>
      </c>
      <c r="F174" s="61">
        <v>2008</v>
      </c>
      <c r="G174" s="61" t="s">
        <v>8</v>
      </c>
      <c r="H174" s="63">
        <v>455395</v>
      </c>
      <c r="I174" s="63">
        <v>238525</v>
      </c>
      <c r="J174" s="63">
        <v>148284</v>
      </c>
      <c r="K174" s="63">
        <v>54663</v>
      </c>
      <c r="L174" s="63">
        <v>130882</v>
      </c>
      <c r="M174" s="63">
        <v>108726</v>
      </c>
      <c r="N174" s="63">
        <v>113680</v>
      </c>
      <c r="O174" s="63">
        <v>45233</v>
      </c>
      <c r="P174" s="63">
        <v>202174</v>
      </c>
      <c r="Q174" s="63">
        <v>139038</v>
      </c>
      <c r="R174" s="63">
        <v>165904</v>
      </c>
      <c r="S174" s="63">
        <v>157950</v>
      </c>
      <c r="T174" s="63">
        <v>202606</v>
      </c>
      <c r="U174" s="63">
        <v>99527</v>
      </c>
      <c r="V174" s="63">
        <v>483360</v>
      </c>
      <c r="W174" s="63">
        <v>833444</v>
      </c>
      <c r="X174" s="63">
        <v>140138</v>
      </c>
      <c r="Y174" s="63">
        <v>300129</v>
      </c>
      <c r="Z174" s="63">
        <v>45991</v>
      </c>
      <c r="AA174" s="63">
        <v>157573</v>
      </c>
      <c r="AB174" s="63">
        <v>0</v>
      </c>
      <c r="AC174" s="63">
        <v>0</v>
      </c>
      <c r="AD174" s="63">
        <v>0</v>
      </c>
      <c r="AE174" s="64">
        <v>4223222</v>
      </c>
      <c r="AF174" s="64"/>
      <c r="AM174" s="68">
        <f>SUMIFS(SM_BolxEst2[[#This Row],[Retiro]:[Ajuste meses anteriores]],SM_BolxEst2[[#This Row],[Retiro]:[Ajuste meses anteriores]],"&gt;="&amp;LARGE(SM_BolxEst2[[#This Row],[Retiro]:[Ajuste meses anteriores]],4))</f>
        <v>2072328</v>
      </c>
      <c r="AN174" s="69">
        <f>+AM174/SM_BolxEst2[[#This Row],[TOTAL]]</f>
        <v>0.49069833411551655</v>
      </c>
      <c r="AO174" s="68">
        <f>+SM_BolxEst2[[#This Row],[TOTAL]]-AM174</f>
        <v>2150894</v>
      </c>
      <c r="AP174" s="69">
        <f>+AO174/SM_BolxEst2[[#This Row],[TOTAL]]</f>
        <v>0.50930166588448345</v>
      </c>
    </row>
    <row r="175" spans="1:42" x14ac:dyDescent="0.2">
      <c r="A175" s="56">
        <v>2008</v>
      </c>
      <c r="B175" s="56" t="s">
        <v>9</v>
      </c>
      <c r="C175" s="56" t="s">
        <v>24</v>
      </c>
      <c r="D175" s="55">
        <v>453478</v>
      </c>
      <c r="F175" s="61">
        <v>2008</v>
      </c>
      <c r="G175" s="61" t="s">
        <v>9</v>
      </c>
      <c r="H175" s="63">
        <v>453478</v>
      </c>
      <c r="I175" s="63">
        <v>222035</v>
      </c>
      <c r="J175" s="63">
        <v>148753</v>
      </c>
      <c r="K175" s="63">
        <v>59979</v>
      </c>
      <c r="L175" s="63">
        <v>128936</v>
      </c>
      <c r="M175" s="63">
        <v>112132</v>
      </c>
      <c r="N175" s="63">
        <v>112265</v>
      </c>
      <c r="O175" s="63">
        <v>47043</v>
      </c>
      <c r="P175" s="63">
        <v>202910</v>
      </c>
      <c r="Q175" s="63">
        <v>141546</v>
      </c>
      <c r="R175" s="63">
        <v>169087</v>
      </c>
      <c r="S175" s="63">
        <v>160835</v>
      </c>
      <c r="T175" s="63">
        <v>205390</v>
      </c>
      <c r="U175" s="63">
        <v>102310</v>
      </c>
      <c r="V175" s="63">
        <v>481245</v>
      </c>
      <c r="W175" s="63">
        <v>854186</v>
      </c>
      <c r="X175" s="63">
        <v>147068</v>
      </c>
      <c r="Y175" s="63">
        <v>303338</v>
      </c>
      <c r="Z175" s="63">
        <v>46763</v>
      </c>
      <c r="AA175" s="63">
        <v>162514</v>
      </c>
      <c r="AB175" s="63">
        <v>0</v>
      </c>
      <c r="AC175" s="63">
        <v>0</v>
      </c>
      <c r="AD175" s="63">
        <v>0</v>
      </c>
      <c r="AE175" s="64">
        <v>4261813</v>
      </c>
      <c r="AF175" s="64"/>
      <c r="AM175" s="68">
        <f>SUMIFS(SM_BolxEst2[[#This Row],[Retiro]:[Ajuste meses anteriores]],SM_BolxEst2[[#This Row],[Retiro]:[Ajuste meses anteriores]],"&gt;="&amp;LARGE(SM_BolxEst2[[#This Row],[Retiro]:[Ajuste meses anteriores]],4))</f>
        <v>2092247</v>
      </c>
      <c r="AN175" s="69">
        <f>+AM175/SM_BolxEst2[[#This Row],[TOTAL]]</f>
        <v>0.49092886055770163</v>
      </c>
      <c r="AO175" s="68">
        <f>+SM_BolxEst2[[#This Row],[TOTAL]]-AM175</f>
        <v>2169566</v>
      </c>
      <c r="AP175" s="69">
        <f>+AO175/SM_BolxEst2[[#This Row],[TOTAL]]</f>
        <v>0.50907113944229843</v>
      </c>
    </row>
    <row r="176" spans="1:42" x14ac:dyDescent="0.2">
      <c r="A176" s="56">
        <v>2008</v>
      </c>
      <c r="B176" s="56" t="s">
        <v>10</v>
      </c>
      <c r="C176" s="56" t="s">
        <v>24</v>
      </c>
      <c r="D176" s="55">
        <v>436194</v>
      </c>
      <c r="F176" s="61">
        <v>2008</v>
      </c>
      <c r="G176" s="61" t="s">
        <v>10</v>
      </c>
      <c r="H176" s="63">
        <v>436194</v>
      </c>
      <c r="I176" s="63">
        <v>214186</v>
      </c>
      <c r="J176" s="63">
        <v>141329</v>
      </c>
      <c r="K176" s="63">
        <v>56562</v>
      </c>
      <c r="L176" s="63">
        <v>124852</v>
      </c>
      <c r="M176" s="63">
        <v>108204</v>
      </c>
      <c r="N176" s="63">
        <v>108389</v>
      </c>
      <c r="O176" s="63">
        <v>45265</v>
      </c>
      <c r="P176" s="63">
        <v>193171</v>
      </c>
      <c r="Q176" s="63">
        <v>130879</v>
      </c>
      <c r="R176" s="63">
        <v>160084</v>
      </c>
      <c r="S176" s="63">
        <v>145416</v>
      </c>
      <c r="T176" s="63">
        <v>194485</v>
      </c>
      <c r="U176" s="63">
        <v>94417</v>
      </c>
      <c r="V176" s="63">
        <v>452276</v>
      </c>
      <c r="W176" s="63">
        <v>794927</v>
      </c>
      <c r="X176" s="63">
        <v>139080</v>
      </c>
      <c r="Y176" s="63">
        <v>288641</v>
      </c>
      <c r="Z176" s="63">
        <v>45352</v>
      </c>
      <c r="AA176" s="63">
        <v>152444</v>
      </c>
      <c r="AB176" s="63">
        <v>0</v>
      </c>
      <c r="AC176" s="63">
        <v>0</v>
      </c>
      <c r="AD176" s="63">
        <v>0</v>
      </c>
      <c r="AE176" s="64">
        <v>4026153</v>
      </c>
      <c r="AF176" s="64"/>
      <c r="AM176" s="68">
        <f>SUMIFS(SM_BolxEst2[[#This Row],[Retiro]:[Ajuste meses anteriores]],SM_BolxEst2[[#This Row],[Retiro]:[Ajuste meses anteriores]],"&gt;="&amp;LARGE(SM_BolxEst2[[#This Row],[Retiro]:[Ajuste meses anteriores]],4))</f>
        <v>1972038</v>
      </c>
      <c r="AN176" s="69">
        <f>+AM176/SM_BolxEst2[[#This Row],[TOTAL]]</f>
        <v>0.48980701925634718</v>
      </c>
      <c r="AO176" s="68">
        <f>+SM_BolxEst2[[#This Row],[TOTAL]]-AM176</f>
        <v>2054115</v>
      </c>
      <c r="AP176" s="69">
        <f>+AO176/SM_BolxEst2[[#This Row],[TOTAL]]</f>
        <v>0.51019298074365282</v>
      </c>
    </row>
    <row r="177" spans="1:42" x14ac:dyDescent="0.2">
      <c r="A177" s="56">
        <v>2008</v>
      </c>
      <c r="B177" s="56" t="s">
        <v>11</v>
      </c>
      <c r="C177" s="56" t="s">
        <v>24</v>
      </c>
      <c r="D177" s="55">
        <v>446478</v>
      </c>
      <c r="F177" s="61">
        <v>2008</v>
      </c>
      <c r="G177" s="61" t="s">
        <v>11</v>
      </c>
      <c r="H177" s="63">
        <v>446478</v>
      </c>
      <c r="I177" s="63">
        <v>222821</v>
      </c>
      <c r="J177" s="63">
        <v>140644</v>
      </c>
      <c r="K177" s="63">
        <v>51746</v>
      </c>
      <c r="L177" s="63">
        <v>124078</v>
      </c>
      <c r="M177" s="63">
        <v>102784</v>
      </c>
      <c r="N177" s="63">
        <v>106001</v>
      </c>
      <c r="O177" s="63">
        <v>45483</v>
      </c>
      <c r="P177" s="63">
        <v>190002</v>
      </c>
      <c r="Q177" s="63">
        <v>125255</v>
      </c>
      <c r="R177" s="63">
        <v>154464</v>
      </c>
      <c r="S177" s="63">
        <v>151426</v>
      </c>
      <c r="T177" s="63">
        <v>186127</v>
      </c>
      <c r="U177" s="63">
        <v>94732</v>
      </c>
      <c r="V177" s="63">
        <v>460568</v>
      </c>
      <c r="W177" s="63">
        <v>794489</v>
      </c>
      <c r="X177" s="63">
        <v>146805</v>
      </c>
      <c r="Y177" s="63">
        <v>287885</v>
      </c>
      <c r="Z177" s="63">
        <v>48607</v>
      </c>
      <c r="AA177" s="63">
        <v>157211</v>
      </c>
      <c r="AB177" s="63">
        <v>0</v>
      </c>
      <c r="AC177" s="63">
        <v>0</v>
      </c>
      <c r="AD177" s="63">
        <v>0</v>
      </c>
      <c r="AE177" s="64">
        <v>4037606</v>
      </c>
      <c r="AF177" s="64"/>
      <c r="AM177" s="68">
        <f>SUMIFS(SM_BolxEst2[[#This Row],[Retiro]:[Ajuste meses anteriores]],SM_BolxEst2[[#This Row],[Retiro]:[Ajuste meses anteriores]],"&gt;="&amp;LARGE(SM_BolxEst2[[#This Row],[Retiro]:[Ajuste meses anteriores]],4))</f>
        <v>1989420</v>
      </c>
      <c r="AN177" s="69">
        <f>+AM177/SM_BolxEst2[[#This Row],[TOTAL]]</f>
        <v>0.49272266783831803</v>
      </c>
      <c r="AO177" s="68">
        <f>+SM_BolxEst2[[#This Row],[TOTAL]]-AM177</f>
        <v>2048186</v>
      </c>
      <c r="AP177" s="69">
        <f>+AO177/SM_BolxEst2[[#This Row],[TOTAL]]</f>
        <v>0.50727733216168192</v>
      </c>
    </row>
    <row r="178" spans="1:42" x14ac:dyDescent="0.2">
      <c r="A178" s="56">
        <v>2009</v>
      </c>
      <c r="B178" s="56" t="s">
        <v>12</v>
      </c>
      <c r="C178" s="56" t="s">
        <v>24</v>
      </c>
      <c r="D178" s="55">
        <v>409829.6687736609</v>
      </c>
      <c r="F178" s="61">
        <v>2009</v>
      </c>
      <c r="G178" s="61" t="s">
        <v>12</v>
      </c>
      <c r="H178" s="63">
        <v>409829.6687736609</v>
      </c>
      <c r="I178" s="63">
        <v>199829.30976842527</v>
      </c>
      <c r="J178" s="63">
        <v>117359.40287555376</v>
      </c>
      <c r="K178" s="63">
        <v>42595.136351188077</v>
      </c>
      <c r="L178" s="63">
        <v>112458.2888602497</v>
      </c>
      <c r="M178" s="63">
        <v>92579.073376963352</v>
      </c>
      <c r="N178" s="63">
        <v>89059.182402335879</v>
      </c>
      <c r="O178" s="63">
        <v>41179.258968989125</v>
      </c>
      <c r="P178" s="63">
        <v>182130.84249093838</v>
      </c>
      <c r="Q178" s="63">
        <v>111027.55961739831</v>
      </c>
      <c r="R178" s="63">
        <v>147647.29736608939</v>
      </c>
      <c r="S178" s="63">
        <v>147607.69240434957</v>
      </c>
      <c r="T178" s="63">
        <v>153142.48580749094</v>
      </c>
      <c r="U178" s="63">
        <v>87153.193618606529</v>
      </c>
      <c r="V178" s="63">
        <v>420070.02669351589</v>
      </c>
      <c r="W178" s="63">
        <v>747501.57256745873</v>
      </c>
      <c r="X178" s="63">
        <v>136798.01315948449</v>
      </c>
      <c r="Y178" s="63">
        <v>267157.74472613772</v>
      </c>
      <c r="Z178" s="63">
        <v>41171.83303866291</v>
      </c>
      <c r="AA178" s="63">
        <v>141419.417132501</v>
      </c>
      <c r="AB178" s="63">
        <v>0</v>
      </c>
      <c r="AC178" s="63">
        <v>0</v>
      </c>
      <c r="AD178" s="63">
        <v>0</v>
      </c>
      <c r="AE178" s="64">
        <v>3687717</v>
      </c>
      <c r="AF178" s="64"/>
      <c r="AM178" s="68">
        <f>SUMIFS(SM_BolxEst2[[#This Row],[Retiro]:[Ajuste meses anteriores]],SM_BolxEst2[[#This Row],[Retiro]:[Ajuste meses anteriores]],"&gt;="&amp;LARGE(SM_BolxEst2[[#This Row],[Retiro]:[Ajuste meses anteriores]],4))</f>
        <v>1844559.0127607733</v>
      </c>
      <c r="AN178" s="69">
        <f>+AM178/SM_BolxEst2[[#This Row],[TOTAL]]</f>
        <v>0.50018995838367564</v>
      </c>
      <c r="AO178" s="68">
        <f>+SM_BolxEst2[[#This Row],[TOTAL]]-AM178</f>
        <v>1843157.9872392267</v>
      </c>
      <c r="AP178" s="69">
        <f>+AO178/SM_BolxEst2[[#This Row],[TOTAL]]</f>
        <v>0.49981004161632431</v>
      </c>
    </row>
    <row r="179" spans="1:42" x14ac:dyDescent="0.2">
      <c r="A179" s="56">
        <v>2009</v>
      </c>
      <c r="B179" s="56" t="s">
        <v>13</v>
      </c>
      <c r="C179" s="56" t="s">
        <v>24</v>
      </c>
      <c r="D179" s="55">
        <v>412588</v>
      </c>
      <c r="F179" s="61">
        <v>2009</v>
      </c>
      <c r="G179" s="61" t="s">
        <v>13</v>
      </c>
      <c r="H179" s="63">
        <v>412588</v>
      </c>
      <c r="I179" s="63">
        <v>197810</v>
      </c>
      <c r="J179" s="63">
        <v>124502</v>
      </c>
      <c r="K179" s="63">
        <v>44557</v>
      </c>
      <c r="L179" s="63">
        <v>107642</v>
      </c>
      <c r="M179" s="63">
        <v>90688</v>
      </c>
      <c r="N179" s="63">
        <v>86129</v>
      </c>
      <c r="O179" s="63">
        <v>42187</v>
      </c>
      <c r="P179" s="63">
        <v>168430</v>
      </c>
      <c r="Q179" s="63">
        <v>107165</v>
      </c>
      <c r="R179" s="63">
        <v>129614</v>
      </c>
      <c r="S179" s="63">
        <v>133218</v>
      </c>
      <c r="T179" s="63">
        <v>159082</v>
      </c>
      <c r="U179" s="63">
        <v>82488</v>
      </c>
      <c r="V179" s="63">
        <v>399436</v>
      </c>
      <c r="W179" s="63">
        <v>694550</v>
      </c>
      <c r="X179" s="63">
        <v>138566</v>
      </c>
      <c r="Y179" s="63">
        <v>244705</v>
      </c>
      <c r="Z179" s="63">
        <v>39897</v>
      </c>
      <c r="AA179" s="63">
        <v>138960</v>
      </c>
      <c r="AB179" s="63">
        <v>0</v>
      </c>
      <c r="AC179" s="63">
        <v>0</v>
      </c>
      <c r="AD179" s="63">
        <v>0</v>
      </c>
      <c r="AE179" s="64">
        <v>3542214</v>
      </c>
      <c r="AF179" s="64"/>
      <c r="AM179" s="68">
        <f>SUMIFS(SM_BolxEst2[[#This Row],[Retiro]:[Ajuste meses anteriores]],SM_BolxEst2[[#This Row],[Retiro]:[Ajuste meses anteriores]],"&gt;="&amp;LARGE(SM_BolxEst2[[#This Row],[Retiro]:[Ajuste meses anteriores]],4))</f>
        <v>1751279</v>
      </c>
      <c r="AN179" s="69">
        <f>+AM179/SM_BolxEst2[[#This Row],[TOTAL]]</f>
        <v>0.49440237094653233</v>
      </c>
      <c r="AO179" s="68">
        <f>+SM_BolxEst2[[#This Row],[TOTAL]]-AM179</f>
        <v>1790935</v>
      </c>
      <c r="AP179" s="69">
        <f>+AO179/SM_BolxEst2[[#This Row],[TOTAL]]</f>
        <v>0.50559762905346772</v>
      </c>
    </row>
    <row r="180" spans="1:42" x14ac:dyDescent="0.2">
      <c r="A180" s="56">
        <v>2009</v>
      </c>
      <c r="B180" s="56" t="s">
        <v>14</v>
      </c>
      <c r="C180" s="56" t="s">
        <v>24</v>
      </c>
      <c r="D180" s="55">
        <v>438013</v>
      </c>
      <c r="F180" s="61">
        <v>2009</v>
      </c>
      <c r="G180" s="61" t="s">
        <v>14</v>
      </c>
      <c r="H180" s="63">
        <v>438013</v>
      </c>
      <c r="I180" s="63">
        <v>233925</v>
      </c>
      <c r="J180" s="63">
        <v>145571</v>
      </c>
      <c r="K180" s="63">
        <v>49799</v>
      </c>
      <c r="L180" s="63">
        <v>124768</v>
      </c>
      <c r="M180" s="63">
        <v>106723</v>
      </c>
      <c r="N180" s="63">
        <v>107200</v>
      </c>
      <c r="O180" s="63">
        <v>47302</v>
      </c>
      <c r="P180" s="63">
        <v>202778</v>
      </c>
      <c r="Q180" s="63">
        <v>128785</v>
      </c>
      <c r="R180" s="63">
        <v>155213</v>
      </c>
      <c r="S180" s="63">
        <v>148215</v>
      </c>
      <c r="T180" s="63">
        <v>186993</v>
      </c>
      <c r="U180" s="63">
        <v>98581</v>
      </c>
      <c r="V180" s="63">
        <v>466431</v>
      </c>
      <c r="W180" s="63">
        <v>783424</v>
      </c>
      <c r="X180" s="63">
        <v>159764</v>
      </c>
      <c r="Y180" s="63">
        <v>284451</v>
      </c>
      <c r="Z180" s="63">
        <v>46563</v>
      </c>
      <c r="AA180" s="63">
        <v>156806</v>
      </c>
      <c r="AB180" s="63">
        <v>0</v>
      </c>
      <c r="AC180" s="63">
        <v>0</v>
      </c>
      <c r="AD180" s="63">
        <v>0</v>
      </c>
      <c r="AE180" s="64">
        <v>4071305</v>
      </c>
      <c r="AF180" s="64"/>
      <c r="AM180" s="68">
        <f>SUMIFS(SM_BolxEst2[[#This Row],[Retiro]:[Ajuste meses anteriores]],SM_BolxEst2[[#This Row],[Retiro]:[Ajuste meses anteriores]],"&gt;="&amp;LARGE(SM_BolxEst2[[#This Row],[Retiro]:[Ajuste meses anteriores]],4))</f>
        <v>1972319</v>
      </c>
      <c r="AN180" s="69">
        <f>+AM180/SM_BolxEst2[[#This Row],[TOTAL]]</f>
        <v>0.48444393136844327</v>
      </c>
      <c r="AO180" s="68">
        <f>+SM_BolxEst2[[#This Row],[TOTAL]]-AM180</f>
        <v>2098986</v>
      </c>
      <c r="AP180" s="69">
        <f>+AO180/SM_BolxEst2[[#This Row],[TOTAL]]</f>
        <v>0.51555606863155667</v>
      </c>
    </row>
    <row r="181" spans="1:42" x14ac:dyDescent="0.2">
      <c r="A181" s="56">
        <v>2009</v>
      </c>
      <c r="B181" s="56" t="s">
        <v>15</v>
      </c>
      <c r="C181" s="56" t="s">
        <v>24</v>
      </c>
      <c r="D181" s="55">
        <v>405689</v>
      </c>
      <c r="F181" s="61">
        <v>2009</v>
      </c>
      <c r="G181" s="61" t="s">
        <v>15</v>
      </c>
      <c r="H181" s="63">
        <v>405689</v>
      </c>
      <c r="I181" s="63">
        <v>229714</v>
      </c>
      <c r="J181" s="63">
        <v>140768</v>
      </c>
      <c r="K181" s="63">
        <v>47144</v>
      </c>
      <c r="L181" s="63">
        <v>121930</v>
      </c>
      <c r="M181" s="63">
        <v>103519</v>
      </c>
      <c r="N181" s="63">
        <v>105567</v>
      </c>
      <c r="O181" s="63">
        <v>46599</v>
      </c>
      <c r="P181" s="63">
        <v>189261</v>
      </c>
      <c r="Q181" s="63">
        <v>126079</v>
      </c>
      <c r="R181" s="63">
        <v>150022</v>
      </c>
      <c r="S181" s="63">
        <v>142923</v>
      </c>
      <c r="T181" s="63">
        <v>183708</v>
      </c>
      <c r="U181" s="63">
        <v>94609</v>
      </c>
      <c r="V181" s="63">
        <v>447865</v>
      </c>
      <c r="W181" s="63">
        <v>750320</v>
      </c>
      <c r="X181" s="63">
        <v>155134</v>
      </c>
      <c r="Y181" s="63">
        <v>276339</v>
      </c>
      <c r="Z181" s="63">
        <v>45728</v>
      </c>
      <c r="AA181" s="63">
        <v>151536</v>
      </c>
      <c r="AB181" s="63">
        <v>0</v>
      </c>
      <c r="AC181" s="63">
        <v>0</v>
      </c>
      <c r="AD181" s="63">
        <v>0</v>
      </c>
      <c r="AE181" s="64">
        <v>3914454</v>
      </c>
      <c r="AF181" s="64"/>
      <c r="AM181" s="68">
        <f>SUMIFS(SM_BolxEst2[[#This Row],[Retiro]:[Ajuste meses anteriores]],SM_BolxEst2[[#This Row],[Retiro]:[Ajuste meses anteriores]],"&gt;="&amp;LARGE(SM_BolxEst2[[#This Row],[Retiro]:[Ajuste meses anteriores]],4))</f>
        <v>1880213</v>
      </c>
      <c r="AN181" s="69">
        <f>+AM181/SM_BolxEst2[[#This Row],[TOTAL]]</f>
        <v>0.48032573636067766</v>
      </c>
      <c r="AO181" s="68">
        <f>+SM_BolxEst2[[#This Row],[TOTAL]]-AM181</f>
        <v>2034241</v>
      </c>
      <c r="AP181" s="69">
        <f>+AO181/SM_BolxEst2[[#This Row],[TOTAL]]</f>
        <v>0.51967426363932234</v>
      </c>
    </row>
    <row r="182" spans="1:42" x14ac:dyDescent="0.2">
      <c r="A182" s="56">
        <v>2009</v>
      </c>
      <c r="B182" s="56" t="s">
        <v>4</v>
      </c>
      <c r="C182" s="56" t="s">
        <v>24</v>
      </c>
      <c r="D182" s="55">
        <v>433627</v>
      </c>
      <c r="F182" s="61">
        <v>2009</v>
      </c>
      <c r="G182" s="61" t="s">
        <v>4</v>
      </c>
      <c r="H182" s="63">
        <v>433627</v>
      </c>
      <c r="I182" s="63">
        <v>241874</v>
      </c>
      <c r="J182" s="63">
        <v>143911</v>
      </c>
      <c r="K182" s="63">
        <v>48305</v>
      </c>
      <c r="L182" s="63">
        <v>124638</v>
      </c>
      <c r="M182" s="63">
        <v>103965</v>
      </c>
      <c r="N182" s="63">
        <v>107752</v>
      </c>
      <c r="O182" s="63">
        <v>46500</v>
      </c>
      <c r="P182" s="63">
        <v>193586</v>
      </c>
      <c r="Q182" s="63">
        <v>129325</v>
      </c>
      <c r="R182" s="63">
        <v>151530</v>
      </c>
      <c r="S182" s="63">
        <v>142245</v>
      </c>
      <c r="T182" s="63">
        <v>185372</v>
      </c>
      <c r="U182" s="63">
        <v>94896</v>
      </c>
      <c r="V182" s="63">
        <v>465752</v>
      </c>
      <c r="W182" s="63">
        <v>752040</v>
      </c>
      <c r="X182" s="63">
        <v>155221</v>
      </c>
      <c r="Y182" s="63">
        <v>276126</v>
      </c>
      <c r="Z182" s="63">
        <v>46116</v>
      </c>
      <c r="AA182" s="63">
        <v>155241</v>
      </c>
      <c r="AB182" s="63">
        <v>0</v>
      </c>
      <c r="AC182" s="63">
        <v>0</v>
      </c>
      <c r="AD182" s="63">
        <v>0</v>
      </c>
      <c r="AE182" s="64">
        <v>3998022</v>
      </c>
      <c r="AF182" s="64"/>
      <c r="AM182" s="68">
        <f>SUMIFS(SM_BolxEst2[[#This Row],[Retiro]:[Ajuste meses anteriores]],SM_BolxEst2[[#This Row],[Retiro]:[Ajuste meses anteriores]],"&gt;="&amp;LARGE(SM_BolxEst2[[#This Row],[Retiro]:[Ajuste meses anteriores]],4))</f>
        <v>1927545</v>
      </c>
      <c r="AN182" s="69">
        <f>+AM182/SM_BolxEst2[[#This Row],[TOTAL]]</f>
        <v>0.48212466064468879</v>
      </c>
      <c r="AO182" s="68">
        <f>+SM_BolxEst2[[#This Row],[TOTAL]]-AM182</f>
        <v>2070477</v>
      </c>
      <c r="AP182" s="69">
        <f>+AO182/SM_BolxEst2[[#This Row],[TOTAL]]</f>
        <v>0.51787533935531116</v>
      </c>
    </row>
    <row r="183" spans="1:42" x14ac:dyDescent="0.2">
      <c r="A183" s="56">
        <v>2009</v>
      </c>
      <c r="B183" s="56" t="s">
        <v>5</v>
      </c>
      <c r="C183" s="56" t="s">
        <v>24</v>
      </c>
      <c r="D183" s="55">
        <v>429590</v>
      </c>
      <c r="F183" s="61">
        <v>2009</v>
      </c>
      <c r="G183" s="61" t="s">
        <v>5</v>
      </c>
      <c r="H183" s="63">
        <v>429590</v>
      </c>
      <c r="I183" s="63">
        <v>238657</v>
      </c>
      <c r="J183" s="63">
        <v>151046</v>
      </c>
      <c r="K183" s="63">
        <v>49589</v>
      </c>
      <c r="L183" s="63">
        <v>130178</v>
      </c>
      <c r="M183" s="63">
        <v>106310</v>
      </c>
      <c r="N183" s="63">
        <v>106774</v>
      </c>
      <c r="O183" s="63">
        <v>45775</v>
      </c>
      <c r="P183" s="63">
        <v>198419</v>
      </c>
      <c r="Q183" s="63">
        <v>128452</v>
      </c>
      <c r="R183" s="63">
        <v>156891</v>
      </c>
      <c r="S183" s="63">
        <v>147660</v>
      </c>
      <c r="T183" s="63">
        <v>186936</v>
      </c>
      <c r="U183" s="63">
        <v>94040</v>
      </c>
      <c r="V183" s="63">
        <v>484794</v>
      </c>
      <c r="W183" s="63">
        <v>766979</v>
      </c>
      <c r="X183" s="63">
        <v>155976</v>
      </c>
      <c r="Y183" s="63">
        <v>274750</v>
      </c>
      <c r="Z183" s="63">
        <v>45176</v>
      </c>
      <c r="AA183" s="63">
        <v>150165</v>
      </c>
      <c r="AB183" s="63">
        <v>0</v>
      </c>
      <c r="AC183" s="63">
        <v>0</v>
      </c>
      <c r="AD183" s="63">
        <v>0</v>
      </c>
      <c r="AE183" s="64">
        <v>4048157</v>
      </c>
      <c r="AF183" s="64"/>
      <c r="AM183" s="68">
        <f>SUMIFS(SM_BolxEst2[[#This Row],[Retiro]:[Ajuste meses anteriores]],SM_BolxEst2[[#This Row],[Retiro]:[Ajuste meses anteriores]],"&gt;="&amp;LARGE(SM_BolxEst2[[#This Row],[Retiro]:[Ajuste meses anteriores]],4))</f>
        <v>1956113</v>
      </c>
      <c r="AN183" s="69">
        <f>+AM183/SM_BolxEst2[[#This Row],[TOTAL]]</f>
        <v>0.4832107549188433</v>
      </c>
      <c r="AO183" s="68">
        <f>+SM_BolxEst2[[#This Row],[TOTAL]]-AM183</f>
        <v>2092044</v>
      </c>
      <c r="AP183" s="69">
        <f>+AO183/SM_BolxEst2[[#This Row],[TOTAL]]</f>
        <v>0.51678924508115665</v>
      </c>
    </row>
    <row r="184" spans="1:42" x14ac:dyDescent="0.2">
      <c r="A184" s="56">
        <v>2009</v>
      </c>
      <c r="B184" s="56" t="s">
        <v>6</v>
      </c>
      <c r="C184" s="56" t="s">
        <v>24</v>
      </c>
      <c r="D184" s="55">
        <v>410064</v>
      </c>
      <c r="F184" s="61">
        <v>2009</v>
      </c>
      <c r="G184" s="61" t="s">
        <v>6</v>
      </c>
      <c r="H184" s="63">
        <v>410064</v>
      </c>
      <c r="I184" s="63">
        <v>230695</v>
      </c>
      <c r="J184" s="63">
        <v>144423</v>
      </c>
      <c r="K184" s="63">
        <v>49400</v>
      </c>
      <c r="L184" s="63">
        <v>116779</v>
      </c>
      <c r="M184" s="63">
        <v>96335</v>
      </c>
      <c r="N184" s="63">
        <v>105292</v>
      </c>
      <c r="O184" s="63">
        <v>41640</v>
      </c>
      <c r="P184" s="63">
        <v>186142</v>
      </c>
      <c r="Q184" s="63">
        <v>109763</v>
      </c>
      <c r="R184" s="63">
        <v>145285</v>
      </c>
      <c r="S184" s="63">
        <v>146103</v>
      </c>
      <c r="T184" s="63">
        <v>185162</v>
      </c>
      <c r="U184" s="63">
        <v>89086</v>
      </c>
      <c r="V184" s="63">
        <v>462571</v>
      </c>
      <c r="W184" s="63">
        <v>737984</v>
      </c>
      <c r="X184" s="63">
        <v>143470</v>
      </c>
      <c r="Y184" s="63">
        <v>256274</v>
      </c>
      <c r="Z184" s="63">
        <v>40623</v>
      </c>
      <c r="AA184" s="63">
        <v>140532</v>
      </c>
      <c r="AB184" s="63">
        <v>0</v>
      </c>
      <c r="AC184" s="63">
        <v>0</v>
      </c>
      <c r="AD184" s="63">
        <v>0</v>
      </c>
      <c r="AE184" s="64">
        <v>3837623</v>
      </c>
      <c r="AF184" s="64"/>
      <c r="AM184" s="68">
        <f>SUMIFS(SM_BolxEst2[[#This Row],[Retiro]:[Ajuste meses anteriores]],SM_BolxEst2[[#This Row],[Retiro]:[Ajuste meses anteriores]],"&gt;="&amp;LARGE(SM_BolxEst2[[#This Row],[Retiro]:[Ajuste meses anteriores]],4))</f>
        <v>1866893</v>
      </c>
      <c r="AN184" s="69">
        <f>+AM184/SM_BolxEst2[[#This Row],[TOTAL]]</f>
        <v>0.48647118281290269</v>
      </c>
      <c r="AO184" s="68">
        <f>+SM_BolxEst2[[#This Row],[TOTAL]]-AM184</f>
        <v>1970730</v>
      </c>
      <c r="AP184" s="69">
        <f>+AO184/SM_BolxEst2[[#This Row],[TOTAL]]</f>
        <v>0.51352881718709731</v>
      </c>
    </row>
    <row r="185" spans="1:42" x14ac:dyDescent="0.2">
      <c r="A185" s="56">
        <v>2009</v>
      </c>
      <c r="B185" s="56" t="s">
        <v>7</v>
      </c>
      <c r="C185" s="56" t="s">
        <v>24</v>
      </c>
      <c r="D185" s="55">
        <v>435490</v>
      </c>
      <c r="F185" s="61">
        <v>2009</v>
      </c>
      <c r="G185" s="61" t="s">
        <v>7</v>
      </c>
      <c r="H185" s="63">
        <v>435490</v>
      </c>
      <c r="I185" s="63">
        <v>252758</v>
      </c>
      <c r="J185" s="63">
        <v>158574</v>
      </c>
      <c r="K185" s="63">
        <v>49853</v>
      </c>
      <c r="L185" s="63">
        <v>134732</v>
      </c>
      <c r="M185" s="63">
        <v>108021</v>
      </c>
      <c r="N185" s="63">
        <v>113156</v>
      </c>
      <c r="O185" s="63">
        <v>45974</v>
      </c>
      <c r="P185" s="63">
        <v>205052</v>
      </c>
      <c r="Q185" s="63">
        <v>129177</v>
      </c>
      <c r="R185" s="63">
        <v>162877</v>
      </c>
      <c r="S185" s="63">
        <v>154573</v>
      </c>
      <c r="T185" s="63">
        <v>196061</v>
      </c>
      <c r="U185" s="63">
        <v>97829</v>
      </c>
      <c r="V185" s="63">
        <v>484699</v>
      </c>
      <c r="W185" s="63">
        <v>769502</v>
      </c>
      <c r="X185" s="63">
        <v>148428</v>
      </c>
      <c r="Y185" s="63">
        <v>273354</v>
      </c>
      <c r="Z185" s="63">
        <v>44040</v>
      </c>
      <c r="AA185" s="63">
        <v>152392</v>
      </c>
      <c r="AB185" s="63">
        <v>0</v>
      </c>
      <c r="AC185" s="63">
        <v>0</v>
      </c>
      <c r="AD185" s="63">
        <v>0</v>
      </c>
      <c r="AE185" s="64">
        <v>4116542</v>
      </c>
      <c r="AF185" s="64"/>
      <c r="AM185" s="68">
        <f>SUMIFS(SM_BolxEst2[[#This Row],[Retiro]:[Ajuste meses anteriores]],SM_BolxEst2[[#This Row],[Retiro]:[Ajuste meses anteriores]],"&gt;="&amp;LARGE(SM_BolxEst2[[#This Row],[Retiro]:[Ajuste meses anteriores]],4))</f>
        <v>1963045</v>
      </c>
      <c r="AN185" s="69">
        <f>+AM185/SM_BolxEst2[[#This Row],[TOTAL]]</f>
        <v>0.4768674776062044</v>
      </c>
      <c r="AO185" s="68">
        <f>+SM_BolxEst2[[#This Row],[TOTAL]]-AM185</f>
        <v>2153497</v>
      </c>
      <c r="AP185" s="69">
        <f>+AO185/SM_BolxEst2[[#This Row],[TOTAL]]</f>
        <v>0.5231325223937956</v>
      </c>
    </row>
    <row r="186" spans="1:42" x14ac:dyDescent="0.2">
      <c r="A186" s="56">
        <v>2009</v>
      </c>
      <c r="B186" s="56" t="s">
        <v>8</v>
      </c>
      <c r="C186" s="56" t="s">
        <v>24</v>
      </c>
      <c r="D186" s="55">
        <v>444440</v>
      </c>
      <c r="F186" s="61">
        <v>2009</v>
      </c>
      <c r="G186" s="61" t="s">
        <v>8</v>
      </c>
      <c r="H186" s="63">
        <v>444440</v>
      </c>
      <c r="I186" s="63">
        <v>261063</v>
      </c>
      <c r="J186" s="63">
        <v>163387</v>
      </c>
      <c r="K186" s="63">
        <v>46521</v>
      </c>
      <c r="L186" s="63">
        <v>140619</v>
      </c>
      <c r="M186" s="63">
        <v>112480</v>
      </c>
      <c r="N186" s="63">
        <v>118034</v>
      </c>
      <c r="O186" s="63">
        <v>48303</v>
      </c>
      <c r="P186" s="63">
        <v>211244</v>
      </c>
      <c r="Q186" s="63">
        <v>132673</v>
      </c>
      <c r="R186" s="63">
        <v>166839</v>
      </c>
      <c r="S186" s="63">
        <v>154875</v>
      </c>
      <c r="T186" s="63">
        <v>193391</v>
      </c>
      <c r="U186" s="63">
        <v>100811</v>
      </c>
      <c r="V186" s="63">
        <v>502426</v>
      </c>
      <c r="W186" s="63">
        <v>790092</v>
      </c>
      <c r="X186" s="63">
        <v>151007</v>
      </c>
      <c r="Y186" s="63">
        <v>282726</v>
      </c>
      <c r="Z186" s="63">
        <v>45063</v>
      </c>
      <c r="AA186" s="63">
        <v>153452</v>
      </c>
      <c r="AB186" s="63">
        <v>0</v>
      </c>
      <c r="AC186" s="63">
        <v>0</v>
      </c>
      <c r="AD186" s="63">
        <v>0</v>
      </c>
      <c r="AE186" s="64">
        <v>4219446</v>
      </c>
      <c r="AF186" s="64"/>
      <c r="AM186" s="68">
        <f>SUMIFS(SM_BolxEst2[[#This Row],[Retiro]:[Ajuste meses anteriores]],SM_BolxEst2[[#This Row],[Retiro]:[Ajuste meses anteriores]],"&gt;="&amp;LARGE(SM_BolxEst2[[#This Row],[Retiro]:[Ajuste meses anteriores]],4))</f>
        <v>2019684</v>
      </c>
      <c r="AN186" s="69">
        <f>+AM186/SM_BolxEst2[[#This Row],[TOTAL]]</f>
        <v>0.47866094269247667</v>
      </c>
      <c r="AO186" s="68">
        <f>+SM_BolxEst2[[#This Row],[TOTAL]]-AM186</f>
        <v>2199762</v>
      </c>
      <c r="AP186" s="69">
        <f>+AO186/SM_BolxEst2[[#This Row],[TOTAL]]</f>
        <v>0.52133905730752328</v>
      </c>
    </row>
    <row r="187" spans="1:42" x14ac:dyDescent="0.2">
      <c r="A187" s="56">
        <v>2009</v>
      </c>
      <c r="B187" s="56" t="s">
        <v>9</v>
      </c>
      <c r="C187" s="56" t="s">
        <v>24</v>
      </c>
      <c r="D187" s="55">
        <v>458598</v>
      </c>
      <c r="F187" s="61">
        <v>2009</v>
      </c>
      <c r="G187" s="61" t="s">
        <v>9</v>
      </c>
      <c r="H187" s="63">
        <v>458598</v>
      </c>
      <c r="I187" s="63">
        <v>264239</v>
      </c>
      <c r="J187" s="63">
        <v>162833</v>
      </c>
      <c r="K187" s="63">
        <v>51338</v>
      </c>
      <c r="L187" s="63">
        <v>142613</v>
      </c>
      <c r="M187" s="63">
        <v>115803</v>
      </c>
      <c r="N187" s="63">
        <v>117095</v>
      </c>
      <c r="O187" s="63">
        <v>50061</v>
      </c>
      <c r="P187" s="63">
        <v>212840</v>
      </c>
      <c r="Q187" s="63">
        <v>136078</v>
      </c>
      <c r="R187" s="63">
        <v>171281</v>
      </c>
      <c r="S187" s="63">
        <v>161885</v>
      </c>
      <c r="T187" s="63">
        <v>200312</v>
      </c>
      <c r="U187" s="63">
        <v>103584</v>
      </c>
      <c r="V187" s="63">
        <v>515338</v>
      </c>
      <c r="W187" s="63">
        <v>808981</v>
      </c>
      <c r="X187" s="63">
        <v>160879</v>
      </c>
      <c r="Y187" s="63">
        <v>292596</v>
      </c>
      <c r="Z187" s="63">
        <v>48526</v>
      </c>
      <c r="AA187" s="63">
        <v>165624</v>
      </c>
      <c r="AB187" s="63">
        <v>0</v>
      </c>
      <c r="AC187" s="63">
        <v>0</v>
      </c>
      <c r="AD187" s="63">
        <v>0</v>
      </c>
      <c r="AE187" s="64">
        <v>4340504</v>
      </c>
      <c r="AF187" s="64"/>
      <c r="AM187" s="68">
        <f>SUMIFS(SM_BolxEst2[[#This Row],[Retiro]:[Ajuste meses anteriores]],SM_BolxEst2[[#This Row],[Retiro]:[Ajuste meses anteriores]],"&gt;="&amp;LARGE(SM_BolxEst2[[#This Row],[Retiro]:[Ajuste meses anteriores]],4))</f>
        <v>2075513</v>
      </c>
      <c r="AN187" s="69">
        <f>+AM187/SM_BolxEst2[[#This Row],[TOTAL]]</f>
        <v>0.47817327204398385</v>
      </c>
      <c r="AO187" s="68">
        <f>+SM_BolxEst2[[#This Row],[TOTAL]]-AM187</f>
        <v>2264991</v>
      </c>
      <c r="AP187" s="69">
        <f>+AO187/SM_BolxEst2[[#This Row],[TOTAL]]</f>
        <v>0.52182672795601615</v>
      </c>
    </row>
    <row r="188" spans="1:42" x14ac:dyDescent="0.2">
      <c r="A188" s="56">
        <v>2009</v>
      </c>
      <c r="B188" s="56" t="s">
        <v>10</v>
      </c>
      <c r="C188" s="56" t="s">
        <v>24</v>
      </c>
      <c r="D188" s="55">
        <v>455932</v>
      </c>
      <c r="F188" s="61">
        <v>2009</v>
      </c>
      <c r="G188" s="61" t="s">
        <v>10</v>
      </c>
      <c r="H188" s="63">
        <v>455932</v>
      </c>
      <c r="I188" s="63">
        <v>249947</v>
      </c>
      <c r="J188" s="63">
        <v>157499</v>
      </c>
      <c r="K188" s="63">
        <v>48874</v>
      </c>
      <c r="L188" s="63">
        <v>139326</v>
      </c>
      <c r="M188" s="63">
        <v>112705</v>
      </c>
      <c r="N188" s="63">
        <v>111962</v>
      </c>
      <c r="O188" s="63">
        <v>47737</v>
      </c>
      <c r="P188" s="63">
        <v>203306</v>
      </c>
      <c r="Q188" s="63">
        <v>131868</v>
      </c>
      <c r="R188" s="63">
        <v>165063</v>
      </c>
      <c r="S188" s="63">
        <v>152489</v>
      </c>
      <c r="T188" s="63">
        <v>198547</v>
      </c>
      <c r="U188" s="63">
        <v>97877</v>
      </c>
      <c r="V188" s="63">
        <v>495587</v>
      </c>
      <c r="W188" s="63">
        <v>794225</v>
      </c>
      <c r="X188" s="63">
        <v>155136</v>
      </c>
      <c r="Y188" s="63">
        <v>283197</v>
      </c>
      <c r="Z188" s="63">
        <v>46135</v>
      </c>
      <c r="AA188" s="63">
        <v>158968</v>
      </c>
      <c r="AB188" s="63">
        <v>0</v>
      </c>
      <c r="AC188" s="63">
        <v>0</v>
      </c>
      <c r="AD188" s="63">
        <v>0</v>
      </c>
      <c r="AE188" s="64">
        <v>4206380</v>
      </c>
      <c r="AF188" s="64"/>
      <c r="AM188" s="68">
        <f>SUMIFS(SM_BolxEst2[[#This Row],[Retiro]:[Ajuste meses anteriores]],SM_BolxEst2[[#This Row],[Retiro]:[Ajuste meses anteriores]],"&gt;="&amp;LARGE(SM_BolxEst2[[#This Row],[Retiro]:[Ajuste meses anteriores]],4))</f>
        <v>2028941</v>
      </c>
      <c r="AN188" s="69">
        <f>+AM188/SM_BolxEst2[[#This Row],[TOTAL]]</f>
        <v>0.48234848016584331</v>
      </c>
      <c r="AO188" s="68">
        <f>+SM_BolxEst2[[#This Row],[TOTAL]]-AM188</f>
        <v>2177439</v>
      </c>
      <c r="AP188" s="69">
        <f>+AO188/SM_BolxEst2[[#This Row],[TOTAL]]</f>
        <v>0.51765151983415669</v>
      </c>
    </row>
    <row r="189" spans="1:42" x14ac:dyDescent="0.2">
      <c r="A189" s="56">
        <v>2009</v>
      </c>
      <c r="B189" s="56" t="s">
        <v>11</v>
      </c>
      <c r="C189" s="56" t="s">
        <v>24</v>
      </c>
      <c r="D189" s="55">
        <v>452781</v>
      </c>
      <c r="F189" s="61">
        <v>2009</v>
      </c>
      <c r="G189" s="61" t="s">
        <v>11</v>
      </c>
      <c r="H189" s="63">
        <v>452781</v>
      </c>
      <c r="I189" s="63">
        <v>249098</v>
      </c>
      <c r="J189" s="63">
        <v>162254</v>
      </c>
      <c r="K189" s="63">
        <v>47238</v>
      </c>
      <c r="L189" s="63">
        <v>131383</v>
      </c>
      <c r="M189" s="63">
        <v>106437</v>
      </c>
      <c r="N189" s="63">
        <v>111334</v>
      </c>
      <c r="O189" s="63">
        <v>46805</v>
      </c>
      <c r="P189" s="63">
        <v>201727</v>
      </c>
      <c r="Q189" s="63">
        <v>125224</v>
      </c>
      <c r="R189" s="63">
        <v>158564</v>
      </c>
      <c r="S189" s="63">
        <v>152814</v>
      </c>
      <c r="T189" s="63">
        <v>192825</v>
      </c>
      <c r="U189" s="63">
        <v>98365</v>
      </c>
      <c r="V189" s="63">
        <v>498014</v>
      </c>
      <c r="W189" s="63">
        <v>795159</v>
      </c>
      <c r="X189" s="63">
        <v>160796</v>
      </c>
      <c r="Y189" s="63">
        <v>288051</v>
      </c>
      <c r="Z189" s="63">
        <v>48824</v>
      </c>
      <c r="AA189" s="63">
        <v>169628</v>
      </c>
      <c r="AB189" s="63">
        <v>0</v>
      </c>
      <c r="AC189" s="63">
        <v>0</v>
      </c>
      <c r="AD189" s="63">
        <v>0</v>
      </c>
      <c r="AE189" s="64">
        <v>4197321</v>
      </c>
      <c r="AF189" s="64"/>
      <c r="AM189" s="68">
        <f>SUMIFS(SM_BolxEst2[[#This Row],[Retiro]:[Ajuste meses anteriores]],SM_BolxEst2[[#This Row],[Retiro]:[Ajuste meses anteriores]],"&gt;="&amp;LARGE(SM_BolxEst2[[#This Row],[Retiro]:[Ajuste meses anteriores]],4))</f>
        <v>2034005</v>
      </c>
      <c r="AN189" s="69">
        <f>+AM189/SM_BolxEst2[[#This Row],[TOTAL]]</f>
        <v>0.48459600778687167</v>
      </c>
      <c r="AO189" s="68">
        <f>+SM_BolxEst2[[#This Row],[TOTAL]]-AM189</f>
        <v>2163316</v>
      </c>
      <c r="AP189" s="69">
        <f>+AO189/SM_BolxEst2[[#This Row],[TOTAL]]</f>
        <v>0.51540399221312838</v>
      </c>
    </row>
    <row r="190" spans="1:42" x14ac:dyDescent="0.2">
      <c r="A190" s="56">
        <v>2010</v>
      </c>
      <c r="B190" s="56" t="s">
        <v>12</v>
      </c>
      <c r="C190" s="56" t="s">
        <v>24</v>
      </c>
      <c r="D190" s="55">
        <v>418128</v>
      </c>
      <c r="F190" s="61">
        <v>2010</v>
      </c>
      <c r="G190" s="61" t="s">
        <v>12</v>
      </c>
      <c r="H190" s="63">
        <v>418128</v>
      </c>
      <c r="I190" s="63">
        <v>210265</v>
      </c>
      <c r="J190" s="63">
        <v>139838</v>
      </c>
      <c r="K190" s="63">
        <v>45072</v>
      </c>
      <c r="L190" s="63">
        <v>111607</v>
      </c>
      <c r="M190" s="63">
        <v>90375</v>
      </c>
      <c r="N190" s="63">
        <v>86098</v>
      </c>
      <c r="O190" s="63">
        <v>40027</v>
      </c>
      <c r="P190" s="63">
        <v>167792</v>
      </c>
      <c r="Q190" s="63">
        <v>101097</v>
      </c>
      <c r="R190" s="63">
        <v>135371</v>
      </c>
      <c r="S190" s="63">
        <v>137017</v>
      </c>
      <c r="T190" s="63">
        <v>170054</v>
      </c>
      <c r="U190" s="63">
        <v>83438</v>
      </c>
      <c r="V190" s="63">
        <v>429958</v>
      </c>
      <c r="W190" s="63">
        <v>695689</v>
      </c>
      <c r="X190" s="63">
        <v>144744</v>
      </c>
      <c r="Y190" s="63">
        <v>250046</v>
      </c>
      <c r="Z190" s="63">
        <v>42652</v>
      </c>
      <c r="AA190" s="63">
        <v>149048</v>
      </c>
      <c r="AB190" s="63">
        <v>0</v>
      </c>
      <c r="AC190" s="63">
        <v>0</v>
      </c>
      <c r="AD190" s="63">
        <v>0</v>
      </c>
      <c r="AE190" s="64">
        <v>3648316</v>
      </c>
      <c r="AF190" s="64"/>
      <c r="AM190" s="68">
        <f>SUMIFS(SM_BolxEst2[[#This Row],[Retiro]:[Ajuste meses anteriores]],SM_BolxEst2[[#This Row],[Retiro]:[Ajuste meses anteriores]],"&gt;="&amp;LARGE(SM_BolxEst2[[#This Row],[Retiro]:[Ajuste meses anteriores]],4))</f>
        <v>1793821</v>
      </c>
      <c r="AN190" s="69">
        <f>+AM190/SM_BolxEst2[[#This Row],[TOTAL]]</f>
        <v>0.49168465670188655</v>
      </c>
      <c r="AO190" s="68">
        <f>+SM_BolxEst2[[#This Row],[TOTAL]]-AM190</f>
        <v>1854495</v>
      </c>
      <c r="AP190" s="69">
        <f>+AO190/SM_BolxEst2[[#This Row],[TOTAL]]</f>
        <v>0.50831534329811345</v>
      </c>
    </row>
    <row r="191" spans="1:42" x14ac:dyDescent="0.2">
      <c r="A191" s="56">
        <v>2010</v>
      </c>
      <c r="B191" s="56" t="s">
        <v>13</v>
      </c>
      <c r="C191" s="56" t="s">
        <v>24</v>
      </c>
      <c r="D191" s="55">
        <v>402278</v>
      </c>
      <c r="F191" s="61">
        <v>2010</v>
      </c>
      <c r="G191" s="61" t="s">
        <v>13</v>
      </c>
      <c r="H191" s="63">
        <v>402278</v>
      </c>
      <c r="I191" s="63">
        <v>213713</v>
      </c>
      <c r="J191" s="63">
        <v>134561</v>
      </c>
      <c r="K191" s="63">
        <v>42470</v>
      </c>
      <c r="L191" s="63">
        <v>111466</v>
      </c>
      <c r="M191" s="63">
        <v>91524</v>
      </c>
      <c r="N191" s="63">
        <v>94770</v>
      </c>
      <c r="O191" s="63">
        <v>41415</v>
      </c>
      <c r="P191" s="63">
        <v>167386</v>
      </c>
      <c r="Q191" s="63">
        <v>107901</v>
      </c>
      <c r="R191" s="63">
        <v>135965</v>
      </c>
      <c r="S191" s="63">
        <v>131725</v>
      </c>
      <c r="T191" s="63">
        <v>171789</v>
      </c>
      <c r="U191" s="63">
        <v>84316</v>
      </c>
      <c r="V191" s="63">
        <v>428863</v>
      </c>
      <c r="W191" s="63">
        <v>699764</v>
      </c>
      <c r="X191" s="63">
        <v>137612</v>
      </c>
      <c r="Y191" s="63">
        <v>238690</v>
      </c>
      <c r="Z191" s="63">
        <v>41221</v>
      </c>
      <c r="AA191" s="63">
        <v>144555</v>
      </c>
      <c r="AB191" s="63">
        <v>0</v>
      </c>
      <c r="AC191" s="63">
        <v>0</v>
      </c>
      <c r="AD191" s="63">
        <v>0</v>
      </c>
      <c r="AE191" s="64">
        <v>3621984</v>
      </c>
      <c r="AF191" s="64"/>
      <c r="AM191" s="68">
        <f>SUMIFS(SM_BolxEst2[[#This Row],[Retiro]:[Ajuste meses anteriores]],SM_BolxEst2[[#This Row],[Retiro]:[Ajuste meses anteriores]],"&gt;="&amp;LARGE(SM_BolxEst2[[#This Row],[Retiro]:[Ajuste meses anteriores]],4))</f>
        <v>1769595</v>
      </c>
      <c r="AN191" s="69">
        <f>+AM191/SM_BolxEst2[[#This Row],[TOTAL]]</f>
        <v>0.488570628694108</v>
      </c>
      <c r="AO191" s="68">
        <f>+SM_BolxEst2[[#This Row],[TOTAL]]-AM191</f>
        <v>1852389</v>
      </c>
      <c r="AP191" s="69">
        <f>+AO191/SM_BolxEst2[[#This Row],[TOTAL]]</f>
        <v>0.51142937130589206</v>
      </c>
    </row>
    <row r="192" spans="1:42" x14ac:dyDescent="0.2">
      <c r="A192" s="56">
        <v>2010</v>
      </c>
      <c r="B192" s="56" t="s">
        <v>14</v>
      </c>
      <c r="C192" s="56" t="s">
        <v>24</v>
      </c>
      <c r="D192" s="55">
        <v>450124</v>
      </c>
      <c r="F192" s="61">
        <v>2010</v>
      </c>
      <c r="G192" s="61" t="s">
        <v>14</v>
      </c>
      <c r="H192" s="63">
        <v>450124</v>
      </c>
      <c r="I192" s="63">
        <v>267447</v>
      </c>
      <c r="J192" s="63">
        <v>166701</v>
      </c>
      <c r="K192" s="63">
        <v>50901</v>
      </c>
      <c r="L192" s="63">
        <v>144189</v>
      </c>
      <c r="M192" s="63">
        <v>117160</v>
      </c>
      <c r="N192" s="63">
        <v>120895</v>
      </c>
      <c r="O192" s="63">
        <v>49971</v>
      </c>
      <c r="P192" s="63">
        <v>218824</v>
      </c>
      <c r="Q192" s="63">
        <v>138981</v>
      </c>
      <c r="R192" s="63">
        <v>174316</v>
      </c>
      <c r="S192" s="63">
        <v>154541</v>
      </c>
      <c r="T192" s="63">
        <v>212551</v>
      </c>
      <c r="U192" s="63">
        <v>103468</v>
      </c>
      <c r="V192" s="63">
        <v>517534</v>
      </c>
      <c r="W192" s="63">
        <v>849554</v>
      </c>
      <c r="X192" s="63">
        <v>166535</v>
      </c>
      <c r="Y192" s="63">
        <v>283266</v>
      </c>
      <c r="Z192" s="63">
        <v>46634</v>
      </c>
      <c r="AA192" s="63">
        <v>162818</v>
      </c>
      <c r="AB192" s="63">
        <v>0</v>
      </c>
      <c r="AC192" s="63">
        <v>0</v>
      </c>
      <c r="AD192" s="63">
        <v>0</v>
      </c>
      <c r="AE192" s="64">
        <v>4396410</v>
      </c>
      <c r="AF192" s="64"/>
      <c r="AM192" s="68">
        <f>SUMIFS(SM_BolxEst2[[#This Row],[Retiro]:[Ajuste meses anteriores]],SM_BolxEst2[[#This Row],[Retiro]:[Ajuste meses anteriores]],"&gt;="&amp;LARGE(SM_BolxEst2[[#This Row],[Retiro]:[Ajuste meses anteriores]],4))</f>
        <v>2100478</v>
      </c>
      <c r="AN192" s="69">
        <f>+AM192/SM_BolxEst2[[#This Row],[TOTAL]]</f>
        <v>0.47777118148671305</v>
      </c>
      <c r="AO192" s="68">
        <f>+SM_BolxEst2[[#This Row],[TOTAL]]-AM192</f>
        <v>2295932</v>
      </c>
      <c r="AP192" s="69">
        <f>+AO192/SM_BolxEst2[[#This Row],[TOTAL]]</f>
        <v>0.52222881851328695</v>
      </c>
    </row>
    <row r="193" spans="1:42" x14ac:dyDescent="0.2">
      <c r="A193" s="56">
        <v>2010</v>
      </c>
      <c r="B193" s="56" t="s">
        <v>15</v>
      </c>
      <c r="C193" s="56" t="s">
        <v>24</v>
      </c>
      <c r="D193" s="55">
        <v>435445</v>
      </c>
      <c r="F193" s="61">
        <v>2010</v>
      </c>
      <c r="G193" s="61" t="s">
        <v>15</v>
      </c>
      <c r="H193" s="63">
        <v>435445</v>
      </c>
      <c r="I193" s="63">
        <v>267255</v>
      </c>
      <c r="J193" s="63">
        <v>159937</v>
      </c>
      <c r="K193" s="63">
        <v>49331</v>
      </c>
      <c r="L193" s="63">
        <v>138271</v>
      </c>
      <c r="M193" s="63">
        <v>115238</v>
      </c>
      <c r="N193" s="63">
        <v>116117</v>
      </c>
      <c r="O193" s="63">
        <v>49455</v>
      </c>
      <c r="P193" s="63">
        <v>213554</v>
      </c>
      <c r="Q193" s="63">
        <v>135906</v>
      </c>
      <c r="R193" s="63">
        <v>167834</v>
      </c>
      <c r="S193" s="63">
        <v>150143</v>
      </c>
      <c r="T193" s="63">
        <v>207164</v>
      </c>
      <c r="U193" s="63">
        <v>101197</v>
      </c>
      <c r="V193" s="63">
        <v>506954</v>
      </c>
      <c r="W193" s="63">
        <v>825324</v>
      </c>
      <c r="X193" s="63">
        <v>160441</v>
      </c>
      <c r="Y193" s="63">
        <v>265272</v>
      </c>
      <c r="Z193" s="63">
        <v>43468</v>
      </c>
      <c r="AA193" s="63">
        <v>156128</v>
      </c>
      <c r="AB193" s="63">
        <v>0</v>
      </c>
      <c r="AC193" s="63">
        <v>0</v>
      </c>
      <c r="AD193" s="63">
        <v>0</v>
      </c>
      <c r="AE193" s="64">
        <v>4264434</v>
      </c>
      <c r="AF193" s="64"/>
      <c r="AM193" s="68">
        <f>SUMIFS(SM_BolxEst2[[#This Row],[Retiro]:[Ajuste meses anteriores]],SM_BolxEst2[[#This Row],[Retiro]:[Ajuste meses anteriores]],"&gt;="&amp;LARGE(SM_BolxEst2[[#This Row],[Retiro]:[Ajuste meses anteriores]],4))</f>
        <v>2034978</v>
      </c>
      <c r="AN193" s="69">
        <f>+AM193/SM_BolxEst2[[#This Row],[TOTAL]]</f>
        <v>0.47719767734709928</v>
      </c>
      <c r="AO193" s="68">
        <f>+SM_BolxEst2[[#This Row],[TOTAL]]-AM193</f>
        <v>2229456</v>
      </c>
      <c r="AP193" s="69">
        <f>+AO193/SM_BolxEst2[[#This Row],[TOTAL]]</f>
        <v>0.52280232265290072</v>
      </c>
    </row>
    <row r="194" spans="1:42" x14ac:dyDescent="0.2">
      <c r="A194" s="56">
        <v>2010</v>
      </c>
      <c r="B194" s="56" t="s">
        <v>4</v>
      </c>
      <c r="C194" s="56" t="s">
        <v>24</v>
      </c>
      <c r="D194" s="55">
        <v>417612</v>
      </c>
      <c r="F194" s="61">
        <v>2010</v>
      </c>
      <c r="G194" s="61" t="s">
        <v>4</v>
      </c>
      <c r="H194" s="63">
        <v>417612</v>
      </c>
      <c r="I194" s="63">
        <v>262666</v>
      </c>
      <c r="J194" s="63">
        <v>152859</v>
      </c>
      <c r="K194" s="63">
        <v>46599</v>
      </c>
      <c r="L194" s="63">
        <v>137414</v>
      </c>
      <c r="M194" s="63">
        <v>112925</v>
      </c>
      <c r="N194" s="63">
        <v>110540</v>
      </c>
      <c r="O194" s="63">
        <v>47899</v>
      </c>
      <c r="P194" s="63">
        <v>207418</v>
      </c>
      <c r="Q194" s="63">
        <v>133628</v>
      </c>
      <c r="R194" s="63">
        <v>163261</v>
      </c>
      <c r="S194" s="63">
        <v>146333</v>
      </c>
      <c r="T194" s="63">
        <v>204565</v>
      </c>
      <c r="U194" s="63">
        <v>99696</v>
      </c>
      <c r="V194" s="63">
        <v>500755</v>
      </c>
      <c r="W194" s="63">
        <v>823722</v>
      </c>
      <c r="X194" s="63">
        <v>155034</v>
      </c>
      <c r="Y194" s="63">
        <v>260618</v>
      </c>
      <c r="Z194" s="63">
        <v>42261</v>
      </c>
      <c r="AA194" s="63">
        <v>151306</v>
      </c>
      <c r="AB194" s="63">
        <v>0</v>
      </c>
      <c r="AC194" s="63">
        <v>0</v>
      </c>
      <c r="AD194" s="63">
        <v>0</v>
      </c>
      <c r="AE194" s="64">
        <v>4177111</v>
      </c>
      <c r="AF194" s="64"/>
      <c r="AM194" s="68">
        <f>SUMIFS(SM_BolxEst2[[#This Row],[Retiro]:[Ajuste meses anteriores]],SM_BolxEst2[[#This Row],[Retiro]:[Ajuste meses anteriores]],"&gt;="&amp;LARGE(SM_BolxEst2[[#This Row],[Retiro]:[Ajuste meses anteriores]],4))</f>
        <v>2004755</v>
      </c>
      <c r="AN194" s="69">
        <f>+AM194/SM_BolxEst2[[#This Row],[TOTAL]]</f>
        <v>0.47993816779108817</v>
      </c>
      <c r="AO194" s="68">
        <f>+SM_BolxEst2[[#This Row],[TOTAL]]-AM194</f>
        <v>2172356</v>
      </c>
      <c r="AP194" s="69">
        <f>+AO194/SM_BolxEst2[[#This Row],[TOTAL]]</f>
        <v>0.52006183220891189</v>
      </c>
    </row>
    <row r="195" spans="1:42" x14ac:dyDescent="0.2">
      <c r="A195" s="56">
        <v>2010</v>
      </c>
      <c r="B195" s="56" t="s">
        <v>5</v>
      </c>
      <c r="C195" s="56" t="s">
        <v>24</v>
      </c>
      <c r="D195" s="55">
        <v>420784</v>
      </c>
      <c r="F195" s="61">
        <v>2010</v>
      </c>
      <c r="G195" s="61" t="s">
        <v>5</v>
      </c>
      <c r="H195" s="63">
        <v>420784</v>
      </c>
      <c r="I195" s="63">
        <v>259977</v>
      </c>
      <c r="J195" s="63">
        <v>152672</v>
      </c>
      <c r="K195" s="63">
        <v>46822</v>
      </c>
      <c r="L195" s="63">
        <v>136785</v>
      </c>
      <c r="M195" s="63">
        <v>113492</v>
      </c>
      <c r="N195" s="63">
        <v>113645</v>
      </c>
      <c r="O195" s="63">
        <v>46935</v>
      </c>
      <c r="P195" s="63">
        <v>206456</v>
      </c>
      <c r="Q195" s="63">
        <v>135488</v>
      </c>
      <c r="R195" s="63">
        <v>162423</v>
      </c>
      <c r="S195" s="63">
        <v>145507</v>
      </c>
      <c r="T195" s="63">
        <v>206222</v>
      </c>
      <c r="U195" s="63">
        <v>100621</v>
      </c>
      <c r="V195" s="63">
        <v>489683</v>
      </c>
      <c r="W195" s="63">
        <v>828121</v>
      </c>
      <c r="X195" s="63">
        <v>156949</v>
      </c>
      <c r="Y195" s="63">
        <v>262851</v>
      </c>
      <c r="Z195" s="63">
        <v>41953</v>
      </c>
      <c r="AA195" s="63">
        <v>147734</v>
      </c>
      <c r="AB195" s="63">
        <v>0</v>
      </c>
      <c r="AC195" s="63">
        <v>0</v>
      </c>
      <c r="AD195" s="63">
        <v>0</v>
      </c>
      <c r="AE195" s="64">
        <v>4175120</v>
      </c>
      <c r="AF195" s="64"/>
      <c r="AM195" s="68">
        <f>SUMIFS(SM_BolxEst2[[#This Row],[Retiro]:[Ajuste meses anteriores]],SM_BolxEst2[[#This Row],[Retiro]:[Ajuste meses anteriores]],"&gt;="&amp;LARGE(SM_BolxEst2[[#This Row],[Retiro]:[Ajuste meses anteriores]],4))</f>
        <v>2001439</v>
      </c>
      <c r="AN195" s="69">
        <f>+AM195/SM_BolxEst2[[#This Row],[TOTAL]]</f>
        <v>0.47937280844622432</v>
      </c>
      <c r="AO195" s="68">
        <f>+SM_BolxEst2[[#This Row],[TOTAL]]-AM195</f>
        <v>2173681</v>
      </c>
      <c r="AP195" s="69">
        <f>+AO195/SM_BolxEst2[[#This Row],[TOTAL]]</f>
        <v>0.52062719155377568</v>
      </c>
    </row>
    <row r="196" spans="1:42" x14ac:dyDescent="0.2">
      <c r="A196" s="56">
        <v>2010</v>
      </c>
      <c r="B196" s="56" t="s">
        <v>6</v>
      </c>
      <c r="C196" s="56" t="s">
        <v>24</v>
      </c>
      <c r="D196" s="55">
        <v>422714</v>
      </c>
      <c r="F196" s="61">
        <v>2010</v>
      </c>
      <c r="G196" s="61" t="s">
        <v>6</v>
      </c>
      <c r="H196" s="63">
        <v>422714</v>
      </c>
      <c r="I196" s="63">
        <v>266158</v>
      </c>
      <c r="J196" s="63">
        <v>149342</v>
      </c>
      <c r="K196" s="63">
        <v>47247</v>
      </c>
      <c r="L196" s="63">
        <v>135852</v>
      </c>
      <c r="M196" s="63">
        <v>109834</v>
      </c>
      <c r="N196" s="63">
        <v>112406</v>
      </c>
      <c r="O196" s="63">
        <v>45334</v>
      </c>
      <c r="P196" s="63">
        <v>206362</v>
      </c>
      <c r="Q196" s="63">
        <v>128064</v>
      </c>
      <c r="R196" s="63">
        <v>163990</v>
      </c>
      <c r="S196" s="63">
        <v>149495</v>
      </c>
      <c r="T196" s="63">
        <v>205068</v>
      </c>
      <c r="U196" s="63">
        <v>98884</v>
      </c>
      <c r="V196" s="63">
        <v>497218</v>
      </c>
      <c r="W196" s="63">
        <v>841009</v>
      </c>
      <c r="X196" s="63">
        <v>153619</v>
      </c>
      <c r="Y196" s="63">
        <v>263491</v>
      </c>
      <c r="Z196" s="63">
        <v>41421</v>
      </c>
      <c r="AA196" s="63">
        <v>151875</v>
      </c>
      <c r="AB196" s="63">
        <v>0</v>
      </c>
      <c r="AC196" s="63">
        <v>0</v>
      </c>
      <c r="AD196" s="63">
        <v>0</v>
      </c>
      <c r="AE196" s="64">
        <v>4189383</v>
      </c>
      <c r="AF196" s="64"/>
      <c r="AM196" s="68">
        <f>SUMIFS(SM_BolxEst2[[#This Row],[Retiro]:[Ajuste meses anteriores]],SM_BolxEst2[[#This Row],[Retiro]:[Ajuste meses anteriores]],"&gt;="&amp;LARGE(SM_BolxEst2[[#This Row],[Retiro]:[Ajuste meses anteriores]],4))</f>
        <v>2027099</v>
      </c>
      <c r="AN196" s="69">
        <f>+AM196/SM_BolxEst2[[#This Row],[TOTAL]]</f>
        <v>0.48386576257171998</v>
      </c>
      <c r="AO196" s="68">
        <f>+SM_BolxEst2[[#This Row],[TOTAL]]-AM196</f>
        <v>2162284</v>
      </c>
      <c r="AP196" s="69">
        <f>+AO196/SM_BolxEst2[[#This Row],[TOTAL]]</f>
        <v>0.51613423742828002</v>
      </c>
    </row>
    <row r="197" spans="1:42" x14ac:dyDescent="0.2">
      <c r="A197" s="56">
        <v>2010</v>
      </c>
      <c r="B197" s="56" t="s">
        <v>7</v>
      </c>
      <c r="C197" s="56" t="s">
        <v>24</v>
      </c>
      <c r="D197" s="55">
        <v>452052</v>
      </c>
      <c r="F197" s="61">
        <v>2010</v>
      </c>
      <c r="G197" s="61" t="s">
        <v>7</v>
      </c>
      <c r="H197" s="63">
        <v>452052</v>
      </c>
      <c r="I197" s="63">
        <v>271867</v>
      </c>
      <c r="J197" s="63">
        <v>158216</v>
      </c>
      <c r="K197" s="63">
        <v>49385</v>
      </c>
      <c r="L197" s="63">
        <v>143630</v>
      </c>
      <c r="M197" s="63">
        <v>116006</v>
      </c>
      <c r="N197" s="63">
        <v>120315</v>
      </c>
      <c r="O197" s="63">
        <v>48093</v>
      </c>
      <c r="P197" s="63">
        <v>213817</v>
      </c>
      <c r="Q197" s="63">
        <v>135860</v>
      </c>
      <c r="R197" s="63">
        <v>167159</v>
      </c>
      <c r="S197" s="63">
        <v>153468</v>
      </c>
      <c r="T197" s="63">
        <v>211723</v>
      </c>
      <c r="U197" s="63">
        <v>105002</v>
      </c>
      <c r="V197" s="63">
        <v>513485</v>
      </c>
      <c r="W197" s="63">
        <v>858874</v>
      </c>
      <c r="X197" s="63">
        <v>161511</v>
      </c>
      <c r="Y197" s="63">
        <v>259470</v>
      </c>
      <c r="Z197" s="63">
        <v>42094</v>
      </c>
      <c r="AA197" s="63">
        <v>152625</v>
      </c>
      <c r="AB197" s="63">
        <v>0</v>
      </c>
      <c r="AC197" s="63">
        <v>0</v>
      </c>
      <c r="AD197" s="63">
        <v>0</v>
      </c>
      <c r="AE197" s="64">
        <v>4334652</v>
      </c>
      <c r="AF197" s="64"/>
      <c r="AM197" s="68">
        <f>SUMIFS(SM_BolxEst2[[#This Row],[Retiro]:[Ajuste meses anteriores]],SM_BolxEst2[[#This Row],[Retiro]:[Ajuste meses anteriores]],"&gt;="&amp;LARGE(SM_BolxEst2[[#This Row],[Retiro]:[Ajuste meses anteriores]],4))</f>
        <v>2096278</v>
      </c>
      <c r="AN197" s="69">
        <f>+AM197/SM_BolxEst2[[#This Row],[TOTAL]]</f>
        <v>0.48360929550976639</v>
      </c>
      <c r="AO197" s="68">
        <f>+SM_BolxEst2[[#This Row],[TOTAL]]-AM197</f>
        <v>2238374</v>
      </c>
      <c r="AP197" s="69">
        <f>+AO197/SM_BolxEst2[[#This Row],[TOTAL]]</f>
        <v>0.51639070449023361</v>
      </c>
    </row>
    <row r="198" spans="1:42" x14ac:dyDescent="0.2">
      <c r="A198" s="56">
        <v>2010</v>
      </c>
      <c r="B198" s="56" t="s">
        <v>8</v>
      </c>
      <c r="C198" s="56" t="s">
        <v>24</v>
      </c>
      <c r="D198" s="55">
        <v>447225</v>
      </c>
      <c r="F198" s="61">
        <v>2010</v>
      </c>
      <c r="G198" s="61" t="s">
        <v>8</v>
      </c>
      <c r="H198" s="63">
        <v>447225</v>
      </c>
      <c r="I198" s="63">
        <v>272234</v>
      </c>
      <c r="J198" s="63">
        <v>151661</v>
      </c>
      <c r="K198" s="63">
        <v>48515</v>
      </c>
      <c r="L198" s="63">
        <v>146468</v>
      </c>
      <c r="M198" s="63">
        <v>117967</v>
      </c>
      <c r="N198" s="63">
        <v>116551</v>
      </c>
      <c r="O198" s="63">
        <v>48330</v>
      </c>
      <c r="P198" s="63">
        <v>215433</v>
      </c>
      <c r="Q198" s="63">
        <v>136300</v>
      </c>
      <c r="R198" s="63">
        <v>168574</v>
      </c>
      <c r="S198" s="63">
        <v>155221</v>
      </c>
      <c r="T198" s="63">
        <v>213620</v>
      </c>
      <c r="U198" s="63">
        <v>104083</v>
      </c>
      <c r="V198" s="63">
        <v>517102</v>
      </c>
      <c r="W198" s="63">
        <v>864724</v>
      </c>
      <c r="X198" s="63">
        <v>156246</v>
      </c>
      <c r="Y198" s="63">
        <v>255463</v>
      </c>
      <c r="Z198" s="63">
        <v>40953</v>
      </c>
      <c r="AA198" s="63">
        <v>151479</v>
      </c>
      <c r="AB198" s="63">
        <v>0</v>
      </c>
      <c r="AC198" s="63">
        <v>0</v>
      </c>
      <c r="AD198" s="63">
        <v>0</v>
      </c>
      <c r="AE198" s="64">
        <v>4328149</v>
      </c>
      <c r="AF198" s="64"/>
      <c r="AM198" s="68">
        <f>SUMIFS(SM_BolxEst2[[#This Row],[Retiro]:[Ajuste meses anteriores]],SM_BolxEst2[[#This Row],[Retiro]:[Ajuste meses anteriores]],"&gt;="&amp;LARGE(SM_BolxEst2[[#This Row],[Retiro]:[Ajuste meses anteriores]],4))</f>
        <v>2101285</v>
      </c>
      <c r="AN198" s="69">
        <f>+AM198/SM_BolxEst2[[#This Row],[TOTAL]]</f>
        <v>0.48549275914484458</v>
      </c>
      <c r="AO198" s="68">
        <f>+SM_BolxEst2[[#This Row],[TOTAL]]-AM198</f>
        <v>2226864</v>
      </c>
      <c r="AP198" s="69">
        <f>+AO198/SM_BolxEst2[[#This Row],[TOTAL]]</f>
        <v>0.51450724085515542</v>
      </c>
    </row>
    <row r="199" spans="1:42" x14ac:dyDescent="0.2">
      <c r="A199" s="56">
        <v>2010</v>
      </c>
      <c r="B199" s="56" t="s">
        <v>9</v>
      </c>
      <c r="C199" s="56" t="s">
        <v>24</v>
      </c>
      <c r="D199" s="55">
        <v>441541</v>
      </c>
      <c r="F199" s="61">
        <v>2010</v>
      </c>
      <c r="G199" s="61" t="s">
        <v>9</v>
      </c>
      <c r="H199" s="63">
        <v>441541</v>
      </c>
      <c r="I199" s="63">
        <v>272835</v>
      </c>
      <c r="J199" s="63">
        <v>148341</v>
      </c>
      <c r="K199" s="63">
        <v>48380</v>
      </c>
      <c r="L199" s="63">
        <v>142596</v>
      </c>
      <c r="M199" s="63">
        <v>113651</v>
      </c>
      <c r="N199" s="63">
        <v>116831</v>
      </c>
      <c r="O199" s="63">
        <v>46798</v>
      </c>
      <c r="P199" s="63">
        <v>204224</v>
      </c>
      <c r="Q199" s="63">
        <v>131625</v>
      </c>
      <c r="R199" s="63">
        <v>162815</v>
      </c>
      <c r="S199" s="63">
        <v>151213</v>
      </c>
      <c r="T199" s="63">
        <v>202103</v>
      </c>
      <c r="U199" s="63">
        <v>99692</v>
      </c>
      <c r="V199" s="63">
        <v>503363</v>
      </c>
      <c r="W199" s="63">
        <v>826043</v>
      </c>
      <c r="X199" s="63">
        <v>157375</v>
      </c>
      <c r="Y199" s="63">
        <v>253976</v>
      </c>
      <c r="Z199" s="63">
        <v>42989</v>
      </c>
      <c r="AA199" s="63">
        <v>154677</v>
      </c>
      <c r="AB199" s="63">
        <v>0</v>
      </c>
      <c r="AC199" s="63">
        <v>0</v>
      </c>
      <c r="AD199" s="63">
        <v>0</v>
      </c>
      <c r="AE199" s="64">
        <v>4221068</v>
      </c>
      <c r="AF199" s="64"/>
      <c r="AM199" s="68">
        <f>SUMIFS(SM_BolxEst2[[#This Row],[Retiro]:[Ajuste meses anteriores]],SM_BolxEst2[[#This Row],[Retiro]:[Ajuste meses anteriores]],"&gt;="&amp;LARGE(SM_BolxEst2[[#This Row],[Retiro]:[Ajuste meses anteriores]],4))</f>
        <v>2043782</v>
      </c>
      <c r="AN199" s="69">
        <f>+AM199/SM_BolxEst2[[#This Row],[TOTAL]]</f>
        <v>0.48418599273927831</v>
      </c>
      <c r="AO199" s="68">
        <f>+SM_BolxEst2[[#This Row],[TOTAL]]-AM199</f>
        <v>2177286</v>
      </c>
      <c r="AP199" s="69">
        <f>+AO199/SM_BolxEst2[[#This Row],[TOTAL]]</f>
        <v>0.51581400726072169</v>
      </c>
    </row>
    <row r="200" spans="1:42" x14ac:dyDescent="0.2">
      <c r="A200" s="56">
        <v>2010</v>
      </c>
      <c r="B200" s="56" t="s">
        <v>10</v>
      </c>
      <c r="C200" s="56" t="s">
        <v>24</v>
      </c>
      <c r="D200" s="55">
        <v>453069</v>
      </c>
      <c r="F200" s="61">
        <v>2010</v>
      </c>
      <c r="G200" s="61" t="s">
        <v>10</v>
      </c>
      <c r="H200" s="63">
        <v>453069</v>
      </c>
      <c r="I200" s="63">
        <v>265702</v>
      </c>
      <c r="J200" s="63">
        <v>148548</v>
      </c>
      <c r="K200" s="63">
        <v>49000</v>
      </c>
      <c r="L200" s="63">
        <v>146107</v>
      </c>
      <c r="M200" s="63">
        <v>119990</v>
      </c>
      <c r="N200" s="63">
        <v>118907</v>
      </c>
      <c r="O200" s="63">
        <v>47546</v>
      </c>
      <c r="P200" s="63">
        <v>209509</v>
      </c>
      <c r="Q200" s="63">
        <v>136236</v>
      </c>
      <c r="R200" s="63">
        <v>170637</v>
      </c>
      <c r="S200" s="63">
        <v>152691</v>
      </c>
      <c r="T200" s="63">
        <v>212557</v>
      </c>
      <c r="U200" s="63">
        <v>104502</v>
      </c>
      <c r="V200" s="63">
        <v>517930</v>
      </c>
      <c r="W200" s="63">
        <v>866543</v>
      </c>
      <c r="X200" s="63">
        <v>167858</v>
      </c>
      <c r="Y200" s="63">
        <v>260339</v>
      </c>
      <c r="Z200" s="63">
        <v>45513</v>
      </c>
      <c r="AA200" s="63">
        <v>159686</v>
      </c>
      <c r="AB200" s="63">
        <v>0</v>
      </c>
      <c r="AC200" s="63">
        <v>0</v>
      </c>
      <c r="AD200" s="63">
        <v>0</v>
      </c>
      <c r="AE200" s="64">
        <v>4352870</v>
      </c>
      <c r="AF200" s="64"/>
      <c r="AM200" s="68">
        <f>SUMIFS(SM_BolxEst2[[#This Row],[Retiro]:[Ajuste meses anteriores]],SM_BolxEst2[[#This Row],[Retiro]:[Ajuste meses anteriores]],"&gt;="&amp;LARGE(SM_BolxEst2[[#This Row],[Retiro]:[Ajuste meses anteriores]],4))</f>
        <v>2103244</v>
      </c>
      <c r="AN200" s="69">
        <f>+AM200/SM_BolxEst2[[#This Row],[TOTAL]]</f>
        <v>0.48318557641280352</v>
      </c>
      <c r="AO200" s="68">
        <f>+SM_BolxEst2[[#This Row],[TOTAL]]-AM200</f>
        <v>2249626</v>
      </c>
      <c r="AP200" s="69">
        <f>+AO200/SM_BolxEst2[[#This Row],[TOTAL]]</f>
        <v>0.51681442358719654</v>
      </c>
    </row>
    <row r="201" spans="1:42" x14ac:dyDescent="0.2">
      <c r="A201" s="56">
        <v>2010</v>
      </c>
      <c r="B201" s="56" t="s">
        <v>11</v>
      </c>
      <c r="C201" s="56" t="s">
        <v>24</v>
      </c>
      <c r="D201" s="55">
        <v>424725</v>
      </c>
      <c r="F201" s="61">
        <v>2010</v>
      </c>
      <c r="G201" s="61" t="s">
        <v>11</v>
      </c>
      <c r="H201" s="63">
        <v>424725</v>
      </c>
      <c r="I201" s="63">
        <v>250250</v>
      </c>
      <c r="J201" s="63">
        <v>144916</v>
      </c>
      <c r="K201" s="63">
        <v>45134</v>
      </c>
      <c r="L201" s="63">
        <v>136196</v>
      </c>
      <c r="M201" s="63">
        <v>115354</v>
      </c>
      <c r="N201" s="63">
        <v>112268</v>
      </c>
      <c r="O201" s="63">
        <v>44713</v>
      </c>
      <c r="P201" s="63">
        <v>200031</v>
      </c>
      <c r="Q201" s="63">
        <v>127642</v>
      </c>
      <c r="R201" s="63">
        <v>159409</v>
      </c>
      <c r="S201" s="63">
        <v>141198</v>
      </c>
      <c r="T201" s="63">
        <v>194754</v>
      </c>
      <c r="U201" s="63">
        <v>97415</v>
      </c>
      <c r="V201" s="63">
        <v>494507</v>
      </c>
      <c r="W201" s="63">
        <v>835813</v>
      </c>
      <c r="X201" s="63">
        <v>160456</v>
      </c>
      <c r="Y201" s="63">
        <v>250223</v>
      </c>
      <c r="Z201" s="63">
        <v>42464</v>
      </c>
      <c r="AA201" s="63">
        <v>154037</v>
      </c>
      <c r="AB201" s="63">
        <v>0</v>
      </c>
      <c r="AC201" s="63">
        <v>0</v>
      </c>
      <c r="AD201" s="63">
        <v>0</v>
      </c>
      <c r="AE201" s="64">
        <v>4131505</v>
      </c>
      <c r="AF201" s="64"/>
      <c r="AM201" s="68">
        <f>SUMIFS(SM_BolxEst2[[#This Row],[Retiro]:[Ajuste meses anteriores]],SM_BolxEst2[[#This Row],[Retiro]:[Ajuste meses anteriores]],"&gt;="&amp;LARGE(SM_BolxEst2[[#This Row],[Retiro]:[Ajuste meses anteriores]],4))</f>
        <v>2005295</v>
      </c>
      <c r="AN201" s="69">
        <f>+AM201/SM_BolxEst2[[#This Row],[TOTAL]]</f>
        <v>0.4853667126144105</v>
      </c>
      <c r="AO201" s="68">
        <f>+SM_BolxEst2[[#This Row],[TOTAL]]-AM201</f>
        <v>2126210</v>
      </c>
      <c r="AP201" s="69">
        <f>+AO201/SM_BolxEst2[[#This Row],[TOTAL]]</f>
        <v>0.51463328738558956</v>
      </c>
    </row>
    <row r="202" spans="1:42" x14ac:dyDescent="0.2">
      <c r="A202" s="56">
        <v>2011</v>
      </c>
      <c r="B202" s="56" t="s">
        <v>12</v>
      </c>
      <c r="C202" s="56" t="s">
        <v>24</v>
      </c>
      <c r="D202" s="55">
        <v>406144</v>
      </c>
      <c r="F202" s="61">
        <v>2011</v>
      </c>
      <c r="G202" s="61" t="s">
        <v>12</v>
      </c>
      <c r="H202" s="63">
        <v>406144</v>
      </c>
      <c r="I202" s="63">
        <v>219282</v>
      </c>
      <c r="J202" s="63">
        <v>115172</v>
      </c>
      <c r="K202" s="63">
        <v>41163</v>
      </c>
      <c r="L202" s="63">
        <v>113023</v>
      </c>
      <c r="M202" s="63">
        <v>95830</v>
      </c>
      <c r="N202" s="63">
        <v>89677</v>
      </c>
      <c r="O202" s="63">
        <v>38397</v>
      </c>
      <c r="P202" s="63">
        <v>169654</v>
      </c>
      <c r="Q202" s="63">
        <v>103277</v>
      </c>
      <c r="R202" s="63">
        <v>137516</v>
      </c>
      <c r="S202" s="63">
        <v>133048</v>
      </c>
      <c r="T202" s="63">
        <v>172890</v>
      </c>
      <c r="U202" s="63">
        <v>84450</v>
      </c>
      <c r="V202" s="63">
        <v>430173</v>
      </c>
      <c r="W202" s="63">
        <v>744507</v>
      </c>
      <c r="X202" s="63">
        <v>141011</v>
      </c>
      <c r="Y202" s="63">
        <v>218378</v>
      </c>
      <c r="Z202" s="63">
        <v>37656</v>
      </c>
      <c r="AA202" s="63">
        <v>142716</v>
      </c>
      <c r="AB202" s="63">
        <v>0</v>
      </c>
      <c r="AC202" s="63">
        <v>0</v>
      </c>
      <c r="AD202" s="63">
        <v>0</v>
      </c>
      <c r="AE202" s="64">
        <v>3633964</v>
      </c>
      <c r="AF202" s="64"/>
      <c r="AM202" s="68">
        <f>SUMIFS(SM_BolxEst2[[#This Row],[Retiro]:[Ajuste meses anteriores]],SM_BolxEst2[[#This Row],[Retiro]:[Ajuste meses anteriores]],"&gt;="&amp;LARGE(SM_BolxEst2[[#This Row],[Retiro]:[Ajuste meses anteriores]],4))</f>
        <v>1800106</v>
      </c>
      <c r="AN202" s="69">
        <f>+AM202/SM_BolxEst2[[#This Row],[TOTAL]]</f>
        <v>0.495356035447792</v>
      </c>
      <c r="AO202" s="68">
        <f>+SM_BolxEst2[[#This Row],[TOTAL]]-AM202</f>
        <v>1833858</v>
      </c>
      <c r="AP202" s="69">
        <f>+AO202/SM_BolxEst2[[#This Row],[TOTAL]]</f>
        <v>0.50464396455220806</v>
      </c>
    </row>
    <row r="203" spans="1:42" x14ac:dyDescent="0.2">
      <c r="A203" s="56">
        <v>2011</v>
      </c>
      <c r="B203" s="56" t="s">
        <v>13</v>
      </c>
      <c r="C203" s="56" t="s">
        <v>24</v>
      </c>
      <c r="D203" s="55">
        <v>398492</v>
      </c>
      <c r="F203" s="61">
        <v>2011</v>
      </c>
      <c r="G203" s="61" t="s">
        <v>13</v>
      </c>
      <c r="H203" s="63">
        <v>398492</v>
      </c>
      <c r="I203" s="63">
        <v>221683</v>
      </c>
      <c r="J203" s="63">
        <v>113306</v>
      </c>
      <c r="K203" s="63">
        <v>38717</v>
      </c>
      <c r="L203" s="63">
        <v>109539</v>
      </c>
      <c r="M203" s="63">
        <v>90737</v>
      </c>
      <c r="N203" s="63">
        <v>82143</v>
      </c>
      <c r="O203" s="63">
        <v>39826</v>
      </c>
      <c r="P203" s="63">
        <v>167614</v>
      </c>
      <c r="Q203" s="63">
        <v>99886</v>
      </c>
      <c r="R203" s="63">
        <v>132495</v>
      </c>
      <c r="S203" s="63">
        <v>124193</v>
      </c>
      <c r="T203" s="63">
        <v>171858</v>
      </c>
      <c r="U203" s="63">
        <v>87996</v>
      </c>
      <c r="V203" s="63">
        <v>409122</v>
      </c>
      <c r="W203" s="63">
        <v>696213</v>
      </c>
      <c r="X203" s="63">
        <v>126175</v>
      </c>
      <c r="Y203" s="63">
        <v>202519</v>
      </c>
      <c r="Z203" s="63">
        <v>35833</v>
      </c>
      <c r="AA203" s="63">
        <v>133076</v>
      </c>
      <c r="AB203" s="63">
        <v>0</v>
      </c>
      <c r="AC203" s="63">
        <v>0</v>
      </c>
      <c r="AD203" s="63">
        <v>0</v>
      </c>
      <c r="AE203" s="64">
        <v>3481423</v>
      </c>
      <c r="AF203" s="64"/>
      <c r="AM203" s="68">
        <f>SUMIFS(SM_BolxEst2[[#This Row],[Retiro]:[Ajuste meses anteriores]],SM_BolxEst2[[#This Row],[Retiro]:[Ajuste meses anteriores]],"&gt;="&amp;LARGE(SM_BolxEst2[[#This Row],[Retiro]:[Ajuste meses anteriores]],4))</f>
        <v>1725510</v>
      </c>
      <c r="AN203" s="69">
        <f>+AM203/SM_BolxEst2[[#This Row],[TOTAL]]</f>
        <v>0.49563353835486235</v>
      </c>
      <c r="AO203" s="68">
        <f>+SM_BolxEst2[[#This Row],[TOTAL]]-AM203</f>
        <v>1755913</v>
      </c>
      <c r="AP203" s="69">
        <f>+AO203/SM_BolxEst2[[#This Row],[TOTAL]]</f>
        <v>0.50436646164513765</v>
      </c>
    </row>
    <row r="204" spans="1:42" x14ac:dyDescent="0.2">
      <c r="A204" s="56">
        <v>2011</v>
      </c>
      <c r="B204" s="56" t="s">
        <v>14</v>
      </c>
      <c r="C204" s="56" t="s">
        <v>24</v>
      </c>
      <c r="D204" s="55">
        <v>407961</v>
      </c>
      <c r="F204" s="61">
        <v>2011</v>
      </c>
      <c r="G204" s="61" t="s">
        <v>14</v>
      </c>
      <c r="H204" s="63">
        <v>407961</v>
      </c>
      <c r="I204" s="63">
        <v>245868</v>
      </c>
      <c r="J204" s="63">
        <v>126378</v>
      </c>
      <c r="K204" s="63">
        <v>43542</v>
      </c>
      <c r="L204" s="63">
        <v>126003</v>
      </c>
      <c r="M204" s="63">
        <v>109651</v>
      </c>
      <c r="N204" s="63">
        <v>93782</v>
      </c>
      <c r="O204" s="63">
        <v>43891</v>
      </c>
      <c r="P204" s="63">
        <v>196058</v>
      </c>
      <c r="Q204" s="63">
        <v>122470</v>
      </c>
      <c r="R204" s="63">
        <v>157135</v>
      </c>
      <c r="S204" s="63">
        <v>141435</v>
      </c>
      <c r="T204" s="63">
        <v>200976</v>
      </c>
      <c r="U204" s="63">
        <v>97521</v>
      </c>
      <c r="V204" s="63">
        <v>469050</v>
      </c>
      <c r="W204" s="63">
        <v>809944</v>
      </c>
      <c r="X204" s="63">
        <v>150709</v>
      </c>
      <c r="Y204" s="63">
        <v>231429</v>
      </c>
      <c r="Z204" s="63">
        <v>40128</v>
      </c>
      <c r="AA204" s="63">
        <v>146115</v>
      </c>
      <c r="AB204" s="63">
        <v>0</v>
      </c>
      <c r="AC204" s="63">
        <v>0</v>
      </c>
      <c r="AD204" s="63">
        <v>0</v>
      </c>
      <c r="AE204" s="64">
        <v>3960046</v>
      </c>
      <c r="AF204" s="64"/>
      <c r="AM204" s="68">
        <f>SUMIFS(SM_BolxEst2[[#This Row],[Retiro]:[Ajuste meses anteriores]],SM_BolxEst2[[#This Row],[Retiro]:[Ajuste meses anteriores]],"&gt;="&amp;LARGE(SM_BolxEst2[[#This Row],[Retiro]:[Ajuste meses anteriores]],4))</f>
        <v>1932823</v>
      </c>
      <c r="AN204" s="69">
        <f>+AM204/SM_BolxEst2[[#This Row],[TOTAL]]</f>
        <v>0.48808094653445944</v>
      </c>
      <c r="AO204" s="68">
        <f>+SM_BolxEst2[[#This Row],[TOTAL]]-AM204</f>
        <v>2027223</v>
      </c>
      <c r="AP204" s="69">
        <f>+AO204/SM_BolxEst2[[#This Row],[TOTAL]]</f>
        <v>0.51191905346554056</v>
      </c>
    </row>
    <row r="205" spans="1:42" x14ac:dyDescent="0.2">
      <c r="A205" s="56">
        <v>2011</v>
      </c>
      <c r="B205" s="56" t="s">
        <v>15</v>
      </c>
      <c r="C205" s="56" t="s">
        <v>24</v>
      </c>
      <c r="D205" s="55">
        <v>422135</v>
      </c>
      <c r="F205" s="61">
        <v>2011</v>
      </c>
      <c r="G205" s="61" t="s">
        <v>15</v>
      </c>
      <c r="H205" s="63">
        <v>422135</v>
      </c>
      <c r="I205" s="63">
        <v>265826</v>
      </c>
      <c r="J205" s="63">
        <v>131306</v>
      </c>
      <c r="K205" s="63">
        <v>44160</v>
      </c>
      <c r="L205" s="63">
        <v>135974</v>
      </c>
      <c r="M205" s="63">
        <v>115473</v>
      </c>
      <c r="N205" s="63">
        <v>105670</v>
      </c>
      <c r="O205" s="63">
        <v>45819</v>
      </c>
      <c r="P205" s="63">
        <v>204457</v>
      </c>
      <c r="Q205" s="63">
        <v>127189</v>
      </c>
      <c r="R205" s="63">
        <v>158394</v>
      </c>
      <c r="S205" s="63">
        <v>143424</v>
      </c>
      <c r="T205" s="63">
        <v>204089</v>
      </c>
      <c r="U205" s="63">
        <v>100757</v>
      </c>
      <c r="V205" s="63">
        <v>489131</v>
      </c>
      <c r="W205" s="63">
        <v>833957</v>
      </c>
      <c r="X205" s="63">
        <v>150626</v>
      </c>
      <c r="Y205" s="63">
        <v>249823</v>
      </c>
      <c r="Z205" s="63">
        <v>43389</v>
      </c>
      <c r="AA205" s="63">
        <v>155818</v>
      </c>
      <c r="AB205" s="63">
        <v>0</v>
      </c>
      <c r="AC205" s="63">
        <v>0</v>
      </c>
      <c r="AD205" s="63">
        <v>0</v>
      </c>
      <c r="AE205" s="64">
        <v>4127417</v>
      </c>
      <c r="AF205" s="64"/>
      <c r="AM205" s="68">
        <f>SUMIFS(SM_BolxEst2[[#This Row],[Retiro]:[Ajuste meses anteriores]],SM_BolxEst2[[#This Row],[Retiro]:[Ajuste meses anteriores]],"&gt;="&amp;LARGE(SM_BolxEst2[[#This Row],[Retiro]:[Ajuste meses anteriores]],4))</f>
        <v>2011049</v>
      </c>
      <c r="AN205" s="69">
        <f>+AM205/SM_BolxEst2[[#This Row],[TOTAL]]</f>
        <v>0.48724153629255296</v>
      </c>
      <c r="AO205" s="68">
        <f>+SM_BolxEst2[[#This Row],[TOTAL]]-AM205</f>
        <v>2116368</v>
      </c>
      <c r="AP205" s="69">
        <f>+AO205/SM_BolxEst2[[#This Row],[TOTAL]]</f>
        <v>0.51275846370744704</v>
      </c>
    </row>
    <row r="206" spans="1:42" x14ac:dyDescent="0.2">
      <c r="A206" s="56">
        <v>2011</v>
      </c>
      <c r="B206" s="56" t="s">
        <v>4</v>
      </c>
      <c r="C206" s="56" t="s">
        <v>24</v>
      </c>
      <c r="D206" s="55">
        <v>440751</v>
      </c>
      <c r="F206" s="61">
        <v>2011</v>
      </c>
      <c r="G206" s="61" t="s">
        <v>4</v>
      </c>
      <c r="H206" s="63">
        <v>440751</v>
      </c>
      <c r="I206" s="63">
        <v>273870</v>
      </c>
      <c r="J206" s="63">
        <v>137299</v>
      </c>
      <c r="K206" s="63">
        <v>45837</v>
      </c>
      <c r="L206" s="63">
        <v>143260</v>
      </c>
      <c r="M206" s="63">
        <v>123297</v>
      </c>
      <c r="N206" s="63">
        <v>113404</v>
      </c>
      <c r="O206" s="63">
        <v>45993</v>
      </c>
      <c r="P206" s="63">
        <v>212842</v>
      </c>
      <c r="Q206" s="63">
        <v>137540</v>
      </c>
      <c r="R206" s="63">
        <v>165924</v>
      </c>
      <c r="S206" s="63">
        <v>147311</v>
      </c>
      <c r="T206" s="63">
        <v>213189</v>
      </c>
      <c r="U206" s="63">
        <v>106064</v>
      </c>
      <c r="V206" s="63">
        <v>516767</v>
      </c>
      <c r="W206" s="63">
        <v>881333</v>
      </c>
      <c r="X206" s="63">
        <v>158834</v>
      </c>
      <c r="Y206" s="63">
        <v>262573</v>
      </c>
      <c r="Z206" s="63">
        <v>47518</v>
      </c>
      <c r="AA206" s="63">
        <v>161455</v>
      </c>
      <c r="AB206" s="63">
        <v>0</v>
      </c>
      <c r="AC206" s="63">
        <v>0</v>
      </c>
      <c r="AD206" s="63">
        <v>0</v>
      </c>
      <c r="AE206" s="64">
        <v>4335061</v>
      </c>
      <c r="AF206" s="64"/>
      <c r="AM206" s="68">
        <f>SUMIFS(SM_BolxEst2[[#This Row],[Retiro]:[Ajuste meses anteriores]],SM_BolxEst2[[#This Row],[Retiro]:[Ajuste meses anteriores]],"&gt;="&amp;LARGE(SM_BolxEst2[[#This Row],[Retiro]:[Ajuste meses anteriores]],4))</f>
        <v>2112721</v>
      </c>
      <c r="AN206" s="69">
        <f>+AM206/SM_BolxEst2[[#This Row],[TOTAL]]</f>
        <v>0.48735669463474679</v>
      </c>
      <c r="AO206" s="68">
        <f>+SM_BolxEst2[[#This Row],[TOTAL]]-AM206</f>
        <v>2222340</v>
      </c>
      <c r="AP206" s="69">
        <f>+AO206/SM_BolxEst2[[#This Row],[TOTAL]]</f>
        <v>0.51264330536525327</v>
      </c>
    </row>
    <row r="207" spans="1:42" x14ac:dyDescent="0.2">
      <c r="A207" s="56">
        <v>2011</v>
      </c>
      <c r="B207" s="56" t="s">
        <v>5</v>
      </c>
      <c r="C207" s="56" t="s">
        <v>24</v>
      </c>
      <c r="D207" s="55">
        <v>428853</v>
      </c>
      <c r="F207" s="61">
        <v>2011</v>
      </c>
      <c r="G207" s="61" t="s">
        <v>5</v>
      </c>
      <c r="H207" s="63">
        <v>428853</v>
      </c>
      <c r="I207" s="63">
        <v>261563</v>
      </c>
      <c r="J207" s="63">
        <v>127085</v>
      </c>
      <c r="K207" s="63">
        <v>42919</v>
      </c>
      <c r="L207" s="63">
        <v>136019</v>
      </c>
      <c r="M207" s="63">
        <v>118278</v>
      </c>
      <c r="N207" s="63">
        <v>103283</v>
      </c>
      <c r="O207" s="63">
        <v>43291</v>
      </c>
      <c r="P207" s="63">
        <v>194731</v>
      </c>
      <c r="Q207" s="63">
        <v>126957</v>
      </c>
      <c r="R207" s="63">
        <v>151202</v>
      </c>
      <c r="S207" s="63">
        <v>137597</v>
      </c>
      <c r="T207" s="63">
        <v>204817</v>
      </c>
      <c r="U207" s="63">
        <v>98832</v>
      </c>
      <c r="V207" s="63">
        <v>493003</v>
      </c>
      <c r="W207" s="63">
        <v>853455</v>
      </c>
      <c r="X207" s="63">
        <v>144513</v>
      </c>
      <c r="Y207" s="63">
        <v>248919</v>
      </c>
      <c r="Z207" s="63">
        <v>43516</v>
      </c>
      <c r="AA207" s="63">
        <v>149411</v>
      </c>
      <c r="AB207" s="63">
        <v>0</v>
      </c>
      <c r="AC207" s="63">
        <v>0</v>
      </c>
      <c r="AD207" s="63">
        <v>0</v>
      </c>
      <c r="AE207" s="64">
        <v>4108244</v>
      </c>
      <c r="AF207" s="64"/>
      <c r="AM207" s="68">
        <f>SUMIFS(SM_BolxEst2[[#This Row],[Retiro]:[Ajuste meses anteriores]],SM_BolxEst2[[#This Row],[Retiro]:[Ajuste meses anteriores]],"&gt;="&amp;LARGE(SM_BolxEst2[[#This Row],[Retiro]:[Ajuste meses anteriores]],4))</f>
        <v>2036874</v>
      </c>
      <c r="AN207" s="69">
        <f>+AM207/SM_BolxEst2[[#This Row],[TOTAL]]</f>
        <v>0.49580161256244759</v>
      </c>
      <c r="AO207" s="68">
        <f>+SM_BolxEst2[[#This Row],[TOTAL]]-AM207</f>
        <v>2071370</v>
      </c>
      <c r="AP207" s="69">
        <f>+AO207/SM_BolxEst2[[#This Row],[TOTAL]]</f>
        <v>0.50419838743755241</v>
      </c>
    </row>
    <row r="208" spans="1:42" x14ac:dyDescent="0.2">
      <c r="A208" s="56">
        <v>2011</v>
      </c>
      <c r="B208" s="56" t="s">
        <v>6</v>
      </c>
      <c r="C208" s="56" t="s">
        <v>24</v>
      </c>
      <c r="D208" s="55">
        <v>444185</v>
      </c>
      <c r="F208" s="61">
        <v>2011</v>
      </c>
      <c r="G208" s="61" t="s">
        <v>6</v>
      </c>
      <c r="H208" s="63">
        <v>444185</v>
      </c>
      <c r="I208" s="63">
        <v>269480</v>
      </c>
      <c r="J208" s="63">
        <v>128190</v>
      </c>
      <c r="K208" s="63">
        <v>43944</v>
      </c>
      <c r="L208" s="63">
        <v>128433</v>
      </c>
      <c r="M208" s="63">
        <v>111138</v>
      </c>
      <c r="N208" s="63">
        <v>95807</v>
      </c>
      <c r="O208" s="63">
        <v>42852</v>
      </c>
      <c r="P208" s="63">
        <v>191656</v>
      </c>
      <c r="Q208" s="63">
        <v>116788</v>
      </c>
      <c r="R208" s="63">
        <v>149779</v>
      </c>
      <c r="S208" s="63">
        <v>143017</v>
      </c>
      <c r="T208" s="63">
        <v>197190</v>
      </c>
      <c r="U208" s="63">
        <v>95616</v>
      </c>
      <c r="V208" s="63">
        <v>494015</v>
      </c>
      <c r="W208" s="63">
        <v>857135</v>
      </c>
      <c r="X208" s="63">
        <v>135659</v>
      </c>
      <c r="Y208" s="63">
        <v>243505</v>
      </c>
      <c r="Z208" s="63">
        <v>42805</v>
      </c>
      <c r="AA208" s="63">
        <v>156663</v>
      </c>
      <c r="AB208" s="63">
        <v>0</v>
      </c>
      <c r="AC208" s="63">
        <v>0</v>
      </c>
      <c r="AD208" s="63">
        <v>0</v>
      </c>
      <c r="AE208" s="64">
        <v>4087857</v>
      </c>
      <c r="AF208" s="64"/>
      <c r="AM208" s="68">
        <f>SUMIFS(SM_BolxEst2[[#This Row],[Retiro]:[Ajuste meses anteriores]],SM_BolxEst2[[#This Row],[Retiro]:[Ajuste meses anteriores]],"&gt;="&amp;LARGE(SM_BolxEst2[[#This Row],[Retiro]:[Ajuste meses anteriores]],4))</f>
        <v>2064815</v>
      </c>
      <c r="AN208" s="69">
        <f>+AM208/SM_BolxEst2[[#This Row],[TOTAL]]</f>
        <v>0.50510940084254419</v>
      </c>
      <c r="AO208" s="68">
        <f>+SM_BolxEst2[[#This Row],[TOTAL]]-AM208</f>
        <v>2023042</v>
      </c>
      <c r="AP208" s="69">
        <f>+AO208/SM_BolxEst2[[#This Row],[TOTAL]]</f>
        <v>0.49489059915745587</v>
      </c>
    </row>
    <row r="209" spans="1:42" x14ac:dyDescent="0.2">
      <c r="A209" s="56">
        <v>2011</v>
      </c>
      <c r="B209" s="56" t="s">
        <v>7</v>
      </c>
      <c r="C209" s="56" t="s">
        <v>24</v>
      </c>
      <c r="D209" s="55">
        <v>444840</v>
      </c>
      <c r="F209" s="61">
        <v>2011</v>
      </c>
      <c r="G209" s="61" t="s">
        <v>7</v>
      </c>
      <c r="H209" s="63">
        <v>444840</v>
      </c>
      <c r="I209" s="63">
        <v>264462</v>
      </c>
      <c r="J209" s="63">
        <v>131053</v>
      </c>
      <c r="K209" s="63">
        <v>43025</v>
      </c>
      <c r="L209" s="63">
        <v>134626</v>
      </c>
      <c r="M209" s="63">
        <v>117579</v>
      </c>
      <c r="N209" s="63">
        <v>98888</v>
      </c>
      <c r="O209" s="63">
        <v>44174</v>
      </c>
      <c r="P209" s="63">
        <v>194995</v>
      </c>
      <c r="Q209" s="63">
        <v>125213</v>
      </c>
      <c r="R209" s="63">
        <v>155513</v>
      </c>
      <c r="S209" s="63">
        <v>136260</v>
      </c>
      <c r="T209" s="63">
        <v>201617</v>
      </c>
      <c r="U209" s="63">
        <v>98868</v>
      </c>
      <c r="V209" s="63">
        <v>483076</v>
      </c>
      <c r="W209" s="63">
        <v>861997</v>
      </c>
      <c r="X209" s="63">
        <v>148556</v>
      </c>
      <c r="Y209" s="63">
        <v>248405</v>
      </c>
      <c r="Z209" s="63">
        <v>43683</v>
      </c>
      <c r="AA209" s="63">
        <v>153022</v>
      </c>
      <c r="AB209" s="63">
        <v>0</v>
      </c>
      <c r="AC209" s="63">
        <v>0</v>
      </c>
      <c r="AD209" s="63">
        <v>0</v>
      </c>
      <c r="AE209" s="64">
        <v>4129852</v>
      </c>
      <c r="AF209" s="64"/>
      <c r="AM209" s="68">
        <f>SUMIFS(SM_BolxEst2[[#This Row],[Retiro]:[Ajuste meses anteriores]],SM_BolxEst2[[#This Row],[Retiro]:[Ajuste meses anteriores]],"&gt;="&amp;LARGE(SM_BolxEst2[[#This Row],[Retiro]:[Ajuste meses anteriores]],4))</f>
        <v>2054375</v>
      </c>
      <c r="AN209" s="69">
        <f>+AM209/SM_BolxEst2[[#This Row],[TOTAL]]</f>
        <v>0.4974451868977387</v>
      </c>
      <c r="AO209" s="68">
        <f>+SM_BolxEst2[[#This Row],[TOTAL]]-AM209</f>
        <v>2075477</v>
      </c>
      <c r="AP209" s="69">
        <f>+AO209/SM_BolxEst2[[#This Row],[TOTAL]]</f>
        <v>0.50255481310226124</v>
      </c>
    </row>
    <row r="210" spans="1:42" x14ac:dyDescent="0.2">
      <c r="A210" s="56">
        <v>2011</v>
      </c>
      <c r="B210" s="56" t="s">
        <v>8</v>
      </c>
      <c r="C210" s="56" t="s">
        <v>24</v>
      </c>
      <c r="D210" s="55">
        <v>455884</v>
      </c>
      <c r="F210" s="61">
        <v>2011</v>
      </c>
      <c r="G210" s="61" t="s">
        <v>8</v>
      </c>
      <c r="H210" s="63">
        <v>455884</v>
      </c>
      <c r="I210" s="63">
        <v>275000</v>
      </c>
      <c r="J210" s="63">
        <v>131813</v>
      </c>
      <c r="K210" s="63">
        <v>43756</v>
      </c>
      <c r="L210" s="63">
        <v>139979</v>
      </c>
      <c r="M210" s="63">
        <v>120559</v>
      </c>
      <c r="N210" s="63">
        <v>99271</v>
      </c>
      <c r="O210" s="63">
        <v>44703</v>
      </c>
      <c r="P210" s="63">
        <v>203477</v>
      </c>
      <c r="Q210" s="63">
        <v>129643</v>
      </c>
      <c r="R210" s="63">
        <v>159956</v>
      </c>
      <c r="S210" s="63">
        <v>142477</v>
      </c>
      <c r="T210" s="63">
        <v>205827</v>
      </c>
      <c r="U210" s="63">
        <v>102340</v>
      </c>
      <c r="V210" s="63">
        <v>501121</v>
      </c>
      <c r="W210" s="63">
        <v>884949</v>
      </c>
      <c r="X210" s="63">
        <v>154257</v>
      </c>
      <c r="Y210" s="63">
        <v>254811</v>
      </c>
      <c r="Z210" s="63">
        <v>44360</v>
      </c>
      <c r="AA210" s="63">
        <v>157594</v>
      </c>
      <c r="AB210" s="63">
        <v>0</v>
      </c>
      <c r="AC210" s="63">
        <v>0</v>
      </c>
      <c r="AD210" s="63">
        <v>0</v>
      </c>
      <c r="AE210" s="64">
        <v>4251777</v>
      </c>
      <c r="AF210" s="64"/>
      <c r="AM210" s="68">
        <f>SUMIFS(SM_BolxEst2[[#This Row],[Retiro]:[Ajuste meses anteriores]],SM_BolxEst2[[#This Row],[Retiro]:[Ajuste meses anteriores]],"&gt;="&amp;LARGE(SM_BolxEst2[[#This Row],[Retiro]:[Ajuste meses anteriores]],4))</f>
        <v>2116954</v>
      </c>
      <c r="AN210" s="69">
        <f>+AM210/SM_BolxEst2[[#This Row],[TOTAL]]</f>
        <v>0.49789864332019296</v>
      </c>
      <c r="AO210" s="68">
        <f>+SM_BolxEst2[[#This Row],[TOTAL]]-AM210</f>
        <v>2134823</v>
      </c>
      <c r="AP210" s="69">
        <f>+AO210/SM_BolxEst2[[#This Row],[TOTAL]]</f>
        <v>0.50210135667980704</v>
      </c>
    </row>
    <row r="211" spans="1:42" x14ac:dyDescent="0.2">
      <c r="A211" s="56">
        <v>2011</v>
      </c>
      <c r="B211" s="56" t="s">
        <v>9</v>
      </c>
      <c r="C211" s="56" t="s">
        <v>24</v>
      </c>
      <c r="D211" s="55">
        <v>459199</v>
      </c>
      <c r="F211" s="61">
        <v>2011</v>
      </c>
      <c r="G211" s="61" t="s">
        <v>9</v>
      </c>
      <c r="H211" s="63">
        <v>459199</v>
      </c>
      <c r="I211" s="63">
        <v>274156</v>
      </c>
      <c r="J211" s="63">
        <v>130315</v>
      </c>
      <c r="K211" s="63">
        <v>44554</v>
      </c>
      <c r="L211" s="63">
        <v>134460</v>
      </c>
      <c r="M211" s="63">
        <v>115913</v>
      </c>
      <c r="N211" s="63">
        <v>98046</v>
      </c>
      <c r="O211" s="63">
        <v>43510</v>
      </c>
      <c r="P211" s="63">
        <v>199229</v>
      </c>
      <c r="Q211" s="63">
        <v>126122</v>
      </c>
      <c r="R211" s="63">
        <v>156858</v>
      </c>
      <c r="S211" s="63">
        <v>140052</v>
      </c>
      <c r="T211" s="63">
        <v>201341</v>
      </c>
      <c r="U211" s="63">
        <v>100249</v>
      </c>
      <c r="V211" s="63">
        <v>489248</v>
      </c>
      <c r="W211" s="63">
        <v>861206</v>
      </c>
      <c r="X211" s="63">
        <v>144046</v>
      </c>
      <c r="Y211" s="63">
        <v>247286</v>
      </c>
      <c r="Z211" s="63">
        <v>43867</v>
      </c>
      <c r="AA211" s="63">
        <v>156303</v>
      </c>
      <c r="AB211" s="63">
        <v>0</v>
      </c>
      <c r="AC211" s="63">
        <v>0</v>
      </c>
      <c r="AD211" s="63">
        <v>0</v>
      </c>
      <c r="AE211" s="64">
        <v>4165960</v>
      </c>
      <c r="AF211" s="64"/>
      <c r="AM211" s="68">
        <f>SUMIFS(SM_BolxEst2[[#This Row],[Retiro]:[Ajuste meses anteriores]],SM_BolxEst2[[#This Row],[Retiro]:[Ajuste meses anteriores]],"&gt;="&amp;LARGE(SM_BolxEst2[[#This Row],[Retiro]:[Ajuste meses anteriores]],4))</f>
        <v>2083809</v>
      </c>
      <c r="AN211" s="69">
        <f>+AM211/SM_BolxEst2[[#This Row],[TOTAL]]</f>
        <v>0.50019899374933985</v>
      </c>
      <c r="AO211" s="68">
        <f>+SM_BolxEst2[[#This Row],[TOTAL]]-AM211</f>
        <v>2082151</v>
      </c>
      <c r="AP211" s="69">
        <f>+AO211/SM_BolxEst2[[#This Row],[TOTAL]]</f>
        <v>0.4998010062506601</v>
      </c>
    </row>
    <row r="212" spans="1:42" x14ac:dyDescent="0.2">
      <c r="A212" s="56">
        <v>2011</v>
      </c>
      <c r="B212" s="56" t="s">
        <v>10</v>
      </c>
      <c r="C212" s="56" t="s">
        <v>24</v>
      </c>
      <c r="D212" s="55">
        <v>454127</v>
      </c>
      <c r="F212" s="61">
        <v>2011</v>
      </c>
      <c r="G212" s="61" t="s">
        <v>10</v>
      </c>
      <c r="H212" s="63">
        <v>454127</v>
      </c>
      <c r="I212" s="63">
        <v>268574</v>
      </c>
      <c r="J212" s="63">
        <v>130733</v>
      </c>
      <c r="K212" s="63">
        <v>44219</v>
      </c>
      <c r="L212" s="63">
        <v>141353</v>
      </c>
      <c r="M212" s="63">
        <v>119969</v>
      </c>
      <c r="N212" s="63">
        <v>101064</v>
      </c>
      <c r="O212" s="63">
        <v>44526</v>
      </c>
      <c r="P212" s="63">
        <v>199410</v>
      </c>
      <c r="Q212" s="63">
        <v>128012</v>
      </c>
      <c r="R212" s="63">
        <v>160784</v>
      </c>
      <c r="S212" s="63">
        <v>138444</v>
      </c>
      <c r="T212" s="63">
        <v>204735</v>
      </c>
      <c r="U212" s="63">
        <v>100006</v>
      </c>
      <c r="V212" s="63">
        <v>499864</v>
      </c>
      <c r="W212" s="63">
        <v>877284</v>
      </c>
      <c r="X212" s="63">
        <v>146231</v>
      </c>
      <c r="Y212" s="63">
        <v>249589</v>
      </c>
      <c r="Z212" s="63">
        <v>43825</v>
      </c>
      <c r="AA212" s="63">
        <v>158623</v>
      </c>
      <c r="AB212" s="63">
        <v>0</v>
      </c>
      <c r="AC212" s="63">
        <v>0</v>
      </c>
      <c r="AD212" s="63">
        <v>0</v>
      </c>
      <c r="AE212" s="64">
        <v>4211372</v>
      </c>
      <c r="AF212" s="64"/>
      <c r="AM212" s="68">
        <f>SUMIFS(SM_BolxEst2[[#This Row],[Retiro]:[Ajuste meses anteriores]],SM_BolxEst2[[#This Row],[Retiro]:[Ajuste meses anteriores]],"&gt;="&amp;LARGE(SM_BolxEst2[[#This Row],[Retiro]:[Ajuste meses anteriores]],4))</f>
        <v>2099849</v>
      </c>
      <c r="AN212" s="69">
        <f>+AM212/SM_BolxEst2[[#This Row],[TOTAL]]</f>
        <v>0.49861399087993175</v>
      </c>
      <c r="AO212" s="68">
        <f>+SM_BolxEst2[[#This Row],[TOTAL]]-AM212</f>
        <v>2111523</v>
      </c>
      <c r="AP212" s="69">
        <f>+AO212/SM_BolxEst2[[#This Row],[TOTAL]]</f>
        <v>0.50138600912006825</v>
      </c>
    </row>
    <row r="213" spans="1:42" x14ac:dyDescent="0.2">
      <c r="A213" s="56">
        <v>2011</v>
      </c>
      <c r="B213" s="56" t="s">
        <v>11</v>
      </c>
      <c r="C213" s="56" t="s">
        <v>24</v>
      </c>
      <c r="D213" s="55">
        <v>431971</v>
      </c>
      <c r="F213" s="61">
        <v>2011</v>
      </c>
      <c r="G213" s="61" t="s">
        <v>11</v>
      </c>
      <c r="H213" s="63">
        <v>431971</v>
      </c>
      <c r="I213" s="63">
        <v>249336</v>
      </c>
      <c r="J213" s="63">
        <v>168476</v>
      </c>
      <c r="K213" s="63">
        <v>42379</v>
      </c>
      <c r="L213" s="63">
        <v>128760</v>
      </c>
      <c r="M213" s="63">
        <v>107863</v>
      </c>
      <c r="N213" s="63">
        <v>101091</v>
      </c>
      <c r="O213" s="63">
        <v>41408</v>
      </c>
      <c r="P213" s="63">
        <v>190669</v>
      </c>
      <c r="Q213" s="63">
        <v>115574</v>
      </c>
      <c r="R213" s="63">
        <v>148226</v>
      </c>
      <c r="S213" s="63">
        <v>132394</v>
      </c>
      <c r="T213" s="63">
        <v>190159</v>
      </c>
      <c r="U213" s="63">
        <v>95845</v>
      </c>
      <c r="V213" s="63">
        <v>472173</v>
      </c>
      <c r="W213" s="63">
        <v>833537</v>
      </c>
      <c r="X213" s="63">
        <v>141589</v>
      </c>
      <c r="Y213" s="63">
        <v>238172</v>
      </c>
      <c r="Z213" s="63">
        <v>41703</v>
      </c>
      <c r="AA213" s="63">
        <v>154437</v>
      </c>
      <c r="AB213" s="63">
        <v>0</v>
      </c>
      <c r="AC213" s="63">
        <v>0</v>
      </c>
      <c r="AD213" s="63">
        <v>0</v>
      </c>
      <c r="AE213" s="64">
        <v>4025762</v>
      </c>
      <c r="AF213" s="64"/>
      <c r="AM213" s="68">
        <f>SUMIFS(SM_BolxEst2[[#This Row],[Retiro]:[Ajuste meses anteriores]],SM_BolxEst2[[#This Row],[Retiro]:[Ajuste meses anteriores]],"&gt;="&amp;LARGE(SM_BolxEst2[[#This Row],[Retiro]:[Ajuste meses anteriores]],4))</f>
        <v>1987017</v>
      </c>
      <c r="AN213" s="69">
        <f>+AM213/SM_BolxEst2[[#This Row],[TOTAL]]</f>
        <v>0.49357537777941168</v>
      </c>
      <c r="AO213" s="68">
        <f>+SM_BolxEst2[[#This Row],[TOTAL]]-AM213</f>
        <v>2038745</v>
      </c>
      <c r="AP213" s="69">
        <f>+AO213/SM_BolxEst2[[#This Row],[TOTAL]]</f>
        <v>0.50642462222058826</v>
      </c>
    </row>
    <row r="214" spans="1:42" x14ac:dyDescent="0.2">
      <c r="A214" s="56">
        <v>2012</v>
      </c>
      <c r="B214" s="56" t="s">
        <v>12</v>
      </c>
      <c r="C214" s="56" t="s">
        <v>24</v>
      </c>
      <c r="D214" s="55">
        <v>417374</v>
      </c>
      <c r="F214" s="61">
        <v>2012</v>
      </c>
      <c r="G214" s="61" t="s">
        <v>12</v>
      </c>
      <c r="H214" s="63">
        <v>417374</v>
      </c>
      <c r="I214" s="63">
        <v>208802</v>
      </c>
      <c r="J214" s="63">
        <v>138922</v>
      </c>
      <c r="K214" s="63">
        <v>39005</v>
      </c>
      <c r="L214" s="63">
        <v>110278</v>
      </c>
      <c r="M214" s="63">
        <v>91478</v>
      </c>
      <c r="N214" s="63">
        <v>93737</v>
      </c>
      <c r="O214" s="63">
        <v>36170</v>
      </c>
      <c r="P214" s="63">
        <v>171769</v>
      </c>
      <c r="Q214" s="63">
        <v>93155</v>
      </c>
      <c r="R214" s="63">
        <v>130036</v>
      </c>
      <c r="S214" s="63">
        <v>120233</v>
      </c>
      <c r="T214" s="63">
        <v>162258</v>
      </c>
      <c r="U214" s="63">
        <v>85077</v>
      </c>
      <c r="V214" s="63">
        <v>403099</v>
      </c>
      <c r="W214" s="63">
        <v>754937</v>
      </c>
      <c r="X214" s="63">
        <v>135263</v>
      </c>
      <c r="Y214" s="63">
        <v>208369</v>
      </c>
      <c r="Z214" s="63">
        <v>36826</v>
      </c>
      <c r="AA214" s="63">
        <v>140593</v>
      </c>
      <c r="AB214" s="63">
        <v>0</v>
      </c>
      <c r="AC214" s="63">
        <v>0</v>
      </c>
      <c r="AD214" s="63">
        <v>0</v>
      </c>
      <c r="AE214" s="64">
        <v>3577381</v>
      </c>
      <c r="AF214" s="64"/>
      <c r="AM214" s="68">
        <f>SUMIFS(SM_BolxEst2[[#This Row],[Retiro]:[Ajuste meses anteriores]],SM_BolxEst2[[#This Row],[Retiro]:[Ajuste meses anteriores]],"&gt;="&amp;LARGE(SM_BolxEst2[[#This Row],[Retiro]:[Ajuste meses anteriores]],4))</f>
        <v>1784212</v>
      </c>
      <c r="AN214" s="69">
        <f>+AM214/SM_BolxEst2[[#This Row],[TOTAL]]</f>
        <v>0.49874810650584883</v>
      </c>
      <c r="AO214" s="68">
        <f>+SM_BolxEst2[[#This Row],[TOTAL]]-AM214</f>
        <v>1793169</v>
      </c>
      <c r="AP214" s="69">
        <f>+AO214/SM_BolxEst2[[#This Row],[TOTAL]]</f>
        <v>0.50125189349415111</v>
      </c>
    </row>
    <row r="215" spans="1:42" x14ac:dyDescent="0.2">
      <c r="A215" s="56">
        <v>2012</v>
      </c>
      <c r="B215" s="56" t="s">
        <v>13</v>
      </c>
      <c r="C215" s="56" t="s">
        <v>24</v>
      </c>
      <c r="D215" s="55">
        <v>407962</v>
      </c>
      <c r="F215" s="61">
        <v>2012</v>
      </c>
      <c r="G215" s="61" t="s">
        <v>13</v>
      </c>
      <c r="H215" s="63">
        <v>407962</v>
      </c>
      <c r="I215" s="63">
        <v>208326</v>
      </c>
      <c r="J215" s="63">
        <v>130544</v>
      </c>
      <c r="K215" s="63">
        <v>35107</v>
      </c>
      <c r="L215" s="63">
        <v>97982</v>
      </c>
      <c r="M215" s="63">
        <v>90769</v>
      </c>
      <c r="N215" s="63">
        <v>88132</v>
      </c>
      <c r="O215" s="63">
        <v>36431</v>
      </c>
      <c r="P215" s="63">
        <v>165435</v>
      </c>
      <c r="Q215" s="63">
        <v>94691</v>
      </c>
      <c r="R215" s="63">
        <v>127028</v>
      </c>
      <c r="S215" s="63">
        <v>118414</v>
      </c>
      <c r="T215" s="63">
        <v>163050</v>
      </c>
      <c r="U215" s="63">
        <v>84981</v>
      </c>
      <c r="V215" s="63">
        <v>398099</v>
      </c>
      <c r="W215" s="63">
        <v>732469</v>
      </c>
      <c r="X215" s="63">
        <v>124965</v>
      </c>
      <c r="Y215" s="63">
        <v>204111</v>
      </c>
      <c r="Z215" s="63">
        <v>36617</v>
      </c>
      <c r="AA215" s="63">
        <v>138581</v>
      </c>
      <c r="AB215" s="63">
        <v>0</v>
      </c>
      <c r="AC215" s="63">
        <v>0</v>
      </c>
      <c r="AD215" s="63">
        <v>0</v>
      </c>
      <c r="AE215" s="64">
        <v>3483694</v>
      </c>
      <c r="AF215" s="64"/>
      <c r="AM215" s="68">
        <f>SUMIFS(SM_BolxEst2[[#This Row],[Retiro]:[Ajuste meses anteriores]],SM_BolxEst2[[#This Row],[Retiro]:[Ajuste meses anteriores]],"&gt;="&amp;LARGE(SM_BolxEst2[[#This Row],[Retiro]:[Ajuste meses anteriores]],4))</f>
        <v>1746856</v>
      </c>
      <c r="AN215" s="69">
        <f>+AM215/SM_BolxEst2[[#This Row],[TOTAL]]</f>
        <v>0.50143784155554416</v>
      </c>
      <c r="AO215" s="68">
        <f>+SM_BolxEst2[[#This Row],[TOTAL]]-AM215</f>
        <v>1736838</v>
      </c>
      <c r="AP215" s="69">
        <f>+AO215/SM_BolxEst2[[#This Row],[TOTAL]]</f>
        <v>0.49856215844445578</v>
      </c>
    </row>
    <row r="216" spans="1:42" x14ac:dyDescent="0.2">
      <c r="A216" s="56">
        <v>2012</v>
      </c>
      <c r="B216" s="56" t="s">
        <v>14</v>
      </c>
      <c r="C216" s="56" t="s">
        <v>24</v>
      </c>
      <c r="D216" s="55">
        <v>476173</v>
      </c>
      <c r="F216" s="61">
        <v>2012</v>
      </c>
      <c r="G216" s="61" t="s">
        <v>14</v>
      </c>
      <c r="H216" s="63">
        <v>476173</v>
      </c>
      <c r="I216" s="63">
        <v>265486</v>
      </c>
      <c r="J216" s="63">
        <v>173033</v>
      </c>
      <c r="K216" s="63">
        <v>43477</v>
      </c>
      <c r="L216" s="63">
        <v>141670</v>
      </c>
      <c r="M216" s="63">
        <v>118474</v>
      </c>
      <c r="N216" s="63">
        <v>119344</v>
      </c>
      <c r="O216" s="63">
        <v>44410</v>
      </c>
      <c r="P216" s="63">
        <v>217794</v>
      </c>
      <c r="Q216" s="63">
        <v>136740</v>
      </c>
      <c r="R216" s="63">
        <v>172735</v>
      </c>
      <c r="S216" s="63">
        <v>143697</v>
      </c>
      <c r="T216" s="63">
        <v>220220</v>
      </c>
      <c r="U216" s="63">
        <v>108609</v>
      </c>
      <c r="V216" s="63">
        <v>502771</v>
      </c>
      <c r="W216" s="63">
        <v>891539</v>
      </c>
      <c r="X216" s="63">
        <v>157266</v>
      </c>
      <c r="Y216" s="63">
        <v>232447</v>
      </c>
      <c r="Z216" s="63">
        <v>43095</v>
      </c>
      <c r="AA216" s="63">
        <v>157128</v>
      </c>
      <c r="AB216" s="63">
        <v>0</v>
      </c>
      <c r="AC216" s="63">
        <v>0</v>
      </c>
      <c r="AD216" s="63">
        <v>0</v>
      </c>
      <c r="AE216" s="64">
        <v>4366108</v>
      </c>
      <c r="AF216" s="64"/>
      <c r="AM216" s="68">
        <f>SUMIFS(SM_BolxEst2[[#This Row],[Retiro]:[Ajuste meses anteriores]],SM_BolxEst2[[#This Row],[Retiro]:[Ajuste meses anteriores]],"&gt;="&amp;LARGE(SM_BolxEst2[[#This Row],[Retiro]:[Ajuste meses anteriores]],4))</f>
        <v>2135969</v>
      </c>
      <c r="AN216" s="69">
        <f>+AM216/SM_BolxEst2[[#This Row],[TOTAL]]</f>
        <v>0.4892157958529656</v>
      </c>
      <c r="AO216" s="68">
        <f>+SM_BolxEst2[[#This Row],[TOTAL]]-AM216</f>
        <v>2230139</v>
      </c>
      <c r="AP216" s="69">
        <f>+AO216/SM_BolxEst2[[#This Row],[TOTAL]]</f>
        <v>0.5107842041470344</v>
      </c>
    </row>
    <row r="217" spans="1:42" x14ac:dyDescent="0.2">
      <c r="A217" s="56">
        <v>2012</v>
      </c>
      <c r="B217" s="56" t="s">
        <v>15</v>
      </c>
      <c r="C217" s="56" t="s">
        <v>24</v>
      </c>
      <c r="D217" s="55">
        <v>425193</v>
      </c>
      <c r="F217" s="61">
        <v>2012</v>
      </c>
      <c r="G217" s="61" t="s">
        <v>15</v>
      </c>
      <c r="H217" s="63">
        <v>425193</v>
      </c>
      <c r="I217" s="63">
        <v>244302</v>
      </c>
      <c r="J217" s="63">
        <v>148105</v>
      </c>
      <c r="K217" s="63">
        <v>39505</v>
      </c>
      <c r="L217" s="63">
        <v>121987</v>
      </c>
      <c r="M217" s="63">
        <v>104758</v>
      </c>
      <c r="N217" s="63">
        <v>102810</v>
      </c>
      <c r="O217" s="63">
        <v>40700</v>
      </c>
      <c r="P217" s="63">
        <v>194148</v>
      </c>
      <c r="Q217" s="63">
        <v>123203</v>
      </c>
      <c r="R217" s="63">
        <v>152391</v>
      </c>
      <c r="S217" s="63">
        <v>132819</v>
      </c>
      <c r="T217" s="63">
        <v>203219</v>
      </c>
      <c r="U217" s="63">
        <v>95754</v>
      </c>
      <c r="V217" s="63">
        <v>448169</v>
      </c>
      <c r="W217" s="63">
        <v>795383</v>
      </c>
      <c r="X217" s="63">
        <v>148610</v>
      </c>
      <c r="Y217" s="63">
        <v>227231</v>
      </c>
      <c r="Z217" s="63">
        <v>40733</v>
      </c>
      <c r="AA217" s="63">
        <v>151502</v>
      </c>
      <c r="AB217" s="63">
        <v>0</v>
      </c>
      <c r="AC217" s="63">
        <v>0</v>
      </c>
      <c r="AD217" s="63">
        <v>0</v>
      </c>
      <c r="AE217" s="64">
        <v>3940522</v>
      </c>
      <c r="AF217" s="64"/>
      <c r="AM217" s="68">
        <f>SUMIFS(SM_BolxEst2[[#This Row],[Retiro]:[Ajuste meses anteriores]],SM_BolxEst2[[#This Row],[Retiro]:[Ajuste meses anteriores]],"&gt;="&amp;LARGE(SM_BolxEst2[[#This Row],[Retiro]:[Ajuste meses anteriores]],4))</f>
        <v>1913047</v>
      </c>
      <c r="AN217" s="69">
        <f>+AM217/SM_BolxEst2[[#This Row],[TOTAL]]</f>
        <v>0.48548060383878078</v>
      </c>
      <c r="AO217" s="68">
        <f>+SM_BolxEst2[[#This Row],[TOTAL]]-AM217</f>
        <v>2027475</v>
      </c>
      <c r="AP217" s="69">
        <f>+AO217/SM_BolxEst2[[#This Row],[TOTAL]]</f>
        <v>0.51451939616121922</v>
      </c>
    </row>
    <row r="218" spans="1:42" x14ac:dyDescent="0.2">
      <c r="A218" s="56">
        <v>2012</v>
      </c>
      <c r="B218" s="56" t="s">
        <v>4</v>
      </c>
      <c r="C218" s="56" t="s">
        <v>24</v>
      </c>
      <c r="D218" s="55">
        <v>479853</v>
      </c>
      <c r="F218" s="61">
        <v>2012</v>
      </c>
      <c r="G218" s="61" t="s">
        <v>4</v>
      </c>
      <c r="H218" s="63">
        <v>479853</v>
      </c>
      <c r="I218" s="63">
        <v>261352</v>
      </c>
      <c r="J218" s="63">
        <v>167120</v>
      </c>
      <c r="K218" s="63">
        <v>41172</v>
      </c>
      <c r="L218" s="63">
        <v>136295</v>
      </c>
      <c r="M218" s="63">
        <v>117201</v>
      </c>
      <c r="N218" s="63">
        <v>113655</v>
      </c>
      <c r="O218" s="63">
        <v>43361</v>
      </c>
      <c r="P218" s="63">
        <v>213443</v>
      </c>
      <c r="Q218" s="63">
        <v>137824</v>
      </c>
      <c r="R218" s="63">
        <v>162790</v>
      </c>
      <c r="S218" s="63">
        <v>132362</v>
      </c>
      <c r="T218" s="63">
        <v>217119</v>
      </c>
      <c r="U218" s="63">
        <v>97129</v>
      </c>
      <c r="V218" s="63">
        <v>481222</v>
      </c>
      <c r="W218" s="63">
        <v>850811</v>
      </c>
      <c r="X218" s="63">
        <v>154259</v>
      </c>
      <c r="Y218" s="63">
        <v>238530</v>
      </c>
      <c r="Z218" s="63">
        <v>41704</v>
      </c>
      <c r="AA218" s="63">
        <v>150513</v>
      </c>
      <c r="AB218" s="63">
        <v>0</v>
      </c>
      <c r="AC218" s="63">
        <v>0</v>
      </c>
      <c r="AD218" s="63">
        <v>0</v>
      </c>
      <c r="AE218" s="64">
        <v>4237715</v>
      </c>
      <c r="AF218" s="64"/>
      <c r="AM218" s="68">
        <f>SUMIFS(SM_BolxEst2[[#This Row],[Retiro]:[Ajuste meses anteriores]],SM_BolxEst2[[#This Row],[Retiro]:[Ajuste meses anteriores]],"&gt;="&amp;LARGE(SM_BolxEst2[[#This Row],[Retiro]:[Ajuste meses anteriores]],4))</f>
        <v>2073238</v>
      </c>
      <c r="AN218" s="69">
        <f>+AM218/SM_BolxEst2[[#This Row],[TOTAL]]</f>
        <v>0.48923488247793917</v>
      </c>
      <c r="AO218" s="68">
        <f>+SM_BolxEst2[[#This Row],[TOTAL]]-AM218</f>
        <v>2164477</v>
      </c>
      <c r="AP218" s="69">
        <f>+AO218/SM_BolxEst2[[#This Row],[TOTAL]]</f>
        <v>0.51076511752206077</v>
      </c>
    </row>
    <row r="219" spans="1:42" x14ac:dyDescent="0.2">
      <c r="A219" s="56">
        <v>2012</v>
      </c>
      <c r="B219" s="56" t="s">
        <v>5</v>
      </c>
      <c r="C219" s="56" t="s">
        <v>24</v>
      </c>
      <c r="D219" s="55">
        <v>452516</v>
      </c>
      <c r="F219" s="61">
        <v>2012</v>
      </c>
      <c r="G219" s="61" t="s">
        <v>5</v>
      </c>
      <c r="H219" s="63">
        <v>452516</v>
      </c>
      <c r="I219" s="63">
        <v>251072</v>
      </c>
      <c r="J219" s="63">
        <v>163308</v>
      </c>
      <c r="K219" s="63">
        <v>41651</v>
      </c>
      <c r="L219" s="63">
        <v>133856</v>
      </c>
      <c r="M219" s="63">
        <v>115752</v>
      </c>
      <c r="N219" s="63">
        <v>111984</v>
      </c>
      <c r="O219" s="63">
        <v>42517</v>
      </c>
      <c r="P219" s="63">
        <v>210450</v>
      </c>
      <c r="Q219" s="63">
        <v>128351</v>
      </c>
      <c r="R219" s="63">
        <v>166673</v>
      </c>
      <c r="S219" s="63">
        <v>127165</v>
      </c>
      <c r="T219" s="63">
        <v>215763</v>
      </c>
      <c r="U219" s="63">
        <v>94209</v>
      </c>
      <c r="V219" s="63">
        <v>480592</v>
      </c>
      <c r="W219" s="63">
        <v>807590</v>
      </c>
      <c r="X219" s="63">
        <v>150512</v>
      </c>
      <c r="Y219" s="63">
        <v>236207</v>
      </c>
      <c r="Z219" s="63">
        <v>42157</v>
      </c>
      <c r="AA219" s="63">
        <v>149238</v>
      </c>
      <c r="AB219" s="63">
        <v>0</v>
      </c>
      <c r="AC219" s="63">
        <v>0</v>
      </c>
      <c r="AD219" s="63">
        <v>0</v>
      </c>
      <c r="AE219" s="64">
        <v>4121563</v>
      </c>
      <c r="AF219" s="64"/>
      <c r="AM219" s="68">
        <f>SUMIFS(SM_BolxEst2[[#This Row],[Retiro]:[Ajuste meses anteriores]],SM_BolxEst2[[#This Row],[Retiro]:[Ajuste meses anteriores]],"&gt;="&amp;LARGE(SM_BolxEst2[[#This Row],[Retiro]:[Ajuste meses anteriores]],4))</f>
        <v>1991770</v>
      </c>
      <c r="AN219" s="69">
        <f>+AM219/SM_BolxEst2[[#This Row],[TOTAL]]</f>
        <v>0.48325598808025017</v>
      </c>
      <c r="AO219" s="68">
        <f>+SM_BolxEst2[[#This Row],[TOTAL]]-AM219</f>
        <v>2129793</v>
      </c>
      <c r="AP219" s="69">
        <f>+AO219/SM_BolxEst2[[#This Row],[TOTAL]]</f>
        <v>0.51674401191974983</v>
      </c>
    </row>
    <row r="220" spans="1:42" x14ac:dyDescent="0.2">
      <c r="A220" s="56">
        <v>2012</v>
      </c>
      <c r="B220" s="56" t="s">
        <v>6</v>
      </c>
      <c r="C220" s="56" t="s">
        <v>24</v>
      </c>
      <c r="D220" s="55">
        <v>470823</v>
      </c>
      <c r="F220" s="61">
        <v>2012</v>
      </c>
      <c r="G220" s="61" t="s">
        <v>6</v>
      </c>
      <c r="H220" s="63">
        <v>470823</v>
      </c>
      <c r="I220" s="63">
        <v>263379</v>
      </c>
      <c r="J220" s="63">
        <v>158683</v>
      </c>
      <c r="K220" s="63">
        <v>42966</v>
      </c>
      <c r="L220" s="63">
        <v>126909</v>
      </c>
      <c r="M220" s="63">
        <v>116464</v>
      </c>
      <c r="N220" s="63">
        <v>114405</v>
      </c>
      <c r="O220" s="63">
        <v>42743</v>
      </c>
      <c r="P220" s="63">
        <v>205534</v>
      </c>
      <c r="Q220" s="63">
        <v>125167</v>
      </c>
      <c r="R220" s="63">
        <v>167915</v>
      </c>
      <c r="S220" s="63">
        <v>133320</v>
      </c>
      <c r="T220" s="63">
        <v>212973</v>
      </c>
      <c r="U220" s="63">
        <v>92820</v>
      </c>
      <c r="V220" s="63">
        <v>495138</v>
      </c>
      <c r="W220" s="63">
        <v>873029</v>
      </c>
      <c r="X220" s="63">
        <v>154520</v>
      </c>
      <c r="Y220" s="63">
        <v>241915</v>
      </c>
      <c r="Z220" s="63">
        <v>41566</v>
      </c>
      <c r="AA220" s="63">
        <v>147432</v>
      </c>
      <c r="AB220" s="63">
        <v>0</v>
      </c>
      <c r="AC220" s="63">
        <v>0</v>
      </c>
      <c r="AD220" s="63">
        <v>0</v>
      </c>
      <c r="AE220" s="64">
        <v>4227701</v>
      </c>
      <c r="AF220" s="64"/>
      <c r="AM220" s="68">
        <f>SUMIFS(SM_BolxEst2[[#This Row],[Retiro]:[Ajuste meses anteriores]],SM_BolxEst2[[#This Row],[Retiro]:[Ajuste meses anteriores]],"&gt;="&amp;LARGE(SM_BolxEst2[[#This Row],[Retiro]:[Ajuste meses anteriores]],4))</f>
        <v>2102369</v>
      </c>
      <c r="AN220" s="69">
        <f>+AM220/SM_BolxEst2[[#This Row],[TOTAL]]</f>
        <v>0.49728422137705575</v>
      </c>
      <c r="AO220" s="68">
        <f>+SM_BolxEst2[[#This Row],[TOTAL]]-AM220</f>
        <v>2125332</v>
      </c>
      <c r="AP220" s="69">
        <f>+AO220/SM_BolxEst2[[#This Row],[TOTAL]]</f>
        <v>0.50271577862294425</v>
      </c>
    </row>
    <row r="221" spans="1:42" x14ac:dyDescent="0.2">
      <c r="A221" s="56">
        <v>2012</v>
      </c>
      <c r="B221" s="56" t="s">
        <v>7</v>
      </c>
      <c r="C221" s="56" t="s">
        <v>24</v>
      </c>
      <c r="D221" s="55">
        <v>503009</v>
      </c>
      <c r="F221" s="61">
        <v>2012</v>
      </c>
      <c r="G221" s="61" t="s">
        <v>7</v>
      </c>
      <c r="H221" s="63">
        <v>503009</v>
      </c>
      <c r="I221" s="63">
        <v>280254</v>
      </c>
      <c r="J221" s="63">
        <v>165403</v>
      </c>
      <c r="K221" s="63">
        <v>46327</v>
      </c>
      <c r="L221" s="63">
        <v>112042</v>
      </c>
      <c r="M221" s="63">
        <v>146939</v>
      </c>
      <c r="N221" s="63">
        <v>103378</v>
      </c>
      <c r="O221" s="63">
        <v>41654</v>
      </c>
      <c r="P221" s="63">
        <v>216102</v>
      </c>
      <c r="Q221" s="63">
        <v>120795</v>
      </c>
      <c r="R221" s="63">
        <v>176701</v>
      </c>
      <c r="S221" s="63">
        <v>127898</v>
      </c>
      <c r="T221" s="63">
        <v>213822</v>
      </c>
      <c r="U221" s="63">
        <v>89151</v>
      </c>
      <c r="V221" s="63">
        <v>491153</v>
      </c>
      <c r="W221" s="63">
        <v>825998</v>
      </c>
      <c r="X221" s="63">
        <v>126391</v>
      </c>
      <c r="Y221" s="63">
        <v>214629</v>
      </c>
      <c r="Z221" s="63">
        <v>39893</v>
      </c>
      <c r="AA221" s="63">
        <v>144201</v>
      </c>
      <c r="AB221" s="63">
        <v>0</v>
      </c>
      <c r="AC221" s="63">
        <v>0</v>
      </c>
      <c r="AD221" s="63">
        <v>0</v>
      </c>
      <c r="AE221" s="64">
        <v>4185740</v>
      </c>
      <c r="AF221" s="64"/>
      <c r="AM221" s="68">
        <f>SUMIFS(SM_BolxEst2[[#This Row],[Retiro]:[Ajuste meses anteriores]],SM_BolxEst2[[#This Row],[Retiro]:[Ajuste meses anteriores]],"&gt;="&amp;LARGE(SM_BolxEst2[[#This Row],[Retiro]:[Ajuste meses anteriores]],4))</f>
        <v>2100414</v>
      </c>
      <c r="AN221" s="69">
        <f>+AM221/SM_BolxEst2[[#This Row],[TOTAL]]</f>
        <v>0.50180230974690254</v>
      </c>
      <c r="AO221" s="68">
        <f>+SM_BolxEst2[[#This Row],[TOTAL]]-AM221</f>
        <v>2085326</v>
      </c>
      <c r="AP221" s="69">
        <f>+AO221/SM_BolxEst2[[#This Row],[TOTAL]]</f>
        <v>0.4981976902530974</v>
      </c>
    </row>
    <row r="222" spans="1:42" x14ac:dyDescent="0.2">
      <c r="A222" s="56">
        <v>2012</v>
      </c>
      <c r="B222" s="56" t="s">
        <v>8</v>
      </c>
      <c r="C222" s="56" t="s">
        <v>24</v>
      </c>
      <c r="D222" s="55">
        <v>477619</v>
      </c>
      <c r="F222" s="61">
        <v>2012</v>
      </c>
      <c r="G222" s="61" t="s">
        <v>8</v>
      </c>
      <c r="H222" s="63">
        <v>477619</v>
      </c>
      <c r="I222" s="63">
        <v>274997</v>
      </c>
      <c r="J222" s="63">
        <v>156108</v>
      </c>
      <c r="K222" s="63">
        <v>44045</v>
      </c>
      <c r="L222" s="63">
        <v>123441</v>
      </c>
      <c r="M222" s="63">
        <v>123967</v>
      </c>
      <c r="N222" s="63">
        <v>103850</v>
      </c>
      <c r="O222" s="63">
        <v>41192</v>
      </c>
      <c r="P222" s="63">
        <v>209231</v>
      </c>
      <c r="Q222" s="63">
        <v>120726</v>
      </c>
      <c r="R222" s="63">
        <v>170687</v>
      </c>
      <c r="S222" s="63">
        <v>128354</v>
      </c>
      <c r="T222" s="63">
        <v>211840</v>
      </c>
      <c r="U222" s="63">
        <v>89165</v>
      </c>
      <c r="V222" s="63">
        <v>481234</v>
      </c>
      <c r="W222" s="63">
        <v>798387</v>
      </c>
      <c r="X222" s="63">
        <v>132202</v>
      </c>
      <c r="Y222" s="63">
        <v>234179</v>
      </c>
      <c r="Z222" s="63">
        <v>44124</v>
      </c>
      <c r="AA222" s="63">
        <v>150082</v>
      </c>
      <c r="AB222" s="63">
        <v>0</v>
      </c>
      <c r="AC222" s="63">
        <v>0</v>
      </c>
      <c r="AD222" s="63">
        <v>0</v>
      </c>
      <c r="AE222" s="64">
        <v>4115430</v>
      </c>
      <c r="AF222" s="64"/>
      <c r="AM222" s="68">
        <f>SUMIFS(SM_BolxEst2[[#This Row],[Retiro]:[Ajuste meses anteriores]],SM_BolxEst2[[#This Row],[Retiro]:[Ajuste meses anteriores]],"&gt;="&amp;LARGE(SM_BolxEst2[[#This Row],[Retiro]:[Ajuste meses anteriores]],4))</f>
        <v>2032237</v>
      </c>
      <c r="AN222" s="69">
        <f>+AM222/SM_BolxEst2[[#This Row],[TOTAL]]</f>
        <v>0.49380915238504847</v>
      </c>
      <c r="AO222" s="68">
        <f>+SM_BolxEst2[[#This Row],[TOTAL]]-AM222</f>
        <v>2083193</v>
      </c>
      <c r="AP222" s="69">
        <f>+AO222/SM_BolxEst2[[#This Row],[TOTAL]]</f>
        <v>0.50619084761495159</v>
      </c>
    </row>
    <row r="223" spans="1:42" x14ac:dyDescent="0.2">
      <c r="A223" s="56">
        <v>2012</v>
      </c>
      <c r="B223" s="56" t="s">
        <v>9</v>
      </c>
      <c r="C223" s="56" t="s">
        <v>24</v>
      </c>
      <c r="D223" s="55">
        <v>513715</v>
      </c>
      <c r="F223" s="61">
        <v>2012</v>
      </c>
      <c r="G223" s="61" t="s">
        <v>9</v>
      </c>
      <c r="H223" s="63">
        <v>513715</v>
      </c>
      <c r="I223" s="63">
        <v>288270</v>
      </c>
      <c r="J223" s="63">
        <v>165541</v>
      </c>
      <c r="K223" s="63">
        <v>45589</v>
      </c>
      <c r="L223" s="63">
        <v>134389</v>
      </c>
      <c r="M223" s="63">
        <v>136488</v>
      </c>
      <c r="N223" s="63">
        <v>110385</v>
      </c>
      <c r="O223" s="63">
        <v>45748</v>
      </c>
      <c r="P223" s="63">
        <v>222376</v>
      </c>
      <c r="Q223" s="63">
        <v>134293</v>
      </c>
      <c r="R223" s="63">
        <v>184020</v>
      </c>
      <c r="S223" s="63">
        <v>131828</v>
      </c>
      <c r="T223" s="63">
        <v>229617</v>
      </c>
      <c r="U223" s="63">
        <v>88603</v>
      </c>
      <c r="V223" s="63">
        <v>498211</v>
      </c>
      <c r="W223" s="63">
        <v>817316</v>
      </c>
      <c r="X223" s="63">
        <v>142266</v>
      </c>
      <c r="Y223" s="63">
        <v>248765</v>
      </c>
      <c r="Z223" s="63">
        <v>44660</v>
      </c>
      <c r="AA223" s="63">
        <v>160640</v>
      </c>
      <c r="AB223" s="63">
        <v>0</v>
      </c>
      <c r="AC223" s="63">
        <v>0</v>
      </c>
      <c r="AD223" s="63">
        <v>0</v>
      </c>
      <c r="AE223" s="64">
        <v>4342720</v>
      </c>
      <c r="AF223" s="64"/>
      <c r="AM223" s="68">
        <f>SUMIFS(SM_BolxEst2[[#This Row],[Retiro]:[Ajuste meses anteriores]],SM_BolxEst2[[#This Row],[Retiro]:[Ajuste meses anteriores]],"&gt;="&amp;LARGE(SM_BolxEst2[[#This Row],[Retiro]:[Ajuste meses anteriores]],4))</f>
        <v>2117512</v>
      </c>
      <c r="AN223" s="69">
        <f>+AM223/SM_BolxEst2[[#This Row],[TOTAL]]</f>
        <v>0.48760039790730236</v>
      </c>
      <c r="AO223" s="68">
        <f>+SM_BolxEst2[[#This Row],[TOTAL]]-AM223</f>
        <v>2225208</v>
      </c>
      <c r="AP223" s="69">
        <f>+AO223/SM_BolxEst2[[#This Row],[TOTAL]]</f>
        <v>0.51239960209269764</v>
      </c>
    </row>
    <row r="224" spans="1:42" x14ac:dyDescent="0.2">
      <c r="A224" s="56">
        <v>2012</v>
      </c>
      <c r="B224" s="56" t="s">
        <v>10</v>
      </c>
      <c r="C224" s="56" t="s">
        <v>24</v>
      </c>
      <c r="D224" s="55">
        <v>496016</v>
      </c>
      <c r="F224" s="61">
        <v>2012</v>
      </c>
      <c r="G224" s="61" t="s">
        <v>10</v>
      </c>
      <c r="H224" s="63">
        <v>496016</v>
      </c>
      <c r="I224" s="63">
        <v>274892</v>
      </c>
      <c r="J224" s="63">
        <v>157695</v>
      </c>
      <c r="K224" s="63">
        <v>44438</v>
      </c>
      <c r="L224" s="63">
        <v>128933</v>
      </c>
      <c r="M224" s="63">
        <v>131890</v>
      </c>
      <c r="N224" s="63">
        <v>107118</v>
      </c>
      <c r="O224" s="63">
        <v>43566</v>
      </c>
      <c r="P224" s="63">
        <v>214836</v>
      </c>
      <c r="Q224" s="63">
        <v>128016</v>
      </c>
      <c r="R224" s="63">
        <v>177879</v>
      </c>
      <c r="S224" s="63">
        <v>123026</v>
      </c>
      <c r="T224" s="63">
        <v>214719</v>
      </c>
      <c r="U224" s="63">
        <v>87992</v>
      </c>
      <c r="V224" s="63">
        <v>487476</v>
      </c>
      <c r="W224" s="63">
        <v>830974</v>
      </c>
      <c r="X224" s="63">
        <v>135907</v>
      </c>
      <c r="Y224" s="63">
        <v>243567</v>
      </c>
      <c r="Z224" s="63">
        <v>43611</v>
      </c>
      <c r="AA224" s="63">
        <v>157257</v>
      </c>
      <c r="AB224" s="63">
        <v>0</v>
      </c>
      <c r="AC224" s="63">
        <v>0</v>
      </c>
      <c r="AD224" s="63">
        <v>0</v>
      </c>
      <c r="AE224" s="64">
        <v>4229808</v>
      </c>
      <c r="AF224" s="64"/>
      <c r="AM224" s="68">
        <f>SUMIFS(SM_BolxEst2[[#This Row],[Retiro]:[Ajuste meses anteriores]],SM_BolxEst2[[#This Row],[Retiro]:[Ajuste meses anteriores]],"&gt;="&amp;LARGE(SM_BolxEst2[[#This Row],[Retiro]:[Ajuste meses anteriores]],4))</f>
        <v>2089358</v>
      </c>
      <c r="AN224" s="69">
        <f>+AM224/SM_BolxEst2[[#This Row],[TOTAL]]</f>
        <v>0.49396048236704831</v>
      </c>
      <c r="AO224" s="68">
        <f>+SM_BolxEst2[[#This Row],[TOTAL]]-AM224</f>
        <v>2140450</v>
      </c>
      <c r="AP224" s="69">
        <f>+AO224/SM_BolxEst2[[#This Row],[TOTAL]]</f>
        <v>0.50603951763295163</v>
      </c>
    </row>
    <row r="225" spans="1:42" x14ac:dyDescent="0.2">
      <c r="A225" s="56">
        <v>2012</v>
      </c>
      <c r="B225" s="56" t="s">
        <v>11</v>
      </c>
      <c r="C225" s="56" t="s">
        <v>24</v>
      </c>
      <c r="D225" s="55">
        <v>469359</v>
      </c>
      <c r="F225" s="61">
        <v>2012</v>
      </c>
      <c r="G225" s="61" t="s">
        <v>11</v>
      </c>
      <c r="H225" s="63">
        <v>469359</v>
      </c>
      <c r="I225" s="63">
        <v>259990</v>
      </c>
      <c r="J225" s="63">
        <v>152146</v>
      </c>
      <c r="K225" s="63">
        <v>46741</v>
      </c>
      <c r="L225" s="63">
        <v>139772</v>
      </c>
      <c r="M225" s="63">
        <v>128047</v>
      </c>
      <c r="N225" s="63">
        <v>104889</v>
      </c>
      <c r="O225" s="63">
        <v>42294</v>
      </c>
      <c r="P225" s="63">
        <v>200173</v>
      </c>
      <c r="Q225" s="63">
        <v>129185</v>
      </c>
      <c r="R225" s="63">
        <v>166197</v>
      </c>
      <c r="S225" s="63">
        <v>118618</v>
      </c>
      <c r="T225" s="63">
        <v>215570</v>
      </c>
      <c r="U225" s="63">
        <v>78610</v>
      </c>
      <c r="V225" s="63">
        <v>454574</v>
      </c>
      <c r="W225" s="63">
        <v>807185</v>
      </c>
      <c r="X225" s="63">
        <v>138830</v>
      </c>
      <c r="Y225" s="63">
        <v>242356</v>
      </c>
      <c r="Z225" s="63">
        <v>43388</v>
      </c>
      <c r="AA225" s="63">
        <v>156923</v>
      </c>
      <c r="AB225" s="63">
        <v>0</v>
      </c>
      <c r="AC225" s="63">
        <v>0</v>
      </c>
      <c r="AD225" s="63">
        <v>0</v>
      </c>
      <c r="AE225" s="64">
        <v>4094847</v>
      </c>
      <c r="AF225" s="64"/>
      <c r="AM225" s="68">
        <f>SUMIFS(SM_BolxEst2[[#This Row],[Retiro]:[Ajuste meses anteriores]],SM_BolxEst2[[#This Row],[Retiro]:[Ajuste meses anteriores]],"&gt;="&amp;LARGE(SM_BolxEst2[[#This Row],[Retiro]:[Ajuste meses anteriores]],4))</f>
        <v>1991108</v>
      </c>
      <c r="AN225" s="69">
        <f>+AM225/SM_BolxEst2[[#This Row],[TOTAL]]</f>
        <v>0.48624722730788233</v>
      </c>
      <c r="AO225" s="68">
        <f>+SM_BolxEst2[[#This Row],[TOTAL]]-AM225</f>
        <v>2103739</v>
      </c>
      <c r="AP225" s="69">
        <f>+AO225/SM_BolxEst2[[#This Row],[TOTAL]]</f>
        <v>0.51375277269211772</v>
      </c>
    </row>
    <row r="226" spans="1:42" x14ac:dyDescent="0.2">
      <c r="A226" s="56">
        <v>2013</v>
      </c>
      <c r="B226" s="56" t="s">
        <v>12</v>
      </c>
      <c r="C226" s="56" t="s">
        <v>24</v>
      </c>
      <c r="D226" s="55">
        <v>445285</v>
      </c>
      <c r="F226" s="61">
        <v>2013</v>
      </c>
      <c r="G226" s="61" t="s">
        <v>12</v>
      </c>
      <c r="H226" s="63">
        <v>445285</v>
      </c>
      <c r="I226" s="63">
        <v>229152</v>
      </c>
      <c r="J226" s="63">
        <v>145635</v>
      </c>
      <c r="K226" s="63">
        <v>39390</v>
      </c>
      <c r="L226" s="63">
        <v>125357</v>
      </c>
      <c r="M226" s="63">
        <v>122739</v>
      </c>
      <c r="N226" s="63">
        <v>91404</v>
      </c>
      <c r="O226" s="63">
        <v>38070</v>
      </c>
      <c r="P226" s="63">
        <v>181372</v>
      </c>
      <c r="Q226" s="63">
        <v>105698</v>
      </c>
      <c r="R226" s="63">
        <v>154534</v>
      </c>
      <c r="S226" s="63">
        <v>112082</v>
      </c>
      <c r="T226" s="63">
        <v>195939</v>
      </c>
      <c r="U226" s="63">
        <v>91519</v>
      </c>
      <c r="V226" s="63">
        <v>431179</v>
      </c>
      <c r="W226" s="63">
        <v>746446</v>
      </c>
      <c r="X226" s="63">
        <v>135499</v>
      </c>
      <c r="Y226" s="63">
        <v>219244</v>
      </c>
      <c r="Z226" s="63">
        <v>38781</v>
      </c>
      <c r="AA226" s="63">
        <v>145932</v>
      </c>
      <c r="AB226" s="63">
        <v>0</v>
      </c>
      <c r="AC226" s="63">
        <v>0</v>
      </c>
      <c r="AD226" s="63">
        <v>0</v>
      </c>
      <c r="AE226" s="64">
        <v>3795257</v>
      </c>
      <c r="AF226" s="64"/>
      <c r="AM226" s="68">
        <f>SUMIFS(SM_BolxEst2[[#This Row],[Retiro]:[Ajuste meses anteriores]],SM_BolxEst2[[#This Row],[Retiro]:[Ajuste meses anteriores]],"&gt;="&amp;LARGE(SM_BolxEst2[[#This Row],[Retiro]:[Ajuste meses anteriores]],4))</f>
        <v>1852062</v>
      </c>
      <c r="AN226" s="69">
        <f>+AM226/SM_BolxEst2[[#This Row],[TOTAL]]</f>
        <v>0.48799383019384457</v>
      </c>
      <c r="AO226" s="68">
        <f>+SM_BolxEst2[[#This Row],[TOTAL]]-AM226</f>
        <v>1943195</v>
      </c>
      <c r="AP226" s="69">
        <f>+AO226/SM_BolxEst2[[#This Row],[TOTAL]]</f>
        <v>0.51200616980615543</v>
      </c>
    </row>
    <row r="227" spans="1:42" x14ac:dyDescent="0.2">
      <c r="A227" s="56">
        <v>2013</v>
      </c>
      <c r="B227" s="56" t="s">
        <v>13</v>
      </c>
      <c r="C227" s="56" t="s">
        <v>24</v>
      </c>
      <c r="D227" s="55">
        <v>398375</v>
      </c>
      <c r="F227" s="61">
        <v>2013</v>
      </c>
      <c r="G227" s="61" t="s">
        <v>13</v>
      </c>
      <c r="H227" s="63">
        <v>398375</v>
      </c>
      <c r="I227" s="63">
        <v>217117</v>
      </c>
      <c r="J227" s="63">
        <v>133581</v>
      </c>
      <c r="K227" s="63">
        <v>34697</v>
      </c>
      <c r="L227" s="63">
        <v>117580</v>
      </c>
      <c r="M227" s="63">
        <v>108942</v>
      </c>
      <c r="N227" s="63">
        <v>81243</v>
      </c>
      <c r="O227" s="63">
        <v>35249</v>
      </c>
      <c r="P227" s="63">
        <v>162630</v>
      </c>
      <c r="Q227" s="63">
        <v>96647</v>
      </c>
      <c r="R227" s="63">
        <v>124607</v>
      </c>
      <c r="S227" s="63">
        <v>101953</v>
      </c>
      <c r="T227" s="63">
        <v>176964</v>
      </c>
      <c r="U227" s="63">
        <v>75227</v>
      </c>
      <c r="V227" s="63">
        <v>389542</v>
      </c>
      <c r="W227" s="63">
        <v>643425</v>
      </c>
      <c r="X227" s="63">
        <v>117857</v>
      </c>
      <c r="Y227" s="63">
        <v>195605</v>
      </c>
      <c r="Z227" s="63">
        <v>33574</v>
      </c>
      <c r="AA227" s="63">
        <v>131115</v>
      </c>
      <c r="AB227" s="63">
        <v>0</v>
      </c>
      <c r="AC227" s="63">
        <v>0</v>
      </c>
      <c r="AD227" s="63">
        <v>0</v>
      </c>
      <c r="AE227" s="64">
        <v>3375930</v>
      </c>
      <c r="AF227" s="64"/>
      <c r="AM227" s="68">
        <f>SUMIFS(SM_BolxEst2[[#This Row],[Retiro]:[Ajuste meses anteriores]],SM_BolxEst2[[#This Row],[Retiro]:[Ajuste meses anteriores]],"&gt;="&amp;LARGE(SM_BolxEst2[[#This Row],[Retiro]:[Ajuste meses anteriores]],4))</f>
        <v>1648459</v>
      </c>
      <c r="AN227" s="69">
        <f>+AM227/SM_BolxEst2[[#This Row],[TOTAL]]</f>
        <v>0.48829774314040869</v>
      </c>
      <c r="AO227" s="68">
        <f>+SM_BolxEst2[[#This Row],[TOTAL]]-AM227</f>
        <v>1727471</v>
      </c>
      <c r="AP227" s="69">
        <f>+AO227/SM_BolxEst2[[#This Row],[TOTAL]]</f>
        <v>0.51170225685959125</v>
      </c>
    </row>
    <row r="228" spans="1:42" x14ac:dyDescent="0.2">
      <c r="A228" s="56">
        <v>2013</v>
      </c>
      <c r="B228" s="56" t="s">
        <v>14</v>
      </c>
      <c r="C228" s="56" t="s">
        <v>24</v>
      </c>
      <c r="D228" s="55">
        <v>472644</v>
      </c>
      <c r="F228" s="61">
        <v>2013</v>
      </c>
      <c r="G228" s="61" t="s">
        <v>14</v>
      </c>
      <c r="H228" s="63">
        <v>472644</v>
      </c>
      <c r="I228" s="63">
        <v>267820</v>
      </c>
      <c r="J228" s="63">
        <v>166046</v>
      </c>
      <c r="K228" s="63">
        <v>42961</v>
      </c>
      <c r="L228" s="63">
        <v>135465</v>
      </c>
      <c r="M228" s="63">
        <v>106967</v>
      </c>
      <c r="N228" s="63">
        <v>90509</v>
      </c>
      <c r="O228" s="63">
        <v>44153</v>
      </c>
      <c r="P228" s="63">
        <v>209822</v>
      </c>
      <c r="Q228" s="63">
        <v>130384</v>
      </c>
      <c r="R228" s="63">
        <v>182071</v>
      </c>
      <c r="S228" s="63">
        <v>123342</v>
      </c>
      <c r="T228" s="63">
        <v>229682</v>
      </c>
      <c r="U228" s="63">
        <v>93311</v>
      </c>
      <c r="V228" s="63">
        <v>474222</v>
      </c>
      <c r="W228" s="63">
        <v>835128</v>
      </c>
      <c r="X228" s="63">
        <v>139065</v>
      </c>
      <c r="Y228" s="63">
        <v>231240</v>
      </c>
      <c r="Z228" s="63">
        <v>39644</v>
      </c>
      <c r="AA228" s="63">
        <v>148050</v>
      </c>
      <c r="AB228" s="63">
        <v>0</v>
      </c>
      <c r="AC228" s="63">
        <v>0</v>
      </c>
      <c r="AD228" s="63">
        <v>0</v>
      </c>
      <c r="AE228" s="64">
        <v>4162526</v>
      </c>
      <c r="AF228" s="64"/>
      <c r="AM228" s="68">
        <f>SUMIFS(SM_BolxEst2[[#This Row],[Retiro]:[Ajuste meses anteriores]],SM_BolxEst2[[#This Row],[Retiro]:[Ajuste meses anteriores]],"&gt;="&amp;LARGE(SM_BolxEst2[[#This Row],[Retiro]:[Ajuste meses anteriores]],4))</f>
        <v>2049814</v>
      </c>
      <c r="AN228" s="69">
        <f>+AM228/SM_BolxEst2[[#This Row],[TOTAL]]</f>
        <v>0.49244473187674986</v>
      </c>
      <c r="AO228" s="68">
        <f>+SM_BolxEst2[[#This Row],[TOTAL]]-AM228</f>
        <v>2112712</v>
      </c>
      <c r="AP228" s="69">
        <f>+AO228/SM_BolxEst2[[#This Row],[TOTAL]]</f>
        <v>0.50755526812325014</v>
      </c>
    </row>
    <row r="229" spans="1:42" x14ac:dyDescent="0.2">
      <c r="A229" s="56">
        <v>2013</v>
      </c>
      <c r="B229" s="56" t="s">
        <v>15</v>
      </c>
      <c r="C229" s="56" t="s">
        <v>24</v>
      </c>
      <c r="D229" s="55">
        <v>464809</v>
      </c>
      <c r="F229" s="61">
        <v>2013</v>
      </c>
      <c r="G229" s="61" t="s">
        <v>15</v>
      </c>
      <c r="H229" s="63">
        <v>464809</v>
      </c>
      <c r="I229" s="63">
        <v>236228</v>
      </c>
      <c r="J229" s="63">
        <v>169077</v>
      </c>
      <c r="K229" s="63">
        <v>41446</v>
      </c>
      <c r="L229" s="63">
        <v>161568</v>
      </c>
      <c r="M229" s="63">
        <v>172985</v>
      </c>
      <c r="N229" s="63">
        <v>112691</v>
      </c>
      <c r="O229" s="63">
        <v>44166</v>
      </c>
      <c r="P229" s="63">
        <v>207297</v>
      </c>
      <c r="Q229" s="63">
        <v>133236</v>
      </c>
      <c r="R229" s="63">
        <v>172065</v>
      </c>
      <c r="S229" s="63">
        <v>119773</v>
      </c>
      <c r="T229" s="63">
        <v>223845</v>
      </c>
      <c r="U229" s="63">
        <v>100695</v>
      </c>
      <c r="V229" s="63">
        <v>464820</v>
      </c>
      <c r="W229" s="63">
        <v>821677</v>
      </c>
      <c r="X229" s="63">
        <v>146751</v>
      </c>
      <c r="Y229" s="63">
        <v>222981</v>
      </c>
      <c r="Z229" s="63">
        <v>37832</v>
      </c>
      <c r="AA229" s="63">
        <v>145041</v>
      </c>
      <c r="AB229" s="63">
        <v>0</v>
      </c>
      <c r="AC229" s="63">
        <v>0</v>
      </c>
      <c r="AD229" s="63">
        <v>0</v>
      </c>
      <c r="AE229" s="64">
        <v>4198983</v>
      </c>
      <c r="AF229" s="64"/>
      <c r="AM229" s="68">
        <f>SUMIFS(SM_BolxEst2[[#This Row],[Retiro]:[Ajuste meses anteriores]],SM_BolxEst2[[#This Row],[Retiro]:[Ajuste meses anteriores]],"&gt;="&amp;LARGE(SM_BolxEst2[[#This Row],[Retiro]:[Ajuste meses anteriores]],4))</f>
        <v>1987534</v>
      </c>
      <c r="AN229" s="69">
        <f>+AM229/SM_BolxEst2[[#This Row],[TOTAL]]</f>
        <v>0.47333699612501406</v>
      </c>
      <c r="AO229" s="68">
        <f>+SM_BolxEst2[[#This Row],[TOTAL]]-AM229</f>
        <v>2211449</v>
      </c>
      <c r="AP229" s="69">
        <f>+AO229/SM_BolxEst2[[#This Row],[TOTAL]]</f>
        <v>0.52666300387498588</v>
      </c>
    </row>
    <row r="230" spans="1:42" x14ac:dyDescent="0.2">
      <c r="A230" s="56">
        <v>2013</v>
      </c>
      <c r="B230" s="56" t="s">
        <v>4</v>
      </c>
      <c r="C230" s="56" t="s">
        <v>24</v>
      </c>
      <c r="D230" s="55">
        <v>477367</v>
      </c>
      <c r="F230" s="61">
        <v>2013</v>
      </c>
      <c r="G230" s="61" t="s">
        <v>4</v>
      </c>
      <c r="H230" s="63">
        <v>477367</v>
      </c>
      <c r="I230" s="63">
        <v>270336</v>
      </c>
      <c r="J230" s="63">
        <v>177622</v>
      </c>
      <c r="K230" s="63">
        <v>41456</v>
      </c>
      <c r="L230" s="63">
        <v>156446</v>
      </c>
      <c r="M230" s="63">
        <v>146929</v>
      </c>
      <c r="N230" s="63">
        <v>116061</v>
      </c>
      <c r="O230" s="63">
        <v>44009</v>
      </c>
      <c r="P230" s="63">
        <v>214590</v>
      </c>
      <c r="Q230" s="63">
        <v>137984</v>
      </c>
      <c r="R230" s="63">
        <v>179815</v>
      </c>
      <c r="S230" s="63">
        <v>118584</v>
      </c>
      <c r="T230" s="63">
        <v>229880</v>
      </c>
      <c r="U230" s="63">
        <v>106720</v>
      </c>
      <c r="V230" s="63">
        <v>471038</v>
      </c>
      <c r="W230" s="63">
        <v>852032</v>
      </c>
      <c r="X230" s="63">
        <v>145615</v>
      </c>
      <c r="Y230" s="63">
        <v>231214</v>
      </c>
      <c r="Z230" s="63">
        <v>37073</v>
      </c>
      <c r="AA230" s="63">
        <v>143146</v>
      </c>
      <c r="AB230" s="63">
        <v>0</v>
      </c>
      <c r="AC230" s="63">
        <v>0</v>
      </c>
      <c r="AD230" s="63">
        <v>0</v>
      </c>
      <c r="AE230" s="64">
        <v>4297917</v>
      </c>
      <c r="AF230" s="64"/>
      <c r="AM230" s="68">
        <f>SUMIFS(SM_BolxEst2[[#This Row],[Retiro]:[Ajuste meses anteriores]],SM_BolxEst2[[#This Row],[Retiro]:[Ajuste meses anteriores]],"&gt;="&amp;LARGE(SM_BolxEst2[[#This Row],[Retiro]:[Ajuste meses anteriores]],4))</f>
        <v>2070773</v>
      </c>
      <c r="AN230" s="69">
        <f>+AM230/SM_BolxEst2[[#This Row],[TOTAL]]</f>
        <v>0.4818085132867852</v>
      </c>
      <c r="AO230" s="68">
        <f>+SM_BolxEst2[[#This Row],[TOTAL]]-AM230</f>
        <v>2227144</v>
      </c>
      <c r="AP230" s="69">
        <f>+AO230/SM_BolxEst2[[#This Row],[TOTAL]]</f>
        <v>0.5181914867132148</v>
      </c>
    </row>
    <row r="231" spans="1:42" x14ac:dyDescent="0.2">
      <c r="A231" s="56">
        <v>2013</v>
      </c>
      <c r="B231" s="56" t="s">
        <v>5</v>
      </c>
      <c r="C231" s="56" t="s">
        <v>24</v>
      </c>
      <c r="D231" s="55">
        <v>431825</v>
      </c>
      <c r="F231" s="61">
        <v>2013</v>
      </c>
      <c r="G231" s="61" t="s">
        <v>5</v>
      </c>
      <c r="H231" s="63">
        <v>431825</v>
      </c>
      <c r="I231" s="63">
        <v>241778</v>
      </c>
      <c r="J231" s="63">
        <v>157163</v>
      </c>
      <c r="K231" s="63">
        <v>38663</v>
      </c>
      <c r="L231" s="63">
        <v>139863</v>
      </c>
      <c r="M231" s="63">
        <v>130069</v>
      </c>
      <c r="N231" s="63">
        <v>98431</v>
      </c>
      <c r="O231" s="63">
        <v>37987</v>
      </c>
      <c r="P231" s="63">
        <v>190768</v>
      </c>
      <c r="Q231" s="63">
        <v>124362</v>
      </c>
      <c r="R231" s="63">
        <v>159910</v>
      </c>
      <c r="S231" s="63">
        <v>111694</v>
      </c>
      <c r="T231" s="63">
        <v>204136</v>
      </c>
      <c r="U231" s="63">
        <v>95421</v>
      </c>
      <c r="V231" s="63">
        <v>429778</v>
      </c>
      <c r="W231" s="63">
        <v>758702</v>
      </c>
      <c r="X231" s="63">
        <v>133897</v>
      </c>
      <c r="Y231" s="63">
        <v>221486</v>
      </c>
      <c r="Z231" s="63">
        <v>37733</v>
      </c>
      <c r="AA231" s="63">
        <v>134130</v>
      </c>
      <c r="AB231" s="63">
        <v>0</v>
      </c>
      <c r="AC231" s="63">
        <v>0</v>
      </c>
      <c r="AD231" s="63">
        <v>0</v>
      </c>
      <c r="AE231" s="64">
        <v>3877796</v>
      </c>
      <c r="AF231" s="64"/>
      <c r="AM231" s="68">
        <f>SUMIFS(SM_BolxEst2[[#This Row],[Retiro]:[Ajuste meses anteriores]],SM_BolxEst2[[#This Row],[Retiro]:[Ajuste meses anteriores]],"&gt;="&amp;LARGE(SM_BolxEst2[[#This Row],[Retiro]:[Ajuste meses anteriores]],4))</f>
        <v>1862083</v>
      </c>
      <c r="AN231" s="69">
        <f>+AM231/SM_BolxEst2[[#This Row],[TOTAL]]</f>
        <v>0.48019106729699035</v>
      </c>
      <c r="AO231" s="68">
        <f>+SM_BolxEst2[[#This Row],[TOTAL]]-AM231</f>
        <v>2015713</v>
      </c>
      <c r="AP231" s="69">
        <f>+AO231/SM_BolxEst2[[#This Row],[TOTAL]]</f>
        <v>0.51980893270300965</v>
      </c>
    </row>
    <row r="232" spans="1:42" x14ac:dyDescent="0.2">
      <c r="A232" s="56">
        <v>2013</v>
      </c>
      <c r="B232" s="56" t="s">
        <v>6</v>
      </c>
      <c r="C232" s="56" t="s">
        <v>24</v>
      </c>
      <c r="D232" s="55">
        <v>390228</v>
      </c>
      <c r="F232" s="61">
        <v>2013</v>
      </c>
      <c r="G232" s="61" t="s">
        <v>6</v>
      </c>
      <c r="H232" s="63">
        <v>390228</v>
      </c>
      <c r="I232" s="63">
        <v>212164</v>
      </c>
      <c r="J232" s="63">
        <v>145018</v>
      </c>
      <c r="K232" s="63">
        <v>39961</v>
      </c>
      <c r="L232" s="63">
        <v>132717</v>
      </c>
      <c r="M232" s="63">
        <v>131615</v>
      </c>
      <c r="N232" s="63">
        <v>89441</v>
      </c>
      <c r="O232" s="63">
        <v>38135</v>
      </c>
      <c r="P232" s="63">
        <v>180435</v>
      </c>
      <c r="Q232" s="63">
        <v>108850</v>
      </c>
      <c r="R232" s="63">
        <v>155195</v>
      </c>
      <c r="S232" s="63">
        <v>113611</v>
      </c>
      <c r="T232" s="63">
        <v>199511</v>
      </c>
      <c r="U232" s="63">
        <v>93417</v>
      </c>
      <c r="V232" s="63">
        <v>398802</v>
      </c>
      <c r="W232" s="63">
        <v>655313</v>
      </c>
      <c r="X232" s="63">
        <v>128572</v>
      </c>
      <c r="Y232" s="63">
        <v>216819</v>
      </c>
      <c r="Z232" s="63">
        <v>37751</v>
      </c>
      <c r="AA232" s="63">
        <v>107607</v>
      </c>
      <c r="AB232" s="63">
        <v>0</v>
      </c>
      <c r="AC232" s="63">
        <v>0</v>
      </c>
      <c r="AD232" s="63">
        <v>0</v>
      </c>
      <c r="AE232" s="64">
        <v>3575162</v>
      </c>
      <c r="AF232" s="64"/>
      <c r="AM232" s="68">
        <f>SUMIFS(SM_BolxEst2[[#This Row],[Retiro]:[Ajuste meses anteriores]],SM_BolxEst2[[#This Row],[Retiro]:[Ajuste meses anteriores]],"&gt;="&amp;LARGE(SM_BolxEst2[[#This Row],[Retiro]:[Ajuste meses anteriores]],4))</f>
        <v>1661162</v>
      </c>
      <c r="AN232" s="69">
        <f>+AM232/SM_BolxEst2[[#This Row],[TOTAL]]</f>
        <v>0.46463964430143306</v>
      </c>
      <c r="AO232" s="68">
        <f>+SM_BolxEst2[[#This Row],[TOTAL]]-AM232</f>
        <v>1914000</v>
      </c>
      <c r="AP232" s="69">
        <f>+AO232/SM_BolxEst2[[#This Row],[TOTAL]]</f>
        <v>0.53536035569856699</v>
      </c>
    </row>
    <row r="233" spans="1:42" x14ac:dyDescent="0.2">
      <c r="A233" s="56">
        <v>2013</v>
      </c>
      <c r="B233" s="56" t="s">
        <v>7</v>
      </c>
      <c r="C233" s="56" t="s">
        <v>24</v>
      </c>
      <c r="D233" s="55">
        <v>436132</v>
      </c>
      <c r="F233" s="61">
        <v>2013</v>
      </c>
      <c r="G233" s="61" t="s">
        <v>7</v>
      </c>
      <c r="H233" s="63">
        <v>436132</v>
      </c>
      <c r="I233" s="63">
        <v>236443</v>
      </c>
      <c r="J233" s="63">
        <v>140201</v>
      </c>
      <c r="K233" s="63">
        <v>38992</v>
      </c>
      <c r="L233" s="63">
        <v>136545</v>
      </c>
      <c r="M233" s="63">
        <v>133594</v>
      </c>
      <c r="N233" s="63">
        <v>99088</v>
      </c>
      <c r="O233" s="63">
        <v>37359</v>
      </c>
      <c r="P233" s="63">
        <v>181199</v>
      </c>
      <c r="Q233" s="63">
        <v>114674</v>
      </c>
      <c r="R233" s="63">
        <v>150513</v>
      </c>
      <c r="S233" s="63">
        <v>105179</v>
      </c>
      <c r="T233" s="63">
        <v>201086</v>
      </c>
      <c r="U233" s="63">
        <v>91165</v>
      </c>
      <c r="V233" s="63">
        <v>396442</v>
      </c>
      <c r="W233" s="63">
        <v>710011</v>
      </c>
      <c r="X233" s="63">
        <v>128753</v>
      </c>
      <c r="Y233" s="63">
        <v>206635</v>
      </c>
      <c r="Z233" s="63">
        <v>34455</v>
      </c>
      <c r="AA233" s="63">
        <v>124397</v>
      </c>
      <c r="AB233" s="63">
        <v>0</v>
      </c>
      <c r="AC233" s="63">
        <v>0</v>
      </c>
      <c r="AD233" s="63">
        <v>0</v>
      </c>
      <c r="AE233" s="64">
        <v>3702863</v>
      </c>
      <c r="AF233" s="64"/>
      <c r="AM233" s="68">
        <f>SUMIFS(SM_BolxEst2[[#This Row],[Retiro]:[Ajuste meses anteriores]],SM_BolxEst2[[#This Row],[Retiro]:[Ajuste meses anteriores]],"&gt;="&amp;LARGE(SM_BolxEst2[[#This Row],[Retiro]:[Ajuste meses anteriores]],4))</f>
        <v>1779028</v>
      </c>
      <c r="AN233" s="69">
        <f>+AM233/SM_BolxEst2[[#This Row],[TOTAL]]</f>
        <v>0.48044661657749693</v>
      </c>
      <c r="AO233" s="68">
        <f>+SM_BolxEst2[[#This Row],[TOTAL]]-AM233</f>
        <v>1923835</v>
      </c>
      <c r="AP233" s="69">
        <f>+AO233/SM_BolxEst2[[#This Row],[TOTAL]]</f>
        <v>0.51955338342250312</v>
      </c>
    </row>
    <row r="234" spans="1:42" x14ac:dyDescent="0.2">
      <c r="A234" s="56">
        <v>2013</v>
      </c>
      <c r="B234" s="56" t="s">
        <v>8</v>
      </c>
      <c r="C234" s="56" t="s">
        <v>24</v>
      </c>
      <c r="D234" s="55">
        <v>402033</v>
      </c>
      <c r="F234" s="61">
        <v>2013</v>
      </c>
      <c r="G234" s="61" t="s">
        <v>8</v>
      </c>
      <c r="H234" s="63">
        <v>402033</v>
      </c>
      <c r="I234" s="63">
        <v>217859</v>
      </c>
      <c r="J234" s="63">
        <v>131745</v>
      </c>
      <c r="K234" s="63">
        <v>33520</v>
      </c>
      <c r="L234" s="63">
        <v>123479</v>
      </c>
      <c r="M234" s="63">
        <v>119984</v>
      </c>
      <c r="N234" s="63">
        <v>87379</v>
      </c>
      <c r="O234" s="63">
        <v>32727</v>
      </c>
      <c r="P234" s="63">
        <v>164959</v>
      </c>
      <c r="Q234" s="63">
        <v>100223</v>
      </c>
      <c r="R234" s="63">
        <v>127707</v>
      </c>
      <c r="S234" s="63">
        <v>89038</v>
      </c>
      <c r="T234" s="63">
        <v>166780</v>
      </c>
      <c r="U234" s="63">
        <v>76234</v>
      </c>
      <c r="V234" s="63">
        <v>340342</v>
      </c>
      <c r="W234" s="63">
        <v>654183</v>
      </c>
      <c r="X234" s="63">
        <v>110611</v>
      </c>
      <c r="Y234" s="63">
        <v>190193</v>
      </c>
      <c r="Z234" s="63">
        <v>28952</v>
      </c>
      <c r="AA234" s="63">
        <v>109839</v>
      </c>
      <c r="AB234" s="63">
        <v>0</v>
      </c>
      <c r="AC234" s="63">
        <v>0</v>
      </c>
      <c r="AD234" s="63">
        <v>0</v>
      </c>
      <c r="AE234" s="64">
        <v>3307787</v>
      </c>
      <c r="AF234" s="64"/>
      <c r="AM234" s="68">
        <f>SUMIFS(SM_BolxEst2[[#This Row],[Retiro]:[Ajuste meses anteriores]],SM_BolxEst2[[#This Row],[Retiro]:[Ajuste meses anteriores]],"&gt;="&amp;LARGE(SM_BolxEst2[[#This Row],[Retiro]:[Ajuste meses anteriores]],4))</f>
        <v>1614417</v>
      </c>
      <c r="AN234" s="69">
        <f>+AM234/SM_BolxEst2[[#This Row],[TOTAL]]</f>
        <v>0.48806558584334481</v>
      </c>
      <c r="AO234" s="68">
        <f>+SM_BolxEst2[[#This Row],[TOTAL]]-AM234</f>
        <v>1693370</v>
      </c>
      <c r="AP234" s="69">
        <f>+AO234/SM_BolxEst2[[#This Row],[TOTAL]]</f>
        <v>0.51193441415665519</v>
      </c>
    </row>
    <row r="235" spans="1:42" x14ac:dyDescent="0.2">
      <c r="A235" s="56">
        <v>2013</v>
      </c>
      <c r="B235" s="56" t="s">
        <v>9</v>
      </c>
      <c r="C235" s="56" t="s">
        <v>24</v>
      </c>
      <c r="D235" s="55">
        <v>441527</v>
      </c>
      <c r="F235" s="61">
        <v>2013</v>
      </c>
      <c r="G235" s="61" t="s">
        <v>9</v>
      </c>
      <c r="H235" s="63">
        <v>441527</v>
      </c>
      <c r="I235" s="63">
        <v>237752</v>
      </c>
      <c r="J235" s="63">
        <v>144842</v>
      </c>
      <c r="K235" s="63">
        <v>35729</v>
      </c>
      <c r="L235" s="63">
        <v>139469</v>
      </c>
      <c r="M235" s="63">
        <v>130353</v>
      </c>
      <c r="N235" s="63">
        <v>99340</v>
      </c>
      <c r="O235" s="63">
        <v>36246</v>
      </c>
      <c r="P235" s="63">
        <v>180025</v>
      </c>
      <c r="Q235" s="63">
        <v>115274</v>
      </c>
      <c r="R235" s="63">
        <v>127225</v>
      </c>
      <c r="S235" s="63">
        <v>102194</v>
      </c>
      <c r="T235" s="63">
        <v>194245</v>
      </c>
      <c r="U235" s="63">
        <v>89221</v>
      </c>
      <c r="V235" s="63">
        <v>383301</v>
      </c>
      <c r="W235" s="63">
        <v>733972</v>
      </c>
      <c r="X235" s="63">
        <v>123204</v>
      </c>
      <c r="Y235" s="63">
        <v>214972</v>
      </c>
      <c r="Z235" s="63">
        <v>32315</v>
      </c>
      <c r="AA235" s="63">
        <v>122281</v>
      </c>
      <c r="AB235" s="63">
        <v>0</v>
      </c>
      <c r="AC235" s="63">
        <v>0</v>
      </c>
      <c r="AD235" s="63">
        <v>0</v>
      </c>
      <c r="AE235" s="64">
        <v>3683487</v>
      </c>
      <c r="AF235" s="64"/>
      <c r="AM235" s="68">
        <f>SUMIFS(SM_BolxEst2[[#This Row],[Retiro]:[Ajuste meses anteriores]],SM_BolxEst2[[#This Row],[Retiro]:[Ajuste meses anteriores]],"&gt;="&amp;LARGE(SM_BolxEst2[[#This Row],[Retiro]:[Ajuste meses anteriores]],4))</f>
        <v>1796552</v>
      </c>
      <c r="AN235" s="69">
        <f>+AM235/SM_BolxEst2[[#This Row],[TOTAL]]</f>
        <v>0.48773132632204214</v>
      </c>
      <c r="AO235" s="68">
        <f>+SM_BolxEst2[[#This Row],[TOTAL]]-AM235</f>
        <v>1886935</v>
      </c>
      <c r="AP235" s="69">
        <f>+AO235/SM_BolxEst2[[#This Row],[TOTAL]]</f>
        <v>0.51226867367795792</v>
      </c>
    </row>
    <row r="236" spans="1:42" x14ac:dyDescent="0.2">
      <c r="A236" s="56">
        <v>2013</v>
      </c>
      <c r="B236" s="56" t="s">
        <v>10</v>
      </c>
      <c r="C236" s="56" t="s">
        <v>24</v>
      </c>
      <c r="D236" s="55">
        <v>436130</v>
      </c>
      <c r="F236" s="61">
        <v>2013</v>
      </c>
      <c r="G236" s="61" t="s">
        <v>10</v>
      </c>
      <c r="H236" s="63">
        <v>436130</v>
      </c>
      <c r="I236" s="63">
        <v>209997</v>
      </c>
      <c r="J236" s="63">
        <v>133934</v>
      </c>
      <c r="K236" s="63">
        <v>34454</v>
      </c>
      <c r="L236" s="63">
        <v>143091</v>
      </c>
      <c r="M236" s="63">
        <v>118451</v>
      </c>
      <c r="N236" s="63">
        <v>102470</v>
      </c>
      <c r="O236" s="63">
        <v>34938</v>
      </c>
      <c r="P236" s="63">
        <v>170370</v>
      </c>
      <c r="Q236" s="63">
        <v>111887</v>
      </c>
      <c r="R236" s="63">
        <v>138514</v>
      </c>
      <c r="S236" s="63">
        <v>93967</v>
      </c>
      <c r="T236" s="63">
        <v>176901</v>
      </c>
      <c r="U236" s="63">
        <v>82352</v>
      </c>
      <c r="V236" s="63">
        <v>356538</v>
      </c>
      <c r="W236" s="63">
        <v>704133</v>
      </c>
      <c r="X236" s="63">
        <v>111644</v>
      </c>
      <c r="Y236" s="63">
        <v>198595</v>
      </c>
      <c r="Z236" s="63">
        <v>29621</v>
      </c>
      <c r="AA236" s="63">
        <v>113021</v>
      </c>
      <c r="AB236" s="63">
        <v>0</v>
      </c>
      <c r="AC236" s="63">
        <v>0</v>
      </c>
      <c r="AD236" s="63">
        <v>0</v>
      </c>
      <c r="AE236" s="64">
        <v>3501008</v>
      </c>
      <c r="AF236" s="64"/>
      <c r="AM236" s="68">
        <f>SUMIFS(SM_BolxEst2[[#This Row],[Retiro]:[Ajuste meses anteriores]],SM_BolxEst2[[#This Row],[Retiro]:[Ajuste meses anteriores]],"&gt;="&amp;LARGE(SM_BolxEst2[[#This Row],[Retiro]:[Ajuste meses anteriores]],4))</f>
        <v>1706798</v>
      </c>
      <c r="AN236" s="69">
        <f>+AM236/SM_BolxEst2[[#This Row],[TOTAL]]</f>
        <v>0.48751616677254095</v>
      </c>
      <c r="AO236" s="68">
        <f>+SM_BolxEst2[[#This Row],[TOTAL]]-AM236</f>
        <v>1794210</v>
      </c>
      <c r="AP236" s="69">
        <f>+AO236/SM_BolxEst2[[#This Row],[TOTAL]]</f>
        <v>0.51248383322745905</v>
      </c>
    </row>
    <row r="237" spans="1:42" x14ac:dyDescent="0.2">
      <c r="A237" s="56">
        <v>2013</v>
      </c>
      <c r="B237" s="56" t="s">
        <v>11</v>
      </c>
      <c r="C237" s="56" t="s">
        <v>24</v>
      </c>
      <c r="D237" s="55">
        <v>386231</v>
      </c>
      <c r="F237" s="61">
        <v>2013</v>
      </c>
      <c r="G237" s="61" t="s">
        <v>11</v>
      </c>
      <c r="H237" s="63">
        <v>386231</v>
      </c>
      <c r="I237" s="63">
        <v>183585</v>
      </c>
      <c r="J237" s="63">
        <v>111881</v>
      </c>
      <c r="K237" s="63">
        <v>31113</v>
      </c>
      <c r="L237" s="63">
        <v>128082</v>
      </c>
      <c r="M237" s="63">
        <v>100382</v>
      </c>
      <c r="N237" s="63">
        <v>92419</v>
      </c>
      <c r="O237" s="63">
        <v>29532</v>
      </c>
      <c r="P237" s="63">
        <v>153005</v>
      </c>
      <c r="Q237" s="63">
        <v>103315</v>
      </c>
      <c r="R237" s="63">
        <v>127259</v>
      </c>
      <c r="S237" s="63">
        <v>87015</v>
      </c>
      <c r="T237" s="63">
        <v>160692</v>
      </c>
      <c r="U237" s="63">
        <v>75061</v>
      </c>
      <c r="V237" s="63">
        <v>327816</v>
      </c>
      <c r="W237" s="63">
        <v>658059</v>
      </c>
      <c r="X237" s="63">
        <v>102049</v>
      </c>
      <c r="Y237" s="63">
        <v>189452</v>
      </c>
      <c r="Z237" s="63">
        <v>28003</v>
      </c>
      <c r="AA237" s="63">
        <v>103907</v>
      </c>
      <c r="AB237" s="63">
        <v>0</v>
      </c>
      <c r="AC237" s="63">
        <v>0</v>
      </c>
      <c r="AD237" s="63">
        <v>0</v>
      </c>
      <c r="AE237" s="64">
        <v>3178858</v>
      </c>
      <c r="AF237" s="64"/>
      <c r="AM237" s="68">
        <f>SUMIFS(SM_BolxEst2[[#This Row],[Retiro]:[Ajuste meses anteriores]],SM_BolxEst2[[#This Row],[Retiro]:[Ajuste meses anteriores]],"&gt;="&amp;LARGE(SM_BolxEst2[[#This Row],[Retiro]:[Ajuste meses anteriores]],4))</f>
        <v>1561558</v>
      </c>
      <c r="AN237" s="69">
        <f>+AM237/SM_BolxEst2[[#This Row],[TOTAL]]</f>
        <v>0.49123238597005592</v>
      </c>
      <c r="AO237" s="68">
        <f>+SM_BolxEst2[[#This Row],[TOTAL]]-AM237</f>
        <v>1617300</v>
      </c>
      <c r="AP237" s="69">
        <f>+AO237/SM_BolxEst2[[#This Row],[TOTAL]]</f>
        <v>0.50876761402994408</v>
      </c>
    </row>
    <row r="238" spans="1:42" x14ac:dyDescent="0.2">
      <c r="A238" s="56">
        <v>2014</v>
      </c>
      <c r="B238" s="56" t="s">
        <v>12</v>
      </c>
      <c r="C238" s="56" t="s">
        <v>24</v>
      </c>
      <c r="D238" s="55">
        <v>368049.4463773804</v>
      </c>
      <c r="F238" s="61">
        <v>2014</v>
      </c>
      <c r="G238" s="61" t="s">
        <v>12</v>
      </c>
      <c r="H238" s="63">
        <v>368049.4463773804</v>
      </c>
      <c r="I238" s="63">
        <v>182641.61609732558</v>
      </c>
      <c r="J238" s="63">
        <v>101161.9644968244</v>
      </c>
      <c r="K238" s="63">
        <v>25949.151201445256</v>
      </c>
      <c r="L238" s="63">
        <v>110340.82360921704</v>
      </c>
      <c r="M238" s="63">
        <v>101458.3219961632</v>
      </c>
      <c r="N238" s="63">
        <v>84830.673698147744</v>
      </c>
      <c r="O238" s="63">
        <v>25431.711640166377</v>
      </c>
      <c r="P238" s="63">
        <v>131001.71719172411</v>
      </c>
      <c r="Q238" s="63">
        <v>74810.817157001715</v>
      </c>
      <c r="R238" s="63">
        <v>108959.29793460447</v>
      </c>
      <c r="S238" s="63">
        <v>73513.422853599521</v>
      </c>
      <c r="T238" s="63">
        <v>145801.56400769149</v>
      </c>
      <c r="U238" s="63">
        <v>59547.615232676399</v>
      </c>
      <c r="V238" s="63">
        <v>292063.9528569376</v>
      </c>
      <c r="W238" s="63">
        <v>596591.05113697669</v>
      </c>
      <c r="X238" s="63">
        <v>81203.852518939355</v>
      </c>
      <c r="Y238" s="63">
        <v>152826.53350375826</v>
      </c>
      <c r="Z238" s="63">
        <v>22214.793683095788</v>
      </c>
      <c r="AA238" s="63">
        <v>89919.672806324495</v>
      </c>
      <c r="AB238" s="63">
        <v>0</v>
      </c>
      <c r="AC238" s="63">
        <v>0</v>
      </c>
      <c r="AD238" s="63">
        <v>0</v>
      </c>
      <c r="AE238" s="64">
        <v>2828318.0000000005</v>
      </c>
      <c r="AF238" s="64"/>
      <c r="AM238" s="68">
        <f>SUMIFS(SM_BolxEst2[[#This Row],[Retiro]:[Ajuste meses anteriores]],SM_BolxEst2[[#This Row],[Retiro]:[Ajuste meses anteriores]],"&gt;="&amp;LARGE(SM_BolxEst2[[#This Row],[Retiro]:[Ajuste meses anteriores]],4))</f>
        <v>1439346.0664686202</v>
      </c>
      <c r="AN238" s="69">
        <f>+AM238/SM_BolxEst2[[#This Row],[TOTAL]]</f>
        <v>0.50890531632886404</v>
      </c>
      <c r="AO238" s="68">
        <f>+SM_BolxEst2[[#This Row],[TOTAL]]-AM238</f>
        <v>1388971.9335313803</v>
      </c>
      <c r="AP238" s="69">
        <f>+AO238/SM_BolxEst2[[#This Row],[TOTAL]]</f>
        <v>0.49109468367113601</v>
      </c>
    </row>
    <row r="239" spans="1:42" x14ac:dyDescent="0.2">
      <c r="A239" s="56">
        <v>2014</v>
      </c>
      <c r="B239" s="56" t="s">
        <v>13</v>
      </c>
      <c r="C239" s="56" t="s">
        <v>24</v>
      </c>
      <c r="D239" s="55">
        <v>374839</v>
      </c>
      <c r="F239" s="61">
        <v>2014</v>
      </c>
      <c r="G239" s="61" t="s">
        <v>13</v>
      </c>
      <c r="H239" s="63">
        <v>374839</v>
      </c>
      <c r="I239" s="63">
        <v>191816</v>
      </c>
      <c r="J239" s="63">
        <v>103589</v>
      </c>
      <c r="K239" s="63">
        <v>29158</v>
      </c>
      <c r="L239" s="63">
        <v>102783</v>
      </c>
      <c r="M239" s="63">
        <v>94217</v>
      </c>
      <c r="N239" s="63">
        <v>82367</v>
      </c>
      <c r="O239" s="63">
        <v>28121</v>
      </c>
      <c r="P239" s="63">
        <v>137052</v>
      </c>
      <c r="Q239" s="63">
        <v>77080</v>
      </c>
      <c r="R239" s="63">
        <v>113977</v>
      </c>
      <c r="S239" s="63">
        <v>81695</v>
      </c>
      <c r="T239" s="63">
        <v>147304</v>
      </c>
      <c r="U239" s="63">
        <v>65732</v>
      </c>
      <c r="V239" s="63">
        <v>296582</v>
      </c>
      <c r="W239" s="63">
        <v>602353</v>
      </c>
      <c r="X239" s="63">
        <v>94415</v>
      </c>
      <c r="Y239" s="63">
        <v>166103</v>
      </c>
      <c r="Z239" s="63">
        <v>24762</v>
      </c>
      <c r="AA239" s="63">
        <v>98378</v>
      </c>
      <c r="AB239" s="63">
        <v>0</v>
      </c>
      <c r="AC239" s="63">
        <v>0</v>
      </c>
      <c r="AD239" s="63">
        <v>0</v>
      </c>
      <c r="AE239" s="64">
        <v>2912323</v>
      </c>
      <c r="AF239" s="64"/>
      <c r="AM239" s="68">
        <f>SUMIFS(SM_BolxEst2[[#This Row],[Retiro]:[Ajuste meses anteriores]],SM_BolxEst2[[#This Row],[Retiro]:[Ajuste meses anteriores]],"&gt;="&amp;LARGE(SM_BolxEst2[[#This Row],[Retiro]:[Ajuste meses anteriores]],4))</f>
        <v>1465590</v>
      </c>
      <c r="AN239" s="69">
        <f>+AM239/SM_BolxEst2[[#This Row],[TOTAL]]</f>
        <v>0.50323744996691644</v>
      </c>
      <c r="AO239" s="68">
        <f>+SM_BolxEst2[[#This Row],[TOTAL]]-AM239</f>
        <v>1446733</v>
      </c>
      <c r="AP239" s="69">
        <f>+AO239/SM_BolxEst2[[#This Row],[TOTAL]]</f>
        <v>0.49676255003308356</v>
      </c>
    </row>
    <row r="240" spans="1:42" x14ac:dyDescent="0.2">
      <c r="A240" s="56">
        <v>2014</v>
      </c>
      <c r="B240" s="56" t="s">
        <v>14</v>
      </c>
      <c r="C240" s="56" t="s">
        <v>24</v>
      </c>
      <c r="D240" s="55">
        <v>397470</v>
      </c>
      <c r="F240" s="61">
        <v>2014</v>
      </c>
      <c r="G240" s="61" t="s">
        <v>14</v>
      </c>
      <c r="H240" s="63">
        <v>397470</v>
      </c>
      <c r="I240" s="63">
        <v>211253</v>
      </c>
      <c r="J240" s="63">
        <v>113321</v>
      </c>
      <c r="K240" s="63">
        <v>32124</v>
      </c>
      <c r="L240" s="63">
        <v>126965</v>
      </c>
      <c r="M240" s="63">
        <v>114582</v>
      </c>
      <c r="N240" s="63">
        <v>90307</v>
      </c>
      <c r="O240" s="63">
        <v>30280</v>
      </c>
      <c r="P240" s="63">
        <v>156537</v>
      </c>
      <c r="Q240" s="63">
        <v>96385</v>
      </c>
      <c r="R240" s="63">
        <v>122987</v>
      </c>
      <c r="S240" s="63">
        <v>89874</v>
      </c>
      <c r="T240" s="63">
        <v>161568</v>
      </c>
      <c r="U240" s="63">
        <v>76801</v>
      </c>
      <c r="V240" s="63">
        <v>310178</v>
      </c>
      <c r="W240" s="63">
        <v>672351</v>
      </c>
      <c r="X240" s="63">
        <v>76724</v>
      </c>
      <c r="Y240" s="63">
        <v>155348</v>
      </c>
      <c r="Z240" s="63">
        <v>24787</v>
      </c>
      <c r="AA240" s="63">
        <v>97955</v>
      </c>
      <c r="AB240" s="63">
        <v>0</v>
      </c>
      <c r="AC240" s="63">
        <v>0</v>
      </c>
      <c r="AD240" s="63">
        <v>0</v>
      </c>
      <c r="AE240" s="64">
        <v>3157797</v>
      </c>
      <c r="AF240" s="64"/>
      <c r="AM240" s="68">
        <f>SUMIFS(SM_BolxEst2[[#This Row],[Retiro]:[Ajuste meses anteriores]],SM_BolxEst2[[#This Row],[Retiro]:[Ajuste meses anteriores]],"&gt;="&amp;LARGE(SM_BolxEst2[[#This Row],[Retiro]:[Ajuste meses anteriores]],4))</f>
        <v>1591252</v>
      </c>
      <c r="AN240" s="69">
        <f>+AM240/SM_BolxEst2[[#This Row],[TOTAL]]</f>
        <v>0.50391206274500866</v>
      </c>
      <c r="AO240" s="68">
        <f>+SM_BolxEst2[[#This Row],[TOTAL]]-AM240</f>
        <v>1566545</v>
      </c>
      <c r="AP240" s="69">
        <f>+AO240/SM_BolxEst2[[#This Row],[TOTAL]]</f>
        <v>0.4960879372549914</v>
      </c>
    </row>
    <row r="241" spans="1:42" x14ac:dyDescent="0.2">
      <c r="A241" s="56">
        <v>2014</v>
      </c>
      <c r="B241" s="56" t="s">
        <v>15</v>
      </c>
      <c r="C241" s="56" t="s">
        <v>24</v>
      </c>
      <c r="D241" s="55">
        <v>391361</v>
      </c>
      <c r="F241" s="61">
        <v>2014</v>
      </c>
      <c r="G241" s="61" t="s">
        <v>15</v>
      </c>
      <c r="H241" s="63">
        <v>391361</v>
      </c>
      <c r="I241" s="63">
        <v>174393</v>
      </c>
      <c r="J241" s="63">
        <v>102936</v>
      </c>
      <c r="K241" s="63">
        <v>20762</v>
      </c>
      <c r="L241" s="63">
        <v>119119</v>
      </c>
      <c r="M241" s="63">
        <v>111984</v>
      </c>
      <c r="N241" s="63">
        <v>95537</v>
      </c>
      <c r="O241" s="63">
        <v>22007</v>
      </c>
      <c r="P241" s="63">
        <v>120602</v>
      </c>
      <c r="Q241" s="63">
        <v>63066</v>
      </c>
      <c r="R241" s="63">
        <v>107535</v>
      </c>
      <c r="S241" s="63">
        <v>60860</v>
      </c>
      <c r="T241" s="63">
        <v>152112</v>
      </c>
      <c r="U241" s="63">
        <v>45740</v>
      </c>
      <c r="V241" s="63">
        <v>316665</v>
      </c>
      <c r="W241" s="63">
        <v>611551</v>
      </c>
      <c r="X241" s="63">
        <v>85605</v>
      </c>
      <c r="Y241" s="63">
        <v>161744</v>
      </c>
      <c r="Z241" s="63">
        <v>20688</v>
      </c>
      <c r="AA241" s="63">
        <v>87968</v>
      </c>
      <c r="AB241" s="63">
        <v>0</v>
      </c>
      <c r="AC241" s="63">
        <v>0</v>
      </c>
      <c r="AD241" s="63">
        <v>0</v>
      </c>
      <c r="AE241" s="64">
        <v>2872235</v>
      </c>
      <c r="AF241" s="64"/>
      <c r="AM241" s="68">
        <f>SUMIFS(SM_BolxEst2[[#This Row],[Retiro]:[Ajuste meses anteriores]],SM_BolxEst2[[#This Row],[Retiro]:[Ajuste meses anteriores]],"&gt;="&amp;LARGE(SM_BolxEst2[[#This Row],[Retiro]:[Ajuste meses anteriores]],4))</f>
        <v>1493970</v>
      </c>
      <c r="AN241" s="69">
        <f>+AM241/SM_BolxEst2[[#This Row],[TOTAL]]</f>
        <v>0.52014198002600764</v>
      </c>
      <c r="AO241" s="68">
        <f>+SM_BolxEst2[[#This Row],[TOTAL]]-AM241</f>
        <v>1378265</v>
      </c>
      <c r="AP241" s="69">
        <f>+AO241/SM_BolxEst2[[#This Row],[TOTAL]]</f>
        <v>0.47985801997399236</v>
      </c>
    </row>
    <row r="242" spans="1:42" x14ac:dyDescent="0.2">
      <c r="A242" s="56">
        <v>2014</v>
      </c>
      <c r="B242" s="56" t="s">
        <v>4</v>
      </c>
      <c r="C242" s="56" t="s">
        <v>24</v>
      </c>
      <c r="D242" s="55">
        <v>414083</v>
      </c>
      <c r="F242" s="61">
        <v>2014</v>
      </c>
      <c r="G242" s="61" t="s">
        <v>4</v>
      </c>
      <c r="H242" s="63">
        <v>414083</v>
      </c>
      <c r="I242" s="63">
        <v>161306</v>
      </c>
      <c r="J242" s="63">
        <v>129679</v>
      </c>
      <c r="K242" s="63">
        <v>10109</v>
      </c>
      <c r="L242" s="63">
        <v>130641</v>
      </c>
      <c r="M242" s="63">
        <v>124049</v>
      </c>
      <c r="N242" s="63">
        <v>104889</v>
      </c>
      <c r="O242" s="63">
        <v>15533</v>
      </c>
      <c r="P242" s="63">
        <v>153715</v>
      </c>
      <c r="Q242" s="63">
        <v>95194</v>
      </c>
      <c r="R242" s="63">
        <v>134312</v>
      </c>
      <c r="S242" s="63">
        <v>32112</v>
      </c>
      <c r="T242" s="63">
        <v>158970</v>
      </c>
      <c r="U242" s="63">
        <v>7583</v>
      </c>
      <c r="V242" s="63">
        <v>387195</v>
      </c>
      <c r="W242" s="63">
        <v>590613</v>
      </c>
      <c r="X242" s="63">
        <v>88769</v>
      </c>
      <c r="Y242" s="63">
        <v>165051</v>
      </c>
      <c r="Z242" s="63">
        <v>19156</v>
      </c>
      <c r="AA242" s="63">
        <v>101537</v>
      </c>
      <c r="AB242" s="63">
        <v>1313</v>
      </c>
      <c r="AC242" s="63">
        <v>924</v>
      </c>
      <c r="AD242" s="63">
        <v>0</v>
      </c>
      <c r="AE242" s="64">
        <v>3026733</v>
      </c>
      <c r="AF242" s="64" t="s">
        <v>63</v>
      </c>
      <c r="AM242" s="68">
        <f>SUMIFS(SM_BolxEst2[[#This Row],[Retiro]:[Ajuste meses anteriores]],SM_BolxEst2[[#This Row],[Retiro]:[Ajuste meses anteriores]],"&gt;="&amp;LARGE(SM_BolxEst2[[#This Row],[Retiro]:[Ajuste meses anteriores]],4))</f>
        <v>1556942</v>
      </c>
      <c r="AN242" s="69">
        <f>+AM242/SM_BolxEst2[[#This Row],[TOTAL]]</f>
        <v>0.51439687610370655</v>
      </c>
      <c r="AO242" s="68">
        <f>+SM_BolxEst2[[#This Row],[TOTAL]]-AM242</f>
        <v>1469791</v>
      </c>
      <c r="AP242" s="69">
        <f>+AO242/SM_BolxEst2[[#This Row],[TOTAL]]</f>
        <v>0.48560312389629345</v>
      </c>
    </row>
    <row r="243" spans="1:42" x14ac:dyDescent="0.2">
      <c r="A243" s="56">
        <v>2014</v>
      </c>
      <c r="B243" s="56" t="s">
        <v>5</v>
      </c>
      <c r="C243" s="56" t="s">
        <v>24</v>
      </c>
      <c r="D243" s="55">
        <v>420382</v>
      </c>
      <c r="F243" s="61">
        <v>2014</v>
      </c>
      <c r="G243" s="61" t="s">
        <v>5</v>
      </c>
      <c r="H243" s="63">
        <v>420382</v>
      </c>
      <c r="I243" s="63">
        <v>157600</v>
      </c>
      <c r="J243" s="63">
        <v>130745</v>
      </c>
      <c r="K243" s="63">
        <v>9320</v>
      </c>
      <c r="L243" s="63">
        <v>117620</v>
      </c>
      <c r="M243" s="63">
        <v>124039</v>
      </c>
      <c r="N243" s="63">
        <v>99735</v>
      </c>
      <c r="O243" s="63">
        <v>15433</v>
      </c>
      <c r="P243" s="63">
        <v>175247</v>
      </c>
      <c r="Q243" s="63">
        <v>108700</v>
      </c>
      <c r="R243" s="63">
        <v>139141</v>
      </c>
      <c r="S243" s="63">
        <v>0</v>
      </c>
      <c r="T243" s="63">
        <v>154378</v>
      </c>
      <c r="U243" s="63">
        <v>7389</v>
      </c>
      <c r="V243" s="63">
        <v>408403</v>
      </c>
      <c r="W243" s="63">
        <v>618925</v>
      </c>
      <c r="X243" s="63">
        <v>93030</v>
      </c>
      <c r="Y243" s="63">
        <v>163189</v>
      </c>
      <c r="Z243" s="63">
        <v>20941</v>
      </c>
      <c r="AA243" s="63">
        <v>125709</v>
      </c>
      <c r="AB243" s="63">
        <v>9351</v>
      </c>
      <c r="AC243" s="63">
        <v>6034</v>
      </c>
      <c r="AD243" s="63">
        <v>0</v>
      </c>
      <c r="AE243" s="64">
        <v>3105311</v>
      </c>
      <c r="AF243" s="64"/>
      <c r="AM243" s="68">
        <f>SUMIFS(SM_BolxEst2[[#This Row],[Retiro]:[Ajuste meses anteriores]],SM_BolxEst2[[#This Row],[Retiro]:[Ajuste meses anteriores]],"&gt;="&amp;LARGE(SM_BolxEst2[[#This Row],[Retiro]:[Ajuste meses anteriores]],4))</f>
        <v>1622957</v>
      </c>
      <c r="AN243" s="69">
        <f>+AM243/SM_BolxEst2[[#This Row],[TOTAL]]</f>
        <v>0.52263911730580281</v>
      </c>
      <c r="AO243" s="68">
        <f>+SM_BolxEst2[[#This Row],[TOTAL]]-AM243</f>
        <v>1482354</v>
      </c>
      <c r="AP243" s="69">
        <f>+AO243/SM_BolxEst2[[#This Row],[TOTAL]]</f>
        <v>0.47736088269419713</v>
      </c>
    </row>
    <row r="244" spans="1:42" x14ac:dyDescent="0.2">
      <c r="A244" s="56">
        <v>2014</v>
      </c>
      <c r="B244" s="56" t="s">
        <v>6</v>
      </c>
      <c r="C244" s="56" t="s">
        <v>24</v>
      </c>
      <c r="D244" s="55">
        <v>427218</v>
      </c>
      <c r="F244" s="61">
        <v>2014</v>
      </c>
      <c r="G244" s="61" t="s">
        <v>6</v>
      </c>
      <c r="H244" s="63">
        <v>427218</v>
      </c>
      <c r="I244" s="63">
        <v>194101</v>
      </c>
      <c r="J244" s="63">
        <v>129115</v>
      </c>
      <c r="K244" s="63">
        <v>21494</v>
      </c>
      <c r="L244" s="63">
        <v>120315</v>
      </c>
      <c r="M244" s="63">
        <v>123962</v>
      </c>
      <c r="N244" s="63">
        <v>108983</v>
      </c>
      <c r="O244" s="63">
        <v>17348</v>
      </c>
      <c r="P244" s="63">
        <v>176405</v>
      </c>
      <c r="Q244" s="63">
        <v>103777</v>
      </c>
      <c r="R244" s="63">
        <v>145544</v>
      </c>
      <c r="S244" s="63">
        <v>0</v>
      </c>
      <c r="T244" s="63">
        <v>150495</v>
      </c>
      <c r="U244" s="63">
        <v>65349</v>
      </c>
      <c r="V244" s="63">
        <v>405103</v>
      </c>
      <c r="W244" s="63">
        <v>696392</v>
      </c>
      <c r="X244" s="63">
        <v>98941</v>
      </c>
      <c r="Y244" s="63">
        <v>177460</v>
      </c>
      <c r="Z244" s="63">
        <v>22454</v>
      </c>
      <c r="AA244" s="63">
        <v>128368</v>
      </c>
      <c r="AB244" s="63">
        <v>9326</v>
      </c>
      <c r="AC244" s="63">
        <v>6211</v>
      </c>
      <c r="AD244" s="63">
        <v>0</v>
      </c>
      <c r="AE244" s="64">
        <v>3328361</v>
      </c>
      <c r="AF244" s="64"/>
      <c r="AM244" s="68">
        <f>SUMIFS(SM_BolxEst2[[#This Row],[Retiro]:[Ajuste meses anteriores]],SM_BolxEst2[[#This Row],[Retiro]:[Ajuste meses anteriores]],"&gt;="&amp;LARGE(SM_BolxEst2[[#This Row],[Retiro]:[Ajuste meses anteriores]],4))</f>
        <v>1722814</v>
      </c>
      <c r="AN244" s="69">
        <f>+AM244/SM_BolxEst2[[#This Row],[TOTAL]]</f>
        <v>0.51761632827689064</v>
      </c>
      <c r="AO244" s="68">
        <f>+SM_BolxEst2[[#This Row],[TOTAL]]-AM244</f>
        <v>1605547</v>
      </c>
      <c r="AP244" s="69">
        <f>+AO244/SM_BolxEst2[[#This Row],[TOTAL]]</f>
        <v>0.48238367172310936</v>
      </c>
    </row>
    <row r="245" spans="1:42" x14ac:dyDescent="0.2">
      <c r="A245" s="56">
        <v>2014</v>
      </c>
      <c r="B245" s="56" t="s">
        <v>7</v>
      </c>
      <c r="C245" s="56" t="s">
        <v>24</v>
      </c>
      <c r="D245" s="55">
        <v>394260</v>
      </c>
      <c r="F245" s="61">
        <v>2014</v>
      </c>
      <c r="G245" s="61" t="s">
        <v>7</v>
      </c>
      <c r="H245" s="63">
        <v>394260</v>
      </c>
      <c r="I245" s="63">
        <v>233425</v>
      </c>
      <c r="J245" s="63">
        <v>129228</v>
      </c>
      <c r="K245" s="63">
        <v>38108</v>
      </c>
      <c r="L245" s="63">
        <v>126669</v>
      </c>
      <c r="M245" s="63">
        <v>128883</v>
      </c>
      <c r="N245" s="63">
        <v>103875</v>
      </c>
      <c r="O245" s="63">
        <v>34879</v>
      </c>
      <c r="P245" s="63">
        <v>168848</v>
      </c>
      <c r="Q245" s="63">
        <v>113057</v>
      </c>
      <c r="R245" s="63">
        <v>151996</v>
      </c>
      <c r="S245" s="63">
        <v>36722</v>
      </c>
      <c r="T245" s="63">
        <v>160567</v>
      </c>
      <c r="U245" s="63">
        <v>76272</v>
      </c>
      <c r="V245" s="63">
        <v>433492</v>
      </c>
      <c r="W245" s="63">
        <v>682254</v>
      </c>
      <c r="X245" s="63">
        <v>103685</v>
      </c>
      <c r="Y245" s="63">
        <v>185750</v>
      </c>
      <c r="Z245" s="63">
        <v>24392</v>
      </c>
      <c r="AA245" s="63">
        <v>123825</v>
      </c>
      <c r="AB245" s="63">
        <v>9466</v>
      </c>
      <c r="AC245" s="63">
        <v>6962</v>
      </c>
      <c r="AD245" s="63">
        <v>0</v>
      </c>
      <c r="AE245" s="64">
        <v>3466615</v>
      </c>
      <c r="AF245" s="64"/>
      <c r="AM245" s="68">
        <f>SUMIFS(SM_BolxEst2[[#This Row],[Retiro]:[Ajuste meses anteriores]],SM_BolxEst2[[#This Row],[Retiro]:[Ajuste meses anteriores]],"&gt;="&amp;LARGE(SM_BolxEst2[[#This Row],[Retiro]:[Ajuste meses anteriores]],4))</f>
        <v>1743431</v>
      </c>
      <c r="AN245" s="69">
        <f>+AM245/SM_BolxEst2[[#This Row],[TOTAL]]</f>
        <v>0.50292028390807753</v>
      </c>
      <c r="AO245" s="68">
        <f>+SM_BolxEst2[[#This Row],[TOTAL]]-AM245</f>
        <v>1723184</v>
      </c>
      <c r="AP245" s="69">
        <f>+AO245/SM_BolxEst2[[#This Row],[TOTAL]]</f>
        <v>0.49707971609192253</v>
      </c>
    </row>
    <row r="246" spans="1:42" x14ac:dyDescent="0.2">
      <c r="A246" s="56">
        <v>2014</v>
      </c>
      <c r="B246" s="56" t="s">
        <v>8</v>
      </c>
      <c r="C246" s="56" t="s">
        <v>24</v>
      </c>
      <c r="D246" s="55">
        <v>454432</v>
      </c>
      <c r="F246" s="61">
        <v>2014</v>
      </c>
      <c r="G246" s="61" t="s">
        <v>8</v>
      </c>
      <c r="H246" s="63">
        <v>454432</v>
      </c>
      <c r="I246" s="63">
        <v>250609</v>
      </c>
      <c r="J246" s="63">
        <v>143146</v>
      </c>
      <c r="K246" s="63">
        <v>43706</v>
      </c>
      <c r="L246" s="63">
        <v>142736</v>
      </c>
      <c r="M246" s="63">
        <v>141806</v>
      </c>
      <c r="N246" s="63">
        <v>108765</v>
      </c>
      <c r="O246" s="63">
        <v>38982</v>
      </c>
      <c r="P246" s="63">
        <v>187357</v>
      </c>
      <c r="Q246" s="63">
        <v>119013</v>
      </c>
      <c r="R246" s="63">
        <v>149263</v>
      </c>
      <c r="S246" s="63">
        <v>78535</v>
      </c>
      <c r="T246" s="63">
        <v>177457</v>
      </c>
      <c r="U246" s="63">
        <v>85032</v>
      </c>
      <c r="V246" s="63">
        <v>455631</v>
      </c>
      <c r="W246" s="63">
        <v>733913</v>
      </c>
      <c r="X246" s="63">
        <v>104749</v>
      </c>
      <c r="Y246" s="63">
        <v>200748</v>
      </c>
      <c r="Z246" s="63">
        <v>25650</v>
      </c>
      <c r="AA246" s="63">
        <v>109485</v>
      </c>
      <c r="AB246" s="63">
        <v>9378</v>
      </c>
      <c r="AC246" s="63">
        <v>6691</v>
      </c>
      <c r="AD246" s="63">
        <v>0</v>
      </c>
      <c r="AE246" s="64">
        <v>3767084</v>
      </c>
      <c r="AF246" s="64"/>
      <c r="AM246" s="68">
        <f>SUMIFS(SM_BolxEst2[[#This Row],[Retiro]:[Ajuste meses anteriores]],SM_BolxEst2[[#This Row],[Retiro]:[Ajuste meses anteriores]],"&gt;="&amp;LARGE(SM_BolxEst2[[#This Row],[Retiro]:[Ajuste meses anteriores]],4))</f>
        <v>1894585</v>
      </c>
      <c r="AN246" s="69">
        <f>+AM246/SM_BolxEst2[[#This Row],[TOTAL]]</f>
        <v>0.50293144511776222</v>
      </c>
      <c r="AO246" s="68">
        <f>+SM_BolxEst2[[#This Row],[TOTAL]]-AM246</f>
        <v>1872499</v>
      </c>
      <c r="AP246" s="69">
        <f>+AO246/SM_BolxEst2[[#This Row],[TOTAL]]</f>
        <v>0.49706855488223783</v>
      </c>
    </row>
    <row r="247" spans="1:42" x14ac:dyDescent="0.2">
      <c r="A247" s="56">
        <v>2014</v>
      </c>
      <c r="B247" s="56" t="s">
        <v>9</v>
      </c>
      <c r="C247" s="56" t="s">
        <v>24</v>
      </c>
      <c r="D247" s="55">
        <v>451219</v>
      </c>
      <c r="F247" s="61">
        <v>2014</v>
      </c>
      <c r="G247" s="61" t="s">
        <v>9</v>
      </c>
      <c r="H247" s="63">
        <v>451219</v>
      </c>
      <c r="I247" s="63">
        <v>256610</v>
      </c>
      <c r="J247" s="63">
        <v>146132</v>
      </c>
      <c r="K247" s="63">
        <v>42904</v>
      </c>
      <c r="L247" s="63">
        <v>145789</v>
      </c>
      <c r="M247" s="63">
        <v>142964</v>
      </c>
      <c r="N247" s="63">
        <v>107596</v>
      </c>
      <c r="O247" s="63">
        <v>44956</v>
      </c>
      <c r="P247" s="63">
        <v>190869</v>
      </c>
      <c r="Q247" s="63">
        <v>122883</v>
      </c>
      <c r="R247" s="63">
        <v>152931</v>
      </c>
      <c r="S247" s="63">
        <v>93269</v>
      </c>
      <c r="T247" s="63">
        <v>191131</v>
      </c>
      <c r="U247" s="63">
        <v>82458</v>
      </c>
      <c r="V247" s="63">
        <v>473119</v>
      </c>
      <c r="W247" s="63">
        <v>726036</v>
      </c>
      <c r="X247" s="63">
        <v>115428</v>
      </c>
      <c r="Y247" s="63">
        <v>207817</v>
      </c>
      <c r="Z247" s="63">
        <v>27609</v>
      </c>
      <c r="AA247" s="63">
        <v>112862</v>
      </c>
      <c r="AB247" s="63">
        <v>10402</v>
      </c>
      <c r="AC247" s="63">
        <v>7153</v>
      </c>
      <c r="AD247" s="63">
        <v>0</v>
      </c>
      <c r="AE247" s="64">
        <v>3852137</v>
      </c>
      <c r="AF247" s="64"/>
      <c r="AM247" s="68">
        <f>SUMIFS(SM_BolxEst2[[#This Row],[Retiro]:[Ajuste meses anteriores]],SM_BolxEst2[[#This Row],[Retiro]:[Ajuste meses anteriores]],"&gt;="&amp;LARGE(SM_BolxEst2[[#This Row],[Retiro]:[Ajuste meses anteriores]],4))</f>
        <v>1906984</v>
      </c>
      <c r="AN247" s="69">
        <f>+AM247/SM_BolxEst2[[#This Row],[TOTAL]]</f>
        <v>0.49504573695068477</v>
      </c>
      <c r="AO247" s="68">
        <f>+SM_BolxEst2[[#This Row],[TOTAL]]-AM247</f>
        <v>1945153</v>
      </c>
      <c r="AP247" s="69">
        <f>+AO247/SM_BolxEst2[[#This Row],[TOTAL]]</f>
        <v>0.50495426304931523</v>
      </c>
    </row>
    <row r="248" spans="1:42" x14ac:dyDescent="0.2">
      <c r="A248" s="56">
        <v>2014</v>
      </c>
      <c r="B248" s="56" t="s">
        <v>10</v>
      </c>
      <c r="C248" s="56" t="s">
        <v>24</v>
      </c>
      <c r="D248" s="55">
        <v>429382</v>
      </c>
      <c r="F248" s="61">
        <v>2014</v>
      </c>
      <c r="G248" s="61" t="s">
        <v>10</v>
      </c>
      <c r="H248" s="63">
        <v>429382</v>
      </c>
      <c r="I248" s="63">
        <v>243005</v>
      </c>
      <c r="J248" s="63">
        <v>134312</v>
      </c>
      <c r="K248" s="63">
        <v>36692</v>
      </c>
      <c r="L248" s="63">
        <v>142552</v>
      </c>
      <c r="M248" s="63">
        <v>131231</v>
      </c>
      <c r="N248" s="63">
        <v>101296</v>
      </c>
      <c r="O248" s="63">
        <v>41393</v>
      </c>
      <c r="P248" s="63">
        <v>171823</v>
      </c>
      <c r="Q248" s="63">
        <v>112123</v>
      </c>
      <c r="R248" s="63">
        <v>138843</v>
      </c>
      <c r="S248" s="63">
        <v>82389</v>
      </c>
      <c r="T248" s="63">
        <v>168920</v>
      </c>
      <c r="U248" s="63">
        <v>69001</v>
      </c>
      <c r="V248" s="63">
        <v>426944</v>
      </c>
      <c r="W248" s="63">
        <v>684168</v>
      </c>
      <c r="X248" s="63">
        <v>113514</v>
      </c>
      <c r="Y248" s="63">
        <v>189091</v>
      </c>
      <c r="Z248" s="63">
        <v>25395</v>
      </c>
      <c r="AA248" s="63">
        <v>101346</v>
      </c>
      <c r="AB248" s="63">
        <v>9795</v>
      </c>
      <c r="AC248" s="63">
        <v>7180</v>
      </c>
      <c r="AD248" s="63">
        <v>0</v>
      </c>
      <c r="AE248" s="64">
        <v>3560395</v>
      </c>
      <c r="AF248" s="64"/>
      <c r="AM248" s="68">
        <f>SUMIFS(SM_BolxEst2[[#This Row],[Retiro]:[Ajuste meses anteriores]],SM_BolxEst2[[#This Row],[Retiro]:[Ajuste meses anteriores]],"&gt;="&amp;LARGE(SM_BolxEst2[[#This Row],[Retiro]:[Ajuste meses anteriores]],4))</f>
        <v>1783499</v>
      </c>
      <c r="AN248" s="69">
        <f>+AM248/SM_BolxEst2[[#This Row],[TOTAL]]</f>
        <v>0.50092728475351755</v>
      </c>
      <c r="AO248" s="68">
        <f>+SM_BolxEst2[[#This Row],[TOTAL]]-AM248</f>
        <v>1776896</v>
      </c>
      <c r="AP248" s="69">
        <f>+AO248/SM_BolxEst2[[#This Row],[TOTAL]]</f>
        <v>0.4990727152464825</v>
      </c>
    </row>
    <row r="249" spans="1:42" x14ac:dyDescent="0.2">
      <c r="A249" s="56">
        <v>2014</v>
      </c>
      <c r="B249" s="56" t="s">
        <v>11</v>
      </c>
      <c r="C249" s="56" t="s">
        <v>24</v>
      </c>
      <c r="D249" s="55">
        <v>399784</v>
      </c>
      <c r="F249" s="61">
        <v>2014</v>
      </c>
      <c r="G249" s="61" t="s">
        <v>11</v>
      </c>
      <c r="H249" s="63">
        <v>399784</v>
      </c>
      <c r="I249" s="63">
        <v>226353</v>
      </c>
      <c r="J249" s="63">
        <v>120483</v>
      </c>
      <c r="K249" s="63">
        <v>32927</v>
      </c>
      <c r="L249" s="63">
        <v>131373</v>
      </c>
      <c r="M249" s="63">
        <v>121427</v>
      </c>
      <c r="N249" s="63">
        <v>89963</v>
      </c>
      <c r="O249" s="63">
        <v>36873</v>
      </c>
      <c r="P249" s="63">
        <v>156764</v>
      </c>
      <c r="Q249" s="63">
        <v>106088</v>
      </c>
      <c r="R249" s="63">
        <v>128125</v>
      </c>
      <c r="S249" s="63">
        <v>79453</v>
      </c>
      <c r="T249" s="63">
        <v>149062</v>
      </c>
      <c r="U249" s="63">
        <v>50691</v>
      </c>
      <c r="V249" s="63">
        <v>414906</v>
      </c>
      <c r="W249" s="63">
        <v>663096</v>
      </c>
      <c r="X249" s="63">
        <v>112623</v>
      </c>
      <c r="Y249" s="63">
        <v>182254</v>
      </c>
      <c r="Z249" s="63">
        <v>23722</v>
      </c>
      <c r="AA249" s="63">
        <v>119456</v>
      </c>
      <c r="AB249" s="63">
        <v>9216</v>
      </c>
      <c r="AC249" s="63">
        <v>7562</v>
      </c>
      <c r="AD249" s="63">
        <v>0</v>
      </c>
      <c r="AE249" s="64">
        <v>3362201</v>
      </c>
      <c r="AF249" s="64"/>
      <c r="AM249" s="68">
        <f>SUMIFS(SM_BolxEst2[[#This Row],[Retiro]:[Ajuste meses anteriores]],SM_BolxEst2[[#This Row],[Retiro]:[Ajuste meses anteriores]],"&gt;="&amp;LARGE(SM_BolxEst2[[#This Row],[Retiro]:[Ajuste meses anteriores]],4))</f>
        <v>1704139</v>
      </c>
      <c r="AN249" s="69">
        <f>+AM249/SM_BolxEst2[[#This Row],[TOTAL]]</f>
        <v>0.50685220782457685</v>
      </c>
      <c r="AO249" s="68">
        <f>+SM_BolxEst2[[#This Row],[TOTAL]]-AM249</f>
        <v>1658062</v>
      </c>
      <c r="AP249" s="69">
        <f>+AO249/SM_BolxEst2[[#This Row],[TOTAL]]</f>
        <v>0.49314779217542321</v>
      </c>
    </row>
    <row r="250" spans="1:42" x14ac:dyDescent="0.2">
      <c r="A250" s="56">
        <v>2015</v>
      </c>
      <c r="B250" s="56" t="s">
        <v>12</v>
      </c>
      <c r="C250" s="56" t="s">
        <v>24</v>
      </c>
      <c r="D250" s="55">
        <v>397587</v>
      </c>
      <c r="F250" s="61">
        <v>2015</v>
      </c>
      <c r="G250" s="61" t="s">
        <v>12</v>
      </c>
      <c r="H250" s="63">
        <v>397587</v>
      </c>
      <c r="I250" s="63">
        <v>209299</v>
      </c>
      <c r="J250" s="63">
        <v>110479</v>
      </c>
      <c r="K250" s="63">
        <v>28648</v>
      </c>
      <c r="L250" s="63">
        <v>111254</v>
      </c>
      <c r="M250" s="63">
        <v>109888</v>
      </c>
      <c r="N250" s="63">
        <v>85009</v>
      </c>
      <c r="O250" s="63">
        <v>32233</v>
      </c>
      <c r="P250" s="63">
        <v>145460</v>
      </c>
      <c r="Q250" s="63">
        <v>91510</v>
      </c>
      <c r="R250" s="63">
        <v>117380</v>
      </c>
      <c r="S250" s="63">
        <v>72327</v>
      </c>
      <c r="T250" s="63">
        <v>137894</v>
      </c>
      <c r="U250" s="63">
        <v>42279</v>
      </c>
      <c r="V250" s="63">
        <v>366306</v>
      </c>
      <c r="W250" s="63">
        <v>616126</v>
      </c>
      <c r="X250" s="63">
        <v>105074</v>
      </c>
      <c r="Y250" s="63">
        <v>169827</v>
      </c>
      <c r="Z250" s="63">
        <v>21712</v>
      </c>
      <c r="AA250" s="63">
        <v>119578</v>
      </c>
      <c r="AB250" s="63">
        <v>9430</v>
      </c>
      <c r="AC250" s="63">
        <v>6932</v>
      </c>
      <c r="AD250" s="63">
        <v>0</v>
      </c>
      <c r="AE250" s="64">
        <v>3106232</v>
      </c>
      <c r="AF250" s="64"/>
      <c r="AM250" s="68">
        <f>SUMIFS(SM_BolxEst2[[#This Row],[Retiro]:[Ajuste meses anteriores]],SM_BolxEst2[[#This Row],[Retiro]:[Ajuste meses anteriores]],"&gt;="&amp;LARGE(SM_BolxEst2[[#This Row],[Retiro]:[Ajuste meses anteriores]],4))</f>
        <v>1589318</v>
      </c>
      <c r="AN250" s="69">
        <f>+AM250/SM_BolxEst2[[#This Row],[TOTAL]]</f>
        <v>0.51165463494033925</v>
      </c>
      <c r="AO250" s="68">
        <f>+SM_BolxEst2[[#This Row],[TOTAL]]-AM250</f>
        <v>1516914</v>
      </c>
      <c r="AP250" s="69">
        <f>+AO250/SM_BolxEst2[[#This Row],[TOTAL]]</f>
        <v>0.4883453650596607</v>
      </c>
    </row>
    <row r="251" spans="1:42" x14ac:dyDescent="0.2">
      <c r="A251" s="56">
        <v>2015</v>
      </c>
      <c r="B251" s="56" t="s">
        <v>13</v>
      </c>
      <c r="C251" s="56" t="s">
        <v>24</v>
      </c>
      <c r="D251" s="55">
        <v>392681</v>
      </c>
      <c r="F251" s="61">
        <v>2015</v>
      </c>
      <c r="G251" s="61" t="s">
        <v>13</v>
      </c>
      <c r="H251" s="63">
        <v>392681</v>
      </c>
      <c r="I251" s="63">
        <v>206728</v>
      </c>
      <c r="J251" s="63">
        <v>118053</v>
      </c>
      <c r="K251" s="63">
        <v>30490</v>
      </c>
      <c r="L251" s="63">
        <v>115250</v>
      </c>
      <c r="M251" s="63">
        <v>108478</v>
      </c>
      <c r="N251" s="63">
        <v>86830</v>
      </c>
      <c r="O251" s="63">
        <v>35219</v>
      </c>
      <c r="P251" s="63">
        <v>142435</v>
      </c>
      <c r="Q251" s="63">
        <v>91848</v>
      </c>
      <c r="R251" s="63">
        <v>120124</v>
      </c>
      <c r="S251" s="63">
        <v>65361</v>
      </c>
      <c r="T251" s="63">
        <v>137088</v>
      </c>
      <c r="U251" s="63">
        <v>56369</v>
      </c>
      <c r="V251" s="63">
        <v>370831</v>
      </c>
      <c r="W251" s="63">
        <v>605140</v>
      </c>
      <c r="X251" s="63">
        <v>102193</v>
      </c>
      <c r="Y251" s="63">
        <v>168017</v>
      </c>
      <c r="Z251" s="63">
        <v>21366</v>
      </c>
      <c r="AA251" s="63">
        <v>123899</v>
      </c>
      <c r="AB251" s="63">
        <v>9149</v>
      </c>
      <c r="AC251" s="63">
        <v>7588</v>
      </c>
      <c r="AD251" s="63">
        <v>0</v>
      </c>
      <c r="AE251" s="64">
        <v>3115137</v>
      </c>
      <c r="AF251" s="64"/>
      <c r="AM251" s="68">
        <f>SUMIFS(SM_BolxEst2[[#This Row],[Retiro]:[Ajuste meses anteriores]],SM_BolxEst2[[#This Row],[Retiro]:[Ajuste meses anteriores]],"&gt;="&amp;LARGE(SM_BolxEst2[[#This Row],[Retiro]:[Ajuste meses anteriores]],4))</f>
        <v>1575380</v>
      </c>
      <c r="AN251" s="69">
        <f>+AM251/SM_BolxEst2[[#This Row],[TOTAL]]</f>
        <v>0.50571772605827614</v>
      </c>
      <c r="AO251" s="68">
        <f>+SM_BolxEst2[[#This Row],[TOTAL]]-AM251</f>
        <v>1539757</v>
      </c>
      <c r="AP251" s="69">
        <f>+AO251/SM_BolxEst2[[#This Row],[TOTAL]]</f>
        <v>0.49428227394172392</v>
      </c>
    </row>
    <row r="252" spans="1:42" x14ac:dyDescent="0.2">
      <c r="A252" s="56">
        <v>2015</v>
      </c>
      <c r="B252" s="56" t="s">
        <v>14</v>
      </c>
      <c r="C252" s="56" t="s">
        <v>24</v>
      </c>
      <c r="D252" s="55">
        <v>425529</v>
      </c>
      <c r="F252" s="61">
        <v>2015</v>
      </c>
      <c r="G252" s="61" t="s">
        <v>14</v>
      </c>
      <c r="H252" s="63">
        <v>425529</v>
      </c>
      <c r="I252" s="63">
        <v>260576</v>
      </c>
      <c r="J252" s="63">
        <v>137681</v>
      </c>
      <c r="K252" s="63">
        <v>33393</v>
      </c>
      <c r="L252" s="63">
        <v>144839</v>
      </c>
      <c r="M252" s="63">
        <v>131357</v>
      </c>
      <c r="N252" s="63">
        <v>105570</v>
      </c>
      <c r="O252" s="63">
        <v>39466</v>
      </c>
      <c r="P252" s="63">
        <v>180199</v>
      </c>
      <c r="Q252" s="63">
        <v>110875</v>
      </c>
      <c r="R252" s="63">
        <v>157295</v>
      </c>
      <c r="S252" s="63">
        <v>82005</v>
      </c>
      <c r="T252" s="63">
        <v>168293</v>
      </c>
      <c r="U252" s="63">
        <v>66035</v>
      </c>
      <c r="V252" s="63">
        <v>422335</v>
      </c>
      <c r="W252" s="63">
        <v>685170</v>
      </c>
      <c r="X252" s="63">
        <v>124607</v>
      </c>
      <c r="Y252" s="63">
        <v>191990</v>
      </c>
      <c r="Z252" s="63">
        <v>25247</v>
      </c>
      <c r="AA252" s="63">
        <v>138036</v>
      </c>
      <c r="AB252" s="63">
        <v>8988</v>
      </c>
      <c r="AC252" s="63">
        <v>8049</v>
      </c>
      <c r="AD252" s="63">
        <v>0</v>
      </c>
      <c r="AE252" s="64">
        <v>3647535</v>
      </c>
      <c r="AF252" s="64"/>
      <c r="AM252" s="68">
        <f>SUMIFS(SM_BolxEst2[[#This Row],[Retiro]:[Ajuste meses anteriores]],SM_BolxEst2[[#This Row],[Retiro]:[Ajuste meses anteriores]],"&gt;="&amp;LARGE(SM_BolxEst2[[#This Row],[Retiro]:[Ajuste meses anteriores]],4))</f>
        <v>1793610</v>
      </c>
      <c r="AN252" s="69">
        <f>+AM252/SM_BolxEst2[[#This Row],[TOTAL]]</f>
        <v>0.49173208756050318</v>
      </c>
      <c r="AO252" s="68">
        <f>+SM_BolxEst2[[#This Row],[TOTAL]]-AM252</f>
        <v>1853925</v>
      </c>
      <c r="AP252" s="69">
        <f>+AO252/SM_BolxEst2[[#This Row],[TOTAL]]</f>
        <v>0.50826791243949676</v>
      </c>
    </row>
    <row r="253" spans="1:42" x14ac:dyDescent="0.2">
      <c r="A253" s="56">
        <v>2015</v>
      </c>
      <c r="B253" s="56" t="s">
        <v>15</v>
      </c>
      <c r="C253" s="56" t="s">
        <v>24</v>
      </c>
      <c r="D253" s="55">
        <v>463138</v>
      </c>
      <c r="F253" s="61">
        <v>2015</v>
      </c>
      <c r="G253" s="61" t="s">
        <v>15</v>
      </c>
      <c r="H253" s="63">
        <v>463138</v>
      </c>
      <c r="I253" s="63">
        <v>287591</v>
      </c>
      <c r="J253" s="63">
        <v>148227</v>
      </c>
      <c r="K253" s="63">
        <v>41748</v>
      </c>
      <c r="L253" s="63">
        <v>158127</v>
      </c>
      <c r="M253" s="63">
        <v>138850</v>
      </c>
      <c r="N253" s="63">
        <v>110790</v>
      </c>
      <c r="O253" s="63">
        <v>45566</v>
      </c>
      <c r="P253" s="63">
        <v>202521</v>
      </c>
      <c r="Q253" s="63">
        <v>113252</v>
      </c>
      <c r="R253" s="63">
        <v>169970</v>
      </c>
      <c r="S253" s="63">
        <v>90676</v>
      </c>
      <c r="T253" s="63">
        <v>194767</v>
      </c>
      <c r="U253" s="63">
        <v>74017</v>
      </c>
      <c r="V253" s="63">
        <v>492502</v>
      </c>
      <c r="W253" s="63">
        <v>767805</v>
      </c>
      <c r="X253" s="63">
        <v>134879</v>
      </c>
      <c r="Y253" s="63">
        <v>213966</v>
      </c>
      <c r="Z253" s="63">
        <v>26934</v>
      </c>
      <c r="AA253" s="63">
        <v>146959</v>
      </c>
      <c r="AB253" s="63">
        <v>10710</v>
      </c>
      <c r="AC253" s="63">
        <v>8686</v>
      </c>
      <c r="AD253" s="63">
        <v>0</v>
      </c>
      <c r="AE253" s="64">
        <v>4041681</v>
      </c>
      <c r="AF253" s="64"/>
      <c r="AM253" s="68">
        <f>SUMIFS(SM_BolxEst2[[#This Row],[Retiro]:[Ajuste meses anteriores]],SM_BolxEst2[[#This Row],[Retiro]:[Ajuste meses anteriores]],"&gt;="&amp;LARGE(SM_BolxEst2[[#This Row],[Retiro]:[Ajuste meses anteriores]],4))</f>
        <v>2011036</v>
      </c>
      <c r="AN253" s="69">
        <f>+AM253/SM_BolxEst2[[#This Row],[TOTAL]]</f>
        <v>0.49757415293290091</v>
      </c>
      <c r="AO253" s="68">
        <f>+SM_BolxEst2[[#This Row],[TOTAL]]-AM253</f>
        <v>2030645</v>
      </c>
      <c r="AP253" s="69">
        <f>+AO253/SM_BolxEst2[[#This Row],[TOTAL]]</f>
        <v>0.50242584706709903</v>
      </c>
    </row>
    <row r="254" spans="1:42" x14ac:dyDescent="0.2">
      <c r="A254" s="56">
        <v>2015</v>
      </c>
      <c r="B254" s="56" t="s">
        <v>4</v>
      </c>
      <c r="C254" s="56" t="s">
        <v>24</v>
      </c>
      <c r="D254" s="55">
        <v>425099</v>
      </c>
      <c r="F254" s="61">
        <v>2015</v>
      </c>
      <c r="G254" s="61" t="s">
        <v>4</v>
      </c>
      <c r="H254" s="63">
        <v>425099</v>
      </c>
      <c r="I254" s="63">
        <v>266577</v>
      </c>
      <c r="J254" s="63">
        <v>141711</v>
      </c>
      <c r="K254" s="63">
        <v>40833</v>
      </c>
      <c r="L254" s="63">
        <v>151892</v>
      </c>
      <c r="M254" s="63">
        <v>132689</v>
      </c>
      <c r="N254" s="63">
        <v>107235</v>
      </c>
      <c r="O254" s="63">
        <v>44508</v>
      </c>
      <c r="P254" s="63">
        <v>196381</v>
      </c>
      <c r="Q254" s="63">
        <v>119418</v>
      </c>
      <c r="R254" s="63">
        <v>158365</v>
      </c>
      <c r="S254" s="63">
        <v>88667</v>
      </c>
      <c r="T254" s="63">
        <v>184413</v>
      </c>
      <c r="U254" s="63">
        <v>70709</v>
      </c>
      <c r="V254" s="63">
        <v>472226</v>
      </c>
      <c r="W254" s="63">
        <v>727350</v>
      </c>
      <c r="X254" s="63">
        <v>125584</v>
      </c>
      <c r="Y254" s="63">
        <v>182986</v>
      </c>
      <c r="Z254" s="63">
        <v>25893</v>
      </c>
      <c r="AA254" s="63">
        <v>141088</v>
      </c>
      <c r="AB254" s="63">
        <v>9002</v>
      </c>
      <c r="AC254" s="63">
        <v>7347</v>
      </c>
      <c r="AD254" s="63">
        <v>0</v>
      </c>
      <c r="AE254" s="64">
        <v>3819973</v>
      </c>
      <c r="AF254" s="64"/>
      <c r="AM254" s="68">
        <f>SUMIFS(SM_BolxEst2[[#This Row],[Retiro]:[Ajuste meses anteriores]],SM_BolxEst2[[#This Row],[Retiro]:[Ajuste meses anteriores]],"&gt;="&amp;LARGE(SM_BolxEst2[[#This Row],[Retiro]:[Ajuste meses anteriores]],4))</f>
        <v>1891252</v>
      </c>
      <c r="AN254" s="69">
        <f>+AM254/SM_BolxEst2[[#This Row],[TOTAL]]</f>
        <v>0.49509564596398981</v>
      </c>
      <c r="AO254" s="68">
        <f>+SM_BolxEst2[[#This Row],[TOTAL]]-AM254</f>
        <v>1928721</v>
      </c>
      <c r="AP254" s="69">
        <f>+AO254/SM_BolxEst2[[#This Row],[TOTAL]]</f>
        <v>0.50490435403601019</v>
      </c>
    </row>
    <row r="255" spans="1:42" x14ac:dyDescent="0.2">
      <c r="A255" s="56">
        <v>2015</v>
      </c>
      <c r="B255" s="56" t="s">
        <v>5</v>
      </c>
      <c r="C255" s="56" t="s">
        <v>24</v>
      </c>
      <c r="D255" s="55">
        <v>425793</v>
      </c>
      <c r="F255" s="61">
        <v>2015</v>
      </c>
      <c r="G255" s="61" t="s">
        <v>5</v>
      </c>
      <c r="H255" s="63">
        <v>425793</v>
      </c>
      <c r="I255" s="63">
        <v>253388</v>
      </c>
      <c r="J255" s="63">
        <v>144106</v>
      </c>
      <c r="K255" s="63">
        <v>41155</v>
      </c>
      <c r="L255" s="63">
        <v>152251</v>
      </c>
      <c r="M255" s="63">
        <v>136470</v>
      </c>
      <c r="N255" s="63">
        <v>106700</v>
      </c>
      <c r="O255" s="63">
        <v>47329</v>
      </c>
      <c r="P255" s="63">
        <v>203743</v>
      </c>
      <c r="Q255" s="63">
        <v>122618</v>
      </c>
      <c r="R255" s="63">
        <v>164996</v>
      </c>
      <c r="S255" s="63">
        <v>97557</v>
      </c>
      <c r="T255" s="63">
        <v>188318</v>
      </c>
      <c r="U255" s="63">
        <v>74065</v>
      </c>
      <c r="V255" s="63">
        <v>473103</v>
      </c>
      <c r="W255" s="63">
        <v>759427</v>
      </c>
      <c r="X255" s="63">
        <v>131031</v>
      </c>
      <c r="Y255" s="63">
        <v>227425</v>
      </c>
      <c r="Z255" s="63">
        <v>28103</v>
      </c>
      <c r="AA255" s="63">
        <v>135627</v>
      </c>
      <c r="AB255" s="63">
        <v>10317</v>
      </c>
      <c r="AC255" s="63">
        <v>7663</v>
      </c>
      <c r="AD255" s="63">
        <v>0</v>
      </c>
      <c r="AE255" s="64">
        <v>3931185</v>
      </c>
      <c r="AF255" s="64"/>
      <c r="AM255" s="68">
        <f>SUMIFS(SM_BolxEst2[[#This Row],[Retiro]:[Ajuste meses anteriores]],SM_BolxEst2[[#This Row],[Retiro]:[Ajuste meses anteriores]],"&gt;="&amp;LARGE(SM_BolxEst2[[#This Row],[Retiro]:[Ajuste meses anteriores]],4))</f>
        <v>1911711</v>
      </c>
      <c r="AN255" s="69">
        <f>+AM255/SM_BolxEst2[[#This Row],[TOTAL]]</f>
        <v>0.48629382743371274</v>
      </c>
      <c r="AO255" s="68">
        <f>+SM_BolxEst2[[#This Row],[TOTAL]]-AM255</f>
        <v>2019474</v>
      </c>
      <c r="AP255" s="69">
        <f>+AO255/SM_BolxEst2[[#This Row],[TOTAL]]</f>
        <v>0.51370617256628726</v>
      </c>
    </row>
    <row r="256" spans="1:42" x14ac:dyDescent="0.2">
      <c r="A256" s="56">
        <v>2015</v>
      </c>
      <c r="B256" s="56" t="s">
        <v>6</v>
      </c>
      <c r="C256" s="56" t="s">
        <v>24</v>
      </c>
      <c r="D256" s="55">
        <v>471719</v>
      </c>
      <c r="F256" s="61">
        <v>2015</v>
      </c>
      <c r="G256" s="61" t="s">
        <v>6</v>
      </c>
      <c r="H256" s="63">
        <v>471719</v>
      </c>
      <c r="I256" s="63">
        <v>282496</v>
      </c>
      <c r="J256" s="63">
        <v>159196</v>
      </c>
      <c r="K256" s="63">
        <v>45508</v>
      </c>
      <c r="L256" s="63">
        <v>152635</v>
      </c>
      <c r="M256" s="63">
        <v>142045</v>
      </c>
      <c r="N256" s="63">
        <v>120594</v>
      </c>
      <c r="O256" s="63">
        <v>52233</v>
      </c>
      <c r="P256" s="63">
        <v>225763</v>
      </c>
      <c r="Q256" s="63">
        <v>128120</v>
      </c>
      <c r="R256" s="63">
        <v>169522</v>
      </c>
      <c r="S256" s="63">
        <v>110168</v>
      </c>
      <c r="T256" s="63">
        <v>193441</v>
      </c>
      <c r="U256" s="63">
        <v>78350</v>
      </c>
      <c r="V256" s="63">
        <v>521468</v>
      </c>
      <c r="W256" s="63">
        <v>819179</v>
      </c>
      <c r="X256" s="63">
        <v>135721</v>
      </c>
      <c r="Y256" s="63">
        <v>229569</v>
      </c>
      <c r="Z256" s="63">
        <v>32292</v>
      </c>
      <c r="AA256" s="63">
        <v>166409</v>
      </c>
      <c r="AB256" s="63">
        <v>11201</v>
      </c>
      <c r="AC256" s="63">
        <v>8434</v>
      </c>
      <c r="AD256" s="63">
        <v>0</v>
      </c>
      <c r="AE256" s="64">
        <v>4256063</v>
      </c>
      <c r="AF256" s="64"/>
      <c r="AM256" s="68">
        <f>SUMIFS(SM_BolxEst2[[#This Row],[Retiro]:[Ajuste meses anteriores]],SM_BolxEst2[[#This Row],[Retiro]:[Ajuste meses anteriores]],"&gt;="&amp;LARGE(SM_BolxEst2[[#This Row],[Retiro]:[Ajuste meses anteriores]],4))</f>
        <v>2094862</v>
      </c>
      <c r="AN256" s="69">
        <f>+AM256/SM_BolxEst2[[#This Row],[TOTAL]]</f>
        <v>0.49220652983755175</v>
      </c>
      <c r="AO256" s="68">
        <f>+SM_BolxEst2[[#This Row],[TOTAL]]-AM256</f>
        <v>2161201</v>
      </c>
      <c r="AP256" s="69">
        <f>+AO256/SM_BolxEst2[[#This Row],[TOTAL]]</f>
        <v>0.50779347016244825</v>
      </c>
    </row>
    <row r="257" spans="1:42" x14ac:dyDescent="0.2">
      <c r="A257" s="56">
        <v>2015</v>
      </c>
      <c r="B257" s="56" t="s">
        <v>7</v>
      </c>
      <c r="C257" s="56" t="s">
        <v>24</v>
      </c>
      <c r="D257" s="55">
        <v>457795</v>
      </c>
      <c r="F257" s="61">
        <v>2015</v>
      </c>
      <c r="G257" s="61" t="s">
        <v>7</v>
      </c>
      <c r="H257" s="63">
        <v>457795</v>
      </c>
      <c r="I257" s="63">
        <v>275293</v>
      </c>
      <c r="J257" s="63">
        <v>153159</v>
      </c>
      <c r="K257" s="63">
        <v>43037</v>
      </c>
      <c r="L257" s="63">
        <v>159400</v>
      </c>
      <c r="M257" s="63">
        <v>134751</v>
      </c>
      <c r="N257" s="63">
        <v>113299</v>
      </c>
      <c r="O257" s="63">
        <v>50678</v>
      </c>
      <c r="P257" s="63">
        <v>214040</v>
      </c>
      <c r="Q257" s="63">
        <v>128755</v>
      </c>
      <c r="R257" s="63">
        <v>163815</v>
      </c>
      <c r="S257" s="63">
        <v>106255</v>
      </c>
      <c r="T257" s="63">
        <v>183299</v>
      </c>
      <c r="U257" s="63">
        <v>79268</v>
      </c>
      <c r="V257" s="63">
        <v>494064</v>
      </c>
      <c r="W257" s="63">
        <v>767392</v>
      </c>
      <c r="X257" s="63">
        <v>128868</v>
      </c>
      <c r="Y257" s="63">
        <v>216031</v>
      </c>
      <c r="Z257" s="63">
        <v>28853</v>
      </c>
      <c r="AA257" s="63">
        <v>145522</v>
      </c>
      <c r="AB257" s="63">
        <v>8803</v>
      </c>
      <c r="AC257" s="63">
        <v>7233</v>
      </c>
      <c r="AD257" s="63">
        <v>0</v>
      </c>
      <c r="AE257" s="64">
        <v>4059610</v>
      </c>
      <c r="AF257" s="64"/>
      <c r="AM257" s="68">
        <f>SUMIFS(SM_BolxEst2[[#This Row],[Retiro]:[Ajuste meses anteriores]],SM_BolxEst2[[#This Row],[Retiro]:[Ajuste meses anteriores]],"&gt;="&amp;LARGE(SM_BolxEst2[[#This Row],[Retiro]:[Ajuste meses anteriores]],4))</f>
        <v>1994544</v>
      </c>
      <c r="AN257" s="69">
        <f>+AM257/SM_BolxEst2[[#This Row],[TOTAL]]</f>
        <v>0.4913141902793618</v>
      </c>
      <c r="AO257" s="68">
        <f>+SM_BolxEst2[[#This Row],[TOTAL]]-AM257</f>
        <v>2065066</v>
      </c>
      <c r="AP257" s="69">
        <f>+AO257/SM_BolxEst2[[#This Row],[TOTAL]]</f>
        <v>0.50868580972063815</v>
      </c>
    </row>
    <row r="258" spans="1:42" x14ac:dyDescent="0.2">
      <c r="A258" s="56">
        <v>2015</v>
      </c>
      <c r="B258" s="56" t="s">
        <v>8</v>
      </c>
      <c r="C258" s="56" t="s">
        <v>24</v>
      </c>
      <c r="D258" s="55">
        <v>469033</v>
      </c>
      <c r="F258" s="61">
        <v>2015</v>
      </c>
      <c r="G258" s="61" t="s">
        <v>8</v>
      </c>
      <c r="H258" s="63">
        <v>469033</v>
      </c>
      <c r="I258" s="63">
        <v>287201</v>
      </c>
      <c r="J258" s="63">
        <v>163382</v>
      </c>
      <c r="K258" s="63">
        <v>46910</v>
      </c>
      <c r="L258" s="63">
        <v>178438</v>
      </c>
      <c r="M258" s="63">
        <v>154089</v>
      </c>
      <c r="N258" s="63">
        <v>123206</v>
      </c>
      <c r="O258" s="63">
        <v>54393</v>
      </c>
      <c r="P258" s="63">
        <v>235058</v>
      </c>
      <c r="Q258" s="63">
        <v>139806</v>
      </c>
      <c r="R258" s="63">
        <v>178802</v>
      </c>
      <c r="S258" s="63">
        <v>118772</v>
      </c>
      <c r="T258" s="63">
        <v>208347</v>
      </c>
      <c r="U258" s="63">
        <v>90322</v>
      </c>
      <c r="V258" s="63">
        <v>541354</v>
      </c>
      <c r="W258" s="63">
        <v>831496</v>
      </c>
      <c r="X258" s="63">
        <v>144122</v>
      </c>
      <c r="Y258" s="63">
        <v>236904</v>
      </c>
      <c r="Z258" s="63">
        <v>33053</v>
      </c>
      <c r="AA258" s="63">
        <v>150837</v>
      </c>
      <c r="AB258" s="63">
        <v>7725</v>
      </c>
      <c r="AC258" s="63">
        <v>7020</v>
      </c>
      <c r="AD258" s="63">
        <v>0</v>
      </c>
      <c r="AE258" s="64">
        <v>4400270</v>
      </c>
      <c r="AF258" s="64"/>
      <c r="AM258" s="68">
        <f>SUMIFS(SM_BolxEst2[[#This Row],[Retiro]:[Ajuste meses anteriores]],SM_BolxEst2[[#This Row],[Retiro]:[Ajuste meses anteriores]],"&gt;="&amp;LARGE(SM_BolxEst2[[#This Row],[Retiro]:[Ajuste meses anteriores]],4))</f>
        <v>2129084</v>
      </c>
      <c r="AN258" s="69">
        <f>+AM258/SM_BolxEst2[[#This Row],[TOTAL]]</f>
        <v>0.48385303629095489</v>
      </c>
      <c r="AO258" s="68">
        <f>+SM_BolxEst2[[#This Row],[TOTAL]]-AM258</f>
        <v>2271186</v>
      </c>
      <c r="AP258" s="69">
        <f>+AO258/SM_BolxEst2[[#This Row],[TOTAL]]</f>
        <v>0.51614696370904511</v>
      </c>
    </row>
    <row r="259" spans="1:42" x14ac:dyDescent="0.2">
      <c r="A259" s="56">
        <v>2015</v>
      </c>
      <c r="B259" s="56" t="s">
        <v>9</v>
      </c>
      <c r="C259" s="56" t="s">
        <v>24</v>
      </c>
      <c r="D259" s="55">
        <v>501579</v>
      </c>
      <c r="F259" s="61">
        <v>2015</v>
      </c>
      <c r="G259" s="61" t="s">
        <v>9</v>
      </c>
      <c r="H259" s="63">
        <v>501579</v>
      </c>
      <c r="I259" s="63">
        <v>291742</v>
      </c>
      <c r="J259" s="63">
        <v>170332</v>
      </c>
      <c r="K259" s="63">
        <v>48899</v>
      </c>
      <c r="L259" s="63">
        <v>184415</v>
      </c>
      <c r="M259" s="63">
        <v>153629</v>
      </c>
      <c r="N259" s="63">
        <v>127335</v>
      </c>
      <c r="O259" s="63">
        <v>55645</v>
      </c>
      <c r="P259" s="63">
        <v>246928</v>
      </c>
      <c r="Q259" s="63">
        <v>147673</v>
      </c>
      <c r="R259" s="63">
        <v>185625</v>
      </c>
      <c r="S259" s="63">
        <v>123285</v>
      </c>
      <c r="T259" s="63">
        <v>218917</v>
      </c>
      <c r="U259" s="63">
        <v>96616</v>
      </c>
      <c r="V259" s="63">
        <v>539857</v>
      </c>
      <c r="W259" s="63">
        <v>851344</v>
      </c>
      <c r="X259" s="63">
        <v>156077</v>
      </c>
      <c r="Y259" s="63">
        <v>242413</v>
      </c>
      <c r="Z259" s="63">
        <v>34864</v>
      </c>
      <c r="AA259" s="63">
        <v>160085</v>
      </c>
      <c r="AB259" s="63">
        <v>8006</v>
      </c>
      <c r="AC259" s="63">
        <v>6578</v>
      </c>
      <c r="AD259" s="63">
        <v>0</v>
      </c>
      <c r="AE259" s="64">
        <v>4551844</v>
      </c>
      <c r="AF259" s="64"/>
      <c r="AM259" s="68">
        <f>SUMIFS(SM_BolxEst2[[#This Row],[Retiro]:[Ajuste meses anteriores]],SM_BolxEst2[[#This Row],[Retiro]:[Ajuste meses anteriores]],"&gt;="&amp;LARGE(SM_BolxEst2[[#This Row],[Retiro]:[Ajuste meses anteriores]],4))</f>
        <v>2184522</v>
      </c>
      <c r="AN259" s="69">
        <f>+AM259/SM_BolxEst2[[#This Row],[TOTAL]]</f>
        <v>0.47992022573708587</v>
      </c>
      <c r="AO259" s="68">
        <f>+SM_BolxEst2[[#This Row],[TOTAL]]-AM259</f>
        <v>2367322</v>
      </c>
      <c r="AP259" s="69">
        <f>+AO259/SM_BolxEst2[[#This Row],[TOTAL]]</f>
        <v>0.52007977426291407</v>
      </c>
    </row>
    <row r="260" spans="1:42" x14ac:dyDescent="0.2">
      <c r="A260" s="56">
        <v>2015</v>
      </c>
      <c r="B260" s="56" t="s">
        <v>10</v>
      </c>
      <c r="C260" s="56" t="s">
        <v>24</v>
      </c>
      <c r="D260" s="55">
        <v>476990</v>
      </c>
      <c r="F260" s="61">
        <v>2015</v>
      </c>
      <c r="G260" s="61" t="s">
        <v>10</v>
      </c>
      <c r="H260" s="63">
        <v>476990</v>
      </c>
      <c r="I260" s="63">
        <v>287186</v>
      </c>
      <c r="J260" s="63">
        <v>172761</v>
      </c>
      <c r="K260" s="63">
        <v>45470</v>
      </c>
      <c r="L260" s="63">
        <v>173212</v>
      </c>
      <c r="M260" s="63">
        <v>148922</v>
      </c>
      <c r="N260" s="63">
        <v>135256</v>
      </c>
      <c r="O260" s="63">
        <v>56822</v>
      </c>
      <c r="P260" s="63">
        <v>231887</v>
      </c>
      <c r="Q260" s="63">
        <v>139987</v>
      </c>
      <c r="R260" s="63">
        <v>180850</v>
      </c>
      <c r="S260" s="63">
        <v>136121</v>
      </c>
      <c r="T260" s="63">
        <v>220068</v>
      </c>
      <c r="U260" s="63">
        <v>95523</v>
      </c>
      <c r="V260" s="63">
        <v>512515</v>
      </c>
      <c r="W260" s="63">
        <v>768868</v>
      </c>
      <c r="X260" s="63">
        <v>149469</v>
      </c>
      <c r="Y260" s="63">
        <v>229327</v>
      </c>
      <c r="Z260" s="63">
        <v>32934</v>
      </c>
      <c r="AA260" s="63">
        <v>151474</v>
      </c>
      <c r="AB260" s="63">
        <v>7460</v>
      </c>
      <c r="AC260" s="63">
        <v>6663</v>
      </c>
      <c r="AD260" s="63">
        <v>-2411</v>
      </c>
      <c r="AE260" s="64">
        <v>4357354</v>
      </c>
      <c r="AF260" s="64"/>
      <c r="AM260" s="68">
        <f>SUMIFS(SM_BolxEst2[[#This Row],[Retiro]:[Ajuste meses anteriores]],SM_BolxEst2[[#This Row],[Retiro]:[Ajuste meses anteriores]],"&gt;="&amp;LARGE(SM_BolxEst2[[#This Row],[Retiro]:[Ajuste meses anteriores]],4))</f>
        <v>2045559</v>
      </c>
      <c r="AN260" s="69">
        <f>+AM260/SM_BolxEst2[[#This Row],[TOTAL]]</f>
        <v>0.46944980830109284</v>
      </c>
      <c r="AO260" s="68">
        <f>+SM_BolxEst2[[#This Row],[TOTAL]]-AM260</f>
        <v>2311795</v>
      </c>
      <c r="AP260" s="69">
        <f>+AO260/SM_BolxEst2[[#This Row],[TOTAL]]</f>
        <v>0.53055019169890716</v>
      </c>
    </row>
    <row r="261" spans="1:42" x14ac:dyDescent="0.2">
      <c r="A261" s="56">
        <v>2015</v>
      </c>
      <c r="B261" s="56" t="s">
        <v>11</v>
      </c>
      <c r="C261" s="56" t="s">
        <v>24</v>
      </c>
      <c r="D261" s="55">
        <v>439565</v>
      </c>
      <c r="F261" s="61">
        <v>2015</v>
      </c>
      <c r="G261" s="61" t="s">
        <v>11</v>
      </c>
      <c r="H261" s="63">
        <v>439565</v>
      </c>
      <c r="I261" s="63">
        <v>255279</v>
      </c>
      <c r="J261" s="63">
        <v>152766</v>
      </c>
      <c r="K261" s="63">
        <v>38282</v>
      </c>
      <c r="L261" s="63">
        <v>140613</v>
      </c>
      <c r="M261" s="63">
        <v>125333</v>
      </c>
      <c r="N261" s="63">
        <v>121445</v>
      </c>
      <c r="O261" s="63">
        <v>49593</v>
      </c>
      <c r="P261" s="63">
        <v>193543</v>
      </c>
      <c r="Q261" s="63">
        <v>121510</v>
      </c>
      <c r="R261" s="63">
        <v>155017</v>
      </c>
      <c r="S261" s="63">
        <v>136926</v>
      </c>
      <c r="T261" s="63">
        <v>198967</v>
      </c>
      <c r="U261" s="63">
        <v>78691</v>
      </c>
      <c r="V261" s="63">
        <v>491438</v>
      </c>
      <c r="W261" s="63">
        <v>649832</v>
      </c>
      <c r="X261" s="63">
        <v>129899</v>
      </c>
      <c r="Y261" s="63">
        <v>202392</v>
      </c>
      <c r="Z261" s="63">
        <v>27102</v>
      </c>
      <c r="AA261" s="63">
        <v>138411</v>
      </c>
      <c r="AB261" s="63">
        <v>7528</v>
      </c>
      <c r="AC261" s="63">
        <v>6289</v>
      </c>
      <c r="AD261" s="63">
        <v>0</v>
      </c>
      <c r="AE261" s="64">
        <v>3860421</v>
      </c>
      <c r="AF261" s="64"/>
      <c r="AM261" s="68">
        <f>SUMIFS(SM_BolxEst2[[#This Row],[Retiro]:[Ajuste meses anteriores]],SM_BolxEst2[[#This Row],[Retiro]:[Ajuste meses anteriores]],"&gt;="&amp;LARGE(SM_BolxEst2[[#This Row],[Retiro]:[Ajuste meses anteriores]],4))</f>
        <v>1836114</v>
      </c>
      <c r="AN261" s="69">
        <f>+AM261/SM_BolxEst2[[#This Row],[TOTAL]]</f>
        <v>0.47562532687497039</v>
      </c>
      <c r="AO261" s="68">
        <f>+SM_BolxEst2[[#This Row],[TOTAL]]-AM261</f>
        <v>2024307</v>
      </c>
      <c r="AP261" s="69">
        <f>+AO261/SM_BolxEst2[[#This Row],[TOTAL]]</f>
        <v>0.52437467312502961</v>
      </c>
    </row>
    <row r="262" spans="1:42" x14ac:dyDescent="0.2">
      <c r="A262" s="56">
        <v>2016</v>
      </c>
      <c r="B262" s="56" t="s">
        <v>12</v>
      </c>
      <c r="C262" s="56" t="s">
        <v>24</v>
      </c>
      <c r="D262" s="55">
        <v>498009</v>
      </c>
      <c r="F262" s="61">
        <v>2016</v>
      </c>
      <c r="G262" s="61" t="s">
        <v>12</v>
      </c>
      <c r="H262" s="63">
        <v>498009</v>
      </c>
      <c r="I262" s="63">
        <v>271881</v>
      </c>
      <c r="J262" s="63">
        <v>157785</v>
      </c>
      <c r="K262" s="63">
        <v>32874</v>
      </c>
      <c r="L262" s="63">
        <v>134459</v>
      </c>
      <c r="M262" s="63">
        <v>115278</v>
      </c>
      <c r="N262" s="63">
        <v>131928</v>
      </c>
      <c r="O262" s="63">
        <v>36125</v>
      </c>
      <c r="P262" s="63">
        <v>186352</v>
      </c>
      <c r="Q262" s="63">
        <v>99373</v>
      </c>
      <c r="R262" s="63">
        <v>114949</v>
      </c>
      <c r="S262" s="63">
        <v>91225</v>
      </c>
      <c r="T262" s="63">
        <v>136430</v>
      </c>
      <c r="U262" s="63">
        <v>80026</v>
      </c>
      <c r="V262" s="63">
        <v>408473</v>
      </c>
      <c r="W262" s="63">
        <v>636141</v>
      </c>
      <c r="X262" s="63">
        <v>119199</v>
      </c>
      <c r="Y262" s="63">
        <v>176784</v>
      </c>
      <c r="Z262" s="63">
        <v>22726</v>
      </c>
      <c r="AA262" s="63">
        <v>133921</v>
      </c>
      <c r="AB262" s="63">
        <v>7212</v>
      </c>
      <c r="AC262" s="63">
        <v>6002</v>
      </c>
      <c r="AD262" s="63">
        <v>-1616</v>
      </c>
      <c r="AE262" s="64">
        <v>3595536</v>
      </c>
      <c r="AF262" s="64"/>
      <c r="AM262" s="68">
        <f>SUMIFS(SM_BolxEst2[[#This Row],[Retiro]:[Ajuste meses anteriores]],SM_BolxEst2[[#This Row],[Retiro]:[Ajuste meses anteriores]],"&gt;="&amp;LARGE(SM_BolxEst2[[#This Row],[Retiro]:[Ajuste meses anteriores]],4))</f>
        <v>1814504</v>
      </c>
      <c r="AN262" s="69">
        <f>+AM262/SM_BolxEst2[[#This Row],[TOTAL]]</f>
        <v>0.50465466066811737</v>
      </c>
      <c r="AO262" s="68">
        <f>+SM_BolxEst2[[#This Row],[TOTAL]]-AM262</f>
        <v>1781032</v>
      </c>
      <c r="AP262" s="69">
        <f>+AO262/SM_BolxEst2[[#This Row],[TOTAL]]</f>
        <v>0.49534533933188263</v>
      </c>
    </row>
    <row r="263" spans="1:42" x14ac:dyDescent="0.2">
      <c r="A263" s="56">
        <v>2016</v>
      </c>
      <c r="B263" s="56" t="s">
        <v>13</v>
      </c>
      <c r="C263" s="56" t="s">
        <v>24</v>
      </c>
      <c r="D263" s="55">
        <v>489278</v>
      </c>
      <c r="F263" s="61">
        <v>2016</v>
      </c>
      <c r="G263" s="61" t="s">
        <v>13</v>
      </c>
      <c r="H263" s="63">
        <v>489278</v>
      </c>
      <c r="I263" s="63">
        <v>267448</v>
      </c>
      <c r="J263" s="63">
        <v>134494</v>
      </c>
      <c r="K263" s="63">
        <v>27074</v>
      </c>
      <c r="L263" s="63">
        <v>123388</v>
      </c>
      <c r="M263" s="63">
        <v>113972</v>
      </c>
      <c r="N263" s="63">
        <v>89982</v>
      </c>
      <c r="O263" s="63">
        <v>32425</v>
      </c>
      <c r="P263" s="63">
        <v>196520</v>
      </c>
      <c r="Q263" s="63">
        <v>100687</v>
      </c>
      <c r="R263" s="63">
        <v>99670</v>
      </c>
      <c r="S263" s="63">
        <v>83819</v>
      </c>
      <c r="T263" s="63">
        <v>140816</v>
      </c>
      <c r="U263" s="63">
        <v>74223</v>
      </c>
      <c r="V263" s="63">
        <v>399425</v>
      </c>
      <c r="W263" s="63">
        <v>593981</v>
      </c>
      <c r="X263" s="63">
        <v>108242</v>
      </c>
      <c r="Y263" s="63">
        <v>167160</v>
      </c>
      <c r="Z263" s="63">
        <v>20713</v>
      </c>
      <c r="AA263" s="63">
        <v>128818</v>
      </c>
      <c r="AB263" s="63">
        <v>6129</v>
      </c>
      <c r="AC263" s="63">
        <v>5758</v>
      </c>
      <c r="AD263" s="63">
        <v>-1670</v>
      </c>
      <c r="AE263" s="64">
        <v>3402352</v>
      </c>
      <c r="AF263" s="64"/>
      <c r="AM263" s="68">
        <f>SUMIFS(SM_BolxEst2[[#This Row],[Retiro]:[Ajuste meses anteriores]],SM_BolxEst2[[#This Row],[Retiro]:[Ajuste meses anteriores]],"&gt;="&amp;LARGE(SM_BolxEst2[[#This Row],[Retiro]:[Ajuste meses anteriores]],4))</f>
        <v>1750132</v>
      </c>
      <c r="AN263" s="69">
        <f>+AM263/SM_BolxEst2[[#This Row],[TOTAL]]</f>
        <v>0.51438886981711474</v>
      </c>
      <c r="AO263" s="68">
        <f>+SM_BolxEst2[[#This Row],[TOTAL]]-AM263</f>
        <v>1652220</v>
      </c>
      <c r="AP263" s="69">
        <f>+AO263/SM_BolxEst2[[#This Row],[TOTAL]]</f>
        <v>0.48561113018288526</v>
      </c>
    </row>
    <row r="264" spans="1:42" x14ac:dyDescent="0.2">
      <c r="A264" s="56">
        <v>2016</v>
      </c>
      <c r="B264" s="56" t="s">
        <v>14</v>
      </c>
      <c r="C264" s="56" t="s">
        <v>24</v>
      </c>
      <c r="D264" s="55">
        <v>584602</v>
      </c>
      <c r="F264" s="61">
        <v>2016</v>
      </c>
      <c r="G264" s="61" t="s">
        <v>14</v>
      </c>
      <c r="H264" s="63">
        <v>584602</v>
      </c>
      <c r="I264" s="63">
        <v>354572</v>
      </c>
      <c r="J264" s="63">
        <v>207090</v>
      </c>
      <c r="K264" s="63">
        <v>35221</v>
      </c>
      <c r="L264" s="63">
        <v>166256</v>
      </c>
      <c r="M264" s="63">
        <v>149865</v>
      </c>
      <c r="N264" s="63">
        <v>107732</v>
      </c>
      <c r="O264" s="63">
        <v>39441</v>
      </c>
      <c r="P264" s="63">
        <v>236130</v>
      </c>
      <c r="Q264" s="63">
        <v>126078</v>
      </c>
      <c r="R264" s="63">
        <v>130021</v>
      </c>
      <c r="S264" s="63">
        <v>97509</v>
      </c>
      <c r="T264" s="63">
        <v>171039</v>
      </c>
      <c r="U264" s="63">
        <v>96312</v>
      </c>
      <c r="V264" s="63">
        <v>508912</v>
      </c>
      <c r="W264" s="63">
        <v>702860</v>
      </c>
      <c r="X264" s="63">
        <v>121250</v>
      </c>
      <c r="Y264" s="63">
        <v>198603</v>
      </c>
      <c r="Z264" s="63">
        <v>22254</v>
      </c>
      <c r="AA264" s="63">
        <v>150272</v>
      </c>
      <c r="AB264" s="63">
        <v>6750</v>
      </c>
      <c r="AC264" s="63">
        <v>6141</v>
      </c>
      <c r="AD264" s="63">
        <v>-1285.6966666666667</v>
      </c>
      <c r="AE264" s="64">
        <v>4217624.3033333337</v>
      </c>
      <c r="AF264" s="64"/>
      <c r="AM264" s="68">
        <f>SUMIFS(SM_BolxEst2[[#This Row],[Retiro]:[Ajuste meses anteriores]],SM_BolxEst2[[#This Row],[Retiro]:[Ajuste meses anteriores]],"&gt;="&amp;LARGE(SM_BolxEst2[[#This Row],[Retiro]:[Ajuste meses anteriores]],4))</f>
        <v>2150946</v>
      </c>
      <c r="AN264" s="69">
        <f>+AM264/SM_BolxEst2[[#This Row],[TOTAL]]</f>
        <v>0.50998994820378696</v>
      </c>
      <c r="AO264" s="68">
        <f>+SM_BolxEst2[[#This Row],[TOTAL]]-AM264</f>
        <v>2066678.3033333337</v>
      </c>
      <c r="AP264" s="69">
        <f>+AO264/SM_BolxEst2[[#This Row],[TOTAL]]</f>
        <v>0.49001005179621304</v>
      </c>
    </row>
    <row r="265" spans="1:42" x14ac:dyDescent="0.2">
      <c r="A265" s="56">
        <v>2016</v>
      </c>
      <c r="B265" s="56" t="s">
        <v>15</v>
      </c>
      <c r="C265" s="56" t="s">
        <v>24</v>
      </c>
      <c r="D265" s="55">
        <v>599443</v>
      </c>
      <c r="F265" s="61">
        <v>2016</v>
      </c>
      <c r="G265" s="61" t="s">
        <v>15</v>
      </c>
      <c r="H265" s="63">
        <v>599443</v>
      </c>
      <c r="I265" s="63">
        <v>372807</v>
      </c>
      <c r="J265" s="63">
        <v>211116</v>
      </c>
      <c r="K265" s="63">
        <v>48462</v>
      </c>
      <c r="L265" s="63">
        <v>174642</v>
      </c>
      <c r="M265" s="63">
        <v>158995</v>
      </c>
      <c r="N265" s="63">
        <v>110442</v>
      </c>
      <c r="O265" s="63">
        <v>44983</v>
      </c>
      <c r="P265" s="63">
        <v>246515</v>
      </c>
      <c r="Q265" s="63">
        <v>132939</v>
      </c>
      <c r="R265" s="63">
        <v>140483</v>
      </c>
      <c r="S265" s="63">
        <v>105154</v>
      </c>
      <c r="T265" s="63">
        <v>171597</v>
      </c>
      <c r="U265" s="63">
        <v>98493</v>
      </c>
      <c r="V265" s="63">
        <v>526030</v>
      </c>
      <c r="W265" s="63">
        <v>703360</v>
      </c>
      <c r="X265" s="63">
        <v>119475</v>
      </c>
      <c r="Y265" s="63">
        <v>198174</v>
      </c>
      <c r="Z265" s="63">
        <v>19650</v>
      </c>
      <c r="AA265" s="63">
        <v>145934</v>
      </c>
      <c r="AB265" s="63">
        <v>6429</v>
      </c>
      <c r="AC265" s="63">
        <v>5478</v>
      </c>
      <c r="AD265" s="63">
        <v>-2701</v>
      </c>
      <c r="AE265" s="64">
        <v>4337900</v>
      </c>
      <c r="AF265" s="64"/>
      <c r="AM265" s="68">
        <f>SUMIFS(SM_BolxEst2[[#This Row],[Retiro]:[Ajuste meses anteriores]],SM_BolxEst2[[#This Row],[Retiro]:[Ajuste meses anteriores]],"&gt;="&amp;LARGE(SM_BolxEst2[[#This Row],[Retiro]:[Ajuste meses anteriores]],4))</f>
        <v>2201640</v>
      </c>
      <c r="AN265" s="69">
        <f>+AM265/SM_BolxEst2[[#This Row],[TOTAL]]</f>
        <v>0.50753590446990482</v>
      </c>
      <c r="AO265" s="68">
        <f>+SM_BolxEst2[[#This Row],[TOTAL]]-AM265</f>
        <v>2136260</v>
      </c>
      <c r="AP265" s="69">
        <f>+AO265/SM_BolxEst2[[#This Row],[TOTAL]]</f>
        <v>0.49246409553009518</v>
      </c>
    </row>
    <row r="266" spans="1:42" x14ac:dyDescent="0.2">
      <c r="A266" s="56">
        <v>2016</v>
      </c>
      <c r="B266" s="56" t="s">
        <v>4</v>
      </c>
      <c r="C266" s="56" t="s">
        <v>24</v>
      </c>
      <c r="D266" s="55">
        <v>605196</v>
      </c>
      <c r="F266" s="61">
        <v>2016</v>
      </c>
      <c r="G266" s="61" t="s">
        <v>4</v>
      </c>
      <c r="H266" s="63">
        <v>605196</v>
      </c>
      <c r="I266" s="63">
        <v>380871</v>
      </c>
      <c r="J266" s="63">
        <v>203482</v>
      </c>
      <c r="K266" s="63">
        <v>48536</v>
      </c>
      <c r="L266" s="63">
        <v>180968</v>
      </c>
      <c r="M266" s="63">
        <v>158680</v>
      </c>
      <c r="N266" s="63">
        <v>126250</v>
      </c>
      <c r="O266" s="63">
        <v>48405</v>
      </c>
      <c r="P266" s="63">
        <v>246346</v>
      </c>
      <c r="Q266" s="63">
        <v>133999</v>
      </c>
      <c r="R266" s="63">
        <v>137147</v>
      </c>
      <c r="S266" s="63">
        <v>105956</v>
      </c>
      <c r="T266" s="63">
        <v>165565</v>
      </c>
      <c r="U266" s="63">
        <v>106550</v>
      </c>
      <c r="V266" s="63">
        <v>526039</v>
      </c>
      <c r="W266" s="63">
        <v>721864</v>
      </c>
      <c r="X266" s="63">
        <v>125322</v>
      </c>
      <c r="Y266" s="63">
        <v>202202</v>
      </c>
      <c r="Z266" s="63">
        <v>21359</v>
      </c>
      <c r="AA266" s="63">
        <v>155566</v>
      </c>
      <c r="AB266" s="63">
        <v>7038</v>
      </c>
      <c r="AC266" s="63">
        <v>5273</v>
      </c>
      <c r="AD266" s="63">
        <v>-1880</v>
      </c>
      <c r="AE266" s="64">
        <v>4410734</v>
      </c>
      <c r="AF266" s="64"/>
      <c r="AM266" s="68">
        <f>SUMIFS(SM_BolxEst2[[#This Row],[Retiro]:[Ajuste meses anteriores]],SM_BolxEst2[[#This Row],[Retiro]:[Ajuste meses anteriores]],"&gt;="&amp;LARGE(SM_BolxEst2[[#This Row],[Retiro]:[Ajuste meses anteriores]],4))</f>
        <v>2233970</v>
      </c>
      <c r="AN266" s="69">
        <f>+AM266/SM_BolxEst2[[#This Row],[TOTAL]]</f>
        <v>0.50648486170329021</v>
      </c>
      <c r="AO266" s="68">
        <f>+SM_BolxEst2[[#This Row],[TOTAL]]-AM266</f>
        <v>2176764</v>
      </c>
      <c r="AP266" s="69">
        <f>+AO266/SM_BolxEst2[[#This Row],[TOTAL]]</f>
        <v>0.49351513829670979</v>
      </c>
    </row>
    <row r="267" spans="1:42" x14ac:dyDescent="0.2">
      <c r="A267" s="56">
        <v>2016</v>
      </c>
      <c r="B267" s="56" t="s">
        <v>5</v>
      </c>
      <c r="C267" s="56" t="s">
        <v>24</v>
      </c>
      <c r="D267" s="55">
        <v>591841</v>
      </c>
      <c r="F267" s="61">
        <v>2016</v>
      </c>
      <c r="G267" s="61" t="s">
        <v>5</v>
      </c>
      <c r="H267" s="63">
        <v>591841</v>
      </c>
      <c r="I267" s="63">
        <v>362103</v>
      </c>
      <c r="J267" s="63">
        <v>200935</v>
      </c>
      <c r="K267" s="63">
        <v>44765</v>
      </c>
      <c r="L267" s="63">
        <v>177527</v>
      </c>
      <c r="M267" s="63">
        <v>152508</v>
      </c>
      <c r="N267" s="63">
        <v>116461</v>
      </c>
      <c r="O267" s="63">
        <v>48091</v>
      </c>
      <c r="P267" s="63">
        <v>235211</v>
      </c>
      <c r="Q267" s="63">
        <v>123678</v>
      </c>
      <c r="R267" s="63">
        <v>130305</v>
      </c>
      <c r="S267" s="63">
        <v>100270</v>
      </c>
      <c r="T267" s="63">
        <v>170268</v>
      </c>
      <c r="U267" s="63">
        <v>99014</v>
      </c>
      <c r="V267" s="63">
        <v>495710</v>
      </c>
      <c r="W267" s="63">
        <v>662024</v>
      </c>
      <c r="X267" s="63">
        <v>109050</v>
      </c>
      <c r="Y267" s="63">
        <v>174356</v>
      </c>
      <c r="Z267" s="63">
        <v>17271</v>
      </c>
      <c r="AA267" s="63">
        <v>145470</v>
      </c>
      <c r="AB267" s="63">
        <v>6747</v>
      </c>
      <c r="AC267" s="63">
        <v>5142</v>
      </c>
      <c r="AD267" s="63">
        <v>-654</v>
      </c>
      <c r="AE267" s="64">
        <v>4168093</v>
      </c>
      <c r="AF267" s="64"/>
      <c r="AM267" s="68">
        <f>SUMIFS(SM_BolxEst2[[#This Row],[Retiro]:[Ajuste meses anteriores]],SM_BolxEst2[[#This Row],[Retiro]:[Ajuste meses anteriores]],"&gt;="&amp;LARGE(SM_BolxEst2[[#This Row],[Retiro]:[Ajuste meses anteriores]],4))</f>
        <v>2111678</v>
      </c>
      <c r="AN267" s="69">
        <f>+AM267/SM_BolxEst2[[#This Row],[TOTAL]]</f>
        <v>0.50662929066122087</v>
      </c>
      <c r="AO267" s="68">
        <f>+SM_BolxEst2[[#This Row],[TOTAL]]-AM267</f>
        <v>2056415</v>
      </c>
      <c r="AP267" s="69">
        <f>+AO267/SM_BolxEst2[[#This Row],[TOTAL]]</f>
        <v>0.49337070933877913</v>
      </c>
    </row>
    <row r="268" spans="1:42" x14ac:dyDescent="0.2">
      <c r="A268" s="56">
        <v>2016</v>
      </c>
      <c r="B268" s="56" t="s">
        <v>6</v>
      </c>
      <c r="C268" s="56" t="s">
        <v>24</v>
      </c>
      <c r="D268" s="55">
        <v>612871</v>
      </c>
      <c r="F268" s="61">
        <v>2016</v>
      </c>
      <c r="G268" s="61" t="s">
        <v>6</v>
      </c>
      <c r="H268" s="63">
        <v>612871</v>
      </c>
      <c r="I268" s="63">
        <v>370905</v>
      </c>
      <c r="J268" s="63">
        <v>206873</v>
      </c>
      <c r="K268" s="63">
        <v>45396</v>
      </c>
      <c r="L268" s="63">
        <v>169878</v>
      </c>
      <c r="M268" s="63">
        <v>146591</v>
      </c>
      <c r="N268" s="63">
        <v>120002</v>
      </c>
      <c r="O268" s="63">
        <v>46218</v>
      </c>
      <c r="P268" s="63">
        <v>232152</v>
      </c>
      <c r="Q268" s="63">
        <v>121694</v>
      </c>
      <c r="R268" s="63">
        <v>132281</v>
      </c>
      <c r="S268" s="63">
        <v>98545</v>
      </c>
      <c r="T268" s="63">
        <v>155397</v>
      </c>
      <c r="U268" s="63">
        <v>96825</v>
      </c>
      <c r="V268" s="63">
        <v>524907</v>
      </c>
      <c r="W268" s="63">
        <v>712766</v>
      </c>
      <c r="X268" s="63">
        <v>107832</v>
      </c>
      <c r="Y268" s="63">
        <v>176751</v>
      </c>
      <c r="Z268" s="63">
        <v>18129</v>
      </c>
      <c r="AA268" s="63">
        <v>150977</v>
      </c>
      <c r="AB268" s="63">
        <v>7744</v>
      </c>
      <c r="AC268" s="63">
        <v>6723</v>
      </c>
      <c r="AD268" s="63">
        <v>-603</v>
      </c>
      <c r="AE268" s="64">
        <v>4260854</v>
      </c>
      <c r="AF268" s="64"/>
      <c r="AM268" s="68">
        <f>SUMIFS(SM_BolxEst2[[#This Row],[Retiro]:[Ajuste meses anteriores]],SM_BolxEst2[[#This Row],[Retiro]:[Ajuste meses anteriores]],"&gt;="&amp;LARGE(SM_BolxEst2[[#This Row],[Retiro]:[Ajuste meses anteriores]],4))</f>
        <v>2221449</v>
      </c>
      <c r="AN268" s="69">
        <f>+AM268/SM_BolxEst2[[#This Row],[TOTAL]]</f>
        <v>0.52136238416054625</v>
      </c>
      <c r="AO268" s="68">
        <f>+SM_BolxEst2[[#This Row],[TOTAL]]-AM268</f>
        <v>2039405</v>
      </c>
      <c r="AP268" s="69">
        <f>+AO268/SM_BolxEst2[[#This Row],[TOTAL]]</f>
        <v>0.4786376158394538</v>
      </c>
    </row>
    <row r="269" spans="1:42" x14ac:dyDescent="0.2">
      <c r="A269" s="56">
        <v>2016</v>
      </c>
      <c r="B269" s="56" t="s">
        <v>7</v>
      </c>
      <c r="C269" s="56" t="s">
        <v>24</v>
      </c>
      <c r="D269" s="55">
        <v>651394</v>
      </c>
      <c r="F269" s="61">
        <v>2016</v>
      </c>
      <c r="G269" s="61" t="s">
        <v>7</v>
      </c>
      <c r="H269" s="63">
        <v>651394</v>
      </c>
      <c r="I269" s="63">
        <v>399320</v>
      </c>
      <c r="J269" s="63">
        <v>237681</v>
      </c>
      <c r="K269" s="63">
        <v>49081</v>
      </c>
      <c r="L269" s="63">
        <v>190753</v>
      </c>
      <c r="M269" s="63">
        <v>176939</v>
      </c>
      <c r="N269" s="63">
        <v>130824</v>
      </c>
      <c r="O269" s="63">
        <v>51473</v>
      </c>
      <c r="P269" s="63">
        <v>257520</v>
      </c>
      <c r="Q269" s="63">
        <v>135640</v>
      </c>
      <c r="R269" s="63">
        <v>148184</v>
      </c>
      <c r="S269" s="63">
        <v>110815</v>
      </c>
      <c r="T269" s="63">
        <v>185805</v>
      </c>
      <c r="U269" s="63">
        <v>109919</v>
      </c>
      <c r="V269" s="63">
        <v>543450</v>
      </c>
      <c r="W269" s="63">
        <v>750941</v>
      </c>
      <c r="X269" s="63">
        <v>116160</v>
      </c>
      <c r="Y269" s="63">
        <v>199031</v>
      </c>
      <c r="Z269" s="63">
        <v>19524</v>
      </c>
      <c r="AA269" s="63">
        <v>166314</v>
      </c>
      <c r="AB269" s="63">
        <v>7591</v>
      </c>
      <c r="AC269" s="63">
        <v>6455</v>
      </c>
      <c r="AD269" s="63">
        <v>-794</v>
      </c>
      <c r="AE269" s="64">
        <v>4644020</v>
      </c>
      <c r="AF269" s="64"/>
      <c r="AM269" s="68">
        <f>SUMIFS(SM_BolxEst2[[#This Row],[Retiro]:[Ajuste meses anteriores]],SM_BolxEst2[[#This Row],[Retiro]:[Ajuste meses anteriores]],"&gt;="&amp;LARGE(SM_BolxEst2[[#This Row],[Retiro]:[Ajuste meses anteriores]],4))</f>
        <v>2345105</v>
      </c>
      <c r="AN269" s="69">
        <f>+AM269/SM_BolxEst2[[#This Row],[TOTAL]]</f>
        <v>0.50497306213151538</v>
      </c>
      <c r="AO269" s="68">
        <f>+SM_BolxEst2[[#This Row],[TOTAL]]-AM269</f>
        <v>2298915</v>
      </c>
      <c r="AP269" s="69">
        <f>+AO269/SM_BolxEst2[[#This Row],[TOTAL]]</f>
        <v>0.49502693786848462</v>
      </c>
    </row>
    <row r="270" spans="1:42" x14ac:dyDescent="0.2">
      <c r="A270" s="56">
        <v>2016</v>
      </c>
      <c r="B270" s="56" t="s">
        <v>8</v>
      </c>
      <c r="C270" s="56" t="s">
        <v>24</v>
      </c>
      <c r="D270" s="55">
        <v>642205</v>
      </c>
      <c r="F270" s="61">
        <v>2016</v>
      </c>
      <c r="G270" s="61" t="s">
        <v>8</v>
      </c>
      <c r="H270" s="63">
        <v>642205</v>
      </c>
      <c r="I270" s="63">
        <v>405727</v>
      </c>
      <c r="J270" s="63">
        <v>230596</v>
      </c>
      <c r="K270" s="63">
        <v>49002</v>
      </c>
      <c r="L270" s="63">
        <v>189922</v>
      </c>
      <c r="M270" s="63">
        <v>177157</v>
      </c>
      <c r="N270" s="63">
        <v>127308</v>
      </c>
      <c r="O270" s="63">
        <v>52112</v>
      </c>
      <c r="P270" s="63">
        <v>262566</v>
      </c>
      <c r="Q270" s="63">
        <v>130261</v>
      </c>
      <c r="R270" s="63">
        <v>141417</v>
      </c>
      <c r="S270" s="63">
        <v>106141</v>
      </c>
      <c r="T270" s="63">
        <v>184022</v>
      </c>
      <c r="U270" s="63">
        <v>106021</v>
      </c>
      <c r="V270" s="63">
        <v>533361</v>
      </c>
      <c r="W270" s="63">
        <v>731314</v>
      </c>
      <c r="X270" s="63">
        <v>119070</v>
      </c>
      <c r="Y270" s="63">
        <v>203720</v>
      </c>
      <c r="Z270" s="63">
        <v>18707</v>
      </c>
      <c r="AA270" s="63">
        <v>166698</v>
      </c>
      <c r="AB270" s="63">
        <v>7789</v>
      </c>
      <c r="AC270" s="63">
        <v>6148</v>
      </c>
      <c r="AD270" s="63">
        <v>-831</v>
      </c>
      <c r="AE270" s="64">
        <v>4590433</v>
      </c>
      <c r="AF270" s="64"/>
      <c r="AM270" s="68">
        <f>SUMIFS(SM_BolxEst2[[#This Row],[Retiro]:[Ajuste meses anteriores]],SM_BolxEst2[[#This Row],[Retiro]:[Ajuste meses anteriores]],"&gt;="&amp;LARGE(SM_BolxEst2[[#This Row],[Retiro]:[Ajuste meses anteriores]],4))</f>
        <v>2312607</v>
      </c>
      <c r="AN270" s="69">
        <f>+AM270/SM_BolxEst2[[#This Row],[TOTAL]]</f>
        <v>0.50378842257364398</v>
      </c>
      <c r="AO270" s="68">
        <f>+SM_BolxEst2[[#This Row],[TOTAL]]-AM270</f>
        <v>2277826</v>
      </c>
      <c r="AP270" s="69">
        <f>+AO270/SM_BolxEst2[[#This Row],[TOTAL]]</f>
        <v>0.49621157742635608</v>
      </c>
    </row>
    <row r="271" spans="1:42" x14ac:dyDescent="0.2">
      <c r="A271" s="56">
        <v>2016</v>
      </c>
      <c r="B271" s="56" t="s">
        <v>9</v>
      </c>
      <c r="C271" s="56" t="s">
        <v>24</v>
      </c>
      <c r="D271" s="55">
        <v>618060</v>
      </c>
      <c r="F271" s="61">
        <v>2016</v>
      </c>
      <c r="G271" s="61" t="s">
        <v>9</v>
      </c>
      <c r="H271" s="63">
        <v>618060</v>
      </c>
      <c r="I271" s="63">
        <v>403313</v>
      </c>
      <c r="J271" s="63">
        <v>224472</v>
      </c>
      <c r="K271" s="63">
        <v>46523</v>
      </c>
      <c r="L271" s="63">
        <v>180075</v>
      </c>
      <c r="M271" s="63">
        <v>168823</v>
      </c>
      <c r="N271" s="63">
        <v>124732</v>
      </c>
      <c r="O271" s="63">
        <v>50436</v>
      </c>
      <c r="P271" s="63">
        <v>247279</v>
      </c>
      <c r="Q271" s="63">
        <v>137793</v>
      </c>
      <c r="R271" s="63">
        <v>146991</v>
      </c>
      <c r="S271" s="63">
        <v>101618</v>
      </c>
      <c r="T271" s="63">
        <v>171898</v>
      </c>
      <c r="U271" s="63">
        <v>101763</v>
      </c>
      <c r="V271" s="63">
        <v>520394</v>
      </c>
      <c r="W271" s="63">
        <v>710333</v>
      </c>
      <c r="X271" s="63">
        <v>111953</v>
      </c>
      <c r="Y271" s="63">
        <v>194940</v>
      </c>
      <c r="Z271" s="63">
        <v>19214</v>
      </c>
      <c r="AA271" s="63">
        <v>168454</v>
      </c>
      <c r="AB271" s="63">
        <v>7418</v>
      </c>
      <c r="AC271" s="63">
        <v>6923</v>
      </c>
      <c r="AD271" s="63">
        <v>-690</v>
      </c>
      <c r="AE271" s="64">
        <v>4462715</v>
      </c>
      <c r="AF271" s="64" t="s">
        <v>64</v>
      </c>
      <c r="AM271" s="68">
        <f>SUMIFS(SM_BolxEst2[[#This Row],[Retiro]:[Ajuste meses anteriores]],SM_BolxEst2[[#This Row],[Retiro]:[Ajuste meses anteriores]],"&gt;="&amp;LARGE(SM_BolxEst2[[#This Row],[Retiro]:[Ajuste meses anteriores]],4))</f>
        <v>2252100</v>
      </c>
      <c r="AN271" s="69">
        <f>+AM271/SM_BolxEst2[[#This Row],[TOTAL]]</f>
        <v>0.50464795533660567</v>
      </c>
      <c r="AO271" s="68">
        <f>+SM_BolxEst2[[#This Row],[TOTAL]]-AM271</f>
        <v>2210615</v>
      </c>
      <c r="AP271" s="69">
        <f>+AO271/SM_BolxEst2[[#This Row],[TOTAL]]</f>
        <v>0.49535204466339439</v>
      </c>
    </row>
    <row r="272" spans="1:42" x14ac:dyDescent="0.2">
      <c r="A272" s="56">
        <v>2016</v>
      </c>
      <c r="B272" s="56" t="s">
        <v>10</v>
      </c>
      <c r="C272" s="56" t="s">
        <v>24</v>
      </c>
      <c r="D272" s="55">
        <v>651771</v>
      </c>
      <c r="F272" s="61">
        <v>2016</v>
      </c>
      <c r="G272" s="61" t="s">
        <v>10</v>
      </c>
      <c r="H272" s="63">
        <v>651771</v>
      </c>
      <c r="I272" s="63">
        <v>407661</v>
      </c>
      <c r="J272" s="63">
        <v>234135</v>
      </c>
      <c r="K272" s="63">
        <v>52190</v>
      </c>
      <c r="L272" s="63">
        <v>188687</v>
      </c>
      <c r="M272" s="63">
        <v>163556</v>
      </c>
      <c r="N272" s="63">
        <v>138222</v>
      </c>
      <c r="O272" s="63">
        <v>52675</v>
      </c>
      <c r="P272" s="63">
        <v>255196</v>
      </c>
      <c r="Q272" s="63">
        <v>140097</v>
      </c>
      <c r="R272" s="63">
        <v>160088</v>
      </c>
      <c r="S272" s="63">
        <v>108929</v>
      </c>
      <c r="T272" s="63">
        <v>184721</v>
      </c>
      <c r="U272" s="63">
        <v>104840</v>
      </c>
      <c r="V272" s="63">
        <v>543339</v>
      </c>
      <c r="W272" s="63">
        <v>752847</v>
      </c>
      <c r="X272" s="63">
        <v>128151</v>
      </c>
      <c r="Y272" s="63">
        <v>216043</v>
      </c>
      <c r="Z272" s="63">
        <v>23742</v>
      </c>
      <c r="AA272" s="63">
        <v>185636</v>
      </c>
      <c r="AB272" s="63">
        <v>7863</v>
      </c>
      <c r="AC272" s="63">
        <v>6691</v>
      </c>
      <c r="AD272" s="63">
        <v>-785</v>
      </c>
      <c r="AE272" s="64">
        <v>4706295</v>
      </c>
      <c r="AF272" s="64"/>
      <c r="AM272" s="68">
        <f>SUMIFS(SM_BolxEst2[[#This Row],[Retiro]:[Ajuste meses anteriores]],SM_BolxEst2[[#This Row],[Retiro]:[Ajuste meses anteriores]],"&gt;="&amp;LARGE(SM_BolxEst2[[#This Row],[Retiro]:[Ajuste meses anteriores]],4))</f>
        <v>2355618</v>
      </c>
      <c r="AN272" s="69">
        <f>+AM272/SM_BolxEst2[[#This Row],[TOTAL]]</f>
        <v>0.50052493521974295</v>
      </c>
      <c r="AO272" s="68">
        <f>+SM_BolxEst2[[#This Row],[TOTAL]]-AM272</f>
        <v>2350677</v>
      </c>
      <c r="AP272" s="69">
        <f>+AO272/SM_BolxEst2[[#This Row],[TOTAL]]</f>
        <v>0.49947506478025711</v>
      </c>
    </row>
    <row r="273" spans="1:42" x14ac:dyDescent="0.2">
      <c r="A273" s="56">
        <v>2016</v>
      </c>
      <c r="B273" s="56" t="s">
        <v>11</v>
      </c>
      <c r="C273" s="56" t="s">
        <v>24</v>
      </c>
      <c r="D273" s="55">
        <v>626089</v>
      </c>
      <c r="F273" s="61">
        <v>2016</v>
      </c>
      <c r="G273" s="61" t="s">
        <v>11</v>
      </c>
      <c r="H273" s="63">
        <v>626089</v>
      </c>
      <c r="I273" s="63">
        <v>340291</v>
      </c>
      <c r="J273" s="63">
        <v>207132</v>
      </c>
      <c r="K273" s="63">
        <v>48013</v>
      </c>
      <c r="L273" s="63">
        <v>171978</v>
      </c>
      <c r="M273" s="63">
        <v>156563</v>
      </c>
      <c r="N273" s="63">
        <v>122536</v>
      </c>
      <c r="O273" s="63">
        <v>46328</v>
      </c>
      <c r="P273" s="63">
        <v>222600</v>
      </c>
      <c r="Q273" s="63">
        <v>119965</v>
      </c>
      <c r="R273" s="63">
        <v>139405</v>
      </c>
      <c r="S273" s="63">
        <v>106577</v>
      </c>
      <c r="T273" s="63">
        <v>164476</v>
      </c>
      <c r="U273" s="63">
        <v>92875</v>
      </c>
      <c r="V273" s="63">
        <v>507341</v>
      </c>
      <c r="W273" s="63">
        <v>672391</v>
      </c>
      <c r="X273" s="63">
        <v>124702</v>
      </c>
      <c r="Y273" s="63">
        <v>204215</v>
      </c>
      <c r="Z273" s="63">
        <v>25385</v>
      </c>
      <c r="AA273" s="63">
        <v>185412</v>
      </c>
      <c r="AB273" s="63">
        <v>7927</v>
      </c>
      <c r="AC273" s="63">
        <v>7439</v>
      </c>
      <c r="AD273" s="63">
        <v>-977</v>
      </c>
      <c r="AE273" s="64">
        <v>4298663</v>
      </c>
      <c r="AF273" s="64"/>
      <c r="AM273" s="68">
        <f>SUMIFS(SM_BolxEst2[[#This Row],[Retiro]:[Ajuste meses anteriores]],SM_BolxEst2[[#This Row],[Retiro]:[Ajuste meses anteriores]],"&gt;="&amp;LARGE(SM_BolxEst2[[#This Row],[Retiro]:[Ajuste meses anteriores]],4))</f>
        <v>2146112</v>
      </c>
      <c r="AN273" s="69">
        <f>+AM273/SM_BolxEst2[[#This Row],[TOTAL]]</f>
        <v>0.49925104619738742</v>
      </c>
      <c r="AO273" s="68">
        <f>+SM_BolxEst2[[#This Row],[TOTAL]]-AM273</f>
        <v>2152551</v>
      </c>
      <c r="AP273" s="69">
        <f>+AO273/SM_BolxEst2[[#This Row],[TOTAL]]</f>
        <v>0.50074895380261253</v>
      </c>
    </row>
    <row r="274" spans="1:42" x14ac:dyDescent="0.2">
      <c r="A274" s="56">
        <v>2017</v>
      </c>
      <c r="B274" s="56" t="s">
        <v>12</v>
      </c>
      <c r="C274" s="56" t="s">
        <v>24</v>
      </c>
      <c r="D274" s="55">
        <v>588149</v>
      </c>
      <c r="F274" s="61">
        <v>2017</v>
      </c>
      <c r="G274" s="61" t="s">
        <v>12</v>
      </c>
      <c r="H274" s="63">
        <v>588149</v>
      </c>
      <c r="I274" s="63">
        <v>319187</v>
      </c>
      <c r="J274" s="63">
        <v>191095</v>
      </c>
      <c r="K274" s="63">
        <v>41736</v>
      </c>
      <c r="L274" s="63">
        <v>151763</v>
      </c>
      <c r="M274" s="63">
        <v>141841</v>
      </c>
      <c r="N274" s="63">
        <v>109225</v>
      </c>
      <c r="O274" s="63">
        <v>41368</v>
      </c>
      <c r="P274" s="63">
        <v>201201</v>
      </c>
      <c r="Q274" s="63">
        <v>99075</v>
      </c>
      <c r="R274" s="63">
        <v>116183</v>
      </c>
      <c r="S274" s="63">
        <v>91282</v>
      </c>
      <c r="T274" s="63">
        <v>147317</v>
      </c>
      <c r="U274" s="63">
        <v>79491</v>
      </c>
      <c r="V274" s="63">
        <v>452412</v>
      </c>
      <c r="W274" s="63">
        <v>631058</v>
      </c>
      <c r="X274" s="63">
        <v>108346</v>
      </c>
      <c r="Y274" s="63">
        <v>177119</v>
      </c>
      <c r="Z274" s="63">
        <v>31119</v>
      </c>
      <c r="AA274" s="63">
        <v>161830</v>
      </c>
      <c r="AB274" s="63">
        <v>6946</v>
      </c>
      <c r="AC274" s="63">
        <v>5343</v>
      </c>
      <c r="AD274" s="63">
        <v>-451</v>
      </c>
      <c r="AE274" s="64">
        <v>3892635</v>
      </c>
      <c r="AF274" s="64"/>
      <c r="AM274" s="68">
        <f>SUMIFS(SM_BolxEst2[[#This Row],[Retiro]:[Ajuste meses anteriores]],SM_BolxEst2[[#This Row],[Retiro]:[Ajuste meses anteriores]],"&gt;="&amp;LARGE(SM_BolxEst2[[#This Row],[Retiro]:[Ajuste meses anteriores]],4))</f>
        <v>1990806</v>
      </c>
      <c r="AN274" s="69">
        <f>+AM274/SM_BolxEst2[[#This Row],[TOTAL]]</f>
        <v>0.51142889071284614</v>
      </c>
      <c r="AO274" s="68">
        <f>+SM_BolxEst2[[#This Row],[TOTAL]]-AM274</f>
        <v>1901829</v>
      </c>
      <c r="AP274" s="69">
        <f>+AO274/SM_BolxEst2[[#This Row],[TOTAL]]</f>
        <v>0.4885711092871538</v>
      </c>
    </row>
    <row r="275" spans="1:42" x14ac:dyDescent="0.2">
      <c r="A275" s="56">
        <v>2017</v>
      </c>
      <c r="B275" s="56" t="s">
        <v>13</v>
      </c>
      <c r="C275" s="56" t="s">
        <v>24</v>
      </c>
      <c r="D275" s="55">
        <v>508490</v>
      </c>
      <c r="F275" s="61">
        <v>2017</v>
      </c>
      <c r="G275" s="61" t="s">
        <v>13</v>
      </c>
      <c r="H275" s="63">
        <v>508490</v>
      </c>
      <c r="I275" s="63">
        <v>292093</v>
      </c>
      <c r="J275" s="63">
        <v>169425</v>
      </c>
      <c r="K275" s="63">
        <v>38519</v>
      </c>
      <c r="L275" s="63">
        <v>134576</v>
      </c>
      <c r="M275" s="63">
        <v>130023</v>
      </c>
      <c r="N275" s="63">
        <v>99247</v>
      </c>
      <c r="O275" s="63">
        <v>38682</v>
      </c>
      <c r="P275" s="63">
        <v>184386</v>
      </c>
      <c r="Q275" s="63">
        <v>87656</v>
      </c>
      <c r="R275" s="63">
        <v>111971</v>
      </c>
      <c r="S275" s="63">
        <v>76971</v>
      </c>
      <c r="T275" s="63">
        <v>139587</v>
      </c>
      <c r="U275" s="63">
        <v>64756</v>
      </c>
      <c r="V275" s="63">
        <v>416772</v>
      </c>
      <c r="W275" s="63">
        <v>581644</v>
      </c>
      <c r="X275" s="63">
        <v>78600</v>
      </c>
      <c r="Y275" s="63">
        <v>163369</v>
      </c>
      <c r="Z275" s="63">
        <v>22878</v>
      </c>
      <c r="AA275" s="63">
        <v>149782</v>
      </c>
      <c r="AB275" s="63">
        <v>6667</v>
      </c>
      <c r="AC275" s="63">
        <v>6015</v>
      </c>
      <c r="AD275" s="63">
        <v>-527</v>
      </c>
      <c r="AE275" s="64">
        <v>3501582</v>
      </c>
      <c r="AF275" s="64"/>
      <c r="AM275" s="68">
        <f>SUMIFS(SM_BolxEst2[[#This Row],[Retiro]:[Ajuste meses anteriores]],SM_BolxEst2[[#This Row],[Retiro]:[Ajuste meses anteriores]],"&gt;="&amp;LARGE(SM_BolxEst2[[#This Row],[Retiro]:[Ajuste meses anteriores]],4))</f>
        <v>1798999</v>
      </c>
      <c r="AN275" s="69">
        <f>+AM275/SM_BolxEst2[[#This Row],[TOTAL]]</f>
        <v>0.51376749137961075</v>
      </c>
      <c r="AO275" s="68">
        <f>+SM_BolxEst2[[#This Row],[TOTAL]]-AM275</f>
        <v>1702583</v>
      </c>
      <c r="AP275" s="69">
        <f>+AO275/SM_BolxEst2[[#This Row],[TOTAL]]</f>
        <v>0.4862325086203893</v>
      </c>
    </row>
    <row r="276" spans="1:42" x14ac:dyDescent="0.2">
      <c r="A276" s="56">
        <v>2017</v>
      </c>
      <c r="B276" s="56" t="s">
        <v>14</v>
      </c>
      <c r="C276" s="56" t="s">
        <v>24</v>
      </c>
      <c r="D276" s="55">
        <v>635659</v>
      </c>
      <c r="F276" s="61">
        <v>2017</v>
      </c>
      <c r="G276" s="61" t="s">
        <v>14</v>
      </c>
      <c r="H276" s="63">
        <v>635659</v>
      </c>
      <c r="I276" s="63">
        <v>396667</v>
      </c>
      <c r="J276" s="63">
        <v>229222</v>
      </c>
      <c r="K276" s="63">
        <v>47708</v>
      </c>
      <c r="L276" s="63">
        <v>182461</v>
      </c>
      <c r="M276" s="63">
        <v>173620</v>
      </c>
      <c r="N276" s="63">
        <v>132889</v>
      </c>
      <c r="O276" s="63">
        <v>45361</v>
      </c>
      <c r="P276" s="63">
        <v>257291</v>
      </c>
      <c r="Q276" s="63">
        <v>140262</v>
      </c>
      <c r="R276" s="63">
        <v>143496</v>
      </c>
      <c r="S276" s="63">
        <v>106090</v>
      </c>
      <c r="T276" s="63">
        <v>188002</v>
      </c>
      <c r="U276" s="63">
        <v>102652</v>
      </c>
      <c r="V276" s="63">
        <v>542975</v>
      </c>
      <c r="W276" s="63">
        <v>758821</v>
      </c>
      <c r="X276" s="63">
        <v>167278</v>
      </c>
      <c r="Y276" s="63">
        <v>212016</v>
      </c>
      <c r="Z276" s="63">
        <v>27012</v>
      </c>
      <c r="AA276" s="63">
        <v>197886</v>
      </c>
      <c r="AB276" s="63">
        <v>8456</v>
      </c>
      <c r="AC276" s="63">
        <v>7423</v>
      </c>
      <c r="AD276" s="63">
        <v>-698</v>
      </c>
      <c r="AE276" s="64">
        <v>4702549</v>
      </c>
      <c r="AF276" s="64"/>
      <c r="AM276" s="68">
        <f>SUMIFS(SM_BolxEst2[[#This Row],[Retiro]:[Ajuste meses anteriores]],SM_BolxEst2[[#This Row],[Retiro]:[Ajuste meses anteriores]],"&gt;="&amp;LARGE(SM_BolxEst2[[#This Row],[Retiro]:[Ajuste meses anteriores]],4))</f>
        <v>2334122</v>
      </c>
      <c r="AN276" s="69">
        <f>+AM276/SM_BolxEst2[[#This Row],[TOTAL]]</f>
        <v>0.49635251009612019</v>
      </c>
      <c r="AO276" s="68">
        <f>+SM_BolxEst2[[#This Row],[TOTAL]]-AM276</f>
        <v>2368427</v>
      </c>
      <c r="AP276" s="69">
        <f>+AO276/SM_BolxEst2[[#This Row],[TOTAL]]</f>
        <v>0.50364748990387975</v>
      </c>
    </row>
    <row r="277" spans="1:42" x14ac:dyDescent="0.2">
      <c r="A277" s="56">
        <v>2017</v>
      </c>
      <c r="B277" s="56" t="s">
        <v>15</v>
      </c>
      <c r="C277" s="56" t="s">
        <v>24</v>
      </c>
      <c r="D277" s="55">
        <v>559002</v>
      </c>
      <c r="F277" s="61">
        <v>2017</v>
      </c>
      <c r="G277" s="61" t="s">
        <v>15</v>
      </c>
      <c r="H277" s="63">
        <v>559002</v>
      </c>
      <c r="I277" s="63">
        <v>359115</v>
      </c>
      <c r="J277" s="63">
        <v>207341</v>
      </c>
      <c r="K277" s="63">
        <v>39633</v>
      </c>
      <c r="L277" s="63">
        <v>166655</v>
      </c>
      <c r="M277" s="63">
        <v>158385</v>
      </c>
      <c r="N277" s="63">
        <v>120485</v>
      </c>
      <c r="O277" s="63">
        <v>45367</v>
      </c>
      <c r="P277" s="63">
        <v>228107</v>
      </c>
      <c r="Q277" s="63">
        <v>129349</v>
      </c>
      <c r="R277" s="63">
        <v>139624</v>
      </c>
      <c r="S277" s="63">
        <v>98551</v>
      </c>
      <c r="T277" s="63">
        <v>161336</v>
      </c>
      <c r="U277" s="63">
        <v>98259</v>
      </c>
      <c r="V277" s="63">
        <v>483434</v>
      </c>
      <c r="W277" s="63">
        <v>681791</v>
      </c>
      <c r="X277" s="63">
        <v>122998</v>
      </c>
      <c r="Y277" s="63">
        <v>190234</v>
      </c>
      <c r="Z277" s="63">
        <v>24924</v>
      </c>
      <c r="AA277" s="63">
        <v>186083</v>
      </c>
      <c r="AB277" s="63">
        <v>8131</v>
      </c>
      <c r="AC277" s="63">
        <v>6894</v>
      </c>
      <c r="AD277" s="63">
        <v>-521</v>
      </c>
      <c r="AE277" s="64">
        <v>4215177</v>
      </c>
      <c r="AF277" s="64"/>
      <c r="AM277" s="68">
        <f>SUMIFS(SM_BolxEst2[[#This Row],[Retiro]:[Ajuste meses anteriores]],SM_BolxEst2[[#This Row],[Retiro]:[Ajuste meses anteriores]],"&gt;="&amp;LARGE(SM_BolxEst2[[#This Row],[Retiro]:[Ajuste meses anteriores]],4))</f>
        <v>2083342</v>
      </c>
      <c r="AN277" s="69">
        <f>+AM277/SM_BolxEst2[[#This Row],[TOTAL]]</f>
        <v>0.49424780975982741</v>
      </c>
      <c r="AO277" s="68">
        <f>+SM_BolxEst2[[#This Row],[TOTAL]]-AM277</f>
        <v>2131835</v>
      </c>
      <c r="AP277" s="69">
        <f>+AO277/SM_BolxEst2[[#This Row],[TOTAL]]</f>
        <v>0.50575219024017259</v>
      </c>
    </row>
    <row r="278" spans="1:42" x14ac:dyDescent="0.2">
      <c r="A278" s="56">
        <v>2017</v>
      </c>
      <c r="B278" s="56" t="s">
        <v>4</v>
      </c>
      <c r="C278" s="56" t="s">
        <v>24</v>
      </c>
      <c r="D278" s="55">
        <v>619413</v>
      </c>
      <c r="F278" s="61">
        <v>2017</v>
      </c>
      <c r="G278" s="61" t="s">
        <v>4</v>
      </c>
      <c r="H278" s="63">
        <v>619413</v>
      </c>
      <c r="I278" s="63">
        <v>405703</v>
      </c>
      <c r="J278" s="63">
        <v>231983</v>
      </c>
      <c r="K278" s="63">
        <v>49977</v>
      </c>
      <c r="L278" s="63">
        <v>182313</v>
      </c>
      <c r="M278" s="63">
        <v>177971</v>
      </c>
      <c r="N278" s="63">
        <v>135981</v>
      </c>
      <c r="O278" s="63">
        <v>49306</v>
      </c>
      <c r="P278" s="63">
        <v>254039</v>
      </c>
      <c r="Q278" s="63">
        <v>151138</v>
      </c>
      <c r="R278" s="63">
        <v>159836</v>
      </c>
      <c r="S278" s="63">
        <v>106165</v>
      </c>
      <c r="T278" s="63">
        <v>175705</v>
      </c>
      <c r="U278" s="63">
        <v>107681</v>
      </c>
      <c r="V278" s="63">
        <v>514442</v>
      </c>
      <c r="W278" s="63">
        <v>713642</v>
      </c>
      <c r="X278" s="63">
        <v>136794</v>
      </c>
      <c r="Y278" s="63">
        <v>212334</v>
      </c>
      <c r="Z278" s="63">
        <v>32929</v>
      </c>
      <c r="AA278" s="63">
        <v>205551</v>
      </c>
      <c r="AB278" s="63">
        <v>8029</v>
      </c>
      <c r="AC278" s="63">
        <v>6955</v>
      </c>
      <c r="AD278" s="63">
        <v>-915</v>
      </c>
      <c r="AE278" s="64">
        <v>4636972</v>
      </c>
      <c r="AF278" s="64"/>
      <c r="AM278" s="68">
        <f>SUMIFS(SM_BolxEst2[[#This Row],[Retiro]:[Ajuste meses anteriores]],SM_BolxEst2[[#This Row],[Retiro]:[Ajuste meses anteriores]],"&gt;="&amp;LARGE(SM_BolxEst2[[#This Row],[Retiro]:[Ajuste meses anteriores]],4))</f>
        <v>2253200</v>
      </c>
      <c r="AN278" s="69">
        <f>+AM278/SM_BolxEst2[[#This Row],[TOTAL]]</f>
        <v>0.48592055332661055</v>
      </c>
      <c r="AO278" s="68">
        <f>+SM_BolxEst2[[#This Row],[TOTAL]]-AM278</f>
        <v>2383772</v>
      </c>
      <c r="AP278" s="69">
        <f>+AO278/SM_BolxEst2[[#This Row],[TOTAL]]</f>
        <v>0.51407944667338945</v>
      </c>
    </row>
    <row r="279" spans="1:42" x14ac:dyDescent="0.2">
      <c r="A279" s="56">
        <v>2017</v>
      </c>
      <c r="B279" s="56" t="s">
        <v>5</v>
      </c>
      <c r="C279" s="56" t="s">
        <v>24</v>
      </c>
      <c r="D279" s="55">
        <v>615530</v>
      </c>
      <c r="F279" s="61">
        <v>2017</v>
      </c>
      <c r="G279" s="61" t="s">
        <v>5</v>
      </c>
      <c r="H279" s="63">
        <v>615530</v>
      </c>
      <c r="I279" s="63">
        <v>385191</v>
      </c>
      <c r="J279" s="63">
        <v>240467</v>
      </c>
      <c r="K279" s="63">
        <v>51220</v>
      </c>
      <c r="L279" s="63">
        <v>185839</v>
      </c>
      <c r="M279" s="63">
        <v>173107</v>
      </c>
      <c r="N279" s="63">
        <v>139194</v>
      </c>
      <c r="O279" s="63">
        <v>48299</v>
      </c>
      <c r="P279" s="63">
        <v>245747</v>
      </c>
      <c r="Q279" s="63">
        <v>143523</v>
      </c>
      <c r="R279" s="63">
        <v>156957</v>
      </c>
      <c r="S279" s="63">
        <v>111756</v>
      </c>
      <c r="T279" s="63">
        <v>173131</v>
      </c>
      <c r="U279" s="63">
        <v>103969</v>
      </c>
      <c r="V279" s="63">
        <v>518581</v>
      </c>
      <c r="W279" s="63">
        <v>781573</v>
      </c>
      <c r="X279" s="63">
        <v>136912</v>
      </c>
      <c r="Y279" s="63">
        <v>215031</v>
      </c>
      <c r="Z279" s="63">
        <v>33286</v>
      </c>
      <c r="AA279" s="63">
        <v>202480</v>
      </c>
      <c r="AB279" s="63">
        <v>7939</v>
      </c>
      <c r="AC279" s="63">
        <v>6464</v>
      </c>
      <c r="AD279" s="63">
        <v>-695</v>
      </c>
      <c r="AE279" s="64">
        <v>4675501</v>
      </c>
      <c r="AF279" s="64"/>
      <c r="AM279" s="68">
        <f>SUMIFS(SM_BolxEst2[[#This Row],[Retiro]:[Ajuste meses anteriores]],SM_BolxEst2[[#This Row],[Retiro]:[Ajuste meses anteriores]],"&gt;="&amp;LARGE(SM_BolxEst2[[#This Row],[Retiro]:[Ajuste meses anteriores]],4))</f>
        <v>2300875</v>
      </c>
      <c r="AN279" s="69">
        <f>+AM279/SM_BolxEst2[[#This Row],[TOTAL]]</f>
        <v>0.49211303772579668</v>
      </c>
      <c r="AO279" s="68">
        <f>+SM_BolxEst2[[#This Row],[TOTAL]]-AM279</f>
        <v>2374626</v>
      </c>
      <c r="AP279" s="69">
        <f>+AO279/SM_BolxEst2[[#This Row],[TOTAL]]</f>
        <v>0.50788696227420338</v>
      </c>
    </row>
    <row r="280" spans="1:42" x14ac:dyDescent="0.2">
      <c r="A280" s="56">
        <v>2017</v>
      </c>
      <c r="B280" s="56" t="s">
        <v>6</v>
      </c>
      <c r="C280" s="56" t="s">
        <v>24</v>
      </c>
      <c r="D280" s="55">
        <v>641090</v>
      </c>
      <c r="F280" s="61">
        <v>2017</v>
      </c>
      <c r="G280" s="61" t="s">
        <v>6</v>
      </c>
      <c r="H280" s="63">
        <v>641090</v>
      </c>
      <c r="I280" s="63">
        <v>398300</v>
      </c>
      <c r="J280" s="63">
        <v>240681</v>
      </c>
      <c r="K280" s="63">
        <v>51779</v>
      </c>
      <c r="L280" s="63">
        <v>186578</v>
      </c>
      <c r="M280" s="63">
        <v>168129</v>
      </c>
      <c r="N280" s="63">
        <v>137756</v>
      </c>
      <c r="O280" s="63">
        <v>47338</v>
      </c>
      <c r="P280" s="63">
        <v>250698</v>
      </c>
      <c r="Q280" s="63">
        <v>135690</v>
      </c>
      <c r="R280" s="63">
        <v>149410</v>
      </c>
      <c r="S280" s="63">
        <v>107860</v>
      </c>
      <c r="T280" s="63">
        <v>180896</v>
      </c>
      <c r="U280" s="63">
        <v>105885</v>
      </c>
      <c r="V280" s="63">
        <v>539716</v>
      </c>
      <c r="W280" s="63">
        <v>655307</v>
      </c>
      <c r="X280" s="63">
        <v>141390</v>
      </c>
      <c r="Y280" s="63">
        <v>217841</v>
      </c>
      <c r="Z280" s="63">
        <v>31931</v>
      </c>
      <c r="AA280" s="63">
        <v>195283</v>
      </c>
      <c r="AB280" s="63">
        <v>8244</v>
      </c>
      <c r="AC280" s="63">
        <v>7136</v>
      </c>
      <c r="AD280" s="63">
        <v>-843</v>
      </c>
      <c r="AE280" s="64">
        <v>4598095</v>
      </c>
      <c r="AF280" s="64"/>
      <c r="AM280" s="68">
        <f>SUMIFS(SM_BolxEst2[[#This Row],[Retiro]:[Ajuste meses anteriores]],SM_BolxEst2[[#This Row],[Retiro]:[Ajuste meses anteriores]],"&gt;="&amp;LARGE(SM_BolxEst2[[#This Row],[Retiro]:[Ajuste meses anteriores]],4))</f>
        <v>2234413</v>
      </c>
      <c r="AN280" s="69">
        <f>+AM280/SM_BolxEst2[[#This Row],[TOTAL]]</f>
        <v>0.48594320039059652</v>
      </c>
      <c r="AO280" s="68">
        <f>+SM_BolxEst2[[#This Row],[TOTAL]]-AM280</f>
        <v>2363682</v>
      </c>
      <c r="AP280" s="69">
        <f>+AO280/SM_BolxEst2[[#This Row],[TOTAL]]</f>
        <v>0.51405679960940343</v>
      </c>
    </row>
    <row r="281" spans="1:42" x14ac:dyDescent="0.2">
      <c r="A281" s="56">
        <v>2017</v>
      </c>
      <c r="B281" s="56" t="s">
        <v>7</v>
      </c>
      <c r="C281" s="56" t="s">
        <v>24</v>
      </c>
      <c r="D281" s="55">
        <v>651856</v>
      </c>
      <c r="F281" s="61">
        <v>2017</v>
      </c>
      <c r="G281" s="61" t="s">
        <v>7</v>
      </c>
      <c r="H281" s="63">
        <v>651856</v>
      </c>
      <c r="I281" s="63">
        <v>389876</v>
      </c>
      <c r="J281" s="63">
        <v>245743</v>
      </c>
      <c r="K281" s="63">
        <v>52716</v>
      </c>
      <c r="L281" s="63">
        <v>191496</v>
      </c>
      <c r="M281" s="63">
        <v>175574</v>
      </c>
      <c r="N281" s="63">
        <v>134597</v>
      </c>
      <c r="O281" s="63">
        <v>47365</v>
      </c>
      <c r="P281" s="63">
        <v>256236</v>
      </c>
      <c r="Q281" s="63">
        <v>140682</v>
      </c>
      <c r="R281" s="63">
        <v>147382</v>
      </c>
      <c r="S281" s="63">
        <v>104635</v>
      </c>
      <c r="T281" s="63">
        <v>183687</v>
      </c>
      <c r="U281" s="63">
        <v>111283</v>
      </c>
      <c r="V281" s="63">
        <v>518069</v>
      </c>
      <c r="W281" s="63">
        <v>582186</v>
      </c>
      <c r="X281" s="63">
        <v>135866</v>
      </c>
      <c r="Y281" s="63">
        <v>217837</v>
      </c>
      <c r="Z281" s="63">
        <v>30478</v>
      </c>
      <c r="AA281" s="63">
        <v>196095</v>
      </c>
      <c r="AB281" s="63">
        <v>7403</v>
      </c>
      <c r="AC281" s="63">
        <v>6883</v>
      </c>
      <c r="AD281" s="63">
        <v>-1222</v>
      </c>
      <c r="AE281" s="64">
        <v>4526723</v>
      </c>
      <c r="AF281" s="64"/>
      <c r="AM281" s="68">
        <f>SUMIFS(SM_BolxEst2[[#This Row],[Retiro]:[Ajuste meses anteriores]],SM_BolxEst2[[#This Row],[Retiro]:[Ajuste meses anteriores]],"&gt;="&amp;LARGE(SM_BolxEst2[[#This Row],[Retiro]:[Ajuste meses anteriores]],4))</f>
        <v>2141987</v>
      </c>
      <c r="AN281" s="69">
        <f>+AM281/SM_BolxEst2[[#This Row],[TOTAL]]</f>
        <v>0.47318711571262478</v>
      </c>
      <c r="AO281" s="68">
        <f>+SM_BolxEst2[[#This Row],[TOTAL]]-AM281</f>
        <v>2384736</v>
      </c>
      <c r="AP281" s="69">
        <f>+AO281/SM_BolxEst2[[#This Row],[TOTAL]]</f>
        <v>0.52681288428737516</v>
      </c>
    </row>
    <row r="282" spans="1:42" x14ac:dyDescent="0.2">
      <c r="A282" s="56">
        <v>2017</v>
      </c>
      <c r="B282" s="56" t="s">
        <v>8</v>
      </c>
      <c r="C282" s="56" t="s">
        <v>24</v>
      </c>
      <c r="D282" s="55">
        <v>608343</v>
      </c>
      <c r="F282" s="61">
        <v>2017</v>
      </c>
      <c r="G282" s="61" t="s">
        <v>8</v>
      </c>
      <c r="H282" s="63">
        <v>608343</v>
      </c>
      <c r="I282" s="63">
        <v>375586</v>
      </c>
      <c r="J282" s="63">
        <v>237698</v>
      </c>
      <c r="K282" s="63">
        <v>39876</v>
      </c>
      <c r="L282" s="63">
        <v>187226</v>
      </c>
      <c r="M282" s="63">
        <v>165821</v>
      </c>
      <c r="N282" s="63">
        <v>144780</v>
      </c>
      <c r="O282" s="63">
        <v>48364</v>
      </c>
      <c r="P282" s="63">
        <v>250928</v>
      </c>
      <c r="Q282" s="63">
        <v>142514</v>
      </c>
      <c r="R282" s="63">
        <v>143426</v>
      </c>
      <c r="S282" s="63">
        <v>102884</v>
      </c>
      <c r="T282" s="63">
        <v>180653</v>
      </c>
      <c r="U282" s="63">
        <v>112733</v>
      </c>
      <c r="V282" s="63">
        <v>518920</v>
      </c>
      <c r="W282" s="63">
        <v>574394</v>
      </c>
      <c r="X282" s="63">
        <v>141754</v>
      </c>
      <c r="Y282" s="63">
        <v>216935</v>
      </c>
      <c r="Z282" s="63">
        <v>32000</v>
      </c>
      <c r="AA282" s="63">
        <v>187095</v>
      </c>
      <c r="AB282" s="63">
        <v>6291</v>
      </c>
      <c r="AC282" s="63">
        <v>6124</v>
      </c>
      <c r="AD282" s="63">
        <v>-1231</v>
      </c>
      <c r="AE282" s="64">
        <v>4423114</v>
      </c>
      <c r="AF282" s="64" t="s">
        <v>65</v>
      </c>
      <c r="AM282" s="68">
        <f>SUMIFS(SM_BolxEst2[[#This Row],[Retiro]:[Ajuste meses anteriores]],SM_BolxEst2[[#This Row],[Retiro]:[Ajuste meses anteriores]],"&gt;="&amp;LARGE(SM_BolxEst2[[#This Row],[Retiro]:[Ajuste meses anteriores]],4))</f>
        <v>2077243</v>
      </c>
      <c r="AN282" s="69">
        <f>+AM282/SM_BolxEst2[[#This Row],[TOTAL]]</f>
        <v>0.46963361107129503</v>
      </c>
      <c r="AO282" s="68">
        <f>+SM_BolxEst2[[#This Row],[TOTAL]]-AM282</f>
        <v>2345871</v>
      </c>
      <c r="AP282" s="69">
        <f>+AO282/SM_BolxEst2[[#This Row],[TOTAL]]</f>
        <v>0.53036638892870502</v>
      </c>
    </row>
    <row r="283" spans="1:42" x14ac:dyDescent="0.2">
      <c r="A283" s="56">
        <v>2017</v>
      </c>
      <c r="B283" s="56" t="s">
        <v>9</v>
      </c>
      <c r="C283" s="56" t="s">
        <v>24</v>
      </c>
      <c r="D283" s="55">
        <v>606445</v>
      </c>
      <c r="F283" s="61">
        <v>2017</v>
      </c>
      <c r="G283" s="61" t="s">
        <v>9</v>
      </c>
      <c r="H283" s="63">
        <v>606445</v>
      </c>
      <c r="I283" s="63">
        <v>364212</v>
      </c>
      <c r="J283" s="63">
        <v>244142</v>
      </c>
      <c r="K283" s="63">
        <v>518</v>
      </c>
      <c r="L283" s="63">
        <v>198243</v>
      </c>
      <c r="M283" s="63">
        <v>165985</v>
      </c>
      <c r="N283" s="63">
        <v>141749</v>
      </c>
      <c r="O283" s="63">
        <v>49011</v>
      </c>
      <c r="P283" s="63">
        <v>249288</v>
      </c>
      <c r="Q283" s="63">
        <v>142147</v>
      </c>
      <c r="R283" s="63">
        <v>145712</v>
      </c>
      <c r="S283" s="63">
        <v>102996</v>
      </c>
      <c r="T283" s="63">
        <v>177365</v>
      </c>
      <c r="U283" s="63">
        <v>109274</v>
      </c>
      <c r="V283" s="63">
        <v>506786</v>
      </c>
      <c r="W283" s="63">
        <v>563399</v>
      </c>
      <c r="X283" s="63">
        <v>145799</v>
      </c>
      <c r="Y283" s="63">
        <v>217268</v>
      </c>
      <c r="Z283" s="63">
        <v>32548</v>
      </c>
      <c r="AA283" s="63">
        <v>196494</v>
      </c>
      <c r="AB283" s="63">
        <v>5650</v>
      </c>
      <c r="AC283" s="63">
        <v>5994</v>
      </c>
      <c r="AD283" s="63">
        <v>-1222</v>
      </c>
      <c r="AE283" s="64">
        <v>4369803</v>
      </c>
      <c r="AF283" s="64" t="s">
        <v>65</v>
      </c>
      <c r="AM283" s="68">
        <f>SUMIFS(SM_BolxEst2[[#This Row],[Retiro]:[Ajuste meses anteriores]],SM_BolxEst2[[#This Row],[Retiro]:[Ajuste meses anteriores]],"&gt;="&amp;LARGE(SM_BolxEst2[[#This Row],[Retiro]:[Ajuste meses anteriores]],4))</f>
        <v>2040842</v>
      </c>
      <c r="AN283" s="69">
        <f>+AM283/SM_BolxEst2[[#This Row],[TOTAL]]</f>
        <v>0.46703295320178051</v>
      </c>
      <c r="AO283" s="68">
        <f>+SM_BolxEst2[[#This Row],[TOTAL]]-AM283</f>
        <v>2328961</v>
      </c>
      <c r="AP283" s="69">
        <f>+AO283/SM_BolxEst2[[#This Row],[TOTAL]]</f>
        <v>0.53296704679821949</v>
      </c>
    </row>
    <row r="284" spans="1:42" x14ac:dyDescent="0.2">
      <c r="A284" s="56">
        <v>2017</v>
      </c>
      <c r="B284" s="56" t="s">
        <v>10</v>
      </c>
      <c r="C284" s="56" t="s">
        <v>24</v>
      </c>
      <c r="D284" s="55">
        <v>535130</v>
      </c>
      <c r="F284" s="61">
        <v>2017</v>
      </c>
      <c r="G284" s="61" t="s">
        <v>10</v>
      </c>
      <c r="H284" s="63">
        <v>535130</v>
      </c>
      <c r="I284" s="63">
        <v>326848</v>
      </c>
      <c r="J284" s="63">
        <v>235290</v>
      </c>
      <c r="K284" s="63">
        <v>42</v>
      </c>
      <c r="L284" s="63">
        <v>186421</v>
      </c>
      <c r="M284" s="63">
        <v>158799</v>
      </c>
      <c r="N284" s="63">
        <v>170477</v>
      </c>
      <c r="O284" s="63">
        <v>47027</v>
      </c>
      <c r="P284" s="63">
        <v>239583</v>
      </c>
      <c r="Q284" s="63">
        <v>137425</v>
      </c>
      <c r="R284" s="63">
        <v>139808</v>
      </c>
      <c r="S284" s="63">
        <v>100335</v>
      </c>
      <c r="T284" s="63">
        <v>176024</v>
      </c>
      <c r="U284" s="63">
        <v>97688</v>
      </c>
      <c r="V284" s="63">
        <v>486679</v>
      </c>
      <c r="W284" s="63">
        <v>1181399</v>
      </c>
      <c r="X284" s="63">
        <v>144826</v>
      </c>
      <c r="Y284" s="63">
        <v>223325</v>
      </c>
      <c r="Z284" s="63">
        <v>32919</v>
      </c>
      <c r="AA284" s="63">
        <v>199733</v>
      </c>
      <c r="AB284" s="63">
        <v>5110</v>
      </c>
      <c r="AC284" s="63">
        <v>5732</v>
      </c>
      <c r="AD284" s="63">
        <v>0</v>
      </c>
      <c r="AE284" s="64">
        <v>4830620</v>
      </c>
      <c r="AF284" s="64" t="s">
        <v>65</v>
      </c>
      <c r="AM284" s="68">
        <f>SUMIFS(SM_BolxEst2[[#This Row],[Retiro]:[Ajuste meses anteriores]],SM_BolxEst2[[#This Row],[Retiro]:[Ajuste meses anteriores]],"&gt;="&amp;LARGE(SM_BolxEst2[[#This Row],[Retiro]:[Ajuste meses anteriores]],4))</f>
        <v>2530056</v>
      </c>
      <c r="AN284" s="69">
        <f>+AM284/SM_BolxEst2[[#This Row],[TOTAL]]</f>
        <v>0.52375388666465172</v>
      </c>
      <c r="AO284" s="68">
        <f>+SM_BolxEst2[[#This Row],[TOTAL]]-AM284</f>
        <v>2300564</v>
      </c>
      <c r="AP284" s="69">
        <f>+AO284/SM_BolxEst2[[#This Row],[TOTAL]]</f>
        <v>0.47624611333534828</v>
      </c>
    </row>
    <row r="285" spans="1:42" x14ac:dyDescent="0.2">
      <c r="A285" s="56">
        <v>2017</v>
      </c>
      <c r="B285" s="56" t="s">
        <v>11</v>
      </c>
      <c r="C285" s="56" t="s">
        <v>24</v>
      </c>
      <c r="D285" s="55">
        <v>479766</v>
      </c>
      <c r="F285" s="61">
        <v>2017</v>
      </c>
      <c r="G285" s="61" t="s">
        <v>11</v>
      </c>
      <c r="H285" s="63">
        <v>479766</v>
      </c>
      <c r="I285" s="63">
        <v>272245</v>
      </c>
      <c r="J285" s="63">
        <v>184466</v>
      </c>
      <c r="K285" s="63">
        <v>17</v>
      </c>
      <c r="L285" s="63">
        <v>161957</v>
      </c>
      <c r="M285" s="63">
        <v>129504</v>
      </c>
      <c r="N285" s="63">
        <v>145757</v>
      </c>
      <c r="O285" s="63">
        <v>37842</v>
      </c>
      <c r="P285" s="63">
        <v>193425</v>
      </c>
      <c r="Q285" s="63">
        <v>111757</v>
      </c>
      <c r="R285" s="63">
        <v>114737</v>
      </c>
      <c r="S285" s="63">
        <v>78164</v>
      </c>
      <c r="T285" s="63">
        <v>138566</v>
      </c>
      <c r="U285" s="63">
        <v>84930</v>
      </c>
      <c r="V285" s="63">
        <v>417163</v>
      </c>
      <c r="W285" s="63">
        <v>655198</v>
      </c>
      <c r="X285" s="63">
        <v>119611</v>
      </c>
      <c r="Y285" s="63">
        <v>192698</v>
      </c>
      <c r="Z285" s="63">
        <v>27524</v>
      </c>
      <c r="AA285" s="63">
        <v>156636</v>
      </c>
      <c r="AB285" s="63">
        <v>4237</v>
      </c>
      <c r="AC285" s="63">
        <v>39100</v>
      </c>
      <c r="AD285" s="63">
        <v>0</v>
      </c>
      <c r="AE285" s="64">
        <v>3745300</v>
      </c>
      <c r="AF285" s="64" t="s">
        <v>65</v>
      </c>
      <c r="AM285" s="68">
        <f>SUMIFS(SM_BolxEst2[[#This Row],[Retiro]:[Ajuste meses anteriores]],SM_BolxEst2[[#This Row],[Retiro]:[Ajuste meses anteriores]],"&gt;="&amp;LARGE(SM_BolxEst2[[#This Row],[Retiro]:[Ajuste meses anteriores]],4))</f>
        <v>1824372</v>
      </c>
      <c r="AN285" s="69">
        <f>+AM285/SM_BolxEst2[[#This Row],[TOTAL]]</f>
        <v>0.48710971083758309</v>
      </c>
      <c r="AO285" s="68">
        <f>+SM_BolxEst2[[#This Row],[TOTAL]]-AM285</f>
        <v>1920928</v>
      </c>
      <c r="AP285" s="69">
        <f>+AO285/SM_BolxEst2[[#This Row],[TOTAL]]</f>
        <v>0.51289028916241686</v>
      </c>
    </row>
    <row r="286" spans="1:42" x14ac:dyDescent="0.2">
      <c r="A286" s="56">
        <v>2018</v>
      </c>
      <c r="B286" s="56" t="s">
        <v>12</v>
      </c>
      <c r="C286" s="56" t="s">
        <v>24</v>
      </c>
      <c r="D286" s="55">
        <v>178779</v>
      </c>
      <c r="F286" s="61">
        <v>2018</v>
      </c>
      <c r="G286" s="61" t="s">
        <v>12</v>
      </c>
      <c r="H286" s="63">
        <v>178779</v>
      </c>
      <c r="I286" s="63">
        <v>101522</v>
      </c>
      <c r="J286" s="63">
        <v>71654</v>
      </c>
      <c r="K286" s="63">
        <v>6</v>
      </c>
      <c r="L286" s="63">
        <v>220691</v>
      </c>
      <c r="M286" s="63">
        <v>106799</v>
      </c>
      <c r="N286" s="63">
        <v>108787</v>
      </c>
      <c r="O286" s="63">
        <v>27245</v>
      </c>
      <c r="P286" s="63">
        <v>158904</v>
      </c>
      <c r="Q286" s="63">
        <v>82515</v>
      </c>
      <c r="R286" s="63">
        <v>94978</v>
      </c>
      <c r="S286" s="63">
        <v>64766</v>
      </c>
      <c r="T286" s="63">
        <v>109050</v>
      </c>
      <c r="U286" s="63">
        <v>71002</v>
      </c>
      <c r="V286" s="63">
        <v>353291</v>
      </c>
      <c r="W286" s="63">
        <v>521742</v>
      </c>
      <c r="X286" s="63">
        <v>111274</v>
      </c>
      <c r="Y286" s="63">
        <v>174896</v>
      </c>
      <c r="Z286" s="63">
        <v>22285</v>
      </c>
      <c r="AA286" s="63">
        <v>142259</v>
      </c>
      <c r="AB286" s="63">
        <v>3247</v>
      </c>
      <c r="AC286" s="63">
        <v>4626</v>
      </c>
      <c r="AD286" s="63">
        <v>0</v>
      </c>
      <c r="AE286" s="64">
        <v>2730318</v>
      </c>
      <c r="AF286" s="64" t="s">
        <v>66</v>
      </c>
      <c r="AM286" s="68">
        <f>SUMIFS(SM_BolxEst2[[#This Row],[Retiro]:[Ajuste meses anteriores]],SM_BolxEst2[[#This Row],[Retiro]:[Ajuste meses anteriores]],"&gt;="&amp;LARGE(SM_BolxEst2[[#This Row],[Retiro]:[Ajuste meses anteriores]],4))</f>
        <v>1274503</v>
      </c>
      <c r="AN286" s="69">
        <f>+AM286/SM_BolxEst2[[#This Row],[TOTAL]]</f>
        <v>0.46679654164826223</v>
      </c>
      <c r="AO286" s="68">
        <f>+SM_BolxEst2[[#This Row],[TOTAL]]-AM286</f>
        <v>1455815</v>
      </c>
      <c r="AP286" s="69">
        <f>+AO286/SM_BolxEst2[[#This Row],[TOTAL]]</f>
        <v>0.53320345835173777</v>
      </c>
    </row>
    <row r="287" spans="1:42" x14ac:dyDescent="0.2">
      <c r="A287" s="56">
        <v>2018</v>
      </c>
      <c r="B287" s="56" t="s">
        <v>13</v>
      </c>
      <c r="C287" s="56" t="s">
        <v>24</v>
      </c>
      <c r="D287" s="55">
        <v>0</v>
      </c>
      <c r="F287" s="61">
        <v>2018</v>
      </c>
      <c r="G287" s="61" t="s">
        <v>13</v>
      </c>
      <c r="H287" s="63">
        <v>0</v>
      </c>
      <c r="I287" s="63">
        <v>1</v>
      </c>
      <c r="J287" s="63">
        <v>18</v>
      </c>
      <c r="K287" s="63">
        <v>0</v>
      </c>
      <c r="L287" s="63">
        <v>268692</v>
      </c>
      <c r="M287" s="63">
        <v>93087</v>
      </c>
      <c r="N287" s="63">
        <v>81249</v>
      </c>
      <c r="O287" s="63">
        <v>22277</v>
      </c>
      <c r="P287" s="63">
        <v>134064</v>
      </c>
      <c r="Q287" s="63">
        <v>81018</v>
      </c>
      <c r="R287" s="63">
        <v>79189</v>
      </c>
      <c r="S287" s="63">
        <v>52676</v>
      </c>
      <c r="T287" s="63">
        <v>90671</v>
      </c>
      <c r="U287" s="63">
        <v>52299</v>
      </c>
      <c r="V287" s="63">
        <v>302501</v>
      </c>
      <c r="W287" s="63">
        <v>432472</v>
      </c>
      <c r="X287" s="63">
        <v>83745</v>
      </c>
      <c r="Y287" s="63">
        <v>157886</v>
      </c>
      <c r="Z287" s="63">
        <v>19591</v>
      </c>
      <c r="AA287" s="63">
        <v>127744</v>
      </c>
      <c r="AB287" s="63">
        <v>2854</v>
      </c>
      <c r="AC287" s="63">
        <v>3686</v>
      </c>
      <c r="AD287" s="63">
        <v>0</v>
      </c>
      <c r="AE287" s="64">
        <v>2085720</v>
      </c>
      <c r="AF287" s="64" t="s">
        <v>66</v>
      </c>
      <c r="AM287" s="68">
        <f>SUMIFS(SM_BolxEst2[[#This Row],[Retiro]:[Ajuste meses anteriores]],SM_BolxEst2[[#This Row],[Retiro]:[Ajuste meses anteriores]],"&gt;="&amp;LARGE(SM_BolxEst2[[#This Row],[Retiro]:[Ajuste meses anteriores]],4))</f>
        <v>1161551</v>
      </c>
      <c r="AN287" s="69">
        <f>+AM287/SM_BolxEst2[[#This Row],[TOTAL]]</f>
        <v>0.55690648792743036</v>
      </c>
      <c r="AO287" s="68">
        <f>+SM_BolxEst2[[#This Row],[TOTAL]]-AM287</f>
        <v>924169</v>
      </c>
      <c r="AP287" s="69">
        <f>+AO287/SM_BolxEst2[[#This Row],[TOTAL]]</f>
        <v>0.44309351207256964</v>
      </c>
    </row>
    <row r="288" spans="1:42" x14ac:dyDescent="0.2">
      <c r="A288" s="56">
        <v>2018</v>
      </c>
      <c r="B288" s="56" t="s">
        <v>14</v>
      </c>
      <c r="C288" s="56" t="s">
        <v>24</v>
      </c>
      <c r="D288" s="55">
        <v>321494</v>
      </c>
      <c r="F288" s="61">
        <v>2018</v>
      </c>
      <c r="G288" s="61" t="s">
        <v>14</v>
      </c>
      <c r="H288" s="63">
        <v>321494</v>
      </c>
      <c r="I288" s="63">
        <v>207755</v>
      </c>
      <c r="J288" s="63">
        <v>123168</v>
      </c>
      <c r="K288" s="63">
        <v>16724</v>
      </c>
      <c r="L288" s="63">
        <v>184298</v>
      </c>
      <c r="M288" s="63">
        <v>128689</v>
      </c>
      <c r="N288" s="63">
        <v>110808</v>
      </c>
      <c r="O288" s="63">
        <v>30855</v>
      </c>
      <c r="P288" s="63">
        <v>185073</v>
      </c>
      <c r="Q288" s="63">
        <v>109058</v>
      </c>
      <c r="R288" s="63">
        <v>103823</v>
      </c>
      <c r="S288" s="63">
        <v>74868</v>
      </c>
      <c r="T288" s="63">
        <v>131270</v>
      </c>
      <c r="U288" s="63">
        <v>75528</v>
      </c>
      <c r="V288" s="63">
        <v>397971</v>
      </c>
      <c r="W288" s="63">
        <v>567041</v>
      </c>
      <c r="X288" s="63">
        <v>125635</v>
      </c>
      <c r="Y288" s="63">
        <v>201162</v>
      </c>
      <c r="Z288" s="63">
        <v>25803</v>
      </c>
      <c r="AA288" s="63">
        <v>174644</v>
      </c>
      <c r="AB288" s="63">
        <v>2825</v>
      </c>
      <c r="AC288" s="63">
        <v>4312</v>
      </c>
      <c r="AD288" s="63">
        <v>0</v>
      </c>
      <c r="AE288" s="64">
        <v>3302804</v>
      </c>
      <c r="AF288" s="64" t="s">
        <v>66</v>
      </c>
      <c r="AM288" s="68">
        <f>SUMIFS(SM_BolxEst2[[#This Row],[Retiro]:[Ajuste meses anteriores]],SM_BolxEst2[[#This Row],[Retiro]:[Ajuste meses anteriores]],"&gt;="&amp;LARGE(SM_BolxEst2[[#This Row],[Retiro]:[Ajuste meses anteriores]],4))</f>
        <v>1494261</v>
      </c>
      <c r="AN288" s="69">
        <f>+AM288/SM_BolxEst2[[#This Row],[TOTAL]]</f>
        <v>0.45242194208315117</v>
      </c>
      <c r="AO288" s="68">
        <f>+SM_BolxEst2[[#This Row],[TOTAL]]-AM288</f>
        <v>1808543</v>
      </c>
      <c r="AP288" s="69">
        <f>+AO288/SM_BolxEst2[[#This Row],[TOTAL]]</f>
        <v>0.54757805791684888</v>
      </c>
    </row>
    <row r="289" spans="1:42" x14ac:dyDescent="0.2">
      <c r="A289" s="56">
        <v>2018</v>
      </c>
      <c r="B289" s="56" t="s">
        <v>15</v>
      </c>
      <c r="C289" s="56" t="s">
        <v>24</v>
      </c>
      <c r="D289" s="55">
        <v>364102</v>
      </c>
      <c r="F289" s="61">
        <v>2018</v>
      </c>
      <c r="G289" s="61" t="s">
        <v>15</v>
      </c>
      <c r="H289" s="63">
        <v>364102</v>
      </c>
      <c r="I289" s="63">
        <v>181470</v>
      </c>
      <c r="J289" s="63">
        <v>110854</v>
      </c>
      <c r="K289" s="63">
        <v>22505</v>
      </c>
      <c r="L289" s="63">
        <v>219739</v>
      </c>
      <c r="M289" s="63">
        <v>131111</v>
      </c>
      <c r="N289" s="63">
        <v>109785</v>
      </c>
      <c r="O289" s="63">
        <v>31036</v>
      </c>
      <c r="P289" s="63">
        <v>189254</v>
      </c>
      <c r="Q289" s="63">
        <v>126132</v>
      </c>
      <c r="R289" s="63">
        <v>100504</v>
      </c>
      <c r="S289" s="63">
        <v>72968</v>
      </c>
      <c r="T289" s="63">
        <v>128419</v>
      </c>
      <c r="U289" s="63">
        <v>77213</v>
      </c>
      <c r="V289" s="63">
        <v>335260</v>
      </c>
      <c r="W289" s="63">
        <v>511176</v>
      </c>
      <c r="X289" s="63">
        <v>100989</v>
      </c>
      <c r="Y289" s="63">
        <v>179614</v>
      </c>
      <c r="Z289" s="63">
        <v>22344</v>
      </c>
      <c r="AA289" s="63">
        <v>158779</v>
      </c>
      <c r="AB289" s="63">
        <v>2253</v>
      </c>
      <c r="AC289" s="63">
        <v>3471</v>
      </c>
      <c r="AD289" s="63">
        <v>0</v>
      </c>
      <c r="AE289" s="64">
        <v>3178978</v>
      </c>
      <c r="AF289" s="64" t="s">
        <v>66</v>
      </c>
      <c r="AM289" s="68">
        <f>SUMIFS(SM_BolxEst2[[#This Row],[Retiro]:[Ajuste meses anteriores]],SM_BolxEst2[[#This Row],[Retiro]:[Ajuste meses anteriores]],"&gt;="&amp;LARGE(SM_BolxEst2[[#This Row],[Retiro]:[Ajuste meses anteriores]],4))</f>
        <v>1430277</v>
      </c>
      <c r="AN289" s="69">
        <f>+AM289/SM_BolxEst2[[#This Row],[TOTAL]]</f>
        <v>0.44991723755244611</v>
      </c>
      <c r="AO289" s="68">
        <f>+SM_BolxEst2[[#This Row],[TOTAL]]-AM289</f>
        <v>1748701</v>
      </c>
      <c r="AP289" s="69">
        <f>+AO289/SM_BolxEst2[[#This Row],[TOTAL]]</f>
        <v>0.55008276244755394</v>
      </c>
    </row>
    <row r="290" spans="1:42" x14ac:dyDescent="0.2">
      <c r="A290" s="56">
        <v>2018</v>
      </c>
      <c r="B290" s="56" t="s">
        <v>4</v>
      </c>
      <c r="C290" s="56" t="s">
        <v>24</v>
      </c>
      <c r="D290" s="55">
        <v>241572</v>
      </c>
      <c r="F290" s="61">
        <v>2018</v>
      </c>
      <c r="G290" s="61" t="s">
        <v>4</v>
      </c>
      <c r="H290" s="63">
        <v>241572</v>
      </c>
      <c r="I290" s="63">
        <v>158433</v>
      </c>
      <c r="J290" s="63">
        <v>92373</v>
      </c>
      <c r="K290" s="63">
        <v>16245</v>
      </c>
      <c r="L290" s="63">
        <v>243533</v>
      </c>
      <c r="M290" s="63">
        <v>137490</v>
      </c>
      <c r="N290" s="63">
        <v>112999</v>
      </c>
      <c r="O290" s="63">
        <v>28473</v>
      </c>
      <c r="P290" s="63">
        <v>186094</v>
      </c>
      <c r="Q290" s="63">
        <v>116254</v>
      </c>
      <c r="R290" s="63">
        <v>105838</v>
      </c>
      <c r="S290" s="63">
        <v>74019</v>
      </c>
      <c r="T290" s="63">
        <v>125109</v>
      </c>
      <c r="U290" s="63">
        <v>78571</v>
      </c>
      <c r="V290" s="63">
        <v>388106</v>
      </c>
      <c r="W290" s="63">
        <v>537053</v>
      </c>
      <c r="X290" s="63">
        <v>95229</v>
      </c>
      <c r="Y290" s="63">
        <v>197663</v>
      </c>
      <c r="Z290" s="63">
        <v>16812</v>
      </c>
      <c r="AA290" s="63">
        <v>163579</v>
      </c>
      <c r="AB290" s="63">
        <v>2057</v>
      </c>
      <c r="AC290" s="63">
        <v>3483</v>
      </c>
      <c r="AD290" s="63">
        <v>9261</v>
      </c>
      <c r="AE290" s="64">
        <v>3130246</v>
      </c>
      <c r="AF290" s="64" t="s">
        <v>66</v>
      </c>
      <c r="AM290" s="68">
        <f>SUMIFS(SM_BolxEst2[[#This Row],[Retiro]:[Ajuste meses anteriores]],SM_BolxEst2[[#This Row],[Retiro]:[Ajuste meses anteriores]],"&gt;="&amp;LARGE(SM_BolxEst2[[#This Row],[Retiro]:[Ajuste meses anteriores]],4))</f>
        <v>1410264</v>
      </c>
      <c r="AN290" s="69">
        <f>+AM290/SM_BolxEst2[[#This Row],[TOTAL]]</f>
        <v>0.45052816935154616</v>
      </c>
      <c r="AO290" s="68">
        <f>+SM_BolxEst2[[#This Row],[TOTAL]]-AM290</f>
        <v>1719982</v>
      </c>
      <c r="AP290" s="69">
        <f>+AO290/SM_BolxEst2[[#This Row],[TOTAL]]</f>
        <v>0.54947183064845384</v>
      </c>
    </row>
    <row r="291" spans="1:42" x14ac:dyDescent="0.2">
      <c r="A291" s="56">
        <v>2018</v>
      </c>
      <c r="B291" s="56" t="s">
        <v>5</v>
      </c>
      <c r="C291" s="56" t="s">
        <v>24</v>
      </c>
      <c r="D291" s="55">
        <v>0</v>
      </c>
      <c r="F291" s="61">
        <v>2018</v>
      </c>
      <c r="G291" s="61" t="s">
        <v>5</v>
      </c>
      <c r="H291" s="63">
        <v>0</v>
      </c>
      <c r="I291" s="63">
        <v>0</v>
      </c>
      <c r="J291" s="63">
        <v>0</v>
      </c>
      <c r="K291" s="63">
        <v>0</v>
      </c>
      <c r="L291" s="63">
        <v>292794</v>
      </c>
      <c r="M291" s="63">
        <v>109651</v>
      </c>
      <c r="N291" s="63">
        <v>106370</v>
      </c>
      <c r="O291" s="63">
        <v>20245</v>
      </c>
      <c r="P291" s="63">
        <v>149319</v>
      </c>
      <c r="Q291" s="63">
        <v>91586</v>
      </c>
      <c r="R291" s="63">
        <v>81443</v>
      </c>
      <c r="S291" s="63">
        <v>61480</v>
      </c>
      <c r="T291" s="63">
        <v>102441</v>
      </c>
      <c r="U291" s="63">
        <v>61740</v>
      </c>
      <c r="V291" s="63">
        <v>319245</v>
      </c>
      <c r="W291" s="63">
        <v>464901</v>
      </c>
      <c r="X291" s="63">
        <v>81416</v>
      </c>
      <c r="Y291" s="63">
        <v>167331</v>
      </c>
      <c r="Z291" s="63">
        <v>7966</v>
      </c>
      <c r="AA291" s="63">
        <v>137098</v>
      </c>
      <c r="AB291" s="63">
        <v>1840</v>
      </c>
      <c r="AC291" s="63">
        <v>3153</v>
      </c>
      <c r="AD291" s="63">
        <v>43950</v>
      </c>
      <c r="AE291" s="64">
        <v>2303969</v>
      </c>
      <c r="AF291" s="64" t="s">
        <v>66</v>
      </c>
      <c r="AM291" s="68">
        <f>SUMIFS(SM_BolxEst2[[#This Row],[Retiro]:[Ajuste meses anteriores]],SM_BolxEst2[[#This Row],[Retiro]:[Ajuste meses anteriores]],"&gt;="&amp;LARGE(SM_BolxEst2[[#This Row],[Retiro]:[Ajuste meses anteriores]],4))</f>
        <v>1244271</v>
      </c>
      <c r="AN291" s="69">
        <f>+AM291/SM_BolxEst2[[#This Row],[TOTAL]]</f>
        <v>0.54005544345431733</v>
      </c>
      <c r="AO291" s="68">
        <f>+SM_BolxEst2[[#This Row],[TOTAL]]-AM291</f>
        <v>1059698</v>
      </c>
      <c r="AP291" s="69">
        <f>+AO291/SM_BolxEst2[[#This Row],[TOTAL]]</f>
        <v>0.45994455654568267</v>
      </c>
    </row>
    <row r="292" spans="1:42" x14ac:dyDescent="0.2">
      <c r="A292" s="56">
        <v>2018</v>
      </c>
      <c r="B292" s="56" t="s">
        <v>6</v>
      </c>
      <c r="C292" s="56" t="s">
        <v>24</v>
      </c>
      <c r="D292" s="55">
        <v>0</v>
      </c>
      <c r="F292" s="61">
        <v>2018</v>
      </c>
      <c r="G292" s="61" t="s">
        <v>6</v>
      </c>
      <c r="H292" s="63">
        <v>0</v>
      </c>
      <c r="I292" s="63">
        <v>0</v>
      </c>
      <c r="J292" s="63">
        <v>0</v>
      </c>
      <c r="K292" s="63">
        <v>0</v>
      </c>
      <c r="L292" s="63">
        <v>306658</v>
      </c>
      <c r="M292" s="63">
        <v>115172</v>
      </c>
      <c r="N292" s="63">
        <v>105833</v>
      </c>
      <c r="O292" s="63">
        <v>20189</v>
      </c>
      <c r="P292" s="63">
        <v>145126</v>
      </c>
      <c r="Q292" s="63">
        <v>92458</v>
      </c>
      <c r="R292" s="63">
        <v>83449</v>
      </c>
      <c r="S292" s="63">
        <v>62719</v>
      </c>
      <c r="T292" s="63">
        <v>102347</v>
      </c>
      <c r="U292" s="63">
        <v>57396</v>
      </c>
      <c r="V292" s="63">
        <v>320279</v>
      </c>
      <c r="W292" s="63">
        <v>451050</v>
      </c>
      <c r="X292" s="63">
        <v>67551</v>
      </c>
      <c r="Y292" s="63">
        <v>164902</v>
      </c>
      <c r="Z292" s="63">
        <v>18843</v>
      </c>
      <c r="AA292" s="63">
        <v>136585</v>
      </c>
      <c r="AB292" s="63">
        <v>1877</v>
      </c>
      <c r="AC292" s="63">
        <v>2989</v>
      </c>
      <c r="AD292" s="63">
        <v>39361</v>
      </c>
      <c r="AE292" s="64">
        <v>2294784</v>
      </c>
      <c r="AF292" s="64" t="s">
        <v>66</v>
      </c>
      <c r="AM292" s="68">
        <f>SUMIFS(SM_BolxEst2[[#This Row],[Retiro]:[Ajuste meses anteriores]],SM_BolxEst2[[#This Row],[Retiro]:[Ajuste meses anteriores]],"&gt;="&amp;LARGE(SM_BolxEst2[[#This Row],[Retiro]:[Ajuste meses anteriores]],4))</f>
        <v>1242889</v>
      </c>
      <c r="AN292" s="69">
        <f>+AM292/SM_BolxEst2[[#This Row],[TOTAL]]</f>
        <v>0.54161480993418121</v>
      </c>
      <c r="AO292" s="68">
        <f>+SM_BolxEst2[[#This Row],[TOTAL]]-AM292</f>
        <v>1051895</v>
      </c>
      <c r="AP292" s="69">
        <f>+AO292/SM_BolxEst2[[#This Row],[TOTAL]]</f>
        <v>0.45838519006581885</v>
      </c>
    </row>
    <row r="293" spans="1:42" x14ac:dyDescent="0.2">
      <c r="A293" s="56">
        <v>2018</v>
      </c>
      <c r="B293" s="56" t="s">
        <v>7</v>
      </c>
      <c r="C293" s="56" t="s">
        <v>24</v>
      </c>
      <c r="D293" s="55">
        <v>0</v>
      </c>
      <c r="F293" s="61">
        <v>2018</v>
      </c>
      <c r="G293" s="61" t="s">
        <v>7</v>
      </c>
      <c r="H293" s="63">
        <v>0</v>
      </c>
      <c r="I293" s="63">
        <v>0</v>
      </c>
      <c r="J293" s="63">
        <v>0</v>
      </c>
      <c r="K293" s="63">
        <v>0</v>
      </c>
      <c r="L293" s="63">
        <v>330550</v>
      </c>
      <c r="M293" s="63">
        <v>122390</v>
      </c>
      <c r="N293" s="63">
        <v>119870</v>
      </c>
      <c r="O293" s="63">
        <v>22397</v>
      </c>
      <c r="P293" s="63">
        <v>161997</v>
      </c>
      <c r="Q293" s="63">
        <v>104390</v>
      </c>
      <c r="R293" s="63">
        <v>89873</v>
      </c>
      <c r="S293" s="63">
        <v>71309</v>
      </c>
      <c r="T293" s="63">
        <v>114397</v>
      </c>
      <c r="U293" s="63">
        <v>68101</v>
      </c>
      <c r="V293" s="63">
        <v>352369</v>
      </c>
      <c r="W293" s="63">
        <v>490905</v>
      </c>
      <c r="X293" s="63">
        <v>111705</v>
      </c>
      <c r="Y293" s="63">
        <v>197817</v>
      </c>
      <c r="Z293" s="63">
        <v>20828</v>
      </c>
      <c r="AA293" s="63">
        <v>161335</v>
      </c>
      <c r="AB293" s="63">
        <v>2305</v>
      </c>
      <c r="AC293" s="63">
        <v>3264</v>
      </c>
      <c r="AD293" s="63">
        <v>0</v>
      </c>
      <c r="AE293" s="64">
        <v>2545802</v>
      </c>
      <c r="AF293" s="64" t="s">
        <v>66</v>
      </c>
      <c r="AM293" s="68">
        <f>SUMIFS(SM_BolxEst2[[#This Row],[Retiro]:[Ajuste meses anteriores]],SM_BolxEst2[[#This Row],[Retiro]:[Ajuste meses anteriores]],"&gt;="&amp;LARGE(SM_BolxEst2[[#This Row],[Retiro]:[Ajuste meses anteriores]],4))</f>
        <v>1371641</v>
      </c>
      <c r="AN293" s="69">
        <f>+AM293/SM_BolxEst2[[#This Row],[TOTAL]]</f>
        <v>0.53878542007587393</v>
      </c>
      <c r="AO293" s="68">
        <f>+SM_BolxEst2[[#This Row],[TOTAL]]-AM293</f>
        <v>1174161</v>
      </c>
      <c r="AP293" s="69">
        <f>+AO293/SM_BolxEst2[[#This Row],[TOTAL]]</f>
        <v>0.46121457992412607</v>
      </c>
    </row>
    <row r="294" spans="1:42" x14ac:dyDescent="0.2">
      <c r="A294" s="56">
        <v>2018</v>
      </c>
      <c r="B294" s="56" t="s">
        <v>8</v>
      </c>
      <c r="C294" s="56" t="s">
        <v>24</v>
      </c>
      <c r="D294" s="55">
        <v>0</v>
      </c>
      <c r="F294" s="61">
        <v>2018</v>
      </c>
      <c r="G294" s="61" t="s">
        <v>8</v>
      </c>
      <c r="H294" s="63">
        <v>0</v>
      </c>
      <c r="I294" s="63">
        <v>0</v>
      </c>
      <c r="J294" s="63">
        <v>0</v>
      </c>
      <c r="K294" s="63">
        <v>0</v>
      </c>
      <c r="L294" s="63">
        <v>294451</v>
      </c>
      <c r="M294" s="63">
        <v>112112</v>
      </c>
      <c r="N294" s="63">
        <v>115932</v>
      </c>
      <c r="O294" s="63">
        <v>20917</v>
      </c>
      <c r="P294" s="63">
        <v>150887</v>
      </c>
      <c r="Q294" s="63">
        <v>95767</v>
      </c>
      <c r="R294" s="63">
        <v>87877</v>
      </c>
      <c r="S294" s="63">
        <v>67542</v>
      </c>
      <c r="T294" s="63">
        <v>105369</v>
      </c>
      <c r="U294" s="63">
        <v>68237</v>
      </c>
      <c r="V294" s="63">
        <v>329763</v>
      </c>
      <c r="W294" s="63">
        <v>447645</v>
      </c>
      <c r="X294" s="63">
        <v>110597</v>
      </c>
      <c r="Y294" s="63">
        <v>183386</v>
      </c>
      <c r="Z294" s="63">
        <v>20132</v>
      </c>
      <c r="AA294" s="63">
        <v>159508</v>
      </c>
      <c r="AB294" s="63">
        <v>2456</v>
      </c>
      <c r="AC294" s="63">
        <v>3740</v>
      </c>
      <c r="AD294" s="63">
        <v>6779</v>
      </c>
      <c r="AE294" s="64">
        <v>2383097</v>
      </c>
      <c r="AF294" s="64" t="s">
        <v>66</v>
      </c>
      <c r="AM294" s="68">
        <f>SUMIFS(SM_BolxEst2[[#This Row],[Retiro]:[Ajuste meses anteriores]],SM_BolxEst2[[#This Row],[Retiro]:[Ajuste meses anteriores]],"&gt;="&amp;LARGE(SM_BolxEst2[[#This Row],[Retiro]:[Ajuste meses anteriores]],4))</f>
        <v>1255245</v>
      </c>
      <c r="AN294" s="69">
        <f>+AM294/SM_BolxEst2[[#This Row],[TOTAL]]</f>
        <v>0.52672845461179296</v>
      </c>
      <c r="AO294" s="68">
        <f>+SM_BolxEst2[[#This Row],[TOTAL]]-AM294</f>
        <v>1127852</v>
      </c>
      <c r="AP294" s="69">
        <f>+AO294/SM_BolxEst2[[#This Row],[TOTAL]]</f>
        <v>0.47327154538820704</v>
      </c>
    </row>
    <row r="295" spans="1:42" x14ac:dyDescent="0.2">
      <c r="A295" s="56">
        <v>2018</v>
      </c>
      <c r="B295" s="56" t="s">
        <v>9</v>
      </c>
      <c r="C295" s="56" t="s">
        <v>24</v>
      </c>
      <c r="D295" s="55">
        <v>0</v>
      </c>
      <c r="F295" s="61">
        <v>2018</v>
      </c>
      <c r="G295" s="61" t="s">
        <v>9</v>
      </c>
      <c r="H295" s="63">
        <v>0</v>
      </c>
      <c r="I295" s="63">
        <v>0</v>
      </c>
      <c r="J295" s="63">
        <v>0</v>
      </c>
      <c r="K295" s="63">
        <v>0</v>
      </c>
      <c r="L295" s="63">
        <v>330753</v>
      </c>
      <c r="M295" s="63">
        <v>128228</v>
      </c>
      <c r="N295" s="63">
        <v>127104</v>
      </c>
      <c r="O295" s="63">
        <v>24037</v>
      </c>
      <c r="P295" s="63">
        <v>170119</v>
      </c>
      <c r="Q295" s="63">
        <v>105694</v>
      </c>
      <c r="R295" s="63">
        <v>99636</v>
      </c>
      <c r="S295" s="63">
        <v>74709</v>
      </c>
      <c r="T295" s="63">
        <v>117099</v>
      </c>
      <c r="U295" s="63">
        <v>75710</v>
      </c>
      <c r="V295" s="63">
        <v>369805</v>
      </c>
      <c r="W295" s="63">
        <v>497596</v>
      </c>
      <c r="X295" s="63">
        <v>123779</v>
      </c>
      <c r="Y295" s="63">
        <v>201396</v>
      </c>
      <c r="Z295" s="63">
        <v>22443</v>
      </c>
      <c r="AA295" s="63">
        <v>179328</v>
      </c>
      <c r="AB295" s="63">
        <v>3406</v>
      </c>
      <c r="AC295" s="63">
        <v>4771</v>
      </c>
      <c r="AD295" s="63">
        <v>3</v>
      </c>
      <c r="AE295" s="64">
        <v>2655616</v>
      </c>
      <c r="AF295" s="64" t="s">
        <v>66</v>
      </c>
      <c r="AM295" s="68">
        <f>SUMIFS(SM_BolxEst2[[#This Row],[Retiro]:[Ajuste meses anteriores]],SM_BolxEst2[[#This Row],[Retiro]:[Ajuste meses anteriores]],"&gt;="&amp;LARGE(SM_BolxEst2[[#This Row],[Retiro]:[Ajuste meses anteriores]],4))</f>
        <v>1399550</v>
      </c>
      <c r="AN295" s="69">
        <f>+AM295/SM_BolxEst2[[#This Row],[TOTAL]]</f>
        <v>0.52701520099291466</v>
      </c>
      <c r="AO295" s="68">
        <f>+SM_BolxEst2[[#This Row],[TOTAL]]-AM295</f>
        <v>1256066</v>
      </c>
      <c r="AP295" s="69">
        <f>+AO295/SM_BolxEst2[[#This Row],[TOTAL]]</f>
        <v>0.47298479900708534</v>
      </c>
    </row>
    <row r="296" spans="1:42" x14ac:dyDescent="0.2">
      <c r="A296" s="56">
        <v>2018</v>
      </c>
      <c r="B296" s="56" t="s">
        <v>10</v>
      </c>
      <c r="C296" s="56" t="s">
        <v>24</v>
      </c>
      <c r="D296" s="55">
        <v>0</v>
      </c>
      <c r="F296" s="61">
        <v>2018</v>
      </c>
      <c r="G296" s="61" t="s">
        <v>10</v>
      </c>
      <c r="H296" s="63">
        <v>0</v>
      </c>
      <c r="I296" s="63">
        <v>0</v>
      </c>
      <c r="J296" s="63">
        <v>0</v>
      </c>
      <c r="K296" s="63">
        <v>0</v>
      </c>
      <c r="L296" s="63">
        <v>303019</v>
      </c>
      <c r="M296" s="63">
        <v>114463</v>
      </c>
      <c r="N296" s="63">
        <v>106688</v>
      </c>
      <c r="O296" s="63">
        <v>22670</v>
      </c>
      <c r="P296" s="63">
        <v>150159</v>
      </c>
      <c r="Q296" s="63">
        <v>95028</v>
      </c>
      <c r="R296" s="63">
        <v>90975</v>
      </c>
      <c r="S296" s="63">
        <v>62768</v>
      </c>
      <c r="T296" s="63">
        <v>103127</v>
      </c>
      <c r="U296" s="63">
        <v>55240</v>
      </c>
      <c r="V296" s="63">
        <v>318933</v>
      </c>
      <c r="W296" s="63">
        <v>425621</v>
      </c>
      <c r="X296" s="63">
        <v>107323</v>
      </c>
      <c r="Y296" s="63">
        <v>175429</v>
      </c>
      <c r="Z296" s="63">
        <v>20487</v>
      </c>
      <c r="AA296" s="63">
        <v>159732</v>
      </c>
      <c r="AB296" s="63">
        <v>2965</v>
      </c>
      <c r="AC296" s="63">
        <v>3935</v>
      </c>
      <c r="AD296" s="63">
        <v>2865</v>
      </c>
      <c r="AE296" s="64">
        <v>2321427</v>
      </c>
      <c r="AF296" s="64" t="s">
        <v>66</v>
      </c>
      <c r="AM296" s="68">
        <f>SUMIFS(SM_BolxEst2[[#This Row],[Retiro]:[Ajuste meses anteriores]],SM_BolxEst2[[#This Row],[Retiro]:[Ajuste meses anteriores]],"&gt;="&amp;LARGE(SM_BolxEst2[[#This Row],[Retiro]:[Ajuste meses anteriores]],4))</f>
        <v>1223002</v>
      </c>
      <c r="AN296" s="69">
        <f>+AM296/SM_BolxEst2[[#This Row],[TOTAL]]</f>
        <v>0.52683198739396064</v>
      </c>
      <c r="AO296" s="68">
        <f>+SM_BolxEst2[[#This Row],[TOTAL]]-AM296</f>
        <v>1098425</v>
      </c>
      <c r="AP296" s="69">
        <f>+AO296/SM_BolxEst2[[#This Row],[TOTAL]]</f>
        <v>0.4731680126060393</v>
      </c>
    </row>
    <row r="297" spans="1:42" x14ac:dyDescent="0.2">
      <c r="A297" s="56">
        <v>2018</v>
      </c>
      <c r="B297" s="56" t="s">
        <v>11</v>
      </c>
      <c r="C297" s="56" t="s">
        <v>24</v>
      </c>
      <c r="D297" s="55">
        <v>0</v>
      </c>
      <c r="F297" s="61">
        <v>2018</v>
      </c>
      <c r="G297" s="61" t="s">
        <v>11</v>
      </c>
      <c r="H297" s="63">
        <v>0</v>
      </c>
      <c r="I297" s="63">
        <v>0</v>
      </c>
      <c r="J297" s="63">
        <v>0</v>
      </c>
      <c r="K297" s="63">
        <v>0</v>
      </c>
      <c r="L297" s="63">
        <v>278089</v>
      </c>
      <c r="M297" s="63">
        <v>101029</v>
      </c>
      <c r="N297" s="63">
        <v>103803</v>
      </c>
      <c r="O297" s="63">
        <v>20362</v>
      </c>
      <c r="P297" s="63">
        <v>130423</v>
      </c>
      <c r="Q297" s="63">
        <v>89408</v>
      </c>
      <c r="R297" s="63">
        <v>81237</v>
      </c>
      <c r="S297" s="63">
        <v>59957</v>
      </c>
      <c r="T297" s="63">
        <v>92617</v>
      </c>
      <c r="U297" s="63">
        <v>53085</v>
      </c>
      <c r="V297" s="63">
        <v>314532</v>
      </c>
      <c r="W297" s="63">
        <v>425601</v>
      </c>
      <c r="X297" s="63">
        <v>100133</v>
      </c>
      <c r="Y297" s="63">
        <v>161821</v>
      </c>
      <c r="Z297" s="63">
        <v>19442</v>
      </c>
      <c r="AA297" s="63">
        <v>134105</v>
      </c>
      <c r="AB297" s="63">
        <v>2424</v>
      </c>
      <c r="AC297" s="63">
        <v>4184</v>
      </c>
      <c r="AD297" s="63">
        <v>0</v>
      </c>
      <c r="AE297" s="64">
        <v>2172252</v>
      </c>
      <c r="AF297" s="64" t="s">
        <v>66</v>
      </c>
      <c r="AM297" s="68">
        <f>SUMIFS(SM_BolxEst2[[#This Row],[Retiro]:[Ajuste meses anteriores]],SM_BolxEst2[[#This Row],[Retiro]:[Ajuste meses anteriores]],"&gt;="&amp;LARGE(SM_BolxEst2[[#This Row],[Retiro]:[Ajuste meses anteriores]],4))</f>
        <v>1180043</v>
      </c>
      <c r="AN297" s="69">
        <f>+AM297/SM_BolxEst2[[#This Row],[TOTAL]]</f>
        <v>0.54323485488792278</v>
      </c>
      <c r="AO297" s="68">
        <f>+SM_BolxEst2[[#This Row],[TOTAL]]-AM297</f>
        <v>992209</v>
      </c>
      <c r="AP297" s="69">
        <f>+AO297/SM_BolxEst2[[#This Row],[TOTAL]]</f>
        <v>0.45676514511207722</v>
      </c>
    </row>
    <row r="298" spans="1:42" x14ac:dyDescent="0.2">
      <c r="A298" s="56">
        <v>2019</v>
      </c>
      <c r="B298" s="56" t="s">
        <v>12</v>
      </c>
      <c r="C298" s="56" t="s">
        <v>24</v>
      </c>
      <c r="D298" s="55">
        <v>0</v>
      </c>
      <c r="F298" s="61">
        <v>2019</v>
      </c>
      <c r="G298" s="61" t="s">
        <v>12</v>
      </c>
      <c r="H298" s="63">
        <v>0</v>
      </c>
      <c r="I298" s="63">
        <v>0</v>
      </c>
      <c r="J298" s="63">
        <v>0</v>
      </c>
      <c r="K298" s="63">
        <v>0</v>
      </c>
      <c r="L298" s="63">
        <v>278596</v>
      </c>
      <c r="M298" s="63">
        <v>108970</v>
      </c>
      <c r="N298" s="63">
        <v>102709</v>
      </c>
      <c r="O298" s="63">
        <v>19345</v>
      </c>
      <c r="P298" s="63">
        <v>128442</v>
      </c>
      <c r="Q298" s="63">
        <v>83981</v>
      </c>
      <c r="R298" s="63">
        <v>76102</v>
      </c>
      <c r="S298" s="63">
        <v>55719</v>
      </c>
      <c r="T298" s="63">
        <v>93385</v>
      </c>
      <c r="U298" s="63">
        <v>53899</v>
      </c>
      <c r="V298" s="63">
        <v>282632</v>
      </c>
      <c r="W298" s="63">
        <v>407123</v>
      </c>
      <c r="X298" s="63">
        <v>84637</v>
      </c>
      <c r="Y298" s="63">
        <v>116479</v>
      </c>
      <c r="Z298" s="63">
        <v>6521</v>
      </c>
      <c r="AA298" s="63">
        <v>140138</v>
      </c>
      <c r="AB298" s="63">
        <v>2768</v>
      </c>
      <c r="AC298" s="63">
        <v>4214</v>
      </c>
      <c r="AD298" s="63">
        <v>306</v>
      </c>
      <c r="AE298" s="64">
        <v>2045966</v>
      </c>
      <c r="AF298" s="64" t="s">
        <v>66</v>
      </c>
      <c r="AJ298" s="65">
        <f>+SM_BolxEst2[[#This Row],[TOTAL]]/AE297-1</f>
        <v>-5.8135980540011012E-2</v>
      </c>
      <c r="AM298" s="68">
        <f>SUMIFS(SM_BolxEst2[[#This Row],[Retiro]:[Ajuste meses anteriores]],SM_BolxEst2[[#This Row],[Retiro]:[Ajuste meses anteriores]],"&gt;="&amp;LARGE(SM_BolxEst2[[#This Row],[Retiro]:[Ajuste meses anteriores]],4))</f>
        <v>1108489</v>
      </c>
      <c r="AN298" s="69">
        <f>+AM298/SM_BolxEst2[[#This Row],[TOTAL]]</f>
        <v>0.54179248335505081</v>
      </c>
      <c r="AO298" s="68">
        <f>+SM_BolxEst2[[#This Row],[TOTAL]]-AM298</f>
        <v>937477</v>
      </c>
      <c r="AP298" s="69">
        <f>+AO298/SM_BolxEst2[[#This Row],[TOTAL]]</f>
        <v>0.45820751664494913</v>
      </c>
    </row>
    <row r="299" spans="1:42" x14ac:dyDescent="0.2">
      <c r="A299" s="56">
        <v>2019</v>
      </c>
      <c r="B299" s="56" t="s">
        <v>13</v>
      </c>
      <c r="C299" s="56" t="s">
        <v>24</v>
      </c>
      <c r="D299" s="55">
        <v>0</v>
      </c>
      <c r="F299" s="61">
        <v>2019</v>
      </c>
      <c r="G299" s="61" t="s">
        <v>13</v>
      </c>
      <c r="H299" s="63">
        <v>0</v>
      </c>
      <c r="I299" s="63">
        <v>0</v>
      </c>
      <c r="J299" s="63">
        <v>0</v>
      </c>
      <c r="K299" s="63">
        <v>0</v>
      </c>
      <c r="L299" s="63">
        <v>282486</v>
      </c>
      <c r="M299" s="63">
        <v>97047</v>
      </c>
      <c r="N299" s="63">
        <v>98919</v>
      </c>
      <c r="O299" s="63">
        <v>20314</v>
      </c>
      <c r="P299" s="63">
        <v>128030</v>
      </c>
      <c r="Q299" s="63">
        <v>77591</v>
      </c>
      <c r="R299" s="63">
        <v>71234</v>
      </c>
      <c r="S299" s="63">
        <v>43415</v>
      </c>
      <c r="T299" s="63">
        <v>88514</v>
      </c>
      <c r="U299" s="63">
        <v>46473</v>
      </c>
      <c r="V299" s="63">
        <v>274085</v>
      </c>
      <c r="W299" s="63">
        <v>397489</v>
      </c>
      <c r="X299" s="63">
        <v>84103</v>
      </c>
      <c r="Y299" s="63">
        <v>139810</v>
      </c>
      <c r="Z299" s="63">
        <v>16705</v>
      </c>
      <c r="AA299" s="63">
        <v>121985</v>
      </c>
      <c r="AB299" s="63">
        <v>2132</v>
      </c>
      <c r="AC299" s="63">
        <v>3230</v>
      </c>
      <c r="AD299" s="63">
        <v>31065</v>
      </c>
      <c r="AE299" s="64">
        <v>2024627</v>
      </c>
      <c r="AF299" s="64" t="s">
        <v>66</v>
      </c>
      <c r="AJ299" s="65">
        <f>+SM_BolxEst2[[#This Row],[TOTAL]]/AE298-1</f>
        <v>-1.0429792088431533E-2</v>
      </c>
      <c r="AM299" s="68">
        <f>SUMIFS(SM_BolxEst2[[#This Row],[Retiro]:[Ajuste meses anteriores]],SM_BolxEst2[[#This Row],[Retiro]:[Ajuste meses anteriores]],"&gt;="&amp;LARGE(SM_BolxEst2[[#This Row],[Retiro]:[Ajuste meses anteriores]],4))</f>
        <v>1093870</v>
      </c>
      <c r="AN299" s="69">
        <f>+AM299/SM_BolxEst2[[#This Row],[TOTAL]]</f>
        <v>0.54028223470298475</v>
      </c>
      <c r="AO299" s="68">
        <f>+SM_BolxEst2[[#This Row],[TOTAL]]-AM299</f>
        <v>930757</v>
      </c>
      <c r="AP299" s="69">
        <f>+AO299/SM_BolxEst2[[#This Row],[TOTAL]]</f>
        <v>0.45971776529701519</v>
      </c>
    </row>
    <row r="300" spans="1:42" x14ac:dyDescent="0.2">
      <c r="A300" s="56">
        <v>2019</v>
      </c>
      <c r="B300" s="56" t="s">
        <v>14</v>
      </c>
      <c r="C300" s="56" t="s">
        <v>24</v>
      </c>
      <c r="D300" s="55">
        <v>0</v>
      </c>
      <c r="F300" s="61">
        <v>2019</v>
      </c>
      <c r="G300" s="61" t="s">
        <v>14</v>
      </c>
      <c r="H300" s="63">
        <v>0</v>
      </c>
      <c r="I300" s="63">
        <v>0</v>
      </c>
      <c r="J300" s="63">
        <v>0</v>
      </c>
      <c r="K300" s="63">
        <v>0</v>
      </c>
      <c r="L300" s="63">
        <v>316381</v>
      </c>
      <c r="M300" s="63">
        <v>114970</v>
      </c>
      <c r="N300" s="63">
        <v>115516</v>
      </c>
      <c r="O300" s="63">
        <v>22103</v>
      </c>
      <c r="P300" s="63">
        <v>146560</v>
      </c>
      <c r="Q300" s="63">
        <v>86994</v>
      </c>
      <c r="R300" s="63">
        <v>90880</v>
      </c>
      <c r="S300" s="63">
        <v>63829</v>
      </c>
      <c r="T300" s="63">
        <v>103374</v>
      </c>
      <c r="U300" s="63">
        <v>58869</v>
      </c>
      <c r="V300" s="63">
        <v>322430</v>
      </c>
      <c r="W300" s="63">
        <v>456716</v>
      </c>
      <c r="X300" s="63">
        <v>107754</v>
      </c>
      <c r="Y300" s="63">
        <v>167830</v>
      </c>
      <c r="Z300" s="63">
        <v>17884</v>
      </c>
      <c r="AA300" s="63">
        <v>151362</v>
      </c>
      <c r="AB300" s="63">
        <v>2793</v>
      </c>
      <c r="AC300" s="63">
        <v>4130</v>
      </c>
      <c r="AD300" s="63">
        <v>9609</v>
      </c>
      <c r="AE300" s="64">
        <v>2359984</v>
      </c>
      <c r="AF300" s="64" t="s">
        <v>66</v>
      </c>
      <c r="AJ300" s="65">
        <f>+SM_BolxEst2[[#This Row],[TOTAL]]/AE299-1</f>
        <v>0.16563890533910697</v>
      </c>
      <c r="AM300" s="68">
        <f>SUMIFS(SM_BolxEst2[[#This Row],[Retiro]:[Ajuste meses anteriores]],SM_BolxEst2[[#This Row],[Retiro]:[Ajuste meses anteriores]],"&gt;="&amp;LARGE(SM_BolxEst2[[#This Row],[Retiro]:[Ajuste meses anteriores]],4))</f>
        <v>1263357</v>
      </c>
      <c r="AN300" s="69">
        <f>+AM300/SM_BolxEst2[[#This Row],[TOTAL]]</f>
        <v>0.53532439202977644</v>
      </c>
      <c r="AO300" s="68">
        <f>+SM_BolxEst2[[#This Row],[TOTAL]]-AM300</f>
        <v>1096627</v>
      </c>
      <c r="AP300" s="69">
        <f>+AO300/SM_BolxEst2[[#This Row],[TOTAL]]</f>
        <v>0.4646756079702235</v>
      </c>
    </row>
    <row r="301" spans="1:42" x14ac:dyDescent="0.2">
      <c r="A301" s="56">
        <v>2019</v>
      </c>
      <c r="B301" s="56" t="s">
        <v>15</v>
      </c>
      <c r="C301" s="56" t="s">
        <v>24</v>
      </c>
      <c r="D301" s="55">
        <v>0</v>
      </c>
      <c r="F301" s="61">
        <v>2019</v>
      </c>
      <c r="G301" s="61" t="s">
        <v>15</v>
      </c>
      <c r="H301" s="63">
        <v>0</v>
      </c>
      <c r="I301" s="63">
        <v>0</v>
      </c>
      <c r="J301" s="63">
        <v>0</v>
      </c>
      <c r="K301" s="63">
        <v>0</v>
      </c>
      <c r="L301" s="63">
        <v>308253</v>
      </c>
      <c r="M301" s="63">
        <v>117105</v>
      </c>
      <c r="N301" s="63">
        <v>101224</v>
      </c>
      <c r="O301" s="63">
        <v>21644</v>
      </c>
      <c r="P301" s="63">
        <v>149448</v>
      </c>
      <c r="Q301" s="63">
        <v>88856</v>
      </c>
      <c r="R301" s="63">
        <v>89947</v>
      </c>
      <c r="S301" s="63">
        <v>63583</v>
      </c>
      <c r="T301" s="63">
        <v>101453</v>
      </c>
      <c r="U301" s="63">
        <v>59776</v>
      </c>
      <c r="V301" s="63">
        <v>318961</v>
      </c>
      <c r="W301" s="63">
        <v>447894</v>
      </c>
      <c r="X301" s="63">
        <v>103441</v>
      </c>
      <c r="Y301" s="63">
        <v>167368</v>
      </c>
      <c r="Z301" s="63">
        <v>17554</v>
      </c>
      <c r="AA301" s="63">
        <v>154634</v>
      </c>
      <c r="AB301" s="63">
        <v>3505</v>
      </c>
      <c r="AC301" s="63">
        <v>4295</v>
      </c>
      <c r="AD301" s="63">
        <v>1692</v>
      </c>
      <c r="AE301" s="64">
        <v>2320633</v>
      </c>
      <c r="AF301" s="64" t="s">
        <v>66</v>
      </c>
      <c r="AJ301" s="65">
        <f>+SM_BolxEst2[[#This Row],[TOTAL]]/AE300-1</f>
        <v>-1.6674265588241255E-2</v>
      </c>
      <c r="AM301" s="68">
        <f>SUMIFS(SM_BolxEst2[[#This Row],[Retiro]:[Ajuste meses anteriores]],SM_BolxEst2[[#This Row],[Retiro]:[Ajuste meses anteriores]],"&gt;="&amp;LARGE(SM_BolxEst2[[#This Row],[Retiro]:[Ajuste meses anteriores]],4))</f>
        <v>1242476</v>
      </c>
      <c r="AN301" s="69">
        <f>+AM301/SM_BolxEst2[[#This Row],[TOTAL]]</f>
        <v>0.53540391781035601</v>
      </c>
      <c r="AO301" s="68">
        <f>+SM_BolxEst2[[#This Row],[TOTAL]]-AM301</f>
        <v>1078157</v>
      </c>
      <c r="AP301" s="69">
        <f>+AO301/SM_BolxEst2[[#This Row],[TOTAL]]</f>
        <v>0.46459608218964393</v>
      </c>
    </row>
    <row r="302" spans="1:42" x14ac:dyDescent="0.2">
      <c r="A302" s="56">
        <v>2019</v>
      </c>
      <c r="B302" s="56" t="s">
        <v>4</v>
      </c>
      <c r="C302" s="56" t="s">
        <v>24</v>
      </c>
      <c r="D302" s="55">
        <v>0</v>
      </c>
      <c r="F302" s="61">
        <v>2019</v>
      </c>
      <c r="G302" s="61" t="s">
        <v>4</v>
      </c>
      <c r="H302" s="63">
        <v>0</v>
      </c>
      <c r="I302" s="63">
        <v>0</v>
      </c>
      <c r="J302" s="63">
        <v>0</v>
      </c>
      <c r="K302" s="63">
        <v>0</v>
      </c>
      <c r="L302" s="63">
        <v>327081</v>
      </c>
      <c r="M302" s="63">
        <v>125306</v>
      </c>
      <c r="N302" s="63">
        <v>76279</v>
      </c>
      <c r="O302" s="63">
        <v>22469</v>
      </c>
      <c r="P302" s="63">
        <v>154241</v>
      </c>
      <c r="Q302" s="63">
        <v>94029</v>
      </c>
      <c r="R302" s="63">
        <v>94269</v>
      </c>
      <c r="S302" s="63">
        <v>72944</v>
      </c>
      <c r="T302" s="63">
        <v>106506</v>
      </c>
      <c r="U302" s="63">
        <v>60548</v>
      </c>
      <c r="V302" s="63">
        <v>331555</v>
      </c>
      <c r="W302" s="63">
        <v>475658</v>
      </c>
      <c r="X302" s="63">
        <v>110692</v>
      </c>
      <c r="Y302" s="63">
        <v>175024</v>
      </c>
      <c r="Z302" s="63">
        <v>18272</v>
      </c>
      <c r="AA302" s="63">
        <v>162036</v>
      </c>
      <c r="AB302" s="63">
        <v>2829</v>
      </c>
      <c r="AC302" s="63">
        <v>4262</v>
      </c>
      <c r="AD302" s="63">
        <v>6185</v>
      </c>
      <c r="AE302" s="64">
        <v>2420185</v>
      </c>
      <c r="AF302" s="64" t="s">
        <v>66</v>
      </c>
      <c r="AJ302" s="65">
        <f>+SM_BolxEst2[[#This Row],[TOTAL]]/AE301-1</f>
        <v>4.2898640155509371E-2</v>
      </c>
      <c r="AM302" s="68">
        <f>SUMIFS(SM_BolxEst2[[#This Row],[Retiro]:[Ajuste meses anteriores]],SM_BolxEst2[[#This Row],[Retiro]:[Ajuste meses anteriores]],"&gt;="&amp;LARGE(SM_BolxEst2[[#This Row],[Retiro]:[Ajuste meses anteriores]],4))</f>
        <v>1309318</v>
      </c>
      <c r="AN302" s="69">
        <f>+AM302/SM_BolxEst2[[#This Row],[TOTAL]]</f>
        <v>0.54099913849561088</v>
      </c>
      <c r="AO302" s="68">
        <f>+SM_BolxEst2[[#This Row],[TOTAL]]-AM302</f>
        <v>1110867</v>
      </c>
      <c r="AP302" s="69">
        <f>+AO302/SM_BolxEst2[[#This Row],[TOTAL]]</f>
        <v>0.45900086150438912</v>
      </c>
    </row>
    <row r="303" spans="1:42" x14ac:dyDescent="0.2">
      <c r="A303" s="56">
        <v>2019</v>
      </c>
      <c r="B303" s="56" t="s">
        <v>5</v>
      </c>
      <c r="C303" s="56" t="s">
        <v>24</v>
      </c>
      <c r="D303" s="55">
        <v>0</v>
      </c>
      <c r="F303" s="61">
        <v>2019</v>
      </c>
      <c r="G303" s="61" t="s">
        <v>5</v>
      </c>
      <c r="H303" s="63">
        <v>0</v>
      </c>
      <c r="I303" s="63">
        <v>0</v>
      </c>
      <c r="J303" s="63">
        <v>0</v>
      </c>
      <c r="K303" s="63">
        <v>0</v>
      </c>
      <c r="L303" s="63">
        <v>307483</v>
      </c>
      <c r="M303" s="63">
        <v>104981</v>
      </c>
      <c r="N303" s="63">
        <v>99201</v>
      </c>
      <c r="O303" s="63">
        <v>20016</v>
      </c>
      <c r="P303" s="63">
        <v>140412</v>
      </c>
      <c r="Q303" s="63">
        <v>78715</v>
      </c>
      <c r="R303" s="63">
        <v>81414</v>
      </c>
      <c r="S303" s="63">
        <v>65775</v>
      </c>
      <c r="T303" s="63">
        <v>92323</v>
      </c>
      <c r="U303" s="63">
        <v>54659</v>
      </c>
      <c r="V303" s="63">
        <v>296910</v>
      </c>
      <c r="W303" s="63">
        <v>418117</v>
      </c>
      <c r="X303" s="63">
        <v>91131</v>
      </c>
      <c r="Y303" s="63">
        <v>145319</v>
      </c>
      <c r="Z303" s="63">
        <v>14472</v>
      </c>
      <c r="AA303" s="63">
        <v>139017</v>
      </c>
      <c r="AB303" s="63">
        <v>2584</v>
      </c>
      <c r="AC303" s="63">
        <v>3740</v>
      </c>
      <c r="AD303" s="63">
        <v>7431</v>
      </c>
      <c r="AE303" s="64">
        <v>2163700</v>
      </c>
      <c r="AF303" s="64" t="s">
        <v>66</v>
      </c>
      <c r="AJ303" s="65">
        <f>+SM_BolxEst2[[#This Row],[TOTAL]]/AE302-1</f>
        <v>-0.10597743560926132</v>
      </c>
      <c r="AM303" s="68">
        <f>SUMIFS(SM_BolxEst2[[#This Row],[Retiro]:[Ajuste meses anteriores]],SM_BolxEst2[[#This Row],[Retiro]:[Ajuste meses anteriores]],"&gt;="&amp;LARGE(SM_BolxEst2[[#This Row],[Retiro]:[Ajuste meses anteriores]],4))</f>
        <v>1167829</v>
      </c>
      <c r="AN303" s="69">
        <f>+AM303/SM_BolxEst2[[#This Row],[TOTAL]]</f>
        <v>0.53973702454129502</v>
      </c>
      <c r="AO303" s="68">
        <f>+SM_BolxEst2[[#This Row],[TOTAL]]-AM303</f>
        <v>995871</v>
      </c>
      <c r="AP303" s="69">
        <f>+AO303/SM_BolxEst2[[#This Row],[TOTAL]]</f>
        <v>0.46026297545870498</v>
      </c>
    </row>
    <row r="304" spans="1:42" x14ac:dyDescent="0.2">
      <c r="A304" s="56">
        <v>2019</v>
      </c>
      <c r="B304" s="56" t="s">
        <v>6</v>
      </c>
      <c r="C304" s="56" t="s">
        <v>24</v>
      </c>
      <c r="D304" s="55">
        <v>210744</v>
      </c>
      <c r="F304" s="61">
        <v>2019</v>
      </c>
      <c r="G304" s="61" t="s">
        <v>6</v>
      </c>
      <c r="H304" s="63">
        <v>210744</v>
      </c>
      <c r="I304" s="63">
        <v>181774</v>
      </c>
      <c r="J304" s="63">
        <v>0</v>
      </c>
      <c r="K304" s="63">
        <v>0</v>
      </c>
      <c r="L304" s="63">
        <v>246375</v>
      </c>
      <c r="M304" s="63">
        <v>128716</v>
      </c>
      <c r="N304" s="63">
        <v>93649</v>
      </c>
      <c r="O304" s="63">
        <v>27943</v>
      </c>
      <c r="P304" s="63">
        <v>169953</v>
      </c>
      <c r="Q304" s="63">
        <v>85203</v>
      </c>
      <c r="R304" s="63">
        <v>94763</v>
      </c>
      <c r="S304" s="63">
        <v>71376</v>
      </c>
      <c r="T304" s="63">
        <v>109826</v>
      </c>
      <c r="U304" s="63">
        <v>63242</v>
      </c>
      <c r="V304" s="63">
        <v>335684</v>
      </c>
      <c r="W304" s="63">
        <v>492065</v>
      </c>
      <c r="X304" s="63">
        <v>99368</v>
      </c>
      <c r="Y304" s="63">
        <v>159151</v>
      </c>
      <c r="Z304" s="63">
        <v>17884</v>
      </c>
      <c r="AA304" s="63">
        <v>137138</v>
      </c>
      <c r="AB304" s="63">
        <v>3504</v>
      </c>
      <c r="AC304" s="63">
        <v>4676</v>
      </c>
      <c r="AD304" s="63">
        <v>8638</v>
      </c>
      <c r="AE304" s="64">
        <v>2741672</v>
      </c>
      <c r="AF304" s="64" t="s">
        <v>67</v>
      </c>
      <c r="AJ304" s="65">
        <f>+SM_BolxEst2[[#This Row],[TOTAL]]/AE303-1</f>
        <v>0.2671220594352266</v>
      </c>
      <c r="AM304" s="68">
        <f>SUMIFS(SM_BolxEst2[[#This Row],[Retiro]:[Ajuste meses anteriores]],SM_BolxEst2[[#This Row],[Retiro]:[Ajuste meses anteriores]],"&gt;="&amp;LARGE(SM_BolxEst2[[#This Row],[Retiro]:[Ajuste meses anteriores]],4))</f>
        <v>1284868</v>
      </c>
      <c r="AN304" s="69">
        <f>+AM304/SM_BolxEst2[[#This Row],[TOTAL]]</f>
        <v>0.46864395157407596</v>
      </c>
      <c r="AO304" s="68">
        <f>+SM_BolxEst2[[#This Row],[TOTAL]]-AM304</f>
        <v>1456804</v>
      </c>
      <c r="AP304" s="69">
        <f>+AO304/SM_BolxEst2[[#This Row],[TOTAL]]</f>
        <v>0.53135604842592399</v>
      </c>
    </row>
    <row r="305" spans="1:42" x14ac:dyDescent="0.2">
      <c r="A305" s="56">
        <v>2019</v>
      </c>
      <c r="B305" s="56" t="s">
        <v>7</v>
      </c>
      <c r="C305" s="56" t="s">
        <v>24</v>
      </c>
      <c r="D305" s="55">
        <v>375891</v>
      </c>
      <c r="F305" s="61">
        <v>2019</v>
      </c>
      <c r="G305" s="61" t="s">
        <v>7</v>
      </c>
      <c r="H305" s="63">
        <v>375891</v>
      </c>
      <c r="I305" s="63">
        <v>300664</v>
      </c>
      <c r="J305" s="63">
        <v>0</v>
      </c>
      <c r="K305" s="63">
        <v>0</v>
      </c>
      <c r="L305" s="63">
        <v>236111</v>
      </c>
      <c r="M305" s="63">
        <v>149908</v>
      </c>
      <c r="N305" s="63">
        <v>101691</v>
      </c>
      <c r="O305" s="63">
        <v>33343</v>
      </c>
      <c r="P305" s="63">
        <v>195981</v>
      </c>
      <c r="Q305" s="63">
        <v>128807</v>
      </c>
      <c r="R305" s="63">
        <v>112932</v>
      </c>
      <c r="S305" s="63">
        <v>73570</v>
      </c>
      <c r="T305" s="63">
        <v>126518</v>
      </c>
      <c r="U305" s="63">
        <v>75228</v>
      </c>
      <c r="V305" s="63">
        <v>379875</v>
      </c>
      <c r="W305" s="63">
        <v>539713</v>
      </c>
      <c r="X305" s="63">
        <v>95196</v>
      </c>
      <c r="Y305" s="63">
        <v>159995</v>
      </c>
      <c r="Z305" s="63">
        <v>18448</v>
      </c>
      <c r="AA305" s="63">
        <v>148236</v>
      </c>
      <c r="AB305" s="63">
        <v>3747</v>
      </c>
      <c r="AC305" s="63">
        <v>4689</v>
      </c>
      <c r="AD305" s="63">
        <v>112454</v>
      </c>
      <c r="AE305" s="64">
        <v>3372997</v>
      </c>
      <c r="AF305" s="64" t="s">
        <v>68</v>
      </c>
      <c r="AJ305" s="65">
        <f>+SM_BolxEst2[[#This Row],[TOTAL]]/AE304-1</f>
        <v>0.23027006877555012</v>
      </c>
      <c r="AM305" s="68">
        <f>SUMIFS(SM_BolxEst2[[#This Row],[Retiro]:[Ajuste meses anteriores]],SM_BolxEst2[[#This Row],[Retiro]:[Ajuste meses anteriores]],"&gt;="&amp;LARGE(SM_BolxEst2[[#This Row],[Retiro]:[Ajuste meses anteriores]],4))</f>
        <v>1596143</v>
      </c>
      <c r="AN305" s="69">
        <f>+AM305/SM_BolxEst2[[#This Row],[TOTAL]]</f>
        <v>0.47321210187853707</v>
      </c>
      <c r="AO305" s="68">
        <f>+SM_BolxEst2[[#This Row],[TOTAL]]-AM305</f>
        <v>1776854</v>
      </c>
      <c r="AP305" s="69">
        <f>+AO305/SM_BolxEst2[[#This Row],[TOTAL]]</f>
        <v>0.52678789812146287</v>
      </c>
    </row>
    <row r="306" spans="1:42" x14ac:dyDescent="0.2">
      <c r="A306" s="56">
        <v>2019</v>
      </c>
      <c r="B306" s="56" t="s">
        <v>8</v>
      </c>
      <c r="C306" s="56" t="s">
        <v>24</v>
      </c>
      <c r="D306" s="55">
        <v>419608</v>
      </c>
      <c r="F306" s="61">
        <v>2019</v>
      </c>
      <c r="G306" s="61" t="s">
        <v>8</v>
      </c>
      <c r="H306" s="63">
        <v>419608</v>
      </c>
      <c r="I306" s="63">
        <v>334812</v>
      </c>
      <c r="J306" s="63">
        <v>0</v>
      </c>
      <c r="K306" s="63">
        <v>0</v>
      </c>
      <c r="L306" s="63">
        <v>214313</v>
      </c>
      <c r="M306" s="63">
        <v>153131</v>
      </c>
      <c r="N306" s="63">
        <v>103111</v>
      </c>
      <c r="O306" s="63">
        <v>35127</v>
      </c>
      <c r="P306" s="63">
        <v>196427</v>
      </c>
      <c r="Q306" s="63">
        <v>129851</v>
      </c>
      <c r="R306" s="63">
        <v>106682</v>
      </c>
      <c r="S306" s="63">
        <v>70462</v>
      </c>
      <c r="T306" s="63">
        <v>125280</v>
      </c>
      <c r="U306" s="63">
        <v>76759</v>
      </c>
      <c r="V306" s="63">
        <v>362014</v>
      </c>
      <c r="W306" s="63">
        <v>529370</v>
      </c>
      <c r="X306" s="63">
        <v>90219</v>
      </c>
      <c r="Y306" s="63">
        <v>154733</v>
      </c>
      <c r="Z306" s="63">
        <v>17507</v>
      </c>
      <c r="AA306" s="63">
        <v>156650</v>
      </c>
      <c r="AB306" s="63">
        <v>3619</v>
      </c>
      <c r="AC306" s="63">
        <v>5375</v>
      </c>
      <c r="AD306" s="63">
        <v>51495</v>
      </c>
      <c r="AE306" s="64">
        <v>3336545</v>
      </c>
      <c r="AF306" s="64" t="s">
        <v>68</v>
      </c>
      <c r="AJ306" s="65">
        <f>+SM_BolxEst2[[#This Row],[TOTAL]]/AE305-1</f>
        <v>-1.0807006350731951E-2</v>
      </c>
      <c r="AM306" s="68">
        <f>SUMIFS(SM_BolxEst2[[#This Row],[Retiro]:[Ajuste meses anteriores]],SM_BolxEst2[[#This Row],[Retiro]:[Ajuste meses anteriores]],"&gt;="&amp;LARGE(SM_BolxEst2[[#This Row],[Retiro]:[Ajuste meses anteriores]],4))</f>
        <v>1645804</v>
      </c>
      <c r="AN306" s="69">
        <f>+AM306/SM_BolxEst2[[#This Row],[TOTAL]]</f>
        <v>0.49326593826847831</v>
      </c>
      <c r="AO306" s="68">
        <f>+SM_BolxEst2[[#This Row],[TOTAL]]-AM306</f>
        <v>1690741</v>
      </c>
      <c r="AP306" s="69">
        <f>+AO306/SM_BolxEst2[[#This Row],[TOTAL]]</f>
        <v>0.50673406173152169</v>
      </c>
    </row>
    <row r="307" spans="1:42" x14ac:dyDescent="0.2">
      <c r="A307" s="56">
        <v>2019</v>
      </c>
      <c r="B307" s="56" t="s">
        <v>9</v>
      </c>
      <c r="C307" s="56" t="s">
        <v>24</v>
      </c>
      <c r="D307" s="55">
        <v>448646</v>
      </c>
      <c r="F307" s="61">
        <v>2019</v>
      </c>
      <c r="G307" s="61" t="s">
        <v>9</v>
      </c>
      <c r="H307" s="63">
        <v>448646</v>
      </c>
      <c r="I307" s="63">
        <v>352039</v>
      </c>
      <c r="J307" s="63">
        <v>0</v>
      </c>
      <c r="K307" s="63">
        <v>0</v>
      </c>
      <c r="L307" s="63">
        <v>217931</v>
      </c>
      <c r="M307" s="63">
        <v>157630</v>
      </c>
      <c r="N307" s="63">
        <v>106289</v>
      </c>
      <c r="O307" s="63">
        <v>37399</v>
      </c>
      <c r="P307" s="63">
        <v>202936</v>
      </c>
      <c r="Q307" s="63">
        <v>134523</v>
      </c>
      <c r="R307" s="63">
        <v>108922</v>
      </c>
      <c r="S307" s="63">
        <v>70590</v>
      </c>
      <c r="T307" s="63">
        <v>130452</v>
      </c>
      <c r="U307" s="63">
        <v>80252</v>
      </c>
      <c r="V307" s="63">
        <v>372014</v>
      </c>
      <c r="W307" s="63">
        <v>526532</v>
      </c>
      <c r="X307" s="63">
        <v>86919</v>
      </c>
      <c r="Y307" s="63">
        <v>158190</v>
      </c>
      <c r="Z307" s="63">
        <v>17049</v>
      </c>
      <c r="AA307" s="63">
        <v>143401</v>
      </c>
      <c r="AB307" s="63">
        <v>3718</v>
      </c>
      <c r="AC307" s="63">
        <v>5475</v>
      </c>
      <c r="AD307" s="63">
        <v>14646</v>
      </c>
      <c r="AE307" s="64">
        <v>3375553</v>
      </c>
      <c r="AF307" s="64" t="s">
        <v>68</v>
      </c>
      <c r="AJ307" s="65">
        <f>+SM_BolxEst2[[#This Row],[TOTAL]]/AE306-1</f>
        <v>1.1691135590858215E-2</v>
      </c>
      <c r="AM307" s="68">
        <f>SUMIFS(SM_BolxEst2[[#This Row],[Retiro]:[Ajuste meses anteriores]],SM_BolxEst2[[#This Row],[Retiro]:[Ajuste meses anteriores]],"&gt;="&amp;LARGE(SM_BolxEst2[[#This Row],[Retiro]:[Ajuste meses anteriores]],4))</f>
        <v>1699231</v>
      </c>
      <c r="AN307" s="69">
        <f>+AM307/SM_BolxEst2[[#This Row],[TOTAL]]</f>
        <v>0.50339336991598116</v>
      </c>
      <c r="AO307" s="68">
        <f>+SM_BolxEst2[[#This Row],[TOTAL]]-AM307</f>
        <v>1676322</v>
      </c>
      <c r="AP307" s="69">
        <f>+AO307/SM_BolxEst2[[#This Row],[TOTAL]]</f>
        <v>0.49660663008401884</v>
      </c>
    </row>
    <row r="308" spans="1:42" x14ac:dyDescent="0.2">
      <c r="A308" s="56">
        <v>2019</v>
      </c>
      <c r="B308" s="56" t="s">
        <v>10</v>
      </c>
      <c r="C308" s="56" t="s">
        <v>24</v>
      </c>
      <c r="D308" s="55">
        <v>439842</v>
      </c>
      <c r="F308" s="61">
        <v>2019</v>
      </c>
      <c r="G308" s="61" t="s">
        <v>10</v>
      </c>
      <c r="H308" s="63">
        <v>439842</v>
      </c>
      <c r="I308" s="63">
        <v>323241</v>
      </c>
      <c r="J308" s="63">
        <v>0</v>
      </c>
      <c r="K308" s="63">
        <v>0</v>
      </c>
      <c r="L308" s="63">
        <v>206013</v>
      </c>
      <c r="M308" s="63">
        <v>147286</v>
      </c>
      <c r="N308" s="63">
        <v>102289</v>
      </c>
      <c r="O308" s="63">
        <v>35371</v>
      </c>
      <c r="P308" s="63">
        <v>189180</v>
      </c>
      <c r="Q308" s="63">
        <v>126368</v>
      </c>
      <c r="R308" s="63">
        <v>102249</v>
      </c>
      <c r="S308" s="63">
        <v>64432</v>
      </c>
      <c r="T308" s="63">
        <v>120144</v>
      </c>
      <c r="U308" s="63">
        <v>72929</v>
      </c>
      <c r="V308" s="63">
        <v>346756</v>
      </c>
      <c r="W308" s="63">
        <v>502295</v>
      </c>
      <c r="X308" s="63">
        <v>83694</v>
      </c>
      <c r="Y308" s="63">
        <v>149453</v>
      </c>
      <c r="Z308" s="63">
        <v>16018</v>
      </c>
      <c r="AA308" s="63">
        <v>141903</v>
      </c>
      <c r="AB308" s="63">
        <v>4135</v>
      </c>
      <c r="AC308" s="63">
        <v>5435</v>
      </c>
      <c r="AD308" s="63">
        <v>59</v>
      </c>
      <c r="AE308" s="64">
        <v>3179092</v>
      </c>
      <c r="AF308" s="64" t="s">
        <v>68</v>
      </c>
      <c r="AJ308" s="65">
        <f>+SM_BolxEst2[[#This Row],[TOTAL]]/AE307-1</f>
        <v>-5.8201130303686566E-2</v>
      </c>
      <c r="AM308" s="68">
        <f>SUMIFS(SM_BolxEst2[[#This Row],[Retiro]:[Ajuste meses anteriores]],SM_BolxEst2[[#This Row],[Retiro]:[Ajuste meses anteriores]],"&gt;="&amp;LARGE(SM_BolxEst2[[#This Row],[Retiro]:[Ajuste meses anteriores]],4))</f>
        <v>1612134</v>
      </c>
      <c r="AN308" s="69">
        <f>+AM308/SM_BolxEst2[[#This Row],[TOTAL]]</f>
        <v>0.50710517342687789</v>
      </c>
      <c r="AO308" s="68">
        <f>+SM_BolxEst2[[#This Row],[TOTAL]]-AM308</f>
        <v>1566958</v>
      </c>
      <c r="AP308" s="69">
        <f>+AO308/SM_BolxEst2[[#This Row],[TOTAL]]</f>
        <v>0.49289482657312211</v>
      </c>
    </row>
    <row r="309" spans="1:42" x14ac:dyDescent="0.2">
      <c r="A309" s="56">
        <v>2019</v>
      </c>
      <c r="B309" s="56" t="s">
        <v>11</v>
      </c>
      <c r="C309" s="56" t="s">
        <v>24</v>
      </c>
      <c r="D309" s="55">
        <v>435203</v>
      </c>
      <c r="F309" s="61">
        <v>2019</v>
      </c>
      <c r="G309" s="61" t="s">
        <v>11</v>
      </c>
      <c r="H309" s="63">
        <v>435203</v>
      </c>
      <c r="I309" s="63">
        <v>304427</v>
      </c>
      <c r="J309" s="63">
        <v>0</v>
      </c>
      <c r="K309" s="63">
        <v>0</v>
      </c>
      <c r="L309" s="63">
        <v>203632</v>
      </c>
      <c r="M309" s="63">
        <v>139576</v>
      </c>
      <c r="N309" s="63">
        <v>94929</v>
      </c>
      <c r="O309" s="63">
        <v>34559</v>
      </c>
      <c r="P309" s="63">
        <v>173671</v>
      </c>
      <c r="Q309" s="63">
        <v>123653</v>
      </c>
      <c r="R309" s="63">
        <v>89476</v>
      </c>
      <c r="S309" s="63">
        <v>62867</v>
      </c>
      <c r="T309" s="63">
        <v>109535</v>
      </c>
      <c r="U309" s="63">
        <v>66124</v>
      </c>
      <c r="V309" s="63">
        <v>339780</v>
      </c>
      <c r="W309" s="63">
        <v>502855</v>
      </c>
      <c r="X309" s="63">
        <v>81673</v>
      </c>
      <c r="Y309" s="63">
        <v>135910</v>
      </c>
      <c r="Z309" s="63">
        <v>15623</v>
      </c>
      <c r="AA309" s="63">
        <v>126064</v>
      </c>
      <c r="AB309" s="63">
        <v>4024</v>
      </c>
      <c r="AC309" s="63">
        <v>5571</v>
      </c>
      <c r="AD309" s="63">
        <v>29</v>
      </c>
      <c r="AE309" s="64">
        <v>3049181</v>
      </c>
      <c r="AF309" s="64" t="s">
        <v>68</v>
      </c>
      <c r="AJ309" s="65">
        <f>+SM_BolxEst2[[#This Row],[TOTAL]]/AE308-1</f>
        <v>-4.0864183861303749E-2</v>
      </c>
      <c r="AM309" s="68">
        <f>SUMIFS(SM_BolxEst2[[#This Row],[Retiro]:[Ajuste meses anteriores]],SM_BolxEst2[[#This Row],[Retiro]:[Ajuste meses anteriores]],"&gt;="&amp;LARGE(SM_BolxEst2[[#This Row],[Retiro]:[Ajuste meses anteriores]],4))</f>
        <v>1582265</v>
      </c>
      <c r="AN309" s="69">
        <f>+AM309/SM_BolxEst2[[#This Row],[TOTAL]]</f>
        <v>0.5189147512069634</v>
      </c>
      <c r="AO309" s="68">
        <f>+SM_BolxEst2[[#This Row],[TOTAL]]-AM309</f>
        <v>1466916</v>
      </c>
      <c r="AP309" s="69">
        <f>+AO309/SM_BolxEst2[[#This Row],[TOTAL]]</f>
        <v>0.48108524879303655</v>
      </c>
    </row>
    <row r="310" spans="1:42" x14ac:dyDescent="0.2">
      <c r="A310" s="56">
        <v>2020</v>
      </c>
      <c r="B310" s="56" t="s">
        <v>12</v>
      </c>
      <c r="C310" s="56" t="s">
        <v>24</v>
      </c>
      <c r="D310" s="55">
        <v>421604</v>
      </c>
      <c r="F310" s="61">
        <v>2020</v>
      </c>
      <c r="G310" s="61" t="s">
        <v>12</v>
      </c>
      <c r="H310" s="63">
        <v>421604</v>
      </c>
      <c r="I310" s="63">
        <v>293450</v>
      </c>
      <c r="J310" s="63">
        <v>0</v>
      </c>
      <c r="K310" s="63">
        <v>0</v>
      </c>
      <c r="L310" s="63">
        <v>183213</v>
      </c>
      <c r="M310" s="63">
        <v>130569</v>
      </c>
      <c r="N310" s="63">
        <v>85231</v>
      </c>
      <c r="O310" s="63">
        <v>31688</v>
      </c>
      <c r="P310" s="63">
        <v>161878</v>
      </c>
      <c r="Q310" s="63">
        <v>114178</v>
      </c>
      <c r="R310" s="63">
        <v>80227</v>
      </c>
      <c r="S310" s="63">
        <v>54424</v>
      </c>
      <c r="T310" s="63">
        <v>104141</v>
      </c>
      <c r="U310" s="63">
        <v>54591</v>
      </c>
      <c r="V310" s="63">
        <v>314052</v>
      </c>
      <c r="W310" s="63">
        <v>475062</v>
      </c>
      <c r="X310" s="63">
        <v>52063</v>
      </c>
      <c r="Y310" s="63">
        <v>118251</v>
      </c>
      <c r="Z310" s="63">
        <v>14301</v>
      </c>
      <c r="AA310" s="63">
        <v>113983</v>
      </c>
      <c r="AB310" s="63">
        <v>4225</v>
      </c>
      <c r="AC310" s="63">
        <v>5057</v>
      </c>
      <c r="AD310" s="63">
        <v>0</v>
      </c>
      <c r="AE310" s="64">
        <v>2812188</v>
      </c>
      <c r="AF310" s="64" t="s">
        <v>68</v>
      </c>
      <c r="AJ310" s="65">
        <f>+SM_BolxEst2[[#This Row],[TOTAL]]/AE309-1</f>
        <v>-7.7723493620090123E-2</v>
      </c>
      <c r="AM310" s="68">
        <f>SUMIFS(SM_BolxEst2[[#This Row],[Retiro]:[Ajuste meses anteriores]],SM_BolxEst2[[#This Row],[Retiro]:[Ajuste meses anteriores]],"&gt;="&amp;LARGE(SM_BolxEst2[[#This Row],[Retiro]:[Ajuste meses anteriores]],4))</f>
        <v>1504168</v>
      </c>
      <c r="AN310" s="69">
        <f>+AM310/SM_BolxEst2[[#This Row],[TOTAL]]</f>
        <v>0.53487462431387944</v>
      </c>
      <c r="AO310" s="68">
        <f>+SM_BolxEst2[[#This Row],[TOTAL]]-AM310</f>
        <v>1308020</v>
      </c>
      <c r="AP310" s="69">
        <f>+AO310/SM_BolxEst2[[#This Row],[TOTAL]]</f>
        <v>0.46512537568612056</v>
      </c>
    </row>
    <row r="311" spans="1:42" x14ac:dyDescent="0.2">
      <c r="A311" s="56">
        <v>2020</v>
      </c>
      <c r="B311" s="56" t="s">
        <v>13</v>
      </c>
      <c r="C311" s="56" t="s">
        <v>24</v>
      </c>
      <c r="D311" s="55">
        <v>393340</v>
      </c>
      <c r="F311" s="61">
        <v>2020</v>
      </c>
      <c r="G311" s="61" t="s">
        <v>13</v>
      </c>
      <c r="H311" s="63">
        <v>393340</v>
      </c>
      <c r="I311" s="63">
        <v>276334</v>
      </c>
      <c r="J311" s="63">
        <v>0</v>
      </c>
      <c r="K311" s="63">
        <v>0</v>
      </c>
      <c r="L311" s="63">
        <v>152690</v>
      </c>
      <c r="M311" s="63">
        <v>117267</v>
      </c>
      <c r="N311" s="63">
        <v>75240</v>
      </c>
      <c r="O311" s="63">
        <v>32145</v>
      </c>
      <c r="P311" s="63">
        <v>152382</v>
      </c>
      <c r="Q311" s="63">
        <v>104473</v>
      </c>
      <c r="R311" s="63">
        <v>76218</v>
      </c>
      <c r="S311" s="63">
        <v>43433</v>
      </c>
      <c r="T311" s="63">
        <v>90070</v>
      </c>
      <c r="U311" s="63">
        <v>49690</v>
      </c>
      <c r="V311" s="63">
        <v>294474</v>
      </c>
      <c r="W311" s="63">
        <v>435717</v>
      </c>
      <c r="X311" s="63">
        <v>50244</v>
      </c>
      <c r="Y311" s="63">
        <v>90123</v>
      </c>
      <c r="Z311" s="63">
        <v>12994</v>
      </c>
      <c r="AA311" s="63">
        <v>112120</v>
      </c>
      <c r="AB311" s="63">
        <v>4124</v>
      </c>
      <c r="AC311" s="63">
        <v>5111</v>
      </c>
      <c r="AD311" s="63">
        <v>3342</v>
      </c>
      <c r="AE311" s="64">
        <v>2571531</v>
      </c>
      <c r="AF311" s="64" t="s">
        <v>68</v>
      </c>
      <c r="AJ311" s="65">
        <f>+SM_BolxEst2[[#This Row],[TOTAL]]/AE310-1</f>
        <v>-8.5576426611592149E-2</v>
      </c>
      <c r="AM311" s="68">
        <f>SUMIFS(SM_BolxEst2[[#This Row],[Retiro]:[Ajuste meses anteriores]],SM_BolxEst2[[#This Row],[Retiro]:[Ajuste meses anteriores]],"&gt;="&amp;LARGE(SM_BolxEst2[[#This Row],[Retiro]:[Ajuste meses anteriores]],4))</f>
        <v>1399865</v>
      </c>
      <c r="AN311" s="69">
        <f>+AM311/SM_BolxEst2[[#This Row],[TOTAL]]</f>
        <v>0.54437026036240665</v>
      </c>
      <c r="AO311" s="68">
        <f>+SM_BolxEst2[[#This Row],[TOTAL]]-AM311</f>
        <v>1171666</v>
      </c>
      <c r="AP311" s="69">
        <f>+AO311/SM_BolxEst2[[#This Row],[TOTAL]]</f>
        <v>0.45562973963759335</v>
      </c>
    </row>
    <row r="312" spans="1:42" x14ac:dyDescent="0.2">
      <c r="A312" s="56">
        <v>2020</v>
      </c>
      <c r="B312" s="56" t="s">
        <v>14</v>
      </c>
      <c r="C312" s="56" t="s">
        <v>24</v>
      </c>
      <c r="D312" s="55">
        <v>235002</v>
      </c>
      <c r="F312" s="61">
        <v>2020</v>
      </c>
      <c r="G312" s="61" t="s">
        <v>14</v>
      </c>
      <c r="H312" s="63">
        <v>235002</v>
      </c>
      <c r="I312" s="63">
        <v>157056</v>
      </c>
      <c r="J312" s="63">
        <v>0</v>
      </c>
      <c r="K312" s="63">
        <v>0</v>
      </c>
      <c r="L312" s="63">
        <v>102309</v>
      </c>
      <c r="M312" s="63">
        <v>74422</v>
      </c>
      <c r="N312" s="63">
        <v>49575</v>
      </c>
      <c r="O312" s="63">
        <v>15964</v>
      </c>
      <c r="P312" s="63">
        <v>103152</v>
      </c>
      <c r="Q312" s="63">
        <v>55026</v>
      </c>
      <c r="R312" s="63">
        <v>49565</v>
      </c>
      <c r="S312" s="63">
        <v>27160</v>
      </c>
      <c r="T312" s="63">
        <v>58580</v>
      </c>
      <c r="U312" s="63">
        <v>31079</v>
      </c>
      <c r="V312" s="63">
        <v>174009</v>
      </c>
      <c r="W312" s="63">
        <v>255405</v>
      </c>
      <c r="X312" s="63">
        <v>30816</v>
      </c>
      <c r="Y312" s="63">
        <v>60868</v>
      </c>
      <c r="Z312" s="63">
        <v>7003</v>
      </c>
      <c r="AA312" s="63">
        <v>66961</v>
      </c>
      <c r="AB312" s="63">
        <v>1948</v>
      </c>
      <c r="AC312" s="63">
        <v>2499</v>
      </c>
      <c r="AD312" s="63">
        <v>19840</v>
      </c>
      <c r="AE312" s="64">
        <v>1578239</v>
      </c>
      <c r="AF312" s="64" t="s">
        <v>68</v>
      </c>
      <c r="AJ312" s="65">
        <f>+SM_BolxEst2[[#This Row],[TOTAL]]/AE311-1</f>
        <v>-0.38626483600625461</v>
      </c>
      <c r="AM312" s="68">
        <f>SUMIFS(SM_BolxEst2[[#This Row],[Retiro]:[Ajuste meses anteriores]],SM_BolxEst2[[#This Row],[Retiro]:[Ajuste meses anteriores]],"&gt;="&amp;LARGE(SM_BolxEst2[[#This Row],[Retiro]:[Ajuste meses anteriores]],4))</f>
        <v>821472</v>
      </c>
      <c r="AN312" s="69">
        <f>+AM312/SM_BolxEst2[[#This Row],[TOTAL]]</f>
        <v>0.52049911325217535</v>
      </c>
      <c r="AO312" s="68">
        <f>+SM_BolxEst2[[#This Row],[TOTAL]]-AM312</f>
        <v>756767</v>
      </c>
      <c r="AP312" s="69">
        <f>+AO312/SM_BolxEst2[[#This Row],[TOTAL]]</f>
        <v>0.47950088674782465</v>
      </c>
    </row>
    <row r="313" spans="1:42" x14ac:dyDescent="0.2">
      <c r="A313" s="56">
        <v>2020</v>
      </c>
      <c r="B313" s="56" t="s">
        <v>15</v>
      </c>
      <c r="C313" s="56" t="s">
        <v>24</v>
      </c>
      <c r="D313" s="55">
        <v>5399</v>
      </c>
      <c r="F313" s="61">
        <v>2020</v>
      </c>
      <c r="G313" s="61" t="s">
        <v>15</v>
      </c>
      <c r="H313" s="63">
        <v>5399</v>
      </c>
      <c r="I313" s="63">
        <v>3918</v>
      </c>
      <c r="J313" s="63">
        <v>0</v>
      </c>
      <c r="K313" s="63">
        <v>0</v>
      </c>
      <c r="L313" s="63">
        <v>2617</v>
      </c>
      <c r="M313" s="63">
        <v>2942</v>
      </c>
      <c r="N313" s="63">
        <v>1285</v>
      </c>
      <c r="O313" s="63">
        <v>562</v>
      </c>
      <c r="P313" s="63">
        <v>4065</v>
      </c>
      <c r="Q313" s="63">
        <v>2288</v>
      </c>
      <c r="R313" s="63">
        <v>3833</v>
      </c>
      <c r="S313" s="63">
        <v>2424</v>
      </c>
      <c r="T313" s="63">
        <v>2041</v>
      </c>
      <c r="U313" s="63">
        <v>1920</v>
      </c>
      <c r="V313" s="63">
        <v>10852</v>
      </c>
      <c r="W313" s="63">
        <v>20506</v>
      </c>
      <c r="X313" s="63">
        <v>1794</v>
      </c>
      <c r="Y313" s="63">
        <v>4406</v>
      </c>
      <c r="Z313" s="63">
        <v>787</v>
      </c>
      <c r="AA313" s="63">
        <v>14413</v>
      </c>
      <c r="AB313" s="63">
        <v>323</v>
      </c>
      <c r="AC313" s="63">
        <v>498</v>
      </c>
      <c r="AD313" s="63">
        <v>2873</v>
      </c>
      <c r="AE313" s="64">
        <v>89746</v>
      </c>
      <c r="AF313" s="64" t="s">
        <v>68</v>
      </c>
      <c r="AJ313" s="65">
        <f>+SM_BolxEst2[[#This Row],[TOTAL]]/AE312-1</f>
        <v>-0.94313535529156234</v>
      </c>
      <c r="AM313" s="68">
        <f>SUMIFS(SM_BolxEst2[[#This Row],[Retiro]:[Ajuste meses anteriores]],SM_BolxEst2[[#This Row],[Retiro]:[Ajuste meses anteriores]],"&gt;="&amp;LARGE(SM_BolxEst2[[#This Row],[Retiro]:[Ajuste meses anteriores]],4))</f>
        <v>51170</v>
      </c>
      <c r="AN313" s="69">
        <f>+AM313/SM_BolxEst2[[#This Row],[TOTAL]]</f>
        <v>0.57016468700554901</v>
      </c>
      <c r="AO313" s="68">
        <f>+SM_BolxEst2[[#This Row],[TOTAL]]-AM313</f>
        <v>38576</v>
      </c>
      <c r="AP313" s="69">
        <f>+AO313/SM_BolxEst2[[#This Row],[TOTAL]]</f>
        <v>0.42983531299445099</v>
      </c>
    </row>
    <row r="314" spans="1:42" x14ac:dyDescent="0.2">
      <c r="A314" s="56">
        <v>2020</v>
      </c>
      <c r="B314" s="56" t="s">
        <v>4</v>
      </c>
      <c r="C314" s="56" t="s">
        <v>24</v>
      </c>
      <c r="D314" s="55">
        <v>6427</v>
      </c>
      <c r="F314" s="61">
        <v>2020</v>
      </c>
      <c r="G314" s="61" t="s">
        <v>4</v>
      </c>
      <c r="H314" s="63">
        <v>6427</v>
      </c>
      <c r="I314" s="63">
        <v>4669</v>
      </c>
      <c r="J314" s="63">
        <v>0</v>
      </c>
      <c r="K314" s="63">
        <v>0</v>
      </c>
      <c r="L314" s="63">
        <v>6113</v>
      </c>
      <c r="M314" s="63">
        <v>3859</v>
      </c>
      <c r="N314" s="63">
        <v>3156</v>
      </c>
      <c r="O314" s="63">
        <v>837</v>
      </c>
      <c r="P314" s="63">
        <v>6485</v>
      </c>
      <c r="Q314" s="63">
        <v>4113</v>
      </c>
      <c r="R314" s="63">
        <v>4283</v>
      </c>
      <c r="S314" s="63">
        <v>2600</v>
      </c>
      <c r="T314" s="63">
        <v>3352</v>
      </c>
      <c r="U314" s="63">
        <v>2363</v>
      </c>
      <c r="V314" s="63">
        <v>21467</v>
      </c>
      <c r="W314" s="63">
        <v>22135</v>
      </c>
      <c r="X314" s="63">
        <v>2159</v>
      </c>
      <c r="Y314" s="63">
        <v>5503</v>
      </c>
      <c r="Z314" s="63">
        <v>1085</v>
      </c>
      <c r="AA314" s="63">
        <v>15730</v>
      </c>
      <c r="AB314" s="63">
        <v>445</v>
      </c>
      <c r="AC314" s="63">
        <v>651</v>
      </c>
      <c r="AD314" s="63">
        <v>8969</v>
      </c>
      <c r="AE314" s="64">
        <v>126401</v>
      </c>
      <c r="AF314" s="64" t="s">
        <v>68</v>
      </c>
      <c r="AJ314" s="65">
        <f>+SM_BolxEst2[[#This Row],[TOTAL]]/AE313-1</f>
        <v>0.408430459296236</v>
      </c>
      <c r="AM314" s="68">
        <f>SUMIFS(SM_BolxEst2[[#This Row],[Retiro]:[Ajuste meses anteriores]],SM_BolxEst2[[#This Row],[Retiro]:[Ajuste meses anteriores]],"&gt;="&amp;LARGE(SM_BolxEst2[[#This Row],[Retiro]:[Ajuste meses anteriores]],4))</f>
        <v>68301</v>
      </c>
      <c r="AN314" s="69">
        <f>+AM314/SM_BolxEst2[[#This Row],[TOTAL]]</f>
        <v>0.54035173772359391</v>
      </c>
      <c r="AO314" s="68">
        <f>+SM_BolxEst2[[#This Row],[TOTAL]]-AM314</f>
        <v>58100</v>
      </c>
      <c r="AP314" s="69">
        <f>+AO314/SM_BolxEst2[[#This Row],[TOTAL]]</f>
        <v>0.45964826227640604</v>
      </c>
    </row>
    <row r="315" spans="1:42" x14ac:dyDescent="0.2">
      <c r="A315" s="56">
        <v>2020</v>
      </c>
      <c r="B315" s="56" t="s">
        <v>5</v>
      </c>
      <c r="C315" s="56" t="s">
        <v>24</v>
      </c>
      <c r="D315" s="55">
        <v>19351</v>
      </c>
      <c r="F315" s="61">
        <v>2020</v>
      </c>
      <c r="G315" s="61" t="s">
        <v>5</v>
      </c>
      <c r="H315" s="63">
        <v>19351</v>
      </c>
      <c r="I315" s="63">
        <v>8246</v>
      </c>
      <c r="J315" s="63">
        <v>0</v>
      </c>
      <c r="K315" s="63">
        <v>0</v>
      </c>
      <c r="L315" s="63">
        <v>8303</v>
      </c>
      <c r="M315" s="63">
        <v>7144</v>
      </c>
      <c r="N315" s="63">
        <v>4341</v>
      </c>
      <c r="O315" s="63">
        <v>1501</v>
      </c>
      <c r="P315" s="63">
        <v>25156</v>
      </c>
      <c r="Q315" s="63">
        <v>4003</v>
      </c>
      <c r="R315" s="63">
        <v>5344</v>
      </c>
      <c r="S315" s="63">
        <v>2538</v>
      </c>
      <c r="T315" s="63">
        <v>2994</v>
      </c>
      <c r="U315" s="63">
        <v>2284</v>
      </c>
      <c r="V315" s="63">
        <v>34544</v>
      </c>
      <c r="W315" s="63">
        <v>33553</v>
      </c>
      <c r="X315" s="63">
        <v>2023</v>
      </c>
      <c r="Y315" s="63">
        <v>6957</v>
      </c>
      <c r="Z315" s="63">
        <v>1186</v>
      </c>
      <c r="AA315" s="63">
        <v>16768</v>
      </c>
      <c r="AB315" s="63">
        <v>446</v>
      </c>
      <c r="AC315" s="63">
        <v>738</v>
      </c>
      <c r="AD315" s="63">
        <v>1664</v>
      </c>
      <c r="AE315" s="64">
        <v>189084</v>
      </c>
      <c r="AF315" s="64" t="s">
        <v>68</v>
      </c>
      <c r="AJ315" s="65">
        <f>+SM_BolxEst2[[#This Row],[TOTAL]]/AE314-1</f>
        <v>0.49590588682051573</v>
      </c>
      <c r="AM315" s="68">
        <f>SUMIFS(SM_BolxEst2[[#This Row],[Retiro]:[Ajuste meses anteriores]],SM_BolxEst2[[#This Row],[Retiro]:[Ajuste meses anteriores]],"&gt;="&amp;LARGE(SM_BolxEst2[[#This Row],[Retiro]:[Ajuste meses anteriores]],4))</f>
        <v>112604</v>
      </c>
      <c r="AN315" s="69">
        <f>+AM315/SM_BolxEst2[[#This Row],[TOTAL]]</f>
        <v>0.59552368259609489</v>
      </c>
      <c r="AO315" s="68">
        <f>+SM_BolxEst2[[#This Row],[TOTAL]]-AM315</f>
        <v>76480</v>
      </c>
      <c r="AP315" s="69">
        <f>+AO315/SM_BolxEst2[[#This Row],[TOTAL]]</f>
        <v>0.40447631740390516</v>
      </c>
    </row>
    <row r="316" spans="1:42" x14ac:dyDescent="0.2">
      <c r="A316" s="56">
        <v>2020</v>
      </c>
      <c r="B316" s="56" t="s">
        <v>6</v>
      </c>
      <c r="C316" s="56" t="s">
        <v>24</v>
      </c>
      <c r="D316" s="55">
        <v>39413</v>
      </c>
      <c r="F316" s="61">
        <v>2020</v>
      </c>
      <c r="G316" s="61" t="s">
        <v>6</v>
      </c>
      <c r="H316" s="63">
        <v>39413</v>
      </c>
      <c r="I316" s="63">
        <v>9385</v>
      </c>
      <c r="J316" s="63">
        <v>0</v>
      </c>
      <c r="K316" s="63">
        <v>0</v>
      </c>
      <c r="L316" s="63">
        <v>11099</v>
      </c>
      <c r="M316" s="63">
        <v>9547</v>
      </c>
      <c r="N316" s="63">
        <v>10293</v>
      </c>
      <c r="O316" s="63">
        <v>3190</v>
      </c>
      <c r="P316" s="63">
        <v>36798</v>
      </c>
      <c r="Q316" s="63">
        <v>11782</v>
      </c>
      <c r="R316" s="63">
        <v>22583</v>
      </c>
      <c r="S316" s="63">
        <v>4270</v>
      </c>
      <c r="T316" s="63">
        <v>15592</v>
      </c>
      <c r="U316" s="63">
        <v>4040</v>
      </c>
      <c r="V316" s="63">
        <v>32564</v>
      </c>
      <c r="W316" s="63">
        <v>45608</v>
      </c>
      <c r="X316" s="63">
        <v>5056</v>
      </c>
      <c r="Y316" s="63">
        <v>11796</v>
      </c>
      <c r="Z316" s="63">
        <v>1368</v>
      </c>
      <c r="AA316" s="63">
        <v>19307</v>
      </c>
      <c r="AB316" s="63">
        <v>581</v>
      </c>
      <c r="AC316" s="63">
        <v>718</v>
      </c>
      <c r="AD316" s="63">
        <v>428</v>
      </c>
      <c r="AE316" s="64">
        <v>295418</v>
      </c>
      <c r="AF316" s="64" t="s">
        <v>68</v>
      </c>
      <c r="AJ316" s="65">
        <f>+SM_BolxEst2[[#This Row],[TOTAL]]/AE315-1</f>
        <v>0.56236381713947248</v>
      </c>
      <c r="AM316" s="68">
        <f>SUMIFS(SM_BolxEst2[[#This Row],[Retiro]:[Ajuste meses anteriores]],SM_BolxEst2[[#This Row],[Retiro]:[Ajuste meses anteriores]],"&gt;="&amp;LARGE(SM_BolxEst2[[#This Row],[Retiro]:[Ajuste meses anteriores]],4))</f>
        <v>154383</v>
      </c>
      <c r="AN316" s="69">
        <f>+AM316/SM_BolxEst2[[#This Row],[TOTAL]]</f>
        <v>0.52259171749859523</v>
      </c>
      <c r="AO316" s="68">
        <f>+SM_BolxEst2[[#This Row],[TOTAL]]-AM316</f>
        <v>141035</v>
      </c>
      <c r="AP316" s="69">
        <f>+AO316/SM_BolxEst2[[#This Row],[TOTAL]]</f>
        <v>0.47740828250140477</v>
      </c>
    </row>
    <row r="317" spans="1:42" x14ac:dyDescent="0.2">
      <c r="A317" s="56">
        <v>2020</v>
      </c>
      <c r="B317" s="56" t="s">
        <v>7</v>
      </c>
      <c r="C317" s="56" t="s">
        <v>24</v>
      </c>
      <c r="D317" s="55">
        <v>54989</v>
      </c>
      <c r="F317" s="61">
        <v>2020</v>
      </c>
      <c r="G317" s="61" t="s">
        <v>7</v>
      </c>
      <c r="H317" s="63">
        <v>54989</v>
      </c>
      <c r="I317" s="63">
        <v>16119</v>
      </c>
      <c r="J317" s="63">
        <v>0</v>
      </c>
      <c r="K317" s="63">
        <v>0</v>
      </c>
      <c r="L317" s="63">
        <v>24437</v>
      </c>
      <c r="M317" s="63">
        <v>11136</v>
      </c>
      <c r="N317" s="63">
        <v>7043</v>
      </c>
      <c r="O317" s="63">
        <v>2762</v>
      </c>
      <c r="P317" s="63">
        <v>45690</v>
      </c>
      <c r="Q317" s="63">
        <v>10941</v>
      </c>
      <c r="R317" s="63">
        <v>26674</v>
      </c>
      <c r="S317" s="63">
        <v>5586</v>
      </c>
      <c r="T317" s="63">
        <v>15007</v>
      </c>
      <c r="U317" s="63">
        <v>5366</v>
      </c>
      <c r="V317" s="63">
        <v>39366</v>
      </c>
      <c r="W317" s="63">
        <v>66874</v>
      </c>
      <c r="X317" s="63">
        <v>9008</v>
      </c>
      <c r="Y317" s="63">
        <v>16995</v>
      </c>
      <c r="Z317" s="63">
        <v>2197</v>
      </c>
      <c r="AA317" s="63">
        <v>26910</v>
      </c>
      <c r="AB317" s="63">
        <v>890</v>
      </c>
      <c r="AC317" s="63">
        <v>963</v>
      </c>
      <c r="AD317" s="63">
        <v>-2</v>
      </c>
      <c r="AE317" s="64">
        <v>388951</v>
      </c>
      <c r="AF317" s="64" t="s">
        <v>68</v>
      </c>
      <c r="AJ317" s="65">
        <f>+SM_BolxEst2[[#This Row],[TOTAL]]/AE316-1</f>
        <v>0.31661239328680035</v>
      </c>
      <c r="AM317" s="68">
        <f>SUMIFS(SM_BolxEst2[[#This Row],[Retiro]:[Ajuste meses anteriores]],SM_BolxEst2[[#This Row],[Retiro]:[Ajuste meses anteriores]],"&gt;="&amp;LARGE(SM_BolxEst2[[#This Row],[Retiro]:[Ajuste meses anteriores]],4))</f>
        <v>206919</v>
      </c>
      <c r="AN317" s="69">
        <f>+AM317/SM_BolxEst2[[#This Row],[TOTAL]]</f>
        <v>0.53199246177539072</v>
      </c>
      <c r="AO317" s="68">
        <f>+SM_BolxEst2[[#This Row],[TOTAL]]-AM317</f>
        <v>182032</v>
      </c>
      <c r="AP317" s="69">
        <f>+AO317/SM_BolxEst2[[#This Row],[TOTAL]]</f>
        <v>0.46800753822460928</v>
      </c>
    </row>
    <row r="318" spans="1:42" x14ac:dyDescent="0.2">
      <c r="A318" s="56">
        <v>2020</v>
      </c>
      <c r="B318" s="56" t="s">
        <v>8</v>
      </c>
      <c r="C318" s="56" t="s">
        <v>24</v>
      </c>
      <c r="D318" s="55">
        <v>71259</v>
      </c>
      <c r="F318" s="61">
        <v>2020</v>
      </c>
      <c r="G318" s="61" t="s">
        <v>8</v>
      </c>
      <c r="H318" s="63">
        <v>71259</v>
      </c>
      <c r="I318" s="63">
        <v>28957</v>
      </c>
      <c r="J318" s="63">
        <v>0</v>
      </c>
      <c r="K318" s="63">
        <v>0</v>
      </c>
      <c r="L318" s="63">
        <v>31610</v>
      </c>
      <c r="M318" s="63">
        <v>19392</v>
      </c>
      <c r="N318" s="63">
        <v>14677</v>
      </c>
      <c r="O318" s="63">
        <v>3110</v>
      </c>
      <c r="P318" s="63">
        <v>48854</v>
      </c>
      <c r="Q318" s="63">
        <v>11982</v>
      </c>
      <c r="R318" s="63">
        <v>26984</v>
      </c>
      <c r="S318" s="63">
        <v>7167</v>
      </c>
      <c r="T318" s="63">
        <v>17303</v>
      </c>
      <c r="U318" s="63">
        <v>8161</v>
      </c>
      <c r="V318" s="63">
        <v>48522</v>
      </c>
      <c r="W318" s="63">
        <v>81096</v>
      </c>
      <c r="X318" s="63">
        <v>12214</v>
      </c>
      <c r="Y318" s="63">
        <v>22264</v>
      </c>
      <c r="Z318" s="63">
        <v>705</v>
      </c>
      <c r="AA318" s="63">
        <v>34223</v>
      </c>
      <c r="AB318" s="63">
        <v>1080</v>
      </c>
      <c r="AC318" s="63">
        <v>1274</v>
      </c>
      <c r="AD318" s="63">
        <v>1566</v>
      </c>
      <c r="AE318" s="64">
        <v>492400</v>
      </c>
      <c r="AF318" s="64" t="s">
        <v>68</v>
      </c>
      <c r="AJ318" s="65">
        <f>+SM_BolxEst2[[#This Row],[TOTAL]]/AE317-1</f>
        <v>0.26596923519929239</v>
      </c>
      <c r="AM318" s="68">
        <f>SUMIFS(SM_BolxEst2[[#This Row],[Retiro]:[Ajuste meses anteriores]],SM_BolxEst2[[#This Row],[Retiro]:[Ajuste meses anteriores]],"&gt;="&amp;LARGE(SM_BolxEst2[[#This Row],[Retiro]:[Ajuste meses anteriores]],4))</f>
        <v>249731</v>
      </c>
      <c r="AN318" s="69">
        <f>+AM318/SM_BolxEst2[[#This Row],[TOTAL]]</f>
        <v>0.50717099918765229</v>
      </c>
      <c r="AO318" s="68">
        <f>+SM_BolxEst2[[#This Row],[TOTAL]]-AM318</f>
        <v>242669</v>
      </c>
      <c r="AP318" s="69">
        <f>+AO318/SM_BolxEst2[[#This Row],[TOTAL]]</f>
        <v>0.49282900081234771</v>
      </c>
    </row>
    <row r="319" spans="1:42" x14ac:dyDescent="0.2">
      <c r="A319" s="56">
        <v>2020</v>
      </c>
      <c r="B319" s="56" t="s">
        <v>9</v>
      </c>
      <c r="C319" s="56" t="s">
        <v>24</v>
      </c>
      <c r="D319" s="55">
        <v>90026</v>
      </c>
      <c r="F319" s="61">
        <v>2020</v>
      </c>
      <c r="G319" s="61" t="s">
        <v>9</v>
      </c>
      <c r="H319" s="63">
        <v>90026</v>
      </c>
      <c r="I319" s="63">
        <v>38410</v>
      </c>
      <c r="J319" s="63">
        <v>0</v>
      </c>
      <c r="K319" s="63">
        <v>0</v>
      </c>
      <c r="L319" s="63">
        <v>40956</v>
      </c>
      <c r="M319" s="63">
        <v>37104</v>
      </c>
      <c r="N319" s="63">
        <v>17048</v>
      </c>
      <c r="O319" s="63">
        <v>4894</v>
      </c>
      <c r="P319" s="63">
        <v>41621</v>
      </c>
      <c r="Q319" s="63">
        <v>12812</v>
      </c>
      <c r="R319" s="63">
        <v>27664</v>
      </c>
      <c r="S319" s="63">
        <v>9216</v>
      </c>
      <c r="T319" s="63">
        <v>17822</v>
      </c>
      <c r="U319" s="63">
        <v>10163</v>
      </c>
      <c r="V319" s="63">
        <v>57652</v>
      </c>
      <c r="W319" s="63">
        <v>103132</v>
      </c>
      <c r="X319" s="63">
        <v>17122</v>
      </c>
      <c r="Y319" s="63">
        <v>25027</v>
      </c>
      <c r="Z319" s="63">
        <v>949</v>
      </c>
      <c r="AA319" s="63">
        <v>40668</v>
      </c>
      <c r="AB319" s="63">
        <v>1329</v>
      </c>
      <c r="AC319" s="63">
        <v>1564</v>
      </c>
      <c r="AD319" s="63">
        <v>38007</v>
      </c>
      <c r="AE319" s="64">
        <v>633186</v>
      </c>
      <c r="AF319" s="64" t="s">
        <v>68</v>
      </c>
      <c r="AJ319" s="65">
        <f>+SM_BolxEst2[[#This Row],[TOTAL]]/AE318-1</f>
        <v>0.28591795288383426</v>
      </c>
      <c r="AM319" s="68">
        <f>SUMIFS(SM_BolxEst2[[#This Row],[Retiro]:[Ajuste meses anteriores]],SM_BolxEst2[[#This Row],[Retiro]:[Ajuste meses anteriores]],"&gt;="&amp;LARGE(SM_BolxEst2[[#This Row],[Retiro]:[Ajuste meses anteriores]],4))</f>
        <v>292431</v>
      </c>
      <c r="AN319" s="69">
        <f>+AM319/SM_BolxEst2[[#This Row],[TOTAL]]</f>
        <v>0.46184059660194637</v>
      </c>
      <c r="AO319" s="68">
        <f>+SM_BolxEst2[[#This Row],[TOTAL]]-AM319</f>
        <v>340755</v>
      </c>
      <c r="AP319" s="69">
        <f>+AO319/SM_BolxEst2[[#This Row],[TOTAL]]</f>
        <v>0.53815940339805368</v>
      </c>
    </row>
    <row r="320" spans="1:42" x14ac:dyDescent="0.2">
      <c r="A320" s="56">
        <v>2020</v>
      </c>
      <c r="B320" s="56" t="s">
        <v>10</v>
      </c>
      <c r="C320" s="56" t="s">
        <v>24</v>
      </c>
      <c r="D320" s="55">
        <v>107934</v>
      </c>
      <c r="F320" s="61">
        <v>2020</v>
      </c>
      <c r="G320" s="61" t="s">
        <v>10</v>
      </c>
      <c r="H320" s="63">
        <v>107934</v>
      </c>
      <c r="I320" s="63">
        <v>53745</v>
      </c>
      <c r="J320" s="63">
        <v>0</v>
      </c>
      <c r="K320" s="63">
        <v>0</v>
      </c>
      <c r="L320" s="63">
        <v>45858</v>
      </c>
      <c r="M320" s="63">
        <v>43250</v>
      </c>
      <c r="N320" s="63">
        <v>24791</v>
      </c>
      <c r="O320" s="63">
        <v>5455</v>
      </c>
      <c r="P320" s="63">
        <v>46808</v>
      </c>
      <c r="Q320" s="63">
        <v>14964</v>
      </c>
      <c r="R320" s="63">
        <v>28472</v>
      </c>
      <c r="S320" s="63">
        <v>10764</v>
      </c>
      <c r="T320" s="63">
        <v>22007</v>
      </c>
      <c r="U320" s="63">
        <v>12498</v>
      </c>
      <c r="V320" s="63">
        <v>85770</v>
      </c>
      <c r="W320" s="63">
        <v>141783</v>
      </c>
      <c r="X320" s="63">
        <v>20820</v>
      </c>
      <c r="Y320" s="63">
        <v>32273</v>
      </c>
      <c r="Z320" s="63">
        <v>1233</v>
      </c>
      <c r="AA320" s="63">
        <v>55422</v>
      </c>
      <c r="AB320" s="63">
        <v>1374</v>
      </c>
      <c r="AC320" s="63">
        <v>2074</v>
      </c>
      <c r="AD320" s="63">
        <v>22129</v>
      </c>
      <c r="AE320" s="64">
        <v>779424</v>
      </c>
      <c r="AF320" s="64" t="s">
        <v>68</v>
      </c>
      <c r="AJ320" s="65">
        <f>+SM_BolxEst2[[#This Row],[TOTAL]]/AE319-1</f>
        <v>0.23095583288322863</v>
      </c>
      <c r="AM320" s="68">
        <f>SUMIFS(SM_BolxEst2[[#This Row],[Retiro]:[Ajuste meses anteriores]],SM_BolxEst2[[#This Row],[Retiro]:[Ajuste meses anteriores]],"&gt;="&amp;LARGE(SM_BolxEst2[[#This Row],[Retiro]:[Ajuste meses anteriores]],4))</f>
        <v>390909</v>
      </c>
      <c r="AN320" s="69">
        <f>+AM320/SM_BolxEst2[[#This Row],[TOTAL]]</f>
        <v>0.50153574947653656</v>
      </c>
      <c r="AO320" s="68">
        <f>+SM_BolxEst2[[#This Row],[TOTAL]]-AM320</f>
        <v>388515</v>
      </c>
      <c r="AP320" s="69">
        <f>+AO320/SM_BolxEst2[[#This Row],[TOTAL]]</f>
        <v>0.49846425052346349</v>
      </c>
    </row>
    <row r="321" spans="1:42" x14ac:dyDescent="0.2">
      <c r="A321" s="56">
        <v>2020</v>
      </c>
      <c r="B321" s="56" t="s">
        <v>11</v>
      </c>
      <c r="C321" s="56" t="s">
        <v>24</v>
      </c>
      <c r="D321" s="55">
        <v>114690</v>
      </c>
      <c r="F321" s="61">
        <v>2020</v>
      </c>
      <c r="G321" s="61" t="s">
        <v>11</v>
      </c>
      <c r="H321" s="63">
        <v>114690</v>
      </c>
      <c r="I321" s="63">
        <v>60165</v>
      </c>
      <c r="J321" s="63">
        <v>0</v>
      </c>
      <c r="K321" s="63">
        <v>0</v>
      </c>
      <c r="L321" s="63">
        <v>48586</v>
      </c>
      <c r="M321" s="63">
        <v>45769</v>
      </c>
      <c r="N321" s="63">
        <v>25688</v>
      </c>
      <c r="O321" s="63">
        <v>6063</v>
      </c>
      <c r="P321" s="63">
        <v>53259</v>
      </c>
      <c r="Q321" s="63">
        <v>16204</v>
      </c>
      <c r="R321" s="63">
        <v>29754</v>
      </c>
      <c r="S321" s="63">
        <v>5046</v>
      </c>
      <c r="T321" s="63">
        <v>11182</v>
      </c>
      <c r="U321" s="63">
        <v>13291</v>
      </c>
      <c r="V321" s="63">
        <v>100915</v>
      </c>
      <c r="W321" s="63">
        <v>147083</v>
      </c>
      <c r="X321" s="63">
        <v>23390</v>
      </c>
      <c r="Y321" s="63">
        <v>35213</v>
      </c>
      <c r="Z321" s="63">
        <v>1218</v>
      </c>
      <c r="AA321" s="63">
        <v>60947</v>
      </c>
      <c r="AB321" s="63">
        <v>1740</v>
      </c>
      <c r="AC321" s="63">
        <v>2347</v>
      </c>
      <c r="AD321" s="63">
        <v>2121</v>
      </c>
      <c r="AE321" s="64">
        <v>804671</v>
      </c>
      <c r="AF321" s="64" t="s">
        <v>68</v>
      </c>
      <c r="AJ321" s="65">
        <f>+SM_BolxEst2[[#This Row],[TOTAL]]/AE320-1</f>
        <v>3.2391868867266194E-2</v>
      </c>
      <c r="AM321" s="68">
        <f>SUMIFS(SM_BolxEst2[[#This Row],[Retiro]:[Ajuste meses anteriores]],SM_BolxEst2[[#This Row],[Retiro]:[Ajuste meses anteriores]],"&gt;="&amp;LARGE(SM_BolxEst2[[#This Row],[Retiro]:[Ajuste meses anteriores]],4))</f>
        <v>423635</v>
      </c>
      <c r="AN321" s="69">
        <f>+AM321/SM_BolxEst2[[#This Row],[TOTAL]]</f>
        <v>0.52646982431329081</v>
      </c>
      <c r="AO321" s="68">
        <f>+SM_BolxEst2[[#This Row],[TOTAL]]-AM321</f>
        <v>381036</v>
      </c>
      <c r="AP321" s="69">
        <f>+AO321/SM_BolxEst2[[#This Row],[TOTAL]]</f>
        <v>0.47353017568670924</v>
      </c>
    </row>
    <row r="322" spans="1:42" x14ac:dyDescent="0.2">
      <c r="A322" s="56">
        <v>1994</v>
      </c>
      <c r="B322" s="56" t="s">
        <v>4</v>
      </c>
      <c r="C322" s="56" t="s">
        <v>29</v>
      </c>
      <c r="D322" s="55">
        <v>146978</v>
      </c>
      <c r="F322" s="61">
        <v>2021</v>
      </c>
      <c r="G322" s="61" t="s">
        <v>12</v>
      </c>
      <c r="H322" s="63">
        <v>113132</v>
      </c>
      <c r="I322" s="63">
        <v>66084</v>
      </c>
      <c r="J322" s="63">
        <v>0</v>
      </c>
      <c r="K322" s="63">
        <v>0</v>
      </c>
      <c r="L322" s="63">
        <v>60881</v>
      </c>
      <c r="M322" s="63">
        <v>54651</v>
      </c>
      <c r="N322" s="63">
        <v>36142</v>
      </c>
      <c r="O322" s="63">
        <v>6042</v>
      </c>
      <c r="P322" s="63">
        <v>60244</v>
      </c>
      <c r="Q322" s="63">
        <v>23323</v>
      </c>
      <c r="R322" s="63">
        <v>34988</v>
      </c>
      <c r="S322" s="63">
        <v>13536</v>
      </c>
      <c r="T322" s="63">
        <v>23033</v>
      </c>
      <c r="U322" s="63">
        <v>15438</v>
      </c>
      <c r="V322" s="63">
        <v>102361</v>
      </c>
      <c r="W322" s="63">
        <v>144468</v>
      </c>
      <c r="X322" s="63">
        <v>21517</v>
      </c>
      <c r="Y322" s="63">
        <v>38238</v>
      </c>
      <c r="Z322" s="63">
        <v>2184</v>
      </c>
      <c r="AA322" s="63">
        <v>59644</v>
      </c>
      <c r="AB322" s="63">
        <v>1788</v>
      </c>
      <c r="AC322" s="63">
        <v>2195</v>
      </c>
      <c r="AD322" s="63">
        <v>16462</v>
      </c>
      <c r="AE322" s="64">
        <f t="shared" ref="AE322:AE324" si="0">SUM(H322:AD322)</f>
        <v>896351</v>
      </c>
      <c r="AF322" s="64" t="s">
        <v>68</v>
      </c>
      <c r="AJ322" s="65">
        <f>+SM_BolxEst2[[#This Row],[TOTAL]]/AE321-1</f>
        <v>0.11393476340019704</v>
      </c>
      <c r="AM322" s="68">
        <f>SUMIFS(SM_BolxEst2[[#This Row],[Retiro]:[Ajuste meses anteriores]],SM_BolxEst2[[#This Row],[Retiro]:[Ajuste meses anteriores]],"&gt;="&amp;LARGE(SM_BolxEst2[[#This Row],[Retiro]:[Ajuste meses anteriores]],4))</f>
        <v>426045</v>
      </c>
      <c r="AN322" s="69">
        <f>+AM322/SM_BolxEst2[[#This Row],[TOTAL]]</f>
        <v>0.47531045315953235</v>
      </c>
      <c r="AO322" s="68">
        <f>+SM_BolxEst2[[#This Row],[TOTAL]]-AM322</f>
        <v>470306</v>
      </c>
      <c r="AP322" s="69">
        <f>+AO322/SM_BolxEst2[[#This Row],[TOTAL]]</f>
        <v>0.52468954684046765</v>
      </c>
    </row>
    <row r="323" spans="1:42" x14ac:dyDescent="0.2">
      <c r="A323" s="56">
        <v>1994</v>
      </c>
      <c r="B323" s="56" t="s">
        <v>5</v>
      </c>
      <c r="C323" s="56" t="s">
        <v>29</v>
      </c>
      <c r="D323" s="55">
        <v>133577</v>
      </c>
      <c r="F323" s="61">
        <v>2021</v>
      </c>
      <c r="G323" s="61" t="s">
        <v>13</v>
      </c>
      <c r="H323" s="63">
        <v>129342</v>
      </c>
      <c r="I323" s="63">
        <v>64585</v>
      </c>
      <c r="J323" s="63">
        <v>0</v>
      </c>
      <c r="K323" s="63">
        <v>0</v>
      </c>
      <c r="L323" s="63">
        <v>67687</v>
      </c>
      <c r="M323" s="63">
        <v>57771</v>
      </c>
      <c r="N323" s="63">
        <v>39357</v>
      </c>
      <c r="O323" s="63">
        <v>8354</v>
      </c>
      <c r="P323" s="63">
        <v>65125</v>
      </c>
      <c r="Q323" s="63">
        <v>14250</v>
      </c>
      <c r="R323" s="63">
        <v>32420</v>
      </c>
      <c r="S323" s="63">
        <v>3817</v>
      </c>
      <c r="T323" s="63">
        <v>23346</v>
      </c>
      <c r="U323" s="63">
        <v>17005</v>
      </c>
      <c r="V323" s="63">
        <v>102668</v>
      </c>
      <c r="W323" s="63">
        <v>158014</v>
      </c>
      <c r="X323" s="63">
        <v>24507</v>
      </c>
      <c r="Y323" s="63">
        <v>43029</v>
      </c>
      <c r="Z323" s="63">
        <v>3878</v>
      </c>
      <c r="AA323" s="63">
        <v>56904</v>
      </c>
      <c r="AB323" s="63">
        <v>1951</v>
      </c>
      <c r="AC323" s="63">
        <v>2274</v>
      </c>
      <c r="AD323" s="63">
        <v>24822</v>
      </c>
      <c r="AE323" s="64">
        <f t="shared" si="0"/>
        <v>941106</v>
      </c>
      <c r="AF323" s="64" t="s">
        <v>68</v>
      </c>
      <c r="AH323" s="66">
        <v>10176758.159999996</v>
      </c>
      <c r="AI323" s="67">
        <f>+AH323/SM_BolxEst2[[#This Row],[TOTAL]]</f>
        <v>10.813615214439178</v>
      </c>
      <c r="AJ323" s="65">
        <f>+SM_BolxEst2[[#This Row],[TOTAL]]/AE322-1</f>
        <v>4.993021706898304E-2</v>
      </c>
      <c r="AM323" s="68">
        <f>SUMIFS(SM_BolxEst2[[#This Row],[Retiro]:[Ajuste meses anteriores]],SM_BolxEst2[[#This Row],[Retiro]:[Ajuste meses anteriores]],"&gt;="&amp;LARGE(SM_BolxEst2[[#This Row],[Retiro]:[Ajuste meses anteriores]],4))</f>
        <v>457711</v>
      </c>
      <c r="AN323" s="69">
        <f>+AM323/SM_BolxEst2[[#This Row],[TOTAL]]</f>
        <v>0.486354353282202</v>
      </c>
      <c r="AO323" s="68">
        <f>+SM_BolxEst2[[#This Row],[TOTAL]]-AM323</f>
        <v>483395</v>
      </c>
      <c r="AP323" s="69">
        <f>+AO323/SM_BolxEst2[[#This Row],[TOTAL]]</f>
        <v>0.513645646717798</v>
      </c>
    </row>
    <row r="324" spans="1:42" x14ac:dyDescent="0.2">
      <c r="A324" s="56">
        <v>1994</v>
      </c>
      <c r="B324" s="56" t="s">
        <v>6</v>
      </c>
      <c r="C324" s="56" t="s">
        <v>29</v>
      </c>
      <c r="D324" s="55">
        <v>147171</v>
      </c>
      <c r="F324" s="61">
        <v>2021</v>
      </c>
      <c r="G324" s="61" t="s">
        <v>14</v>
      </c>
      <c r="H324" s="63">
        <v>171753</v>
      </c>
      <c r="I324" s="63">
        <v>89406</v>
      </c>
      <c r="J324" s="63">
        <v>0</v>
      </c>
      <c r="K324" s="63">
        <v>0</v>
      </c>
      <c r="L324" s="63">
        <v>89207</v>
      </c>
      <c r="M324" s="63">
        <v>76781</v>
      </c>
      <c r="N324" s="63">
        <v>28276</v>
      </c>
      <c r="O324" s="63">
        <v>10154</v>
      </c>
      <c r="P324" s="63">
        <v>84804</v>
      </c>
      <c r="Q324" s="63">
        <v>33598</v>
      </c>
      <c r="R324" s="63">
        <v>48769</v>
      </c>
      <c r="S324" s="63">
        <v>23475</v>
      </c>
      <c r="T324" s="63">
        <v>25191</v>
      </c>
      <c r="U324" s="63">
        <v>23274</v>
      </c>
      <c r="V324" s="63">
        <v>134503</v>
      </c>
      <c r="W324" s="63">
        <v>210754</v>
      </c>
      <c r="X324" s="63">
        <v>29645</v>
      </c>
      <c r="Y324" s="63">
        <v>20372</v>
      </c>
      <c r="Z324" s="63">
        <v>1130</v>
      </c>
      <c r="AA324" s="63">
        <v>76384</v>
      </c>
      <c r="AB324" s="63">
        <v>2511</v>
      </c>
      <c r="AC324" s="63">
        <v>1883</v>
      </c>
      <c r="AD324" s="63">
        <v>28162</v>
      </c>
      <c r="AE324" s="64">
        <f t="shared" si="0"/>
        <v>1210032</v>
      </c>
      <c r="AF324" s="64" t="s">
        <v>68</v>
      </c>
      <c r="AH324" s="66">
        <v>13088712.710000001</v>
      </c>
      <c r="AI324" s="67">
        <f>+AH324/SM_BolxEst2[[#This Row],[TOTAL]]</f>
        <v>10.816831877173497</v>
      </c>
      <c r="AJ324" s="65">
        <f>+SM_BolxEst2[[#This Row],[TOTAL]]/AE323-1</f>
        <v>0.28575527092591058</v>
      </c>
      <c r="AM324" s="68">
        <f>SUMIFS(SM_BolxEst2[[#This Row],[Retiro]:[Ajuste meses anteriores]],SM_BolxEst2[[#This Row],[Retiro]:[Ajuste meses anteriores]],"&gt;="&amp;LARGE(SM_BolxEst2[[#This Row],[Retiro]:[Ajuste meses anteriores]],4))</f>
        <v>606416</v>
      </c>
      <c r="AN324" s="69">
        <f>+AM324/SM_BolxEst2[[#This Row],[TOTAL]]</f>
        <v>0.50115699419519488</v>
      </c>
      <c r="AO324" s="68">
        <f>+SM_BolxEst2[[#This Row],[TOTAL]]-AM324</f>
        <v>603616</v>
      </c>
      <c r="AP324" s="69">
        <f>+AO324/SM_BolxEst2[[#This Row],[TOTAL]]</f>
        <v>0.49884300580480517</v>
      </c>
    </row>
    <row r="325" spans="1:42" x14ac:dyDescent="0.2">
      <c r="A325" s="56">
        <v>1994</v>
      </c>
      <c r="B325" s="56" t="s">
        <v>7</v>
      </c>
      <c r="C325" s="56" t="s">
        <v>29</v>
      </c>
      <c r="D325" s="55">
        <v>146268</v>
      </c>
      <c r="F325" s="61">
        <v>2021</v>
      </c>
      <c r="G325" s="61" t="s">
        <v>15</v>
      </c>
      <c r="H325" s="63">
        <v>121836</v>
      </c>
      <c r="I325" s="63">
        <v>74300</v>
      </c>
      <c r="J325" s="63">
        <v>0</v>
      </c>
      <c r="K325" s="63">
        <v>0</v>
      </c>
      <c r="L325" s="63">
        <v>76139</v>
      </c>
      <c r="M325" s="63">
        <v>59795</v>
      </c>
      <c r="N325" s="63">
        <v>19230</v>
      </c>
      <c r="O325" s="63">
        <v>8369</v>
      </c>
      <c r="P325" s="63">
        <v>70424</v>
      </c>
      <c r="Q325" s="63">
        <v>32230</v>
      </c>
      <c r="R325" s="63">
        <v>42690</v>
      </c>
      <c r="S325" s="63">
        <v>20015</v>
      </c>
      <c r="T325" s="63">
        <v>25817</v>
      </c>
      <c r="U325" s="63">
        <v>18733</v>
      </c>
      <c r="V325" s="63">
        <v>103095</v>
      </c>
      <c r="W325" s="63">
        <v>195272</v>
      </c>
      <c r="X325" s="63">
        <v>27746</v>
      </c>
      <c r="Y325" s="63">
        <v>53406</v>
      </c>
      <c r="Z325" s="63">
        <v>837</v>
      </c>
      <c r="AA325" s="63">
        <v>71294</v>
      </c>
      <c r="AB325" s="63">
        <v>1740</v>
      </c>
      <c r="AC325" s="63">
        <v>1782</v>
      </c>
      <c r="AD325" s="63">
        <v>44437</v>
      </c>
      <c r="AE325" s="64">
        <f t="shared" ref="AE325:AE330" si="1">SUM(H325:AD325)</f>
        <v>1069187</v>
      </c>
      <c r="AF325" s="64" t="s">
        <v>68</v>
      </c>
      <c r="AH325" s="66">
        <v>11400793.020000003</v>
      </c>
      <c r="AI325" s="67">
        <f>+AH325/SM_BolxEst2[[#This Row],[TOTAL]]</f>
        <v>10.66304867156073</v>
      </c>
      <c r="AJ325" s="65">
        <f>+SM_BolxEst2[[#This Row],[TOTAL]]/AE324-1</f>
        <v>-0.11639774815872639</v>
      </c>
      <c r="AM325" s="68">
        <f>SUMIFS(SM_BolxEst2[[#This Row],[Retiro]:[Ajuste meses anteriores]],SM_BolxEst2[[#This Row],[Retiro]:[Ajuste meses anteriores]],"&gt;="&amp;LARGE(SM_BolxEst2[[#This Row],[Retiro]:[Ajuste meses anteriores]],4))</f>
        <v>496342</v>
      </c>
      <c r="AN325" s="69">
        <f>+AM325/SM_BolxEst2[[#This Row],[TOTAL]]</f>
        <v>0.46422375131758992</v>
      </c>
      <c r="AO325" s="68">
        <f>+SM_BolxEst2[[#This Row],[TOTAL]]-AM325</f>
        <v>572845</v>
      </c>
      <c r="AP325" s="69">
        <f>+AO325/SM_BolxEst2[[#This Row],[TOTAL]]</f>
        <v>0.53577624868241014</v>
      </c>
    </row>
    <row r="326" spans="1:42" x14ac:dyDescent="0.2">
      <c r="A326" s="56">
        <v>1994</v>
      </c>
      <c r="B326" s="56" t="s">
        <v>8</v>
      </c>
      <c r="C326" s="56" t="s">
        <v>29</v>
      </c>
      <c r="D326" s="55">
        <v>155014</v>
      </c>
      <c r="F326" s="61">
        <v>2021</v>
      </c>
      <c r="G326" s="61" t="s">
        <v>4</v>
      </c>
      <c r="H326" s="63">
        <v>103315</v>
      </c>
      <c r="I326" s="63">
        <v>51401</v>
      </c>
      <c r="J326" s="63">
        <v>0</v>
      </c>
      <c r="K326" s="63">
        <v>0</v>
      </c>
      <c r="L326" s="63">
        <v>55060</v>
      </c>
      <c r="M326" s="63">
        <v>44364</v>
      </c>
      <c r="N326" s="63">
        <v>14591</v>
      </c>
      <c r="O326" s="63">
        <v>6967</v>
      </c>
      <c r="P326" s="63">
        <v>57708</v>
      </c>
      <c r="Q326" s="63">
        <v>23694</v>
      </c>
      <c r="R326" s="63">
        <v>30883</v>
      </c>
      <c r="S326" s="63">
        <v>14254</v>
      </c>
      <c r="T326" s="63">
        <v>20782</v>
      </c>
      <c r="U326" s="63">
        <v>14309</v>
      </c>
      <c r="V326" s="63">
        <v>81865</v>
      </c>
      <c r="W326" s="63">
        <v>149666</v>
      </c>
      <c r="X326" s="63">
        <v>23036</v>
      </c>
      <c r="Y326" s="63">
        <v>13925</v>
      </c>
      <c r="Z326" s="63">
        <v>867</v>
      </c>
      <c r="AA326" s="63">
        <v>60645</v>
      </c>
      <c r="AB326" s="63">
        <v>1504</v>
      </c>
      <c r="AC326" s="63">
        <v>994</v>
      </c>
      <c r="AD326" s="63">
        <v>2564</v>
      </c>
      <c r="AE326" s="64">
        <f t="shared" si="1"/>
        <v>772394</v>
      </c>
      <c r="AF326" s="64" t="s">
        <v>68</v>
      </c>
      <c r="AH326" s="66">
        <v>8119475.2400000002</v>
      </c>
      <c r="AI326" s="67">
        <f>+AH326/SM_BolxEst2[[#This Row],[TOTAL]]</f>
        <v>10.512089995520421</v>
      </c>
      <c r="AJ326" s="65">
        <f>+SM_BolxEst2[[#This Row],[TOTAL]]/AE325-1</f>
        <v>-0.27758755016662195</v>
      </c>
      <c r="AM326" s="68">
        <f>SUMIFS(SM_BolxEst2[[#This Row],[Retiro]:[Ajuste meses anteriores]],SM_BolxEst2[[#This Row],[Retiro]:[Ajuste meses anteriores]],"&gt;="&amp;LARGE(SM_BolxEst2[[#This Row],[Retiro]:[Ajuste meses anteriores]],4))</f>
        <v>395491</v>
      </c>
      <c r="AN326" s="69">
        <f>+AM326/SM_BolxEst2[[#This Row],[TOTAL]]</f>
        <v>0.51203271905271142</v>
      </c>
      <c r="AO326" s="68">
        <f>+SM_BolxEst2[[#This Row],[TOTAL]]-AM326</f>
        <v>376903</v>
      </c>
      <c r="AP326" s="69">
        <f>+AO326/SM_BolxEst2[[#This Row],[TOTAL]]</f>
        <v>0.48796728094728858</v>
      </c>
    </row>
    <row r="327" spans="1:42" x14ac:dyDescent="0.2">
      <c r="A327" s="56">
        <v>1994</v>
      </c>
      <c r="B327" s="56" t="s">
        <v>9</v>
      </c>
      <c r="C327" s="56" t="s">
        <v>29</v>
      </c>
      <c r="D327" s="55">
        <v>155782</v>
      </c>
      <c r="F327" s="61">
        <v>2021</v>
      </c>
      <c r="G327" s="61" t="s">
        <v>5</v>
      </c>
      <c r="H327" s="63">
        <v>128562</v>
      </c>
      <c r="I327" s="63">
        <v>63509</v>
      </c>
      <c r="J327" s="63">
        <v>0</v>
      </c>
      <c r="K327" s="63">
        <v>0</v>
      </c>
      <c r="L327" s="63">
        <v>69142</v>
      </c>
      <c r="M327" s="63">
        <v>53626</v>
      </c>
      <c r="N327" s="63">
        <v>37509</v>
      </c>
      <c r="O327" s="63">
        <v>7762</v>
      </c>
      <c r="P327" s="63">
        <v>69480</v>
      </c>
      <c r="Q327" s="63">
        <v>31368</v>
      </c>
      <c r="R327" s="63">
        <v>34402</v>
      </c>
      <c r="S327" s="63">
        <v>18130</v>
      </c>
      <c r="T327" s="63">
        <v>26838</v>
      </c>
      <c r="U327" s="63">
        <v>17193</v>
      </c>
      <c r="V327" s="63">
        <v>94324</v>
      </c>
      <c r="W327" s="63">
        <v>166280</v>
      </c>
      <c r="X327" s="63">
        <v>25595</v>
      </c>
      <c r="Y327" s="63">
        <v>49804</v>
      </c>
      <c r="Z327" s="63">
        <v>5283</v>
      </c>
      <c r="AA327" s="63">
        <v>65024</v>
      </c>
      <c r="AB327" s="63">
        <v>1825</v>
      </c>
      <c r="AC327" s="63">
        <v>874</v>
      </c>
      <c r="AD327" s="63">
        <v>96986</v>
      </c>
      <c r="AE327" s="64">
        <f t="shared" si="1"/>
        <v>1063516</v>
      </c>
      <c r="AF327" s="64" t="s">
        <v>68</v>
      </c>
      <c r="AH327" s="66">
        <v>11173180.48</v>
      </c>
      <c r="AI327" s="67">
        <f>+AH327/SM_BolxEst2[[#This Row],[TOTAL]]</f>
        <v>10.50588846806254</v>
      </c>
      <c r="AJ327" s="65">
        <f>+SM_BolxEst2[[#This Row],[TOTAL]]/AE326-1</f>
        <v>0.3769086761419691</v>
      </c>
      <c r="AM327" s="68">
        <f>SUMIFS(SM_BolxEst2[[#This Row],[Retiro]:[Ajuste meses anteriores]],SM_BolxEst2[[#This Row],[Retiro]:[Ajuste meses anteriores]],"&gt;="&amp;LARGE(SM_BolxEst2[[#This Row],[Retiro]:[Ajuste meses anteriores]],4))</f>
        <v>486152</v>
      </c>
      <c r="AN327" s="69">
        <f>+AM327/SM_BolxEst2[[#This Row],[TOTAL]]</f>
        <v>0.45711771144016639</v>
      </c>
      <c r="AO327" s="68">
        <f>+SM_BolxEst2[[#This Row],[TOTAL]]-AM327</f>
        <v>577364</v>
      </c>
      <c r="AP327" s="69">
        <f>+AO327/SM_BolxEst2[[#This Row],[TOTAL]]</f>
        <v>0.54288228855983356</v>
      </c>
    </row>
    <row r="328" spans="1:42" x14ac:dyDescent="0.2">
      <c r="A328" s="56">
        <v>1994</v>
      </c>
      <c r="B328" s="56" t="s">
        <v>10</v>
      </c>
      <c r="C328" s="56" t="s">
        <v>29</v>
      </c>
      <c r="D328" s="55">
        <v>161388</v>
      </c>
      <c r="F328" s="61">
        <v>2021</v>
      </c>
      <c r="G328" s="61" t="s">
        <v>6</v>
      </c>
      <c r="H328" s="63">
        <v>165430</v>
      </c>
      <c r="I328" s="63">
        <v>71937</v>
      </c>
      <c r="J328" s="63">
        <v>0</v>
      </c>
      <c r="K328" s="63">
        <v>0</v>
      </c>
      <c r="L328" s="63">
        <v>81907</v>
      </c>
      <c r="M328" s="63">
        <v>59435</v>
      </c>
      <c r="N328" s="63">
        <v>44265</v>
      </c>
      <c r="O328" s="63">
        <v>9531</v>
      </c>
      <c r="P328" s="63">
        <v>76143</v>
      </c>
      <c r="Q328" s="63">
        <v>32536</v>
      </c>
      <c r="R328" s="63">
        <v>40256</v>
      </c>
      <c r="S328" s="63">
        <v>18934</v>
      </c>
      <c r="T328" s="63">
        <v>31576</v>
      </c>
      <c r="U328" s="63">
        <v>19765</v>
      </c>
      <c r="V328" s="63">
        <v>111618</v>
      </c>
      <c r="W328" s="63">
        <v>174466</v>
      </c>
      <c r="X328" s="63">
        <v>22948</v>
      </c>
      <c r="Y328" s="63">
        <v>53324</v>
      </c>
      <c r="Z328" s="63">
        <v>5370</v>
      </c>
      <c r="AA328" s="63">
        <v>66594</v>
      </c>
      <c r="AB328" s="63">
        <v>2265</v>
      </c>
      <c r="AC328" s="63">
        <v>454</v>
      </c>
      <c r="AD328" s="63">
        <v>63</v>
      </c>
      <c r="AE328" s="64">
        <f t="shared" si="1"/>
        <v>1088817</v>
      </c>
      <c r="AF328" s="64" t="s">
        <v>68</v>
      </c>
      <c r="AH328" s="66">
        <v>11684923.939999999</v>
      </c>
      <c r="AI328" s="67">
        <f>+AH328/SM_BolxEst2[[#This Row],[TOTAL]]</f>
        <v>10.731761113208188</v>
      </c>
      <c r="AJ328" s="65">
        <f>+SM_BolxEst2[[#This Row],[TOTAL]]/AE327-1</f>
        <v>2.3789957085742053E-2</v>
      </c>
      <c r="AM328" s="68">
        <f>SUMIFS(SM_BolxEst2[[#This Row],[Retiro]:[Ajuste meses anteriores]],SM_BolxEst2[[#This Row],[Retiro]:[Ajuste meses anteriores]],"&gt;="&amp;LARGE(SM_BolxEst2[[#This Row],[Retiro]:[Ajuste meses anteriores]],4))</f>
        <v>533421</v>
      </c>
      <c r="AN328" s="69">
        <f>+AM328/SM_BolxEst2[[#This Row],[TOTAL]]</f>
        <v>0.48990877254855497</v>
      </c>
      <c r="AO328" s="68">
        <f>+SM_BolxEst2[[#This Row],[TOTAL]]-AM328</f>
        <v>555396</v>
      </c>
      <c r="AP328" s="69">
        <f>+AO328/SM_BolxEst2[[#This Row],[TOTAL]]</f>
        <v>0.51009122745144497</v>
      </c>
    </row>
    <row r="329" spans="1:42" x14ac:dyDescent="0.2">
      <c r="A329" s="56">
        <v>1994</v>
      </c>
      <c r="B329" s="56" t="s">
        <v>11</v>
      </c>
      <c r="C329" s="56" t="s">
        <v>29</v>
      </c>
      <c r="D329" s="55">
        <v>165877</v>
      </c>
      <c r="F329" s="61">
        <v>2021</v>
      </c>
      <c r="G329" s="61" t="s">
        <v>7</v>
      </c>
      <c r="H329" s="63">
        <v>192924</v>
      </c>
      <c r="I329" s="63">
        <v>86199</v>
      </c>
      <c r="J329" s="63">
        <v>0</v>
      </c>
      <c r="K329" s="63">
        <v>0</v>
      </c>
      <c r="L329" s="63">
        <v>95064</v>
      </c>
      <c r="M329" s="63">
        <v>74513</v>
      </c>
      <c r="N329" s="63">
        <v>50197</v>
      </c>
      <c r="O329" s="63">
        <v>15046</v>
      </c>
      <c r="P329" s="63">
        <v>87310</v>
      </c>
      <c r="Q329" s="63">
        <v>41258</v>
      </c>
      <c r="R329" s="63">
        <v>42688</v>
      </c>
      <c r="S329" s="63">
        <v>21860</v>
      </c>
      <c r="T329" s="63">
        <v>35090</v>
      </c>
      <c r="U329" s="63">
        <v>23488</v>
      </c>
      <c r="V329" s="63">
        <v>128664</v>
      </c>
      <c r="W329" s="63">
        <v>197420</v>
      </c>
      <c r="X329" s="63">
        <v>32167</v>
      </c>
      <c r="Y329" s="63">
        <v>55272</v>
      </c>
      <c r="Z329" s="63">
        <v>5855</v>
      </c>
      <c r="AA329" s="63">
        <v>77192</v>
      </c>
      <c r="AB329" s="63">
        <v>2358</v>
      </c>
      <c r="AC329" s="63">
        <v>0</v>
      </c>
      <c r="AD329" s="63">
        <v>321</v>
      </c>
      <c r="AE329" s="64">
        <f t="shared" si="1"/>
        <v>1264886</v>
      </c>
      <c r="AF329" s="64" t="s">
        <v>68</v>
      </c>
      <c r="AH329" s="66">
        <v>13668971.470000003</v>
      </c>
      <c r="AI329" s="67">
        <f>+AH329/SM_BolxEst2[[#This Row],[TOTAL]]</f>
        <v>10.806484908521403</v>
      </c>
      <c r="AJ329" s="65">
        <f>+SM_BolxEst2[[#This Row],[TOTAL]]/AE328-1</f>
        <v>0.16170669635025914</v>
      </c>
      <c r="AM329" s="68">
        <f>SUMIFS(SM_BolxEst2[[#This Row],[Retiro]:[Ajuste meses anteriores]],SM_BolxEst2[[#This Row],[Retiro]:[Ajuste meses anteriores]],"&gt;="&amp;LARGE(SM_BolxEst2[[#This Row],[Retiro]:[Ajuste meses anteriores]],4))</f>
        <v>614072</v>
      </c>
      <c r="AN329" s="69">
        <f>+AM329/SM_BolxEst2[[#This Row],[TOTAL]]</f>
        <v>0.48547616148807088</v>
      </c>
      <c r="AO329" s="68">
        <f>+SM_BolxEst2[[#This Row],[TOTAL]]-AM329</f>
        <v>650814</v>
      </c>
      <c r="AP329" s="69">
        <f>+AO329/SM_BolxEst2[[#This Row],[TOTAL]]</f>
        <v>0.51452383851192918</v>
      </c>
    </row>
    <row r="330" spans="1:42" x14ac:dyDescent="0.2">
      <c r="A330" s="56">
        <v>1995</v>
      </c>
      <c r="B330" s="56" t="s">
        <v>12</v>
      </c>
      <c r="C330" s="56" t="s">
        <v>29</v>
      </c>
      <c r="D330" s="55">
        <v>141591</v>
      </c>
      <c r="F330" s="61">
        <v>2021</v>
      </c>
      <c r="G330" s="61" t="s">
        <v>8</v>
      </c>
      <c r="H330" s="63">
        <v>219158</v>
      </c>
      <c r="I330" s="63">
        <v>101108</v>
      </c>
      <c r="J330" s="63">
        <v>0</v>
      </c>
      <c r="K330" s="63">
        <v>0</v>
      </c>
      <c r="L330" s="63">
        <v>102566</v>
      </c>
      <c r="M330" s="63">
        <v>90164</v>
      </c>
      <c r="N330" s="63">
        <v>63425</v>
      </c>
      <c r="O330" s="63">
        <v>17432</v>
      </c>
      <c r="P330" s="63">
        <v>99553</v>
      </c>
      <c r="Q330" s="63">
        <v>53104</v>
      </c>
      <c r="R330" s="63">
        <v>56420</v>
      </c>
      <c r="S330" s="63">
        <v>27205</v>
      </c>
      <c r="T330" s="63">
        <v>53353</v>
      </c>
      <c r="U330" s="63">
        <v>27148</v>
      </c>
      <c r="V330" s="63">
        <v>168373</v>
      </c>
      <c r="W330" s="63">
        <v>214229</v>
      </c>
      <c r="X330" s="63">
        <v>39502</v>
      </c>
      <c r="Y330" s="63">
        <v>82371</v>
      </c>
      <c r="Z330" s="63">
        <v>6490</v>
      </c>
      <c r="AA330" s="63">
        <v>78961</v>
      </c>
      <c r="AB330" s="63">
        <v>2438</v>
      </c>
      <c r="AC330" s="63">
        <v>926</v>
      </c>
      <c r="AD330" s="63">
        <v>0</v>
      </c>
      <c r="AE330" s="64">
        <f t="shared" si="1"/>
        <v>1503926</v>
      </c>
      <c r="AF330" s="64" t="s">
        <v>68</v>
      </c>
      <c r="AH330" s="66">
        <v>16096722.350000003</v>
      </c>
      <c r="AI330" s="67">
        <f>+AH330/SM_BolxEst2[[#This Row],[TOTAL]]</f>
        <v>10.703134562471826</v>
      </c>
      <c r="AJ330" s="65">
        <f>+SM_BolxEst2[[#This Row],[TOTAL]]/AE329-1</f>
        <v>0.18898145761752438</v>
      </c>
      <c r="AM330" s="68">
        <f>SUMIFS(SM_BolxEst2[[#This Row],[Retiro]:[Ajuste meses anteriores]],SM_BolxEst2[[#This Row],[Retiro]:[Ajuste meses anteriores]],"&gt;="&amp;LARGE(SM_BolxEst2[[#This Row],[Retiro]:[Ajuste meses anteriores]],4))</f>
        <v>704326</v>
      </c>
      <c r="AN330" s="69">
        <f>+AM330/SM_BolxEst2[[#This Row],[TOTAL]]</f>
        <v>0.46832490428385437</v>
      </c>
      <c r="AO330" s="68">
        <f>+SM_BolxEst2[[#This Row],[TOTAL]]-AM330</f>
        <v>799600</v>
      </c>
      <c r="AP330" s="69">
        <f>+AO330/SM_BolxEst2[[#This Row],[TOTAL]]</f>
        <v>0.53167509571614557</v>
      </c>
    </row>
    <row r="331" spans="1:42" x14ac:dyDescent="0.2">
      <c r="A331" s="56">
        <v>1995</v>
      </c>
      <c r="B331" s="56" t="s">
        <v>13</v>
      </c>
      <c r="C331" s="56" t="s">
        <v>29</v>
      </c>
      <c r="D331" s="55">
        <v>139423</v>
      </c>
      <c r="F331" s="61">
        <v>2021</v>
      </c>
      <c r="G331" s="61" t="s">
        <v>9</v>
      </c>
      <c r="H331" s="63">
        <v>263553</v>
      </c>
      <c r="I331" s="63">
        <v>145493</v>
      </c>
      <c r="J331" s="63">
        <v>0</v>
      </c>
      <c r="K331" s="63">
        <v>0</v>
      </c>
      <c r="L331" s="63">
        <v>126706</v>
      </c>
      <c r="M331" s="63">
        <v>103794</v>
      </c>
      <c r="N331" s="63">
        <v>71427</v>
      </c>
      <c r="O331" s="63">
        <v>21303</v>
      </c>
      <c r="P331" s="63">
        <v>131673</v>
      </c>
      <c r="Q331" s="63">
        <v>74254</v>
      </c>
      <c r="R331" s="63">
        <v>77560</v>
      </c>
      <c r="S331" s="63">
        <v>36605</v>
      </c>
      <c r="T331" s="63">
        <v>80191</v>
      </c>
      <c r="U331" s="63">
        <v>36971</v>
      </c>
      <c r="V331" s="63">
        <v>285990</v>
      </c>
      <c r="W331" s="63">
        <v>383830</v>
      </c>
      <c r="X331" s="63">
        <v>56078</v>
      </c>
      <c r="Y331" s="63">
        <v>99325</v>
      </c>
      <c r="Z331" s="63">
        <v>5405</v>
      </c>
      <c r="AA331" s="63">
        <v>99552</v>
      </c>
      <c r="AB331" s="63">
        <v>4205</v>
      </c>
      <c r="AC331" s="63">
        <v>3281</v>
      </c>
      <c r="AD331" s="63">
        <v>105361</v>
      </c>
      <c r="AE331" s="64">
        <f t="shared" ref="AE331:AE336" si="2">SUM(H331:AD331)</f>
        <v>2212557</v>
      </c>
      <c r="AF331" s="64" t="s">
        <v>68</v>
      </c>
      <c r="AH331" s="66">
        <v>23695847.800000001</v>
      </c>
      <c r="AI331" s="67">
        <f>+AH331/SM_BolxEst2[[#This Row],[TOTAL]]</f>
        <v>10.709711794995565</v>
      </c>
      <c r="AJ331" s="65">
        <f>+SM_BolxEst2[[#This Row],[TOTAL]]/AE330-1</f>
        <v>0.4711874121466082</v>
      </c>
      <c r="AM331" s="68">
        <f>SUMIFS(SM_BolxEst2[[#This Row],[Retiro]:[Ajuste meses anteriores]],SM_BolxEst2[[#This Row],[Retiro]:[Ajuste meses anteriores]],"&gt;="&amp;LARGE(SM_BolxEst2[[#This Row],[Retiro]:[Ajuste meses anteriores]],4))</f>
        <v>1078866</v>
      </c>
      <c r="AN331" s="69">
        <f>+AM331/SM_BolxEst2[[#This Row],[TOTAL]]</f>
        <v>0.48761048867893575</v>
      </c>
      <c r="AO331" s="68">
        <f>+SM_BolxEst2[[#This Row],[TOTAL]]-AM331</f>
        <v>1133691</v>
      </c>
      <c r="AP331" s="69">
        <f>+AO331/SM_BolxEst2[[#This Row],[TOTAL]]</f>
        <v>0.51238951132106425</v>
      </c>
    </row>
    <row r="332" spans="1:42" x14ac:dyDescent="0.2">
      <c r="A332" s="56">
        <v>1995</v>
      </c>
      <c r="B332" s="56" t="s">
        <v>14</v>
      </c>
      <c r="C332" s="56" t="s">
        <v>29</v>
      </c>
      <c r="D332" s="55">
        <v>166944</v>
      </c>
      <c r="F332" s="61">
        <v>2021</v>
      </c>
      <c r="G332" s="61" t="s">
        <v>10</v>
      </c>
      <c r="H332" s="63">
        <v>302609</v>
      </c>
      <c r="I332" s="63">
        <v>180361</v>
      </c>
      <c r="J332" s="63">
        <v>0</v>
      </c>
      <c r="K332" s="63">
        <v>0</v>
      </c>
      <c r="L332" s="63">
        <v>148459</v>
      </c>
      <c r="M332" s="63">
        <v>116070</v>
      </c>
      <c r="N332" s="63">
        <v>95802</v>
      </c>
      <c r="O332" s="63">
        <v>23231</v>
      </c>
      <c r="P332" s="63">
        <v>142128</v>
      </c>
      <c r="Q332" s="63">
        <v>86709</v>
      </c>
      <c r="R332" s="63">
        <v>86696</v>
      </c>
      <c r="S332" s="63">
        <v>48268</v>
      </c>
      <c r="T332" s="63">
        <v>93195</v>
      </c>
      <c r="U332" s="63">
        <v>42905</v>
      </c>
      <c r="V332" s="63">
        <v>309383</v>
      </c>
      <c r="W332" s="63">
        <v>440136</v>
      </c>
      <c r="X332" s="63">
        <v>53509</v>
      </c>
      <c r="Y332" s="63">
        <v>134425</v>
      </c>
      <c r="Z332" s="63">
        <v>2086</v>
      </c>
      <c r="AA332" s="63">
        <v>102777</v>
      </c>
      <c r="AB332" s="63">
        <v>4213</v>
      </c>
      <c r="AC332" s="63">
        <v>3511</v>
      </c>
      <c r="AD332" s="63">
        <v>11374</v>
      </c>
      <c r="AE332" s="64">
        <f t="shared" si="2"/>
        <v>2427847</v>
      </c>
      <c r="AF332" s="64" t="s">
        <v>68</v>
      </c>
      <c r="AH332" s="66">
        <v>25773713.570000004</v>
      </c>
      <c r="AI332" s="67">
        <f>+AH332/SM_BolxEst2[[#This Row],[TOTAL]]</f>
        <v>10.615872239889912</v>
      </c>
      <c r="AJ332" s="65">
        <f>+SM_BolxEst2[[#This Row],[TOTAL]]/AE331-1</f>
        <v>9.7303707881876145E-2</v>
      </c>
      <c r="AM332" s="68">
        <f>SUMIFS(SM_BolxEst2[[#This Row],[Retiro]:[Ajuste meses anteriores]],SM_BolxEst2[[#This Row],[Retiro]:[Ajuste meses anteriores]],"&gt;="&amp;LARGE(SM_BolxEst2[[#This Row],[Retiro]:[Ajuste meses anteriores]],4))</f>
        <v>1232489</v>
      </c>
      <c r="AN332" s="69">
        <f>+AM332/SM_BolxEst2[[#This Row],[TOTAL]]</f>
        <v>0.5076468986719509</v>
      </c>
      <c r="AO332" s="68">
        <f>+SM_BolxEst2[[#This Row],[TOTAL]]-AM332</f>
        <v>1195358</v>
      </c>
      <c r="AP332" s="69">
        <f>+AO332/SM_BolxEst2[[#This Row],[TOTAL]]</f>
        <v>0.4923531013280491</v>
      </c>
    </row>
    <row r="333" spans="1:42" x14ac:dyDescent="0.2">
      <c r="A333" s="56">
        <v>1995</v>
      </c>
      <c r="B333" s="56" t="s">
        <v>15</v>
      </c>
      <c r="C333" s="56" t="s">
        <v>29</v>
      </c>
      <c r="D333" s="55">
        <v>163388</v>
      </c>
      <c r="F333" s="61">
        <v>2021</v>
      </c>
      <c r="G333" s="61" t="s">
        <v>11</v>
      </c>
      <c r="H333" s="63">
        <v>293052</v>
      </c>
      <c r="I333" s="63">
        <v>171306</v>
      </c>
      <c r="J333" s="63">
        <v>0</v>
      </c>
      <c r="K333" s="63">
        <v>0</v>
      </c>
      <c r="L333" s="63">
        <v>135530</v>
      </c>
      <c r="M333" s="63">
        <v>102537</v>
      </c>
      <c r="N333" s="63">
        <v>85800</v>
      </c>
      <c r="O333" s="63">
        <v>23381</v>
      </c>
      <c r="P333" s="63">
        <v>140070</v>
      </c>
      <c r="Q333" s="63">
        <v>80480</v>
      </c>
      <c r="R333" s="63">
        <v>85021</v>
      </c>
      <c r="S333" s="63">
        <v>51681</v>
      </c>
      <c r="T333" s="63">
        <v>78576</v>
      </c>
      <c r="U333" s="63">
        <v>34872</v>
      </c>
      <c r="V333" s="63">
        <v>295042</v>
      </c>
      <c r="W333" s="63">
        <v>448035</v>
      </c>
      <c r="X333" s="63">
        <v>48061</v>
      </c>
      <c r="Y333" s="63">
        <v>126101</v>
      </c>
      <c r="Z333" s="63">
        <v>837</v>
      </c>
      <c r="AA333" s="63">
        <v>104094</v>
      </c>
      <c r="AB333" s="63">
        <v>2913</v>
      </c>
      <c r="AC333" s="63">
        <v>3009</v>
      </c>
      <c r="AD333" s="63">
        <v>0</v>
      </c>
      <c r="AE333" s="64">
        <f t="shared" si="2"/>
        <v>2310398</v>
      </c>
      <c r="AF333" s="64" t="s">
        <v>68</v>
      </c>
      <c r="AH333" s="66">
        <v>24710236.010000002</v>
      </c>
      <c r="AI333" s="67">
        <f>+AH333/SM_BolxEst2[[#This Row],[TOTAL]]</f>
        <v>10.695229138009989</v>
      </c>
      <c r="AJ333" s="65">
        <f>+SM_BolxEst2[[#This Row],[TOTAL]]/AE332-1</f>
        <v>-4.8375783152727503E-2</v>
      </c>
      <c r="AM333" s="68">
        <f>SUMIFS(SM_BolxEst2[[#This Row],[Retiro]:[Ajuste meses anteriores]],SM_BolxEst2[[#This Row],[Retiro]:[Ajuste meses anteriores]],"&gt;="&amp;LARGE(SM_BolxEst2[[#This Row],[Retiro]:[Ajuste meses anteriores]],4))</f>
        <v>1207435</v>
      </c>
      <c r="AN333" s="69">
        <f>+AM333/SM_BolxEst2[[#This Row],[TOTAL]]</f>
        <v>0.52260909159374269</v>
      </c>
      <c r="AO333" s="68">
        <f>+SM_BolxEst2[[#This Row],[TOTAL]]-AM333</f>
        <v>1102963</v>
      </c>
      <c r="AP333" s="69">
        <f>+AO333/SM_BolxEst2[[#This Row],[TOTAL]]</f>
        <v>0.47739090840625725</v>
      </c>
    </row>
    <row r="334" spans="1:42" x14ac:dyDescent="0.2">
      <c r="A334" s="56">
        <v>1995</v>
      </c>
      <c r="B334" s="56" t="s">
        <v>4</v>
      </c>
      <c r="C334" s="56" t="s">
        <v>29</v>
      </c>
      <c r="D334" s="55">
        <v>173443</v>
      </c>
      <c r="F334" s="61">
        <v>2022</v>
      </c>
      <c r="G334" s="61" t="s">
        <v>12</v>
      </c>
      <c r="H334" s="63">
        <v>226853</v>
      </c>
      <c r="I334" s="63">
        <v>73105</v>
      </c>
      <c r="J334" s="63">
        <v>0</v>
      </c>
      <c r="K334" s="63">
        <v>0</v>
      </c>
      <c r="L334" s="63">
        <v>104060</v>
      </c>
      <c r="M334" s="63">
        <v>92098</v>
      </c>
      <c r="N334" s="63">
        <v>59451</v>
      </c>
      <c r="O334" s="63">
        <v>17912</v>
      </c>
      <c r="P334" s="63">
        <v>111732</v>
      </c>
      <c r="Q334" s="63">
        <v>55598</v>
      </c>
      <c r="R334" s="63">
        <v>71344</v>
      </c>
      <c r="S334" s="63">
        <v>41942</v>
      </c>
      <c r="T334" s="63">
        <v>56325</v>
      </c>
      <c r="U334" s="63">
        <v>24800</v>
      </c>
      <c r="V334" s="63">
        <v>204683</v>
      </c>
      <c r="W334" s="63">
        <v>309465</v>
      </c>
      <c r="X334" s="63">
        <v>37837</v>
      </c>
      <c r="Y334" s="63">
        <v>73852</v>
      </c>
      <c r="Z334" s="63">
        <v>3665</v>
      </c>
      <c r="AA334" s="63">
        <v>84111</v>
      </c>
      <c r="AB334" s="63">
        <v>2026</v>
      </c>
      <c r="AC334" s="63">
        <v>1917</v>
      </c>
      <c r="AD334" s="63">
        <v>16001</v>
      </c>
      <c r="AE334" s="64">
        <f t="shared" si="2"/>
        <v>1668777</v>
      </c>
      <c r="AF334" s="64" t="s">
        <v>68</v>
      </c>
      <c r="AH334" s="66">
        <v>17872029.940000001</v>
      </c>
      <c r="AI334" s="67">
        <f>+AH334/SM_BolxEst2[[#This Row],[TOTAL]]</f>
        <v>10.709657395805431</v>
      </c>
      <c r="AJ334" s="65">
        <f>+SM_BolxEst2[[#This Row],[TOTAL]]/AE333-1</f>
        <v>-0.27771016076018074</v>
      </c>
      <c r="AM334" s="68">
        <f>SUMIFS(SM_BolxEst2[[#This Row],[Retiro]:[Ajuste meses anteriores]],SM_BolxEst2[[#This Row],[Retiro]:[Ajuste meses anteriores]],"&gt;="&amp;LARGE(SM_BolxEst2[[#This Row],[Retiro]:[Ajuste meses anteriores]],4))</f>
        <v>852733</v>
      </c>
      <c r="AN334" s="69">
        <f>+AM334/SM_BolxEst2[[#This Row],[TOTAL]]</f>
        <v>0.51099278094077283</v>
      </c>
      <c r="AO334" s="68">
        <f>+SM_BolxEst2[[#This Row],[TOTAL]]-AM334</f>
        <v>816044</v>
      </c>
      <c r="AP334" s="69">
        <f>+AO334/SM_BolxEst2[[#This Row],[TOTAL]]</f>
        <v>0.48900721905922723</v>
      </c>
    </row>
    <row r="335" spans="1:42" x14ac:dyDescent="0.2">
      <c r="A335" s="56">
        <v>1995</v>
      </c>
      <c r="B335" s="56" t="s">
        <v>5</v>
      </c>
      <c r="C335" s="56" t="s">
        <v>29</v>
      </c>
      <c r="D335" s="55">
        <v>167404</v>
      </c>
      <c r="F335" s="61">
        <v>2022</v>
      </c>
      <c r="G335" s="61" t="s">
        <v>13</v>
      </c>
      <c r="H335" s="63">
        <v>297569</v>
      </c>
      <c r="I335" s="63">
        <v>96443</v>
      </c>
      <c r="J335" s="63">
        <v>0</v>
      </c>
      <c r="K335" s="63">
        <v>0</v>
      </c>
      <c r="L335" s="63">
        <v>135734</v>
      </c>
      <c r="M335" s="63">
        <v>109378</v>
      </c>
      <c r="N335" s="63">
        <v>79373</v>
      </c>
      <c r="O335" s="63">
        <v>21040</v>
      </c>
      <c r="P335" s="63">
        <v>136114</v>
      </c>
      <c r="Q335" s="63">
        <v>69375</v>
      </c>
      <c r="R335" s="63">
        <v>93208</v>
      </c>
      <c r="S335" s="63">
        <v>34457</v>
      </c>
      <c r="T335" s="63">
        <v>85610</v>
      </c>
      <c r="U335" s="63">
        <v>32747</v>
      </c>
      <c r="V335" s="63">
        <v>272825</v>
      </c>
      <c r="W335" s="63">
        <v>401765</v>
      </c>
      <c r="X335" s="63">
        <v>37827</v>
      </c>
      <c r="Y335" s="63">
        <v>52579</v>
      </c>
      <c r="Z335" s="63">
        <v>7351</v>
      </c>
      <c r="AA335" s="63">
        <v>107942</v>
      </c>
      <c r="AB335" s="63">
        <v>2371</v>
      </c>
      <c r="AC335" s="63">
        <v>2343</v>
      </c>
      <c r="AD335" s="63">
        <v>22035</v>
      </c>
      <c r="AE335" s="64">
        <f t="shared" si="2"/>
        <v>2098086</v>
      </c>
      <c r="AF335" s="64" t="s">
        <v>68</v>
      </c>
      <c r="AH335" s="66">
        <v>21897953.149999999</v>
      </c>
      <c r="AI335" s="67">
        <f>+AH335/SM_BolxEst2[[#This Row],[TOTAL]]</f>
        <v>10.437109417821766</v>
      </c>
      <c r="AJ335" s="65">
        <f>+SM_BolxEst2[[#This Row],[TOTAL]]/AE334-1</f>
        <v>0.2572596578212667</v>
      </c>
      <c r="AM335" s="68">
        <f>SUMIFS(SM_BolxEst2[[#This Row],[Retiro]:[Ajuste meses anteriores]],SM_BolxEst2[[#This Row],[Retiro]:[Ajuste meses anteriores]],"&gt;="&amp;LARGE(SM_BolxEst2[[#This Row],[Retiro]:[Ajuste meses anteriores]],4))</f>
        <v>1108273</v>
      </c>
      <c r="AN335" s="69">
        <f>+AM335/SM_BolxEst2[[#This Row],[TOTAL]]</f>
        <v>0.52823049198173955</v>
      </c>
      <c r="AO335" s="68">
        <f>+SM_BolxEst2[[#This Row],[TOTAL]]-AM335</f>
        <v>989813</v>
      </c>
      <c r="AP335" s="69">
        <f>+AO335/SM_BolxEst2[[#This Row],[TOTAL]]</f>
        <v>0.47176950801826045</v>
      </c>
    </row>
    <row r="336" spans="1:42" x14ac:dyDescent="0.2">
      <c r="A336" s="56">
        <v>1995</v>
      </c>
      <c r="B336" s="56" t="s">
        <v>6</v>
      </c>
      <c r="C336" s="56" t="s">
        <v>29</v>
      </c>
      <c r="D336" s="55">
        <v>179221</v>
      </c>
      <c r="F336" s="61">
        <v>2022</v>
      </c>
      <c r="G336" s="61" t="s">
        <v>14</v>
      </c>
      <c r="H336" s="63">
        <v>348935</v>
      </c>
      <c r="I336" s="63">
        <v>136133</v>
      </c>
      <c r="J336" s="63">
        <v>0</v>
      </c>
      <c r="K336" s="63">
        <v>0</v>
      </c>
      <c r="L336" s="63">
        <v>155416</v>
      </c>
      <c r="M336" s="63">
        <v>129782</v>
      </c>
      <c r="N336" s="63">
        <v>100165</v>
      </c>
      <c r="O336" s="63">
        <v>22806</v>
      </c>
      <c r="P336" s="63">
        <v>161191</v>
      </c>
      <c r="Q336" s="63">
        <v>75479</v>
      </c>
      <c r="R336" s="63">
        <v>109048</v>
      </c>
      <c r="S336" s="63">
        <v>45843</v>
      </c>
      <c r="T336" s="63">
        <v>95440</v>
      </c>
      <c r="U336" s="63">
        <v>46314</v>
      </c>
      <c r="V336" s="63">
        <v>304542</v>
      </c>
      <c r="W336" s="63">
        <v>440183</v>
      </c>
      <c r="X336" s="63">
        <v>50900</v>
      </c>
      <c r="Y336" s="63">
        <v>45557</v>
      </c>
      <c r="Z336" s="63">
        <v>7336</v>
      </c>
      <c r="AA336" s="63">
        <v>110501</v>
      </c>
      <c r="AB336" s="63">
        <v>2481</v>
      </c>
      <c r="AC336" s="63">
        <v>621</v>
      </c>
      <c r="AD336" s="63">
        <v>10577</v>
      </c>
      <c r="AE336" s="64">
        <f t="shared" si="2"/>
        <v>2399250</v>
      </c>
      <c r="AF336" s="64" t="s">
        <v>68</v>
      </c>
      <c r="AH336" s="66">
        <v>25345242.940000009</v>
      </c>
      <c r="AI336" s="67">
        <f>+AH336/SM_BolxEst2[[#This Row],[TOTAL]]</f>
        <v>10.563819085130774</v>
      </c>
      <c r="AJ336" s="65">
        <f>+SM_BolxEst2[[#This Row],[TOTAL]]/AE335-1</f>
        <v>0.14354225708574386</v>
      </c>
      <c r="AM336" s="68">
        <f>SUMIFS(SM_BolxEst2[[#This Row],[Retiro]:[Ajuste meses anteriores]],SM_BolxEst2[[#This Row],[Retiro]:[Ajuste meses anteriores]],"&gt;="&amp;LARGE(SM_BolxEst2[[#This Row],[Retiro]:[Ajuste meses anteriores]],4))</f>
        <v>1254851</v>
      </c>
      <c r="AN336" s="69">
        <f>+AM336/SM_BolxEst2[[#This Row],[TOTAL]]</f>
        <v>0.52301802646660411</v>
      </c>
      <c r="AO336" s="68">
        <f>+SM_BolxEst2[[#This Row],[TOTAL]]-AM336</f>
        <v>1144399</v>
      </c>
      <c r="AP336" s="69">
        <f>+AO336/SM_BolxEst2[[#This Row],[TOTAL]]</f>
        <v>0.47698197353339583</v>
      </c>
    </row>
    <row r="337" spans="1:42" x14ac:dyDescent="0.2">
      <c r="A337" s="56">
        <v>1995</v>
      </c>
      <c r="B337" s="56" t="s">
        <v>7</v>
      </c>
      <c r="C337" s="56" t="s">
        <v>29</v>
      </c>
      <c r="D337" s="55">
        <v>185200</v>
      </c>
      <c r="F337" s="61">
        <v>2022</v>
      </c>
      <c r="G337" s="61" t="s">
        <v>15</v>
      </c>
      <c r="H337" s="63">
        <v>365599</v>
      </c>
      <c r="I337" s="63">
        <v>147355</v>
      </c>
      <c r="J337" s="63">
        <v>0</v>
      </c>
      <c r="K337" s="63">
        <v>0</v>
      </c>
      <c r="L337" s="63">
        <v>180750</v>
      </c>
      <c r="M337" s="63">
        <v>141903</v>
      </c>
      <c r="N337" s="63">
        <v>107234</v>
      </c>
      <c r="O337" s="63">
        <v>26919</v>
      </c>
      <c r="P337" s="63">
        <v>174934</v>
      </c>
      <c r="Q337" s="63">
        <v>78282</v>
      </c>
      <c r="R337" s="63">
        <v>117879</v>
      </c>
      <c r="S337" s="63">
        <v>53508</v>
      </c>
      <c r="T337" s="63">
        <v>105351</v>
      </c>
      <c r="U337" s="63">
        <v>63204</v>
      </c>
      <c r="V337" s="63">
        <v>343459</v>
      </c>
      <c r="W337" s="63">
        <v>458597</v>
      </c>
      <c r="X337" s="63">
        <v>61377</v>
      </c>
      <c r="Y337" s="63">
        <v>48015</v>
      </c>
      <c r="Z337" s="63">
        <v>8831</v>
      </c>
      <c r="AA337" s="63">
        <v>139986</v>
      </c>
      <c r="AB337" s="63">
        <v>2555</v>
      </c>
      <c r="AC337" s="63">
        <v>185</v>
      </c>
      <c r="AD337" s="63">
        <v>0</v>
      </c>
      <c r="AE337" s="64">
        <f t="shared" ref="AE337:AE342" si="3">SUM(H337:AD337)</f>
        <v>2625923</v>
      </c>
      <c r="AF337" s="64" t="s">
        <v>68</v>
      </c>
      <c r="AH337" s="66">
        <v>27717282.789999999</v>
      </c>
      <c r="AI337" s="67">
        <f>+AH337/SM_BolxEst2[[#This Row],[TOTAL]]</f>
        <v>10.555253444217518</v>
      </c>
      <c r="AJ337" s="65">
        <f>+SM_BolxEst2[[#This Row],[TOTAL]]/AE336-1</f>
        <v>9.447660727310625E-2</v>
      </c>
      <c r="AM337" s="68">
        <f>SUMIFS(SM_BolxEst2[[#This Row],[Retiro]:[Ajuste meses anteriores]],SM_BolxEst2[[#This Row],[Retiro]:[Ajuste meses anteriores]],"&gt;="&amp;LARGE(SM_BolxEst2[[#This Row],[Retiro]:[Ajuste meses anteriores]],4))</f>
        <v>1348405</v>
      </c>
      <c r="AN337" s="69">
        <f>+AM337/SM_BolxEst2[[#This Row],[TOTAL]]</f>
        <v>0.51349753972222334</v>
      </c>
      <c r="AO337" s="68">
        <f>+SM_BolxEst2[[#This Row],[TOTAL]]-AM337</f>
        <v>1277518</v>
      </c>
      <c r="AP337" s="69">
        <f>+AO337/SM_BolxEst2[[#This Row],[TOTAL]]</f>
        <v>0.4865024602777766</v>
      </c>
    </row>
    <row r="338" spans="1:42" x14ac:dyDescent="0.2">
      <c r="A338" s="56">
        <v>1995</v>
      </c>
      <c r="B338" s="56" t="s">
        <v>8</v>
      </c>
      <c r="C338" s="56" t="s">
        <v>29</v>
      </c>
      <c r="D338" s="55">
        <v>188717</v>
      </c>
      <c r="F338" s="61">
        <v>2022</v>
      </c>
      <c r="G338" s="61" t="s">
        <v>4</v>
      </c>
      <c r="H338" s="63">
        <v>385106</v>
      </c>
      <c r="I338" s="63">
        <v>158878</v>
      </c>
      <c r="J338" s="63">
        <v>0</v>
      </c>
      <c r="K338" s="63">
        <v>0</v>
      </c>
      <c r="L338" s="63">
        <v>184069</v>
      </c>
      <c r="M338" s="63">
        <v>143559</v>
      </c>
      <c r="N338" s="63">
        <v>106646</v>
      </c>
      <c r="O338" s="63">
        <v>32553</v>
      </c>
      <c r="P338" s="63">
        <v>180481</v>
      </c>
      <c r="Q338" s="63">
        <v>109623</v>
      </c>
      <c r="R338" s="63">
        <v>116705</v>
      </c>
      <c r="S338" s="63">
        <v>55637</v>
      </c>
      <c r="T338" s="63">
        <v>110536</v>
      </c>
      <c r="U338" s="63">
        <v>54426</v>
      </c>
      <c r="V338" s="63">
        <v>348110</v>
      </c>
      <c r="W338" s="63">
        <v>441247</v>
      </c>
      <c r="X338" s="63">
        <v>62265</v>
      </c>
      <c r="Y338" s="63">
        <v>41932</v>
      </c>
      <c r="Z338" s="63">
        <v>9223</v>
      </c>
      <c r="AA338" s="63">
        <v>171962</v>
      </c>
      <c r="AB338" s="63">
        <v>2714</v>
      </c>
      <c r="AC338" s="63">
        <v>189</v>
      </c>
      <c r="AD338" s="63">
        <v>2212</v>
      </c>
      <c r="AE338" s="64">
        <f t="shared" si="3"/>
        <v>2718073</v>
      </c>
      <c r="AF338" s="64" t="s">
        <v>68</v>
      </c>
      <c r="AH338" s="66">
        <v>28711773.59</v>
      </c>
      <c r="AI338" s="67">
        <f>+AH338/SM_BolxEst2[[#This Row],[TOTAL]]</f>
        <v>10.563282733760278</v>
      </c>
      <c r="AJ338" s="65">
        <f>+SM_BolxEst2[[#This Row],[TOTAL]]/AE337-1</f>
        <v>3.5092422740499174E-2</v>
      </c>
      <c r="AM338" s="68">
        <f>SUMIFS(SM_BolxEst2[[#This Row],[Retiro]:[Ajuste meses anteriores]],SM_BolxEst2[[#This Row],[Retiro]:[Ajuste meses anteriores]],"&gt;="&amp;LARGE(SM_BolxEst2[[#This Row],[Retiro]:[Ajuste meses anteriores]],4))</f>
        <v>1358532</v>
      </c>
      <c r="AN338" s="69">
        <f>+AM338/SM_BolxEst2[[#This Row],[TOTAL]]</f>
        <v>0.49981439056272586</v>
      </c>
      <c r="AO338" s="68">
        <f>+SM_BolxEst2[[#This Row],[TOTAL]]-AM338</f>
        <v>1359541</v>
      </c>
      <c r="AP338" s="69">
        <f>+AO338/SM_BolxEst2[[#This Row],[TOTAL]]</f>
        <v>0.50018560943727408</v>
      </c>
    </row>
    <row r="339" spans="1:42" x14ac:dyDescent="0.2">
      <c r="A339" s="56">
        <v>1995</v>
      </c>
      <c r="B339" s="56" t="s">
        <v>9</v>
      </c>
      <c r="C339" s="56" t="s">
        <v>29</v>
      </c>
      <c r="D339" s="55">
        <v>195575</v>
      </c>
      <c r="F339" s="61">
        <v>2022</v>
      </c>
      <c r="G339" s="61" t="s">
        <v>5</v>
      </c>
      <c r="H339" s="63">
        <v>358888</v>
      </c>
      <c r="I339" s="63">
        <v>139116</v>
      </c>
      <c r="J339" s="63">
        <v>0</v>
      </c>
      <c r="K339" s="63">
        <v>0</v>
      </c>
      <c r="L339" s="63">
        <v>173579</v>
      </c>
      <c r="M339" s="63">
        <v>133444</v>
      </c>
      <c r="N339" s="63">
        <v>97686</v>
      </c>
      <c r="O339" s="63">
        <v>30304</v>
      </c>
      <c r="P339" s="63">
        <v>173679</v>
      </c>
      <c r="Q339" s="63">
        <v>101044</v>
      </c>
      <c r="R339" s="63">
        <v>99875</v>
      </c>
      <c r="S339" s="63">
        <v>49225</v>
      </c>
      <c r="T339" s="63">
        <v>103081</v>
      </c>
      <c r="U339" s="63">
        <v>60155</v>
      </c>
      <c r="V339" s="63">
        <v>329572</v>
      </c>
      <c r="W339" s="63">
        <v>466442</v>
      </c>
      <c r="X339" s="63">
        <v>54997</v>
      </c>
      <c r="Y339" s="63">
        <v>120420</v>
      </c>
      <c r="Z339" s="63">
        <v>8732</v>
      </c>
      <c r="AA339" s="63">
        <v>167332</v>
      </c>
      <c r="AB339" s="63">
        <v>2448</v>
      </c>
      <c r="AC339" s="63">
        <v>184</v>
      </c>
      <c r="AD339" s="63">
        <v>256720</v>
      </c>
      <c r="AE339" s="64">
        <f t="shared" si="3"/>
        <v>2926923</v>
      </c>
      <c r="AF339" s="64" t="s">
        <v>68</v>
      </c>
      <c r="AH339" s="66">
        <v>30831235.510000005</v>
      </c>
      <c r="AI339" s="67">
        <f>+AH339/SM_BolxEst2[[#This Row],[TOTAL]]</f>
        <v>10.533668125194959</v>
      </c>
      <c r="AJ339" s="65">
        <f>+SM_BolxEst2[[#This Row],[TOTAL]]/AE338-1</f>
        <v>7.6837524231321286E-2</v>
      </c>
      <c r="AM339" s="68">
        <f>SUMIFS(SM_BolxEst2[[#This Row],[Retiro]:[Ajuste meses anteriores]],SM_BolxEst2[[#This Row],[Retiro]:[Ajuste meses anteriores]],"&gt;="&amp;LARGE(SM_BolxEst2[[#This Row],[Retiro]:[Ajuste meses anteriores]],4))</f>
        <v>1411622</v>
      </c>
      <c r="AN339" s="69">
        <f>+AM339/SM_BolxEst2[[#This Row],[TOTAL]]</f>
        <v>0.48228873803649769</v>
      </c>
      <c r="AO339" s="68">
        <f>+SM_BolxEst2[[#This Row],[TOTAL]]-AM339</f>
        <v>1515301</v>
      </c>
      <c r="AP339" s="69">
        <f>+AO339/SM_BolxEst2[[#This Row],[TOTAL]]</f>
        <v>0.51771126196350226</v>
      </c>
    </row>
    <row r="340" spans="1:42" x14ac:dyDescent="0.2">
      <c r="A340" s="56">
        <v>1995</v>
      </c>
      <c r="B340" s="56" t="s">
        <v>10</v>
      </c>
      <c r="C340" s="56" t="s">
        <v>29</v>
      </c>
      <c r="D340" s="55">
        <v>197435</v>
      </c>
      <c r="F340" s="61">
        <v>2022</v>
      </c>
      <c r="G340" s="61" t="s">
        <v>6</v>
      </c>
      <c r="H340" s="63">
        <v>394867</v>
      </c>
      <c r="I340" s="63">
        <v>151711</v>
      </c>
      <c r="J340" s="63">
        <v>0</v>
      </c>
      <c r="K340" s="63">
        <v>29386</v>
      </c>
      <c r="L340" s="63">
        <v>160510</v>
      </c>
      <c r="M340" s="63">
        <v>135925</v>
      </c>
      <c r="N340" s="63">
        <v>98756</v>
      </c>
      <c r="O340" s="63">
        <v>32074</v>
      </c>
      <c r="P340" s="63">
        <v>178221</v>
      </c>
      <c r="Q340" s="63">
        <v>103679</v>
      </c>
      <c r="R340" s="63">
        <v>114820</v>
      </c>
      <c r="S340" s="63">
        <v>45942</v>
      </c>
      <c r="T340" s="63">
        <v>101783</v>
      </c>
      <c r="U340" s="63">
        <v>62322</v>
      </c>
      <c r="V340" s="63">
        <v>344933</v>
      </c>
      <c r="W340" s="63">
        <v>500793</v>
      </c>
      <c r="X340" s="63">
        <v>92245</v>
      </c>
      <c r="Y340" s="63">
        <v>123533</v>
      </c>
      <c r="Z340" s="63">
        <v>9407</v>
      </c>
      <c r="AA340" s="63">
        <v>188364</v>
      </c>
      <c r="AB340" s="63">
        <v>2734</v>
      </c>
      <c r="AC340" s="63">
        <v>332</v>
      </c>
      <c r="AD340" s="63">
        <v>19784</v>
      </c>
      <c r="AE340" s="64">
        <f t="shared" si="3"/>
        <v>2892121</v>
      </c>
      <c r="AF340" s="64" t="s">
        <v>112</v>
      </c>
      <c r="AH340" s="66">
        <v>30757666.789999995</v>
      </c>
      <c r="AI340" s="67">
        <f>+AH340/SM_BolxEst2[[#This Row],[TOTAL]]</f>
        <v>10.634986153760508</v>
      </c>
      <c r="AJ340" s="65">
        <f>+SM_BolxEst2[[#This Row],[TOTAL]]/AE339-1</f>
        <v>-1.1890302546394338E-2</v>
      </c>
      <c r="AM340" s="68">
        <f>SUMIFS(SM_BolxEst2[[#This Row],[Retiro]:[Ajuste meses anteriores]],SM_BolxEst2[[#This Row],[Retiro]:[Ajuste meses anteriores]],"&gt;="&amp;LARGE(SM_BolxEst2[[#This Row],[Retiro]:[Ajuste meses anteriores]],4))</f>
        <v>1428957</v>
      </c>
      <c r="AN340" s="69">
        <f>+AM340/SM_BolxEst2[[#This Row],[TOTAL]]</f>
        <v>0.49408617412618627</v>
      </c>
      <c r="AO340" s="68">
        <f>+SM_BolxEst2[[#This Row],[TOTAL]]-AM340</f>
        <v>1463164</v>
      </c>
      <c r="AP340" s="69">
        <f>+AO340/SM_BolxEst2[[#This Row],[TOTAL]]</f>
        <v>0.50591382587381373</v>
      </c>
    </row>
    <row r="341" spans="1:42" x14ac:dyDescent="0.2">
      <c r="A341" s="56">
        <v>1995</v>
      </c>
      <c r="B341" s="56" t="s">
        <v>11</v>
      </c>
      <c r="C341" s="56" t="s">
        <v>29</v>
      </c>
      <c r="D341" s="55">
        <v>197549</v>
      </c>
      <c r="F341" s="61">
        <v>2022</v>
      </c>
      <c r="G341" s="61" t="s">
        <v>7</v>
      </c>
      <c r="H341" s="63">
        <v>409776</v>
      </c>
      <c r="I341" s="63">
        <v>166136</v>
      </c>
      <c r="J341" s="63">
        <v>0</v>
      </c>
      <c r="K341" s="63">
        <v>44784</v>
      </c>
      <c r="L341" s="63">
        <v>170749</v>
      </c>
      <c r="M341" s="63">
        <v>149284</v>
      </c>
      <c r="N341" s="63">
        <v>108633</v>
      </c>
      <c r="O341" s="63">
        <v>34301</v>
      </c>
      <c r="P341" s="63">
        <v>192836</v>
      </c>
      <c r="Q341" s="63">
        <v>115303</v>
      </c>
      <c r="R341" s="63">
        <v>118676</v>
      </c>
      <c r="S341" s="63">
        <v>52165</v>
      </c>
      <c r="T341" s="63">
        <v>117760</v>
      </c>
      <c r="U341" s="63">
        <v>76425</v>
      </c>
      <c r="V341" s="63">
        <v>355980</v>
      </c>
      <c r="W341" s="63">
        <v>533275</v>
      </c>
      <c r="X341" s="63">
        <v>91297</v>
      </c>
      <c r="Y341" s="63">
        <v>136355</v>
      </c>
      <c r="Z341" s="63">
        <v>10130</v>
      </c>
      <c r="AA341" s="63">
        <v>197626</v>
      </c>
      <c r="AB341" s="63">
        <v>2764</v>
      </c>
      <c r="AC341" s="63">
        <v>191</v>
      </c>
      <c r="AD341" s="63">
        <v>164</v>
      </c>
      <c r="AE341" s="64">
        <f t="shared" si="3"/>
        <v>3084610</v>
      </c>
      <c r="AF341" s="64"/>
      <c r="AH341" s="66">
        <v>45055867.900000006</v>
      </c>
      <c r="AI341" s="67">
        <f>+AH341/SM_BolxEst2[[#This Row],[TOTAL]]</f>
        <v>14.606665964254802</v>
      </c>
      <c r="AJ341" s="65">
        <f>+SM_BolxEst2[[#This Row],[TOTAL]]/AE340-1</f>
        <v>6.6556343942732576E-2</v>
      </c>
      <c r="AM341" s="68">
        <f>SUMIFS(SM_BolxEst2[[#This Row],[Retiro]:[Ajuste meses anteriores]],SM_BolxEst2[[#This Row],[Retiro]:[Ajuste meses anteriores]],"&gt;="&amp;LARGE(SM_BolxEst2[[#This Row],[Retiro]:[Ajuste meses anteriores]],4))</f>
        <v>1496657</v>
      </c>
      <c r="AN341" s="69">
        <f>+AM341/SM_BolxEst2[[#This Row],[TOTAL]]</f>
        <v>0.4852013706757094</v>
      </c>
      <c r="AO341" s="68">
        <f>+SM_BolxEst2[[#This Row],[TOTAL]]-AM341</f>
        <v>1587953</v>
      </c>
      <c r="AP341" s="69">
        <f>+AO341/SM_BolxEst2[[#This Row],[TOTAL]]</f>
        <v>0.51479862932429055</v>
      </c>
    </row>
    <row r="342" spans="1:42" x14ac:dyDescent="0.2">
      <c r="A342" s="56">
        <v>1996</v>
      </c>
      <c r="B342" s="56" t="s">
        <v>12</v>
      </c>
      <c r="C342" s="56" t="s">
        <v>29</v>
      </c>
      <c r="D342" s="55">
        <v>170988</v>
      </c>
      <c r="F342" s="61">
        <v>2022</v>
      </c>
      <c r="G342" s="61" t="s">
        <v>8</v>
      </c>
      <c r="H342" s="63">
        <v>414769</v>
      </c>
      <c r="I342" s="63">
        <v>156422</v>
      </c>
      <c r="J342" s="63">
        <v>0</v>
      </c>
      <c r="K342" s="63">
        <v>43074</v>
      </c>
      <c r="L342" s="63">
        <v>166256</v>
      </c>
      <c r="M342" s="63">
        <v>144044</v>
      </c>
      <c r="N342" s="63">
        <v>106262</v>
      </c>
      <c r="O342" s="63">
        <v>30712</v>
      </c>
      <c r="P342" s="63">
        <v>186769</v>
      </c>
      <c r="Q342" s="63">
        <v>112375</v>
      </c>
      <c r="R342" s="63">
        <v>98213</v>
      </c>
      <c r="S342" s="63">
        <v>50146</v>
      </c>
      <c r="T342" s="63">
        <v>122930</v>
      </c>
      <c r="U342" s="63">
        <v>72599</v>
      </c>
      <c r="V342" s="63">
        <v>340304</v>
      </c>
      <c r="W342" s="63">
        <v>502480</v>
      </c>
      <c r="X342" s="63">
        <v>82608</v>
      </c>
      <c r="Y342" s="63">
        <v>141899</v>
      </c>
      <c r="Z342" s="63">
        <v>9596</v>
      </c>
      <c r="AA342" s="63">
        <v>195916</v>
      </c>
      <c r="AB342" s="63">
        <v>3054</v>
      </c>
      <c r="AC342" s="63">
        <v>225</v>
      </c>
      <c r="AD342" s="63">
        <v>0</v>
      </c>
      <c r="AE342" s="64">
        <f t="shared" si="3"/>
        <v>2980653</v>
      </c>
      <c r="AF342" s="64"/>
      <c r="AH342" s="66">
        <v>43743136.780000009</v>
      </c>
      <c r="AI342" s="67">
        <f>+AH342/SM_BolxEst2[[#This Row],[TOTAL]]</f>
        <v>14.675689112419329</v>
      </c>
      <c r="AJ342" s="65">
        <f>+SM_BolxEst2[[#This Row],[TOTAL]]/AE341-1</f>
        <v>-3.3701829404689687E-2</v>
      </c>
      <c r="AM342" s="68">
        <f>SUMIFS(SM_BolxEst2[[#This Row],[Retiro]:[Ajuste meses anteriores]],SM_BolxEst2[[#This Row],[Retiro]:[Ajuste meses anteriores]],"&gt;="&amp;LARGE(SM_BolxEst2[[#This Row],[Retiro]:[Ajuste meses anteriores]],4))</f>
        <v>1453469</v>
      </c>
      <c r="AN342" s="69">
        <f>+AM342/SM_BolxEst2[[#This Row],[TOTAL]]</f>
        <v>0.48763442104800525</v>
      </c>
      <c r="AO342" s="68">
        <f>+SM_BolxEst2[[#This Row],[TOTAL]]-AM342</f>
        <v>1527184</v>
      </c>
      <c r="AP342" s="69">
        <f>+AO342/SM_BolxEst2[[#This Row],[TOTAL]]</f>
        <v>0.51236557895199475</v>
      </c>
    </row>
    <row r="343" spans="1:42" x14ac:dyDescent="0.2">
      <c r="A343" s="56">
        <v>1996</v>
      </c>
      <c r="B343" s="56" t="s">
        <v>13</v>
      </c>
      <c r="C343" s="56" t="s">
        <v>29</v>
      </c>
      <c r="D343" s="55">
        <v>178642</v>
      </c>
      <c r="F343" s="61">
        <v>2022</v>
      </c>
      <c r="G343" s="61" t="s">
        <v>9</v>
      </c>
      <c r="H343" s="63">
        <v>420207</v>
      </c>
      <c r="I343" s="63">
        <v>140492</v>
      </c>
      <c r="J343" s="63">
        <v>0</v>
      </c>
      <c r="K343" s="63">
        <v>35879</v>
      </c>
      <c r="L343" s="63">
        <v>153755</v>
      </c>
      <c r="M343" s="63">
        <v>134532</v>
      </c>
      <c r="N343" s="63">
        <v>92314</v>
      </c>
      <c r="O343" s="63">
        <v>29023</v>
      </c>
      <c r="P343" s="63">
        <v>189118</v>
      </c>
      <c r="Q343" s="63">
        <v>111450</v>
      </c>
      <c r="R343" s="63">
        <v>83956</v>
      </c>
      <c r="S343" s="63">
        <v>45378</v>
      </c>
      <c r="T343" s="63">
        <v>112799</v>
      </c>
      <c r="U343" s="63">
        <v>52871</v>
      </c>
      <c r="V343" s="63">
        <v>326443</v>
      </c>
      <c r="W343" s="63">
        <v>476708</v>
      </c>
      <c r="X343" s="63">
        <v>78296</v>
      </c>
      <c r="Y343" s="63">
        <v>139044</v>
      </c>
      <c r="Z343" s="63">
        <v>9981</v>
      </c>
      <c r="AA343" s="63">
        <v>187072</v>
      </c>
      <c r="AB343" s="63">
        <v>2788</v>
      </c>
      <c r="AC343" s="63">
        <v>2370</v>
      </c>
      <c r="AD343" s="63">
        <v>5241</v>
      </c>
      <c r="AE343" s="64">
        <f t="shared" ref="AE343:AE348" si="4">SUM(H343:AD343)</f>
        <v>2829717</v>
      </c>
      <c r="AF343" s="64"/>
      <c r="AH343" s="66">
        <v>41815709.869999997</v>
      </c>
      <c r="AI343" s="67">
        <f>+AH343/SM_BolxEst2[[#This Row],[TOTAL]]</f>
        <v>14.777346946708803</v>
      </c>
      <c r="AJ343" s="65">
        <f>+SM_BolxEst2[[#This Row],[TOTAL]]/AE342-1</f>
        <v>-5.0638568125843553E-2</v>
      </c>
      <c r="AM343" s="68">
        <f>SUMIFS(SM_BolxEst2[[#This Row],[Retiro]:[Ajuste meses anteriores]],SM_BolxEst2[[#This Row],[Retiro]:[Ajuste meses anteriores]],"&gt;="&amp;LARGE(SM_BolxEst2[[#This Row],[Retiro]:[Ajuste meses anteriores]],4))</f>
        <v>1412476</v>
      </c>
      <c r="AN343" s="69">
        <f>+AM343/SM_BolxEst2[[#This Row],[TOTAL]]</f>
        <v>0.49915804301278183</v>
      </c>
      <c r="AO343" s="68">
        <f>+SM_BolxEst2[[#This Row],[TOTAL]]-AM343</f>
        <v>1417241</v>
      </c>
      <c r="AP343" s="69">
        <f>+AO343/SM_BolxEst2[[#This Row],[TOTAL]]</f>
        <v>0.50084195698721812</v>
      </c>
    </row>
    <row r="344" spans="1:42" x14ac:dyDescent="0.2">
      <c r="A344" s="56">
        <v>1996</v>
      </c>
      <c r="B344" s="56" t="s">
        <v>14</v>
      </c>
      <c r="C344" s="56" t="s">
        <v>29</v>
      </c>
      <c r="D344" s="55">
        <v>199510</v>
      </c>
      <c r="F344" s="61">
        <v>2022</v>
      </c>
      <c r="G344" s="61" t="s">
        <v>10</v>
      </c>
      <c r="H344" s="63">
        <v>418173</v>
      </c>
      <c r="I344" s="63">
        <v>138400</v>
      </c>
      <c r="J344" s="63">
        <v>0</v>
      </c>
      <c r="K344" s="63">
        <v>39347</v>
      </c>
      <c r="L344" s="63">
        <v>157552</v>
      </c>
      <c r="M344" s="63">
        <v>137095</v>
      </c>
      <c r="N344" s="63">
        <v>102962</v>
      </c>
      <c r="O344" s="63">
        <v>28698</v>
      </c>
      <c r="P344" s="63">
        <v>182402</v>
      </c>
      <c r="Q344" s="63">
        <v>103161</v>
      </c>
      <c r="R344" s="63">
        <v>90051</v>
      </c>
      <c r="S344" s="63">
        <v>49132</v>
      </c>
      <c r="T344" s="63">
        <v>112334</v>
      </c>
      <c r="U344" s="63">
        <v>47400</v>
      </c>
      <c r="V344" s="63">
        <v>334727</v>
      </c>
      <c r="W344" s="63">
        <v>476824</v>
      </c>
      <c r="X344" s="63">
        <v>83764</v>
      </c>
      <c r="Y344" s="63">
        <v>135595</v>
      </c>
      <c r="Z344" s="63">
        <v>9228</v>
      </c>
      <c r="AA344" s="63">
        <v>183342</v>
      </c>
      <c r="AB344" s="63">
        <v>2722</v>
      </c>
      <c r="AC344" s="63">
        <v>1577</v>
      </c>
      <c r="AD344" s="63">
        <v>89</v>
      </c>
      <c r="AE344" s="64">
        <f t="shared" si="4"/>
        <v>2834575</v>
      </c>
      <c r="AF344" s="64"/>
      <c r="AH344" s="66">
        <v>41478105.140000001</v>
      </c>
      <c r="AI344" s="67">
        <f>+AH344/SM_BolxEst2[[#This Row],[TOTAL]]</f>
        <v>14.632918564511435</v>
      </c>
      <c r="AJ344" s="65">
        <f>+SM_BolxEst2[[#This Row],[TOTAL]]/AE343-1</f>
        <v>1.7167794517967128E-3</v>
      </c>
      <c r="AM344" s="68">
        <f>SUMIFS(SM_BolxEst2[[#This Row],[Retiro]:[Ajuste meses anteriores]],SM_BolxEst2[[#This Row],[Retiro]:[Ajuste meses anteriores]],"&gt;="&amp;LARGE(SM_BolxEst2[[#This Row],[Retiro]:[Ajuste meses anteriores]],4))</f>
        <v>1413066</v>
      </c>
      <c r="AN344" s="69">
        <f>+AM344/SM_BolxEst2[[#This Row],[TOTAL]]</f>
        <v>0.49851071148232096</v>
      </c>
      <c r="AO344" s="68">
        <f>+SM_BolxEst2[[#This Row],[TOTAL]]-AM344</f>
        <v>1421509</v>
      </c>
      <c r="AP344" s="69">
        <f>+AO344/SM_BolxEst2[[#This Row],[TOTAL]]</f>
        <v>0.50148928851767904</v>
      </c>
    </row>
    <row r="345" spans="1:42" x14ac:dyDescent="0.2">
      <c r="A345" s="56">
        <v>1996</v>
      </c>
      <c r="B345" s="56" t="s">
        <v>15</v>
      </c>
      <c r="C345" s="56" t="s">
        <v>29</v>
      </c>
      <c r="D345" s="55">
        <v>198597</v>
      </c>
      <c r="F345" s="61">
        <v>2022</v>
      </c>
      <c r="G345" s="61" t="s">
        <v>11</v>
      </c>
      <c r="H345" s="63">
        <v>370096</v>
      </c>
      <c r="I345" s="63">
        <v>191455</v>
      </c>
      <c r="J345" s="63">
        <v>0</v>
      </c>
      <c r="K345" s="63">
        <v>28386</v>
      </c>
      <c r="L345" s="63">
        <v>137210</v>
      </c>
      <c r="M345" s="63">
        <v>117673</v>
      </c>
      <c r="N345" s="63">
        <v>84888</v>
      </c>
      <c r="O345" s="63">
        <v>25764</v>
      </c>
      <c r="P345" s="63">
        <v>161059</v>
      </c>
      <c r="Q345" s="63">
        <v>92364</v>
      </c>
      <c r="R345" s="63">
        <v>76590</v>
      </c>
      <c r="S345" s="63">
        <v>42310</v>
      </c>
      <c r="T345" s="63">
        <v>99884</v>
      </c>
      <c r="U345" s="63">
        <v>37776</v>
      </c>
      <c r="V345" s="63">
        <v>314577</v>
      </c>
      <c r="W345" s="63">
        <v>430895</v>
      </c>
      <c r="X345" s="63">
        <v>82847</v>
      </c>
      <c r="Y345" s="63">
        <v>121380</v>
      </c>
      <c r="Z345" s="63">
        <v>8338</v>
      </c>
      <c r="AA345" s="63">
        <v>168632</v>
      </c>
      <c r="AB345" s="63">
        <v>2463</v>
      </c>
      <c r="AC345" s="63">
        <v>239</v>
      </c>
      <c r="AD345" s="63">
        <v>143</v>
      </c>
      <c r="AE345" s="64">
        <f t="shared" si="4"/>
        <v>2594969</v>
      </c>
      <c r="AF345" s="64"/>
      <c r="AH345" s="66">
        <v>38367625.050000004</v>
      </c>
      <c r="AI345" s="67">
        <f>+AH345/SM_BolxEst2[[#This Row],[TOTAL]]</f>
        <v>14.785388592310738</v>
      </c>
      <c r="AJ345" s="65">
        <f>+SM_BolxEst2[[#This Row],[TOTAL]]/AE344-1</f>
        <v>-8.4529779596588583E-2</v>
      </c>
      <c r="AM345" s="68">
        <f>SUMIFS(SM_BolxEst2[[#This Row],[Retiro]:[Ajuste meses anteriores]],SM_BolxEst2[[#This Row],[Retiro]:[Ajuste meses anteriores]],"&gt;="&amp;LARGE(SM_BolxEst2[[#This Row],[Retiro]:[Ajuste meses anteriores]],4))</f>
        <v>1307023</v>
      </c>
      <c r="AN345" s="69">
        <f>+AM345/SM_BolxEst2[[#This Row],[TOTAL]]</f>
        <v>0.50367576645424283</v>
      </c>
      <c r="AO345" s="68">
        <f>+SM_BolxEst2[[#This Row],[TOTAL]]-AM345</f>
        <v>1287946</v>
      </c>
      <c r="AP345" s="69">
        <f>+AO345/SM_BolxEst2[[#This Row],[TOTAL]]</f>
        <v>0.49632423354575722</v>
      </c>
    </row>
    <row r="346" spans="1:42" x14ac:dyDescent="0.2">
      <c r="A346" s="56">
        <v>1996</v>
      </c>
      <c r="B346" s="56" t="s">
        <v>4</v>
      </c>
      <c r="C346" s="56" t="s">
        <v>29</v>
      </c>
      <c r="D346" s="55">
        <v>212991</v>
      </c>
      <c r="F346" s="61">
        <v>2023</v>
      </c>
      <c r="G346" s="61" t="s">
        <v>12</v>
      </c>
      <c r="H346" s="63">
        <v>374616</v>
      </c>
      <c r="I346" s="63">
        <v>320031</v>
      </c>
      <c r="J346" s="63">
        <v>0</v>
      </c>
      <c r="K346" s="63">
        <v>18324</v>
      </c>
      <c r="L346" s="63">
        <v>120716</v>
      </c>
      <c r="M346" s="63">
        <v>116587</v>
      </c>
      <c r="N346" s="63">
        <v>80016</v>
      </c>
      <c r="O346" s="63">
        <v>21624</v>
      </c>
      <c r="P346" s="63">
        <v>151953</v>
      </c>
      <c r="Q346" s="63">
        <v>84204</v>
      </c>
      <c r="R346" s="63">
        <v>68427</v>
      </c>
      <c r="S346" s="63">
        <v>38631</v>
      </c>
      <c r="T346" s="63">
        <v>89872</v>
      </c>
      <c r="U346" s="63">
        <v>33484</v>
      </c>
      <c r="V346" s="63">
        <v>306884</v>
      </c>
      <c r="W346" s="63">
        <v>398999</v>
      </c>
      <c r="X346" s="63">
        <v>55401</v>
      </c>
      <c r="Y346" s="63">
        <v>102922</v>
      </c>
      <c r="Z346" s="63">
        <v>7735</v>
      </c>
      <c r="AA346" s="63">
        <v>150195</v>
      </c>
      <c r="AB346" s="63">
        <v>2670</v>
      </c>
      <c r="AC346" s="63">
        <v>24</v>
      </c>
      <c r="AD346" s="63">
        <v>2337</v>
      </c>
      <c r="AE346" s="64">
        <f t="shared" si="4"/>
        <v>2545652</v>
      </c>
      <c r="AF346" s="64"/>
      <c r="AH346" s="66">
        <v>49148887.080000013</v>
      </c>
      <c r="AI346" s="67">
        <f>+AH346/SM_BolxEst2[[#This Row],[TOTAL]]</f>
        <v>19.306993681775833</v>
      </c>
      <c r="AJ346" s="65">
        <f>+SM_BolxEst2[[#This Row],[TOTAL]]/AE345-1</f>
        <v>-1.9004851310362447E-2</v>
      </c>
      <c r="AM346" s="68">
        <f>SUMIFS(SM_BolxEst2[[#This Row],[Retiro]:[Ajuste meses anteriores]],SM_BolxEst2[[#This Row],[Retiro]:[Ajuste meses anteriores]],"&gt;="&amp;LARGE(SM_BolxEst2[[#This Row],[Retiro]:[Ajuste meses anteriores]],4))</f>
        <v>1400530</v>
      </c>
      <c r="AN346" s="69">
        <f>+AM346/SM_BolxEst2[[#This Row],[TOTAL]]</f>
        <v>0.55016553715904604</v>
      </c>
      <c r="AO346" s="68">
        <f>+SM_BolxEst2[[#This Row],[TOTAL]]-AM346</f>
        <v>1145122</v>
      </c>
      <c r="AP346" s="69">
        <f>+AO346/SM_BolxEst2[[#This Row],[TOTAL]]</f>
        <v>0.44983446284095391</v>
      </c>
    </row>
    <row r="347" spans="1:42" x14ac:dyDescent="0.2">
      <c r="A347" s="56">
        <v>1996</v>
      </c>
      <c r="B347" s="56" t="s">
        <v>5</v>
      </c>
      <c r="C347" s="56" t="s">
        <v>29</v>
      </c>
      <c r="D347" s="55">
        <v>199691</v>
      </c>
      <c r="F347" s="61">
        <v>2023</v>
      </c>
      <c r="G347" s="61" t="s">
        <v>13</v>
      </c>
      <c r="H347" s="63">
        <v>319529</v>
      </c>
      <c r="I347" s="63">
        <v>258650</v>
      </c>
      <c r="J347" s="63">
        <v>0</v>
      </c>
      <c r="K347" s="63">
        <v>13015</v>
      </c>
      <c r="L347" s="63">
        <v>89830</v>
      </c>
      <c r="M347" s="63">
        <v>92476</v>
      </c>
      <c r="N347" s="63">
        <v>56425</v>
      </c>
      <c r="O347" s="63">
        <v>19453</v>
      </c>
      <c r="P347" s="63">
        <v>122806</v>
      </c>
      <c r="Q347" s="63">
        <v>63952</v>
      </c>
      <c r="R347" s="63">
        <v>53160</v>
      </c>
      <c r="S347" s="63">
        <v>26456</v>
      </c>
      <c r="T347" s="63">
        <v>31221</v>
      </c>
      <c r="U347" s="63">
        <v>28492</v>
      </c>
      <c r="V347" s="63">
        <v>208597</v>
      </c>
      <c r="W347" s="63">
        <v>271093</v>
      </c>
      <c r="X347" s="63">
        <v>51935</v>
      </c>
      <c r="Y347" s="63">
        <v>76312</v>
      </c>
      <c r="Z347" s="63">
        <v>7637</v>
      </c>
      <c r="AA347" s="63">
        <v>136825</v>
      </c>
      <c r="AB347" s="63">
        <v>2000</v>
      </c>
      <c r="AC347" s="63">
        <v>74</v>
      </c>
      <c r="AD347" s="63">
        <v>10</v>
      </c>
      <c r="AE347" s="64">
        <f t="shared" si="4"/>
        <v>1929948</v>
      </c>
      <c r="AF347" s="64"/>
      <c r="AH347" s="66">
        <v>38117416.159999996</v>
      </c>
      <c r="AI347" s="67">
        <f>+AH347/SM_BolxEst2[[#This Row],[TOTAL]]</f>
        <v>19.750488697104792</v>
      </c>
      <c r="AJ347" s="65">
        <f>+SM_BolxEst2[[#This Row],[TOTAL]]/AE346-1</f>
        <v>-0.2418649524758294</v>
      </c>
      <c r="AM347" s="68">
        <f>SUMIFS(SM_BolxEst2[[#This Row],[Retiro]:[Ajuste meses anteriores]],SM_BolxEst2[[#This Row],[Retiro]:[Ajuste meses anteriores]],"&gt;="&amp;LARGE(SM_BolxEst2[[#This Row],[Retiro]:[Ajuste meses anteriores]],4))</f>
        <v>1057869</v>
      </c>
      <c r="AN347" s="69">
        <f>+AM347/SM_BolxEst2[[#This Row],[TOTAL]]</f>
        <v>0.54813342121134867</v>
      </c>
      <c r="AO347" s="68">
        <f>+SM_BolxEst2[[#This Row],[TOTAL]]-AM347</f>
        <v>872079</v>
      </c>
      <c r="AP347" s="69">
        <f>+AO347/SM_BolxEst2[[#This Row],[TOTAL]]</f>
        <v>0.45186657878865127</v>
      </c>
    </row>
    <row r="348" spans="1:42" x14ac:dyDescent="0.2">
      <c r="A348" s="56">
        <v>1996</v>
      </c>
      <c r="B348" s="56" t="s">
        <v>6</v>
      </c>
      <c r="C348" s="56" t="s">
        <v>29</v>
      </c>
      <c r="D348" s="55">
        <v>214058</v>
      </c>
      <c r="F348" s="61">
        <v>2023</v>
      </c>
      <c r="G348" s="61" t="s">
        <v>14</v>
      </c>
      <c r="H348" s="63">
        <v>349522</v>
      </c>
      <c r="I348" s="63">
        <v>273403</v>
      </c>
      <c r="J348" s="63">
        <v>0</v>
      </c>
      <c r="K348" s="63">
        <v>13831</v>
      </c>
      <c r="L348" s="63">
        <v>114907</v>
      </c>
      <c r="M348" s="63">
        <v>102408</v>
      </c>
      <c r="N348" s="63">
        <v>64980</v>
      </c>
      <c r="O348" s="63">
        <v>21123</v>
      </c>
      <c r="P348" s="63">
        <v>141418</v>
      </c>
      <c r="Q348" s="63">
        <v>74320</v>
      </c>
      <c r="R348" s="63">
        <v>64762</v>
      </c>
      <c r="S348" s="63">
        <v>37097</v>
      </c>
      <c r="T348" s="63">
        <v>53645</v>
      </c>
      <c r="U348" s="63">
        <v>38019</v>
      </c>
      <c r="V348" s="63">
        <v>272537</v>
      </c>
      <c r="W348" s="63">
        <v>310267</v>
      </c>
      <c r="X348" s="63">
        <v>68597</v>
      </c>
      <c r="Y348" s="63">
        <v>117047</v>
      </c>
      <c r="Z348" s="63">
        <v>8106</v>
      </c>
      <c r="AA348" s="63">
        <v>157447</v>
      </c>
      <c r="AB348" s="63">
        <v>2601</v>
      </c>
      <c r="AC348" s="63">
        <v>128</v>
      </c>
      <c r="AD348" s="63">
        <v>25807.89</v>
      </c>
      <c r="AE348" s="64">
        <f t="shared" si="4"/>
        <v>2311972.89</v>
      </c>
      <c r="AF348" s="64"/>
      <c r="AH348" s="66">
        <v>47718819.599999994</v>
      </c>
      <c r="AI348" s="67">
        <f>+AH348/SM_BolxEst2[[#This Row],[TOTAL]]</f>
        <v>20.639869873214643</v>
      </c>
      <c r="AJ348" s="65">
        <f>+SM_BolxEst2[[#This Row],[TOTAL]]/AE347-1</f>
        <v>0.19794569076472524</v>
      </c>
      <c r="AM348" s="68">
        <f>SUMIFS(SM_BolxEst2[[#This Row],[Retiro]:[Ajuste meses anteriores]],SM_BolxEst2[[#This Row],[Retiro]:[Ajuste meses anteriores]],"&gt;="&amp;LARGE(SM_BolxEst2[[#This Row],[Retiro]:[Ajuste meses anteriores]],4))</f>
        <v>1205729</v>
      </c>
      <c r="AN348" s="69">
        <f>+AM348/SM_BolxEst2[[#This Row],[TOTAL]]</f>
        <v>0.52151519821670567</v>
      </c>
      <c r="AO348" s="68">
        <f>+SM_BolxEst2[[#This Row],[TOTAL]]-AM348</f>
        <v>1106243.8900000001</v>
      </c>
      <c r="AP348" s="69">
        <f>+AO348/SM_BolxEst2[[#This Row],[TOTAL]]</f>
        <v>0.47848480178329428</v>
      </c>
    </row>
    <row r="349" spans="1:42" x14ac:dyDescent="0.2">
      <c r="A349" s="56">
        <v>1996</v>
      </c>
      <c r="B349" s="56" t="s">
        <v>7</v>
      </c>
      <c r="C349" s="56" t="s">
        <v>29</v>
      </c>
      <c r="D349" s="55">
        <v>215804</v>
      </c>
      <c r="F349" s="61">
        <v>2023</v>
      </c>
      <c r="G349" s="61" t="s">
        <v>15</v>
      </c>
      <c r="H349" s="63">
        <v>359373</v>
      </c>
      <c r="I349" s="63">
        <v>271448</v>
      </c>
      <c r="J349" s="63">
        <v>0</v>
      </c>
      <c r="K349" s="63">
        <v>7852</v>
      </c>
      <c r="L349" s="63">
        <v>112883</v>
      </c>
      <c r="M349" s="63">
        <v>92187</v>
      </c>
      <c r="N349" s="63">
        <v>76265</v>
      </c>
      <c r="O349" s="63">
        <v>24960</v>
      </c>
      <c r="P349" s="63">
        <v>146486</v>
      </c>
      <c r="Q349" s="63">
        <v>77184</v>
      </c>
      <c r="R349" s="63">
        <v>64898</v>
      </c>
      <c r="S349" s="63">
        <v>39740</v>
      </c>
      <c r="T349" s="63">
        <v>52089</v>
      </c>
      <c r="U349" s="63">
        <v>39014</v>
      </c>
      <c r="V349" s="63">
        <v>274891</v>
      </c>
      <c r="W349" s="63">
        <v>349979</v>
      </c>
      <c r="X349" s="63">
        <v>60780</v>
      </c>
      <c r="Y349" s="63">
        <v>126007</v>
      </c>
      <c r="Z349" s="63">
        <v>8134</v>
      </c>
      <c r="AA349" s="63">
        <v>163812</v>
      </c>
      <c r="AB349" s="63">
        <v>2773</v>
      </c>
      <c r="AC349" s="63">
        <v>183</v>
      </c>
      <c r="AD349" s="63">
        <v>865</v>
      </c>
      <c r="AE349" s="64">
        <f>SUM(H349:AD349)</f>
        <v>2351803</v>
      </c>
      <c r="AF349" s="64"/>
      <c r="AH349" s="66">
        <v>52477362.990000002</v>
      </c>
      <c r="AI349" s="67">
        <f>+AH349/SM_BolxEst2[[#This Row],[TOTAL]]</f>
        <v>22.313672952198804</v>
      </c>
      <c r="AJ349" s="65">
        <f>+SM_BolxEst2[[#This Row],[TOTAL]]/AE348-1</f>
        <v>1.7227758237251534E-2</v>
      </c>
      <c r="AM349" s="68">
        <f>SUMIFS(SM_BolxEst2[[#This Row],[Retiro]:[Ajuste meses anteriores]],SM_BolxEst2[[#This Row],[Retiro]:[Ajuste meses anteriores]],"&gt;="&amp;LARGE(SM_BolxEst2[[#This Row],[Retiro]:[Ajuste meses anteriores]],4))</f>
        <v>1255691</v>
      </c>
      <c r="AN349" s="69">
        <f>+AM349/SM_BolxEst2[[#This Row],[TOTAL]]</f>
        <v>0.53392694881331471</v>
      </c>
      <c r="AO349" s="68">
        <f>+SM_BolxEst2[[#This Row],[TOTAL]]-AM349</f>
        <v>1096112</v>
      </c>
      <c r="AP349" s="69">
        <f>+AO349/SM_BolxEst2[[#This Row],[TOTAL]]</f>
        <v>0.46607305118668529</v>
      </c>
    </row>
    <row r="350" spans="1:42" x14ac:dyDescent="0.2">
      <c r="A350" s="56">
        <v>1996</v>
      </c>
      <c r="B350" s="56" t="s">
        <v>8</v>
      </c>
      <c r="C350" s="56" t="s">
        <v>29</v>
      </c>
      <c r="D350" s="55">
        <v>201749</v>
      </c>
      <c r="F350" s="61">
        <v>2023</v>
      </c>
      <c r="G350" s="61" t="s">
        <v>4</v>
      </c>
      <c r="H350" s="63">
        <v>357910</v>
      </c>
      <c r="I350" s="63">
        <v>300203</v>
      </c>
      <c r="J350" s="63">
        <v>0</v>
      </c>
      <c r="K350" s="63">
        <v>14292</v>
      </c>
      <c r="L350" s="63">
        <v>115765</v>
      </c>
      <c r="M350" s="63">
        <v>96182</v>
      </c>
      <c r="N350" s="63">
        <v>73374</v>
      </c>
      <c r="O350" s="63">
        <v>24130</v>
      </c>
      <c r="P350" s="63">
        <v>146713</v>
      </c>
      <c r="Q350" s="63">
        <v>81260</v>
      </c>
      <c r="R350" s="63">
        <v>65328</v>
      </c>
      <c r="S350" s="63">
        <v>37107</v>
      </c>
      <c r="T350" s="63">
        <v>49829</v>
      </c>
      <c r="U350" s="63">
        <v>33035</v>
      </c>
      <c r="V350" s="63">
        <v>278942</v>
      </c>
      <c r="W350" s="63">
        <v>426933</v>
      </c>
      <c r="X350" s="63">
        <v>63997</v>
      </c>
      <c r="Y350" s="63">
        <v>115352</v>
      </c>
      <c r="Z350" s="63">
        <v>7592</v>
      </c>
      <c r="AA350" s="63">
        <v>167661</v>
      </c>
      <c r="AB350" s="63">
        <v>3013</v>
      </c>
      <c r="AC350" s="63">
        <v>200</v>
      </c>
      <c r="AD350" s="63">
        <v>1</v>
      </c>
      <c r="AE350" s="64">
        <f>SUM(H350:AD350)</f>
        <v>2458819</v>
      </c>
      <c r="AF350" s="64"/>
      <c r="AH350" s="66">
        <v>58876803.720000014</v>
      </c>
      <c r="AI350" s="67">
        <f>+AH350/SM_BolxEst2[[#This Row],[TOTAL]]</f>
        <v>23.945155670262842</v>
      </c>
      <c r="AJ350" s="65">
        <f>+SM_BolxEst2[[#This Row],[TOTAL]]/AE349-1</f>
        <v>4.5503811331136124E-2</v>
      </c>
      <c r="AM350" s="68">
        <f>SUMIFS(SM_BolxEst2[[#This Row],[Retiro]:[Ajuste meses anteriores]],SM_BolxEst2[[#This Row],[Retiro]:[Ajuste meses anteriores]],"&gt;="&amp;LARGE(SM_BolxEst2[[#This Row],[Retiro]:[Ajuste meses anteriores]],4))</f>
        <v>1363988</v>
      </c>
      <c r="AN350" s="69">
        <f>+AM350/SM_BolxEst2[[#This Row],[TOTAL]]</f>
        <v>0.55473298359903678</v>
      </c>
      <c r="AO350" s="68">
        <f>+SM_BolxEst2[[#This Row],[TOTAL]]-AM350</f>
        <v>1094831</v>
      </c>
      <c r="AP350" s="69">
        <f>+AO350/SM_BolxEst2[[#This Row],[TOTAL]]</f>
        <v>0.44526701640096322</v>
      </c>
    </row>
    <row r="351" spans="1:42" x14ac:dyDescent="0.2">
      <c r="A351" s="56">
        <v>1996</v>
      </c>
      <c r="B351" s="56" t="s">
        <v>9</v>
      </c>
      <c r="C351" s="56" t="s">
        <v>29</v>
      </c>
      <c r="D351" s="55">
        <v>227872</v>
      </c>
      <c r="F351" s="61">
        <v>2023</v>
      </c>
      <c r="G351" s="61" t="s">
        <v>5</v>
      </c>
      <c r="H351" s="63">
        <v>327719</v>
      </c>
      <c r="I351" s="63">
        <v>282358</v>
      </c>
      <c r="J351" s="63">
        <v>0</v>
      </c>
      <c r="K351" s="63">
        <v>13433</v>
      </c>
      <c r="L351" s="63">
        <v>115778</v>
      </c>
      <c r="M351" s="63">
        <v>82627</v>
      </c>
      <c r="N351" s="63">
        <v>81242</v>
      </c>
      <c r="O351" s="63">
        <v>22752</v>
      </c>
      <c r="P351" s="63">
        <v>138965</v>
      </c>
      <c r="Q351" s="63">
        <v>72083</v>
      </c>
      <c r="R351" s="63">
        <v>66428</v>
      </c>
      <c r="S351" s="63">
        <v>39109</v>
      </c>
      <c r="T351" s="63">
        <v>55265</v>
      </c>
      <c r="U351" s="63">
        <v>31080</v>
      </c>
      <c r="V351" s="63">
        <v>271409</v>
      </c>
      <c r="W351" s="63">
        <v>403126</v>
      </c>
      <c r="X351" s="63">
        <v>63348</v>
      </c>
      <c r="Y351" s="63">
        <v>118374</v>
      </c>
      <c r="Z351" s="63">
        <v>7686</v>
      </c>
      <c r="AA351" s="63">
        <v>158057</v>
      </c>
      <c r="AB351" s="63">
        <v>2913</v>
      </c>
      <c r="AC351" s="63">
        <v>1682</v>
      </c>
      <c r="AD351" s="63">
        <v>2440</v>
      </c>
      <c r="AE351" s="64">
        <f>SUM(H351:AD351)</f>
        <v>2357874</v>
      </c>
      <c r="AF351" s="64"/>
      <c r="AH351" s="66">
        <v>60935993.650000006</v>
      </c>
      <c r="AI351" s="67">
        <f>+AH351/SM_BolxEst2[[#This Row],[TOTAL]]</f>
        <v>25.843617449448107</v>
      </c>
      <c r="AJ351" s="65">
        <f>+SM_BolxEst2[[#This Row],[TOTAL]]/AE350-1</f>
        <v>-4.1054262229143323E-2</v>
      </c>
      <c r="AM351" s="68">
        <f>SUMIFS(SM_BolxEst2[[#This Row],[Retiro]:[Ajuste meses anteriores]],SM_BolxEst2[[#This Row],[Retiro]:[Ajuste meses anteriores]],"&gt;="&amp;LARGE(SM_BolxEst2[[#This Row],[Retiro]:[Ajuste meses anteriores]],4))</f>
        <v>1284612</v>
      </c>
      <c r="AN351" s="69">
        <f>+AM351/SM_BolxEst2[[#This Row],[TOTAL]]</f>
        <v>0.54481791647899758</v>
      </c>
      <c r="AO351" s="68">
        <f>+SM_BolxEst2[[#This Row],[TOTAL]]-AM351</f>
        <v>1073262</v>
      </c>
      <c r="AP351" s="69">
        <f>+AO351/SM_BolxEst2[[#This Row],[TOTAL]]</f>
        <v>0.45518208352100237</v>
      </c>
    </row>
    <row r="352" spans="1:42" x14ac:dyDescent="0.2">
      <c r="A352" s="56">
        <v>1996</v>
      </c>
      <c r="B352" s="56" t="s">
        <v>10</v>
      </c>
      <c r="C352" s="56" t="s">
        <v>29</v>
      </c>
      <c r="D352" s="55">
        <v>227452</v>
      </c>
      <c r="F352" s="106">
        <v>2023</v>
      </c>
      <c r="G352" s="106" t="s">
        <v>6</v>
      </c>
      <c r="H352" s="107">
        <v>395229</v>
      </c>
      <c r="I352" s="107">
        <v>326936</v>
      </c>
      <c r="J352" s="107">
        <v>0</v>
      </c>
      <c r="K352" s="107">
        <v>15146</v>
      </c>
      <c r="L352" s="107">
        <v>129533</v>
      </c>
      <c r="M352" s="107">
        <v>87740</v>
      </c>
      <c r="N352" s="107">
        <v>82453</v>
      </c>
      <c r="O352" s="107">
        <v>22053</v>
      </c>
      <c r="P352" s="107">
        <v>157092</v>
      </c>
      <c r="Q352" s="107">
        <v>66553</v>
      </c>
      <c r="R352" s="107">
        <v>71905</v>
      </c>
      <c r="S352" s="107">
        <v>75063</v>
      </c>
      <c r="T352" s="107">
        <v>78424</v>
      </c>
      <c r="U352" s="107">
        <v>34817</v>
      </c>
      <c r="V352" s="107">
        <v>291418</v>
      </c>
      <c r="W352" s="107">
        <v>483122</v>
      </c>
      <c r="X352" s="107">
        <v>77098</v>
      </c>
      <c r="Y352" s="107">
        <v>115381</v>
      </c>
      <c r="Z352" s="107">
        <v>8799</v>
      </c>
      <c r="AA352" s="107">
        <v>175112</v>
      </c>
      <c r="AB352" s="107">
        <v>874</v>
      </c>
      <c r="AC352" s="107">
        <v>363</v>
      </c>
      <c r="AD352" s="107">
        <v>122609</v>
      </c>
      <c r="AE352" s="108">
        <f>SUM(H352:AD352)</f>
        <v>2817720</v>
      </c>
      <c r="AF352" s="108"/>
      <c r="AH352" s="66">
        <v>78630208.539999992</v>
      </c>
      <c r="AI352" s="67">
        <f>+AH352/SM_BolxEst2[[#This Row],[TOTAL]]</f>
        <v>27.905614660079777</v>
      </c>
      <c r="AJ352" s="65">
        <f>+SM_BolxEst2[[#This Row],[TOTAL]]/AE351-1</f>
        <v>0.19502568839556322</v>
      </c>
      <c r="AM352" s="68">
        <f>SUMIFS(SM_BolxEst2[[#This Row],[Retiro]:[Ajuste meses anteriores]],SM_BolxEst2[[#This Row],[Retiro]:[Ajuste meses anteriores]],"&gt;="&amp;LARGE(SM_BolxEst2[[#This Row],[Retiro]:[Ajuste meses anteriores]],4))</f>
        <v>1496705</v>
      </c>
      <c r="AN352" s="69">
        <f>+AM352/SM_BolxEst2[[#This Row],[TOTAL]]</f>
        <v>0.53117591527901997</v>
      </c>
      <c r="AO352" s="68">
        <f>+SM_BolxEst2[[#This Row],[TOTAL]]-AM352</f>
        <v>1321015</v>
      </c>
      <c r="AP352" s="69">
        <f>+AO352/SM_BolxEst2[[#This Row],[TOTAL]]</f>
        <v>0.46882408472098008</v>
      </c>
    </row>
    <row r="353" spans="1:4" x14ac:dyDescent="0.2">
      <c r="A353" s="56">
        <v>1996</v>
      </c>
      <c r="B353" s="56" t="s">
        <v>11</v>
      </c>
      <c r="C353" s="56" t="s">
        <v>29</v>
      </c>
      <c r="D353" s="55">
        <v>215923</v>
      </c>
    </row>
    <row r="354" spans="1:4" x14ac:dyDescent="0.2">
      <c r="A354" s="56">
        <v>1997</v>
      </c>
      <c r="B354" s="56" t="s">
        <v>12</v>
      </c>
      <c r="C354" s="56" t="s">
        <v>29</v>
      </c>
      <c r="D354" s="55">
        <v>189550</v>
      </c>
    </row>
    <row r="355" spans="1:4" x14ac:dyDescent="0.2">
      <c r="A355" s="56">
        <v>1997</v>
      </c>
      <c r="B355" s="56" t="s">
        <v>13</v>
      </c>
      <c r="C355" s="56" t="s">
        <v>29</v>
      </c>
      <c r="D355" s="55">
        <v>190156</v>
      </c>
    </row>
    <row r="356" spans="1:4" x14ac:dyDescent="0.2">
      <c r="A356" s="56">
        <v>1997</v>
      </c>
      <c r="B356" s="56" t="s">
        <v>14</v>
      </c>
      <c r="C356" s="56" t="s">
        <v>29</v>
      </c>
      <c r="D356" s="55">
        <v>227672</v>
      </c>
    </row>
    <row r="357" spans="1:4" x14ac:dyDescent="0.2">
      <c r="A357" s="56">
        <v>1997</v>
      </c>
      <c r="B357" s="56" t="s">
        <v>15</v>
      </c>
      <c r="C357" s="56" t="s">
        <v>29</v>
      </c>
      <c r="D357" s="55">
        <v>233207</v>
      </c>
    </row>
    <row r="358" spans="1:4" x14ac:dyDescent="0.2">
      <c r="A358" s="56">
        <v>1997</v>
      </c>
      <c r="B358" s="56" t="s">
        <v>4</v>
      </c>
      <c r="C358" s="56" t="s">
        <v>29</v>
      </c>
      <c r="D358" s="55">
        <v>240945</v>
      </c>
    </row>
    <row r="359" spans="1:4" x14ac:dyDescent="0.2">
      <c r="A359" s="56">
        <v>1997</v>
      </c>
      <c r="B359" s="56" t="s">
        <v>5</v>
      </c>
      <c r="C359" s="56" t="s">
        <v>29</v>
      </c>
      <c r="D359" s="55">
        <v>219068</v>
      </c>
    </row>
    <row r="360" spans="1:4" x14ac:dyDescent="0.2">
      <c r="A360" s="56">
        <v>1997</v>
      </c>
      <c r="B360" s="56" t="s">
        <v>6</v>
      </c>
      <c r="C360" s="56" t="s">
        <v>29</v>
      </c>
      <c r="D360" s="55">
        <v>247798</v>
      </c>
    </row>
    <row r="361" spans="1:4" x14ac:dyDescent="0.2">
      <c r="A361" s="56">
        <v>1997</v>
      </c>
      <c r="B361" s="56" t="s">
        <v>7</v>
      </c>
      <c r="C361" s="56" t="s">
        <v>29</v>
      </c>
      <c r="D361" s="55">
        <v>244678</v>
      </c>
    </row>
    <row r="362" spans="1:4" x14ac:dyDescent="0.2">
      <c r="A362" s="56">
        <v>1997</v>
      </c>
      <c r="B362" s="56" t="s">
        <v>8</v>
      </c>
      <c r="C362" s="56" t="s">
        <v>29</v>
      </c>
      <c r="D362" s="55">
        <v>251829</v>
      </c>
    </row>
    <row r="363" spans="1:4" x14ac:dyDescent="0.2">
      <c r="A363" s="56">
        <v>1997</v>
      </c>
      <c r="B363" s="56" t="s">
        <v>9</v>
      </c>
      <c r="C363" s="56" t="s">
        <v>29</v>
      </c>
      <c r="D363" s="55">
        <v>254435</v>
      </c>
    </row>
    <row r="364" spans="1:4" x14ac:dyDescent="0.2">
      <c r="A364" s="56">
        <v>1997</v>
      </c>
      <c r="B364" s="56" t="s">
        <v>10</v>
      </c>
      <c r="C364" s="56" t="s">
        <v>29</v>
      </c>
      <c r="D364" s="55">
        <v>251133</v>
      </c>
    </row>
    <row r="365" spans="1:4" x14ac:dyDescent="0.2">
      <c r="A365" s="56">
        <v>1997</v>
      </c>
      <c r="B365" s="56" t="s">
        <v>11</v>
      </c>
      <c r="C365" s="56" t="s">
        <v>29</v>
      </c>
      <c r="D365" s="55">
        <v>252190</v>
      </c>
    </row>
    <row r="366" spans="1:4" x14ac:dyDescent="0.2">
      <c r="A366" s="56">
        <v>1998</v>
      </c>
      <c r="B366" s="56" t="s">
        <v>12</v>
      </c>
      <c r="C366" s="56" t="s">
        <v>29</v>
      </c>
      <c r="D366" s="55">
        <v>219834</v>
      </c>
    </row>
    <row r="367" spans="1:4" x14ac:dyDescent="0.2">
      <c r="A367" s="56">
        <v>1998</v>
      </c>
      <c r="B367" s="56" t="s">
        <v>13</v>
      </c>
      <c r="C367" s="56" t="s">
        <v>29</v>
      </c>
      <c r="D367" s="55">
        <v>221732</v>
      </c>
    </row>
    <row r="368" spans="1:4" x14ac:dyDescent="0.2">
      <c r="A368" s="56">
        <v>1998</v>
      </c>
      <c r="B368" s="56" t="s">
        <v>14</v>
      </c>
      <c r="C368" s="56" t="s">
        <v>29</v>
      </c>
      <c r="D368" s="55">
        <v>265285</v>
      </c>
    </row>
    <row r="369" spans="1:4" x14ac:dyDescent="0.2">
      <c r="A369" s="56">
        <v>1998</v>
      </c>
      <c r="B369" s="56" t="s">
        <v>15</v>
      </c>
      <c r="C369" s="56" t="s">
        <v>29</v>
      </c>
      <c r="D369" s="55">
        <v>259060</v>
      </c>
    </row>
    <row r="370" spans="1:4" x14ac:dyDescent="0.2">
      <c r="A370" s="56">
        <v>1998</v>
      </c>
      <c r="B370" s="56" t="s">
        <v>4</v>
      </c>
      <c r="C370" s="56" t="s">
        <v>29</v>
      </c>
      <c r="D370" s="55">
        <v>269525</v>
      </c>
    </row>
    <row r="371" spans="1:4" x14ac:dyDescent="0.2">
      <c r="A371" s="56">
        <v>1998</v>
      </c>
      <c r="B371" s="56" t="s">
        <v>5</v>
      </c>
      <c r="C371" s="56" t="s">
        <v>29</v>
      </c>
      <c r="D371" s="55">
        <v>256947</v>
      </c>
    </row>
    <row r="372" spans="1:4" x14ac:dyDescent="0.2">
      <c r="A372" s="56">
        <v>1998</v>
      </c>
      <c r="B372" s="56" t="s">
        <v>6</v>
      </c>
      <c r="C372" s="56" t="s">
        <v>29</v>
      </c>
      <c r="D372" s="55">
        <v>281936</v>
      </c>
    </row>
    <row r="373" spans="1:4" x14ac:dyDescent="0.2">
      <c r="A373" s="56">
        <v>1998</v>
      </c>
      <c r="B373" s="56" t="s">
        <v>7</v>
      </c>
      <c r="C373" s="56" t="s">
        <v>29</v>
      </c>
      <c r="D373" s="55">
        <v>287685</v>
      </c>
    </row>
    <row r="374" spans="1:4" x14ac:dyDescent="0.2">
      <c r="A374" s="56">
        <v>1998</v>
      </c>
      <c r="B374" s="56" t="s">
        <v>8</v>
      </c>
      <c r="C374" s="56" t="s">
        <v>29</v>
      </c>
      <c r="D374" s="55">
        <v>279727</v>
      </c>
    </row>
    <row r="375" spans="1:4" x14ac:dyDescent="0.2">
      <c r="A375" s="56">
        <v>1998</v>
      </c>
      <c r="B375" s="56" t="s">
        <v>9</v>
      </c>
      <c r="C375" s="56" t="s">
        <v>29</v>
      </c>
      <c r="D375" s="55">
        <v>289660</v>
      </c>
    </row>
    <row r="376" spans="1:4" x14ac:dyDescent="0.2">
      <c r="A376" s="56">
        <v>1998</v>
      </c>
      <c r="B376" s="56" t="s">
        <v>10</v>
      </c>
      <c r="C376" s="56" t="s">
        <v>29</v>
      </c>
      <c r="D376" s="55">
        <v>280028</v>
      </c>
    </row>
    <row r="377" spans="1:4" x14ac:dyDescent="0.2">
      <c r="A377" s="56">
        <v>1998</v>
      </c>
      <c r="B377" s="56" t="s">
        <v>11</v>
      </c>
      <c r="C377" s="56" t="s">
        <v>29</v>
      </c>
      <c r="D377" s="55">
        <v>272201</v>
      </c>
    </row>
    <row r="378" spans="1:4" x14ac:dyDescent="0.2">
      <c r="A378" s="56">
        <v>1999</v>
      </c>
      <c r="B378" s="56" t="s">
        <v>12</v>
      </c>
      <c r="C378" s="56" t="s">
        <v>29</v>
      </c>
      <c r="D378" s="55">
        <v>230447</v>
      </c>
    </row>
    <row r="379" spans="1:4" x14ac:dyDescent="0.2">
      <c r="A379" s="56">
        <v>1999</v>
      </c>
      <c r="B379" s="56" t="s">
        <v>13</v>
      </c>
      <c r="C379" s="56" t="s">
        <v>29</v>
      </c>
      <c r="D379" s="55">
        <v>231677</v>
      </c>
    </row>
    <row r="380" spans="1:4" x14ac:dyDescent="0.2">
      <c r="A380" s="56">
        <v>1999</v>
      </c>
      <c r="B380" s="56" t="s">
        <v>14</v>
      </c>
      <c r="C380" s="56" t="s">
        <v>29</v>
      </c>
      <c r="D380" s="55">
        <v>285723</v>
      </c>
    </row>
    <row r="381" spans="1:4" x14ac:dyDescent="0.2">
      <c r="A381" s="56">
        <v>1999</v>
      </c>
      <c r="B381" s="56" t="s">
        <v>15</v>
      </c>
      <c r="C381" s="56" t="s">
        <v>29</v>
      </c>
      <c r="D381" s="55">
        <v>272388</v>
      </c>
    </row>
    <row r="382" spans="1:4" x14ac:dyDescent="0.2">
      <c r="A382" s="56">
        <v>1999</v>
      </c>
      <c r="B382" s="56" t="s">
        <v>4</v>
      </c>
      <c r="C382" s="56" t="s">
        <v>29</v>
      </c>
      <c r="D382" s="55">
        <v>283347</v>
      </c>
    </row>
    <row r="383" spans="1:4" x14ac:dyDescent="0.2">
      <c r="A383" s="56">
        <v>1999</v>
      </c>
      <c r="B383" s="56" t="s">
        <v>5</v>
      </c>
      <c r="C383" s="56" t="s">
        <v>29</v>
      </c>
      <c r="D383" s="55">
        <v>269579</v>
      </c>
    </row>
    <row r="384" spans="1:4" x14ac:dyDescent="0.2">
      <c r="A384" s="56">
        <v>1999</v>
      </c>
      <c r="B384" s="56" t="s">
        <v>6</v>
      </c>
      <c r="C384" s="56" t="s">
        <v>29</v>
      </c>
      <c r="D384" s="55">
        <v>384067</v>
      </c>
    </row>
    <row r="385" spans="1:4" x14ac:dyDescent="0.2">
      <c r="A385" s="56">
        <v>1999</v>
      </c>
      <c r="B385" s="56" t="s">
        <v>7</v>
      </c>
      <c r="C385" s="56" t="s">
        <v>29</v>
      </c>
      <c r="D385" s="55">
        <v>287886</v>
      </c>
    </row>
    <row r="386" spans="1:4" x14ac:dyDescent="0.2">
      <c r="A386" s="56">
        <v>1999</v>
      </c>
      <c r="B386" s="56" t="s">
        <v>8</v>
      </c>
      <c r="C386" s="56" t="s">
        <v>29</v>
      </c>
      <c r="D386" s="55">
        <v>296761</v>
      </c>
    </row>
    <row r="387" spans="1:4" x14ac:dyDescent="0.2">
      <c r="A387" s="56">
        <v>1999</v>
      </c>
      <c r="B387" s="56" t="s">
        <v>9</v>
      </c>
      <c r="C387" s="56" t="s">
        <v>29</v>
      </c>
      <c r="D387" s="55">
        <v>295382</v>
      </c>
    </row>
    <row r="388" spans="1:4" x14ac:dyDescent="0.2">
      <c r="A388" s="56">
        <v>1999</v>
      </c>
      <c r="B388" s="56" t="s">
        <v>10</v>
      </c>
      <c r="C388" s="56" t="s">
        <v>29</v>
      </c>
      <c r="D388" s="55">
        <v>293359</v>
      </c>
    </row>
    <row r="389" spans="1:4" x14ac:dyDescent="0.2">
      <c r="A389" s="56">
        <v>1999</v>
      </c>
      <c r="B389" s="56" t="s">
        <v>11</v>
      </c>
      <c r="C389" s="56" t="s">
        <v>29</v>
      </c>
      <c r="D389" s="55">
        <v>283347</v>
      </c>
    </row>
    <row r="390" spans="1:4" x14ac:dyDescent="0.2">
      <c r="A390" s="56">
        <v>2000</v>
      </c>
      <c r="B390" s="56" t="s">
        <v>12</v>
      </c>
      <c r="C390" s="56" t="s">
        <v>29</v>
      </c>
      <c r="D390" s="55">
        <v>236280</v>
      </c>
    </row>
    <row r="391" spans="1:4" x14ac:dyDescent="0.2">
      <c r="A391" s="56">
        <v>2000</v>
      </c>
      <c r="B391" s="56" t="s">
        <v>13</v>
      </c>
      <c r="C391" s="56" t="s">
        <v>29</v>
      </c>
      <c r="D391" s="55">
        <v>246412</v>
      </c>
    </row>
    <row r="392" spans="1:4" x14ac:dyDescent="0.2">
      <c r="A392" s="56">
        <v>2000</v>
      </c>
      <c r="B392" s="56" t="s">
        <v>14</v>
      </c>
      <c r="C392" s="56" t="s">
        <v>29</v>
      </c>
      <c r="D392" s="55">
        <v>293775</v>
      </c>
    </row>
    <row r="393" spans="1:4" x14ac:dyDescent="0.2">
      <c r="A393" s="56">
        <v>2000</v>
      </c>
      <c r="B393" s="56" t="s">
        <v>15</v>
      </c>
      <c r="C393" s="56" t="s">
        <v>29</v>
      </c>
      <c r="D393" s="55">
        <v>285414</v>
      </c>
    </row>
    <row r="394" spans="1:4" x14ac:dyDescent="0.2">
      <c r="A394" s="56">
        <v>2000</v>
      </c>
      <c r="B394" s="56" t="s">
        <v>4</v>
      </c>
      <c r="C394" s="56" t="s">
        <v>29</v>
      </c>
      <c r="D394" s="55">
        <v>284777</v>
      </c>
    </row>
    <row r="395" spans="1:4" x14ac:dyDescent="0.2">
      <c r="A395" s="56">
        <v>2000</v>
      </c>
      <c r="B395" s="56" t="s">
        <v>5</v>
      </c>
      <c r="C395" s="56" t="s">
        <v>29</v>
      </c>
      <c r="D395" s="55">
        <v>272776</v>
      </c>
    </row>
    <row r="396" spans="1:4" x14ac:dyDescent="0.2">
      <c r="A396" s="56">
        <v>2000</v>
      </c>
      <c r="B396" s="56" t="s">
        <v>6</v>
      </c>
      <c r="C396" s="56" t="s">
        <v>29</v>
      </c>
      <c r="D396" s="55">
        <v>294752</v>
      </c>
    </row>
    <row r="397" spans="1:4" x14ac:dyDescent="0.2">
      <c r="A397" s="56">
        <v>2000</v>
      </c>
      <c r="B397" s="56" t="s">
        <v>7</v>
      </c>
      <c r="C397" s="56" t="s">
        <v>29</v>
      </c>
      <c r="D397" s="55">
        <v>297147</v>
      </c>
    </row>
    <row r="398" spans="1:4" x14ac:dyDescent="0.2">
      <c r="A398" s="56">
        <v>2000</v>
      </c>
      <c r="B398" s="56" t="s">
        <v>8</v>
      </c>
      <c r="C398" s="56" t="s">
        <v>29</v>
      </c>
      <c r="D398" s="55">
        <v>304172</v>
      </c>
    </row>
    <row r="399" spans="1:4" x14ac:dyDescent="0.2">
      <c r="A399" s="56">
        <v>2000</v>
      </c>
      <c r="B399" s="56" t="s">
        <v>9</v>
      </c>
      <c r="C399" s="56" t="s">
        <v>29</v>
      </c>
      <c r="D399" s="55">
        <v>302393</v>
      </c>
    </row>
    <row r="400" spans="1:4" x14ac:dyDescent="0.2">
      <c r="A400" s="56">
        <v>2000</v>
      </c>
      <c r="B400" s="56" t="s">
        <v>10</v>
      </c>
      <c r="C400" s="56" t="s">
        <v>29</v>
      </c>
      <c r="D400" s="55">
        <v>285548</v>
      </c>
    </row>
    <row r="401" spans="1:4" x14ac:dyDescent="0.2">
      <c r="A401" s="56">
        <v>2000</v>
      </c>
      <c r="B401" s="56" t="s">
        <v>11</v>
      </c>
      <c r="C401" s="56" t="s">
        <v>29</v>
      </c>
      <c r="D401" s="55">
        <v>274820</v>
      </c>
    </row>
    <row r="402" spans="1:4" x14ac:dyDescent="0.2">
      <c r="A402" s="56">
        <v>2001</v>
      </c>
      <c r="B402" s="56" t="s">
        <v>12</v>
      </c>
      <c r="C402" s="56" t="s">
        <v>29</v>
      </c>
      <c r="D402" s="55">
        <v>237842</v>
      </c>
    </row>
    <row r="403" spans="1:4" x14ac:dyDescent="0.2">
      <c r="A403" s="56">
        <v>2001</v>
      </c>
      <c r="B403" s="56" t="s">
        <v>13</v>
      </c>
      <c r="C403" s="56" t="s">
        <v>29</v>
      </c>
      <c r="D403" s="55">
        <v>240195</v>
      </c>
    </row>
    <row r="404" spans="1:4" x14ac:dyDescent="0.2">
      <c r="A404" s="56">
        <v>2001</v>
      </c>
      <c r="B404" s="56" t="s">
        <v>14</v>
      </c>
      <c r="C404" s="56" t="s">
        <v>29</v>
      </c>
      <c r="D404" s="55">
        <v>282602</v>
      </c>
    </row>
    <row r="405" spans="1:4" x14ac:dyDescent="0.2">
      <c r="A405" s="56">
        <v>2001</v>
      </c>
      <c r="B405" s="56" t="s">
        <v>15</v>
      </c>
      <c r="C405" s="56" t="s">
        <v>29</v>
      </c>
      <c r="D405" s="55">
        <v>281670</v>
      </c>
    </row>
    <row r="406" spans="1:4" x14ac:dyDescent="0.2">
      <c r="A406" s="56">
        <v>2001</v>
      </c>
      <c r="B406" s="56" t="s">
        <v>4</v>
      </c>
      <c r="C406" s="56" t="s">
        <v>29</v>
      </c>
      <c r="D406" s="55">
        <v>284480</v>
      </c>
    </row>
    <row r="407" spans="1:4" x14ac:dyDescent="0.2">
      <c r="A407" s="56">
        <v>2001</v>
      </c>
      <c r="B407" s="56" t="s">
        <v>5</v>
      </c>
      <c r="C407" s="56" t="s">
        <v>29</v>
      </c>
      <c r="D407" s="55">
        <v>273967</v>
      </c>
    </row>
    <row r="408" spans="1:4" x14ac:dyDescent="0.2">
      <c r="A408" s="56">
        <v>2001</v>
      </c>
      <c r="B408" s="56" t="s">
        <v>6</v>
      </c>
      <c r="C408" s="56" t="s">
        <v>29</v>
      </c>
      <c r="D408" s="55">
        <v>264423</v>
      </c>
    </row>
    <row r="409" spans="1:4" x14ac:dyDescent="0.2">
      <c r="A409" s="56">
        <v>2001</v>
      </c>
      <c r="B409" s="56" t="s">
        <v>7</v>
      </c>
      <c r="C409" s="56" t="s">
        <v>29</v>
      </c>
      <c r="D409" s="55">
        <v>287296</v>
      </c>
    </row>
    <row r="410" spans="1:4" x14ac:dyDescent="0.2">
      <c r="A410" s="56">
        <v>2001</v>
      </c>
      <c r="B410" s="56" t="s">
        <v>8</v>
      </c>
      <c r="C410" s="56" t="s">
        <v>29</v>
      </c>
      <c r="D410" s="55">
        <v>277005</v>
      </c>
    </row>
    <row r="411" spans="1:4" x14ac:dyDescent="0.2">
      <c r="A411" s="56">
        <v>2001</v>
      </c>
      <c r="B411" s="56" t="s">
        <v>9</v>
      </c>
      <c r="C411" s="56" t="s">
        <v>29</v>
      </c>
      <c r="D411" s="55">
        <v>273746</v>
      </c>
    </row>
    <row r="412" spans="1:4" x14ac:dyDescent="0.2">
      <c r="A412" s="56">
        <v>2001</v>
      </c>
      <c r="B412" s="56" t="s">
        <v>10</v>
      </c>
      <c r="C412" s="56" t="s">
        <v>29</v>
      </c>
      <c r="D412" s="55">
        <v>273244</v>
      </c>
    </row>
    <row r="413" spans="1:4" x14ac:dyDescent="0.2">
      <c r="A413" s="56">
        <v>2001</v>
      </c>
      <c r="B413" s="56" t="s">
        <v>11</v>
      </c>
      <c r="C413" s="56" t="s">
        <v>29</v>
      </c>
      <c r="D413" s="55">
        <v>222144</v>
      </c>
    </row>
    <row r="414" spans="1:4" x14ac:dyDescent="0.2">
      <c r="A414" s="56">
        <v>2002</v>
      </c>
      <c r="B414" s="56" t="s">
        <v>12</v>
      </c>
      <c r="C414" s="56" t="s">
        <v>29</v>
      </c>
      <c r="D414" s="55">
        <v>206801</v>
      </c>
    </row>
    <row r="415" spans="1:4" x14ac:dyDescent="0.2">
      <c r="A415" s="56">
        <v>2002</v>
      </c>
      <c r="B415" s="56" t="s">
        <v>13</v>
      </c>
      <c r="C415" s="56" t="s">
        <v>29</v>
      </c>
      <c r="D415" s="55">
        <v>212835</v>
      </c>
    </row>
    <row r="416" spans="1:4" x14ac:dyDescent="0.2">
      <c r="A416" s="56">
        <v>2002</v>
      </c>
      <c r="B416" s="56" t="s">
        <v>14</v>
      </c>
      <c r="C416" s="56" t="s">
        <v>29</v>
      </c>
      <c r="D416" s="55">
        <v>233799</v>
      </c>
    </row>
    <row r="417" spans="1:4" x14ac:dyDescent="0.2">
      <c r="A417" s="56">
        <v>2002</v>
      </c>
      <c r="B417" s="56" t="s">
        <v>15</v>
      </c>
      <c r="C417" s="56" t="s">
        <v>29</v>
      </c>
      <c r="D417" s="55">
        <v>227545</v>
      </c>
    </row>
    <row r="418" spans="1:4" x14ac:dyDescent="0.2">
      <c r="A418" s="56">
        <v>2002</v>
      </c>
      <c r="B418" s="56" t="s">
        <v>4</v>
      </c>
      <c r="C418" s="56" t="s">
        <v>29</v>
      </c>
      <c r="D418" s="55">
        <v>254236</v>
      </c>
    </row>
    <row r="419" spans="1:4" x14ac:dyDescent="0.2">
      <c r="A419" s="56">
        <v>2002</v>
      </c>
      <c r="B419" s="56" t="s">
        <v>5</v>
      </c>
      <c r="C419" s="56" t="s">
        <v>29</v>
      </c>
      <c r="D419" s="55">
        <v>215957</v>
      </c>
    </row>
    <row r="420" spans="1:4" x14ac:dyDescent="0.2">
      <c r="A420" s="56">
        <v>2002</v>
      </c>
      <c r="B420" s="56" t="s">
        <v>6</v>
      </c>
      <c r="C420" s="56" t="s">
        <v>29</v>
      </c>
      <c r="D420" s="55">
        <v>237816</v>
      </c>
    </row>
    <row r="421" spans="1:4" x14ac:dyDescent="0.2">
      <c r="A421" s="56">
        <v>2002</v>
      </c>
      <c r="B421" s="56" t="s">
        <v>7</v>
      </c>
      <c r="C421" s="56" t="s">
        <v>29</v>
      </c>
      <c r="D421" s="55">
        <v>226280</v>
      </c>
    </row>
    <row r="422" spans="1:4" x14ac:dyDescent="0.2">
      <c r="A422" s="56">
        <v>2002</v>
      </c>
      <c r="B422" s="56" t="s">
        <v>8</v>
      </c>
      <c r="C422" s="56" t="s">
        <v>29</v>
      </c>
      <c r="D422" s="55">
        <v>196568</v>
      </c>
    </row>
    <row r="423" spans="1:4" x14ac:dyDescent="0.2">
      <c r="A423" s="56">
        <v>2002</v>
      </c>
      <c r="B423" s="56" t="s">
        <v>9</v>
      </c>
      <c r="C423" s="56" t="s">
        <v>29</v>
      </c>
      <c r="D423" s="55">
        <v>208810</v>
      </c>
    </row>
    <row r="424" spans="1:4" x14ac:dyDescent="0.2">
      <c r="A424" s="56">
        <v>2002</v>
      </c>
      <c r="B424" s="56" t="s">
        <v>10</v>
      </c>
      <c r="C424" s="56" t="s">
        <v>29</v>
      </c>
      <c r="D424" s="55">
        <v>225239</v>
      </c>
    </row>
    <row r="425" spans="1:4" x14ac:dyDescent="0.2">
      <c r="A425" s="56">
        <v>2002</v>
      </c>
      <c r="B425" s="56" t="s">
        <v>11</v>
      </c>
      <c r="C425" s="56" t="s">
        <v>29</v>
      </c>
      <c r="D425" s="55">
        <v>216843</v>
      </c>
    </row>
    <row r="426" spans="1:4" x14ac:dyDescent="0.2">
      <c r="A426" s="56">
        <v>2003</v>
      </c>
      <c r="B426" s="56" t="s">
        <v>12</v>
      </c>
      <c r="C426" s="56" t="s">
        <v>29</v>
      </c>
      <c r="D426" s="55">
        <v>180567.32235353001</v>
      </c>
    </row>
    <row r="427" spans="1:4" x14ac:dyDescent="0.2">
      <c r="A427" s="56">
        <v>2003</v>
      </c>
      <c r="B427" s="56" t="s">
        <v>13</v>
      </c>
      <c r="C427" s="56" t="s">
        <v>29</v>
      </c>
      <c r="D427" s="55">
        <v>180760.05331119846</v>
      </c>
    </row>
    <row r="428" spans="1:4" x14ac:dyDescent="0.2">
      <c r="A428" s="56">
        <v>2003</v>
      </c>
      <c r="B428" s="56" t="s">
        <v>14</v>
      </c>
      <c r="C428" s="56" t="s">
        <v>29</v>
      </c>
      <c r="D428" s="55">
        <v>208911.6395137652</v>
      </c>
    </row>
    <row r="429" spans="1:4" x14ac:dyDescent="0.2">
      <c r="A429" s="56">
        <v>2003</v>
      </c>
      <c r="B429" s="56" t="s">
        <v>15</v>
      </c>
      <c r="C429" s="56" t="s">
        <v>29</v>
      </c>
      <c r="D429" s="55">
        <v>221051.09469928898</v>
      </c>
    </row>
    <row r="430" spans="1:4" x14ac:dyDescent="0.2">
      <c r="A430" s="56">
        <v>2003</v>
      </c>
      <c r="B430" s="56" t="s">
        <v>4</v>
      </c>
      <c r="C430" s="56" t="s">
        <v>29</v>
      </c>
      <c r="D430" s="55">
        <v>185035.15914845481</v>
      </c>
    </row>
    <row r="431" spans="1:4" x14ac:dyDescent="0.2">
      <c r="A431" s="56">
        <v>2003</v>
      </c>
      <c r="B431" s="56" t="s">
        <v>5</v>
      </c>
      <c r="C431" s="56" t="s">
        <v>29</v>
      </c>
      <c r="D431" s="55">
        <v>187563.95266161513</v>
      </c>
    </row>
    <row r="432" spans="1:4" x14ac:dyDescent="0.2">
      <c r="A432" s="56">
        <v>2003</v>
      </c>
      <c r="B432" s="56" t="s">
        <v>6</v>
      </c>
      <c r="C432" s="56" t="s">
        <v>29</v>
      </c>
      <c r="D432" s="55">
        <v>214829.92403941622</v>
      </c>
    </row>
    <row r="433" spans="1:4" x14ac:dyDescent="0.2">
      <c r="A433" s="56">
        <v>2003</v>
      </c>
      <c r="B433" s="56" t="s">
        <v>7</v>
      </c>
      <c r="C433" s="56" t="s">
        <v>29</v>
      </c>
      <c r="D433" s="55">
        <v>220594.42077252539</v>
      </c>
    </row>
    <row r="434" spans="1:4" x14ac:dyDescent="0.2">
      <c r="A434" s="56">
        <v>2003</v>
      </c>
      <c r="B434" s="56" t="s">
        <v>8</v>
      </c>
      <c r="C434" s="56" t="s">
        <v>29</v>
      </c>
      <c r="D434" s="55">
        <v>230334.37524104913</v>
      </c>
    </row>
    <row r="435" spans="1:4" x14ac:dyDescent="0.2">
      <c r="A435" s="56">
        <v>2003</v>
      </c>
      <c r="B435" s="56" t="s">
        <v>9</v>
      </c>
      <c r="C435" s="56" t="s">
        <v>29</v>
      </c>
      <c r="D435" s="55">
        <v>237472.47266554734</v>
      </c>
    </row>
    <row r="436" spans="1:4" x14ac:dyDescent="0.2">
      <c r="A436" s="56">
        <v>2003</v>
      </c>
      <c r="B436" s="56" t="s">
        <v>10</v>
      </c>
      <c r="C436" s="56" t="s">
        <v>29</v>
      </c>
      <c r="D436" s="55">
        <v>224577.51502600763</v>
      </c>
    </row>
    <row r="437" spans="1:4" x14ac:dyDescent="0.2">
      <c r="A437" s="56">
        <v>2003</v>
      </c>
      <c r="B437" s="56" t="s">
        <v>11</v>
      </c>
      <c r="C437" s="56" t="s">
        <v>29</v>
      </c>
      <c r="D437" s="55">
        <v>220005.27154921825</v>
      </c>
    </row>
    <row r="438" spans="1:4" x14ac:dyDescent="0.2">
      <c r="A438" s="56">
        <v>2004</v>
      </c>
      <c r="B438" s="56" t="s">
        <v>12</v>
      </c>
      <c r="C438" s="56" t="s">
        <v>29</v>
      </c>
      <c r="D438" s="55">
        <v>189455</v>
      </c>
    </row>
    <row r="439" spans="1:4" x14ac:dyDescent="0.2">
      <c r="A439" s="56">
        <v>2004</v>
      </c>
      <c r="B439" s="56" t="s">
        <v>13</v>
      </c>
      <c r="C439" s="56" t="s">
        <v>29</v>
      </c>
      <c r="D439" s="55">
        <v>190134</v>
      </c>
    </row>
    <row r="440" spans="1:4" x14ac:dyDescent="0.2">
      <c r="A440" s="56">
        <v>2004</v>
      </c>
      <c r="B440" s="56" t="s">
        <v>14</v>
      </c>
      <c r="C440" s="56" t="s">
        <v>29</v>
      </c>
      <c r="D440" s="55">
        <v>217711.68697996758</v>
      </c>
    </row>
    <row r="441" spans="1:4" x14ac:dyDescent="0.2">
      <c r="A441" s="56">
        <v>2004</v>
      </c>
      <c r="B441" s="56" t="s">
        <v>15</v>
      </c>
      <c r="C441" s="56" t="s">
        <v>29</v>
      </c>
      <c r="D441" s="55">
        <v>200993.90122503354</v>
      </c>
    </row>
    <row r="442" spans="1:4" x14ac:dyDescent="0.2">
      <c r="A442" s="56">
        <v>2004</v>
      </c>
      <c r="B442" s="56" t="s">
        <v>4</v>
      </c>
      <c r="C442" s="56" t="s">
        <v>29</v>
      </c>
      <c r="D442" s="55">
        <v>212660.91912274456</v>
      </c>
    </row>
    <row r="443" spans="1:4" x14ac:dyDescent="0.2">
      <c r="A443" s="56">
        <v>2004</v>
      </c>
      <c r="B443" s="56" t="s">
        <v>5</v>
      </c>
      <c r="C443" s="56" t="s">
        <v>29</v>
      </c>
      <c r="D443" s="55">
        <v>214443.18938472364</v>
      </c>
    </row>
    <row r="444" spans="1:4" x14ac:dyDescent="0.2">
      <c r="A444" s="56">
        <v>2004</v>
      </c>
      <c r="B444" s="56" t="s">
        <v>6</v>
      </c>
      <c r="C444" s="56" t="s">
        <v>29</v>
      </c>
      <c r="D444" s="55">
        <v>235971.39211286118</v>
      </c>
    </row>
    <row r="445" spans="1:4" x14ac:dyDescent="0.2">
      <c r="A445" s="56">
        <v>2004</v>
      </c>
      <c r="B445" s="56" t="s">
        <v>7</v>
      </c>
      <c r="C445" s="56" t="s">
        <v>29</v>
      </c>
      <c r="D445" s="55">
        <v>231254.65794633859</v>
      </c>
    </row>
    <row r="446" spans="1:4" x14ac:dyDescent="0.2">
      <c r="A446" s="56">
        <v>2004</v>
      </c>
      <c r="B446" s="56" t="s">
        <v>8</v>
      </c>
      <c r="C446" s="56" t="s">
        <v>29</v>
      </c>
      <c r="D446" s="55">
        <v>243711.45035157102</v>
      </c>
    </row>
    <row r="447" spans="1:4" x14ac:dyDescent="0.2">
      <c r="A447" s="56">
        <v>2004</v>
      </c>
      <c r="B447" s="56" t="s">
        <v>9</v>
      </c>
      <c r="C447" s="56" t="s">
        <v>29</v>
      </c>
      <c r="D447" s="55">
        <v>233091.49454365132</v>
      </c>
    </row>
    <row r="448" spans="1:4" x14ac:dyDescent="0.2">
      <c r="A448" s="56">
        <v>2004</v>
      </c>
      <c r="B448" s="56" t="s">
        <v>10</v>
      </c>
      <c r="C448" s="56" t="s">
        <v>29</v>
      </c>
      <c r="D448" s="55">
        <v>235573.82842016022</v>
      </c>
    </row>
    <row r="449" spans="1:4" x14ac:dyDescent="0.2">
      <c r="A449" s="56">
        <v>2004</v>
      </c>
      <c r="B449" s="56" t="s">
        <v>11</v>
      </c>
      <c r="C449" s="56" t="s">
        <v>29</v>
      </c>
      <c r="D449" s="55">
        <v>231227.75897526124</v>
      </c>
    </row>
    <row r="450" spans="1:4" x14ac:dyDescent="0.2">
      <c r="A450" s="56">
        <v>2005</v>
      </c>
      <c r="B450" s="56" t="s">
        <v>12</v>
      </c>
      <c r="C450" s="56" t="s">
        <v>29</v>
      </c>
      <c r="D450" s="55">
        <v>184163.05953436936</v>
      </c>
    </row>
    <row r="451" spans="1:4" x14ac:dyDescent="0.2">
      <c r="A451" s="56">
        <v>2005</v>
      </c>
      <c r="B451" s="56" t="s">
        <v>13</v>
      </c>
      <c r="C451" s="56" t="s">
        <v>29</v>
      </c>
      <c r="D451" s="55">
        <v>202991</v>
      </c>
    </row>
    <row r="452" spans="1:4" x14ac:dyDescent="0.2">
      <c r="A452" s="56">
        <v>2005</v>
      </c>
      <c r="B452" s="56" t="s">
        <v>14</v>
      </c>
      <c r="C452" s="56" t="s">
        <v>29</v>
      </c>
      <c r="D452" s="55">
        <v>237268</v>
      </c>
    </row>
    <row r="453" spans="1:4" x14ac:dyDescent="0.2">
      <c r="A453" s="56">
        <v>2005</v>
      </c>
      <c r="B453" s="56" t="s">
        <v>15</v>
      </c>
      <c r="C453" s="56" t="s">
        <v>29</v>
      </c>
      <c r="D453" s="55">
        <v>246428</v>
      </c>
    </row>
    <row r="454" spans="1:4" x14ac:dyDescent="0.2">
      <c r="A454" s="56">
        <v>2005</v>
      </c>
      <c r="B454" s="56" t="s">
        <v>4</v>
      </c>
      <c r="C454" s="56" t="s">
        <v>29</v>
      </c>
      <c r="D454" s="55">
        <v>253723</v>
      </c>
    </row>
    <row r="455" spans="1:4" x14ac:dyDescent="0.2">
      <c r="A455" s="56">
        <v>2005</v>
      </c>
      <c r="B455" s="56" t="s">
        <v>5</v>
      </c>
      <c r="C455" s="56" t="s">
        <v>29</v>
      </c>
      <c r="D455" s="55">
        <v>238967</v>
      </c>
    </row>
    <row r="456" spans="1:4" x14ac:dyDescent="0.2">
      <c r="A456" s="56">
        <v>2005</v>
      </c>
      <c r="B456" s="56" t="s">
        <v>6</v>
      </c>
      <c r="C456" s="56" t="s">
        <v>29</v>
      </c>
      <c r="D456" s="55">
        <v>249553</v>
      </c>
    </row>
    <row r="457" spans="1:4" x14ac:dyDescent="0.2">
      <c r="A457" s="56">
        <v>2005</v>
      </c>
      <c r="B457" s="56" t="s">
        <v>7</v>
      </c>
      <c r="C457" s="56" t="s">
        <v>29</v>
      </c>
      <c r="D457" s="55">
        <v>240258</v>
      </c>
    </row>
    <row r="458" spans="1:4" x14ac:dyDescent="0.2">
      <c r="A458" s="56">
        <v>2005</v>
      </c>
      <c r="B458" s="56" t="s">
        <v>8</v>
      </c>
      <c r="C458" s="56" t="s">
        <v>29</v>
      </c>
      <c r="D458" s="55">
        <v>249525</v>
      </c>
    </row>
    <row r="459" spans="1:4" x14ac:dyDescent="0.2">
      <c r="A459" s="56">
        <v>2005</v>
      </c>
      <c r="B459" s="56" t="s">
        <v>9</v>
      </c>
      <c r="C459" s="56" t="s">
        <v>29</v>
      </c>
      <c r="D459" s="55">
        <v>243312</v>
      </c>
    </row>
    <row r="460" spans="1:4" x14ac:dyDescent="0.2">
      <c r="A460" s="56">
        <v>2005</v>
      </c>
      <c r="B460" s="56" t="s">
        <v>10</v>
      </c>
      <c r="C460" s="56" t="s">
        <v>29</v>
      </c>
      <c r="D460" s="55">
        <v>236842</v>
      </c>
    </row>
    <row r="461" spans="1:4" x14ac:dyDescent="0.2">
      <c r="A461" s="56">
        <v>2005</v>
      </c>
      <c r="B461" s="56" t="s">
        <v>11</v>
      </c>
      <c r="C461" s="56" t="s">
        <v>29</v>
      </c>
      <c r="D461" s="55">
        <v>238745</v>
      </c>
    </row>
    <row r="462" spans="1:4" x14ac:dyDescent="0.2">
      <c r="A462" s="56">
        <v>2006</v>
      </c>
      <c r="B462" s="56" t="s">
        <v>12</v>
      </c>
      <c r="C462" s="56" t="s">
        <v>29</v>
      </c>
      <c r="D462" s="55">
        <v>192361</v>
      </c>
    </row>
    <row r="463" spans="1:4" x14ac:dyDescent="0.2">
      <c r="A463" s="56">
        <v>2006</v>
      </c>
      <c r="B463" s="56" t="s">
        <v>13</v>
      </c>
      <c r="C463" s="56" t="s">
        <v>29</v>
      </c>
      <c r="D463" s="55">
        <v>192988</v>
      </c>
    </row>
    <row r="464" spans="1:4" x14ac:dyDescent="0.2">
      <c r="A464" s="56">
        <v>2006</v>
      </c>
      <c r="B464" s="56" t="s">
        <v>14</v>
      </c>
      <c r="C464" s="56" t="s">
        <v>29</v>
      </c>
      <c r="D464" s="55">
        <v>238405</v>
      </c>
    </row>
    <row r="465" spans="1:4" x14ac:dyDescent="0.2">
      <c r="A465" s="56">
        <v>2006</v>
      </c>
      <c r="B465" s="56" t="s">
        <v>15</v>
      </c>
      <c r="C465" s="56" t="s">
        <v>29</v>
      </c>
      <c r="D465" s="55">
        <v>241124</v>
      </c>
    </row>
    <row r="466" spans="1:4" x14ac:dyDescent="0.2">
      <c r="A466" s="56">
        <v>2006</v>
      </c>
      <c r="B466" s="56" t="s">
        <v>4</v>
      </c>
      <c r="C466" s="56" t="s">
        <v>29</v>
      </c>
      <c r="D466" s="55">
        <v>250284</v>
      </c>
    </row>
    <row r="467" spans="1:4" x14ac:dyDescent="0.2">
      <c r="A467" s="56">
        <v>2006</v>
      </c>
      <c r="B467" s="56" t="s">
        <v>5</v>
      </c>
      <c r="C467" s="56" t="s">
        <v>29</v>
      </c>
      <c r="D467" s="55">
        <v>231869</v>
      </c>
    </row>
    <row r="468" spans="1:4" x14ac:dyDescent="0.2">
      <c r="A468" s="56">
        <v>2006</v>
      </c>
      <c r="B468" s="56" t="s">
        <v>6</v>
      </c>
      <c r="C468" s="56" t="s">
        <v>29</v>
      </c>
      <c r="D468" s="55">
        <v>249771</v>
      </c>
    </row>
    <row r="469" spans="1:4" x14ac:dyDescent="0.2">
      <c r="A469" s="56">
        <v>2006</v>
      </c>
      <c r="B469" s="56" t="s">
        <v>7</v>
      </c>
      <c r="C469" s="56" t="s">
        <v>29</v>
      </c>
      <c r="D469" s="55">
        <v>256194</v>
      </c>
    </row>
    <row r="470" spans="1:4" x14ac:dyDescent="0.2">
      <c r="A470" s="56">
        <v>2006</v>
      </c>
      <c r="B470" s="56" t="s">
        <v>8</v>
      </c>
      <c r="C470" s="56" t="s">
        <v>29</v>
      </c>
      <c r="D470" s="55">
        <v>256701</v>
      </c>
    </row>
    <row r="471" spans="1:4" x14ac:dyDescent="0.2">
      <c r="A471" s="56">
        <v>2006</v>
      </c>
      <c r="B471" s="56" t="s">
        <v>9</v>
      </c>
      <c r="C471" s="56" t="s">
        <v>29</v>
      </c>
      <c r="D471" s="55">
        <v>252109</v>
      </c>
    </row>
    <row r="472" spans="1:4" x14ac:dyDescent="0.2">
      <c r="A472" s="56">
        <v>2006</v>
      </c>
      <c r="B472" s="56" t="s">
        <v>10</v>
      </c>
      <c r="C472" s="56" t="s">
        <v>29</v>
      </c>
      <c r="D472" s="55">
        <v>252552</v>
      </c>
    </row>
    <row r="473" spans="1:4" x14ac:dyDescent="0.2">
      <c r="A473" s="56">
        <v>2006</v>
      </c>
      <c r="B473" s="56" t="s">
        <v>11</v>
      </c>
      <c r="C473" s="56" t="s">
        <v>29</v>
      </c>
      <c r="D473" s="55">
        <v>235509</v>
      </c>
    </row>
    <row r="474" spans="1:4" x14ac:dyDescent="0.2">
      <c r="A474" s="56">
        <v>2007</v>
      </c>
      <c r="B474" s="56" t="s">
        <v>12</v>
      </c>
      <c r="C474" s="56" t="s">
        <v>29</v>
      </c>
      <c r="D474" s="55">
        <v>218102</v>
      </c>
    </row>
    <row r="475" spans="1:4" x14ac:dyDescent="0.2">
      <c r="A475" s="56">
        <v>2007</v>
      </c>
      <c r="B475" s="56" t="s">
        <v>13</v>
      </c>
      <c r="C475" s="56" t="s">
        <v>29</v>
      </c>
      <c r="D475" s="55">
        <v>213559</v>
      </c>
    </row>
    <row r="476" spans="1:4" x14ac:dyDescent="0.2">
      <c r="A476" s="56">
        <v>2007</v>
      </c>
      <c r="B476" s="56" t="s">
        <v>14</v>
      </c>
      <c r="C476" s="56" t="s">
        <v>29</v>
      </c>
      <c r="D476" s="55">
        <v>260175</v>
      </c>
    </row>
    <row r="477" spans="1:4" x14ac:dyDescent="0.2">
      <c r="A477" s="56">
        <v>2007</v>
      </c>
      <c r="B477" s="56" t="s">
        <v>15</v>
      </c>
      <c r="C477" s="56" t="s">
        <v>29</v>
      </c>
      <c r="D477" s="55">
        <v>244333</v>
      </c>
    </row>
    <row r="478" spans="1:4" x14ac:dyDescent="0.2">
      <c r="A478" s="56">
        <v>2007</v>
      </c>
      <c r="B478" s="56" t="s">
        <v>4</v>
      </c>
      <c r="C478" s="56" t="s">
        <v>29</v>
      </c>
      <c r="D478" s="55">
        <v>259486</v>
      </c>
    </row>
    <row r="479" spans="1:4" x14ac:dyDescent="0.2">
      <c r="A479" s="56">
        <v>2007</v>
      </c>
      <c r="B479" s="56" t="s">
        <v>5</v>
      </c>
      <c r="C479" s="56" t="s">
        <v>29</v>
      </c>
      <c r="D479" s="55">
        <v>256514</v>
      </c>
    </row>
    <row r="480" spans="1:4" x14ac:dyDescent="0.2">
      <c r="A480" s="56">
        <v>2007</v>
      </c>
      <c r="B480" s="56" t="s">
        <v>6</v>
      </c>
      <c r="C480" s="56" t="s">
        <v>29</v>
      </c>
      <c r="D480" s="55">
        <v>258348</v>
      </c>
    </row>
    <row r="481" spans="1:4" x14ac:dyDescent="0.2">
      <c r="A481" s="56">
        <v>2007</v>
      </c>
      <c r="B481" s="56" t="s">
        <v>7</v>
      </c>
      <c r="C481" s="56" t="s">
        <v>29</v>
      </c>
      <c r="D481" s="55">
        <v>262444</v>
      </c>
    </row>
    <row r="482" spans="1:4" x14ac:dyDescent="0.2">
      <c r="A482" s="56">
        <v>2007</v>
      </c>
      <c r="B482" s="56" t="s">
        <v>8</v>
      </c>
      <c r="C482" s="56" t="s">
        <v>29</v>
      </c>
      <c r="D482" s="55">
        <v>260477</v>
      </c>
    </row>
    <row r="483" spans="1:4" x14ac:dyDescent="0.2">
      <c r="A483" s="56">
        <v>2007</v>
      </c>
      <c r="B483" s="56" t="s">
        <v>9</v>
      </c>
      <c r="C483" s="56" t="s">
        <v>29</v>
      </c>
      <c r="D483" s="55">
        <v>260114</v>
      </c>
    </row>
    <row r="484" spans="1:4" x14ac:dyDescent="0.2">
      <c r="A484" s="56">
        <v>2007</v>
      </c>
      <c r="B484" s="56" t="s">
        <v>10</v>
      </c>
      <c r="C484" s="56" t="s">
        <v>29</v>
      </c>
      <c r="D484" s="55">
        <v>258732</v>
      </c>
    </row>
    <row r="485" spans="1:4" x14ac:dyDescent="0.2">
      <c r="A485" s="56">
        <v>2007</v>
      </c>
      <c r="B485" s="56" t="s">
        <v>11</v>
      </c>
      <c r="C485" s="56" t="s">
        <v>29</v>
      </c>
      <c r="D485" s="55">
        <v>247084</v>
      </c>
    </row>
    <row r="486" spans="1:4" x14ac:dyDescent="0.2">
      <c r="A486" s="56">
        <v>2008</v>
      </c>
      <c r="B486" s="56" t="s">
        <v>12</v>
      </c>
      <c r="C486" s="56" t="s">
        <v>29</v>
      </c>
      <c r="D486" s="55">
        <v>215314</v>
      </c>
    </row>
    <row r="487" spans="1:4" x14ac:dyDescent="0.2">
      <c r="A487" s="56">
        <v>2008</v>
      </c>
      <c r="B487" s="56" t="s">
        <v>13</v>
      </c>
      <c r="C487" s="56" t="s">
        <v>29</v>
      </c>
      <c r="D487" s="55">
        <v>220909</v>
      </c>
    </row>
    <row r="488" spans="1:4" x14ac:dyDescent="0.2">
      <c r="A488" s="56">
        <v>2008</v>
      </c>
      <c r="B488" s="56" t="s">
        <v>14</v>
      </c>
      <c r="C488" s="56" t="s">
        <v>29</v>
      </c>
      <c r="D488" s="55">
        <v>240890</v>
      </c>
    </row>
    <row r="489" spans="1:4" x14ac:dyDescent="0.2">
      <c r="A489" s="56">
        <v>2008</v>
      </c>
      <c r="B489" s="56" t="s">
        <v>15</v>
      </c>
      <c r="C489" s="56" t="s">
        <v>29</v>
      </c>
      <c r="D489" s="55">
        <v>250374</v>
      </c>
    </row>
    <row r="490" spans="1:4" x14ac:dyDescent="0.2">
      <c r="A490" s="56">
        <v>2008</v>
      </c>
      <c r="B490" s="56" t="s">
        <v>4</v>
      </c>
      <c r="C490" s="56" t="s">
        <v>29</v>
      </c>
      <c r="D490" s="55">
        <v>256669</v>
      </c>
    </row>
    <row r="491" spans="1:4" x14ac:dyDescent="0.2">
      <c r="A491" s="56">
        <v>2008</v>
      </c>
      <c r="B491" s="56" t="s">
        <v>5</v>
      </c>
      <c r="C491" s="56" t="s">
        <v>29</v>
      </c>
      <c r="D491" s="55">
        <v>217949</v>
      </c>
    </row>
    <row r="492" spans="1:4" x14ac:dyDescent="0.2">
      <c r="A492" s="56">
        <v>2008</v>
      </c>
      <c r="B492" s="56" t="s">
        <v>6</v>
      </c>
      <c r="C492" s="56" t="s">
        <v>29</v>
      </c>
      <c r="D492" s="55">
        <v>241661</v>
      </c>
    </row>
    <row r="493" spans="1:4" x14ac:dyDescent="0.2">
      <c r="A493" s="56">
        <v>2008</v>
      </c>
      <c r="B493" s="56" t="s">
        <v>7</v>
      </c>
      <c r="C493" s="56" t="s">
        <v>29</v>
      </c>
      <c r="D493" s="55">
        <v>257290</v>
      </c>
    </row>
    <row r="494" spans="1:4" x14ac:dyDescent="0.2">
      <c r="A494" s="56">
        <v>2008</v>
      </c>
      <c r="B494" s="56" t="s">
        <v>8</v>
      </c>
      <c r="C494" s="56" t="s">
        <v>29</v>
      </c>
      <c r="D494" s="55">
        <v>238525</v>
      </c>
    </row>
    <row r="495" spans="1:4" x14ac:dyDescent="0.2">
      <c r="A495" s="56">
        <v>2008</v>
      </c>
      <c r="B495" s="56" t="s">
        <v>9</v>
      </c>
      <c r="C495" s="56" t="s">
        <v>29</v>
      </c>
      <c r="D495" s="55">
        <v>222035</v>
      </c>
    </row>
    <row r="496" spans="1:4" x14ac:dyDescent="0.2">
      <c r="A496" s="56">
        <v>2008</v>
      </c>
      <c r="B496" s="56" t="s">
        <v>10</v>
      </c>
      <c r="C496" s="56" t="s">
        <v>29</v>
      </c>
      <c r="D496" s="55">
        <v>214186</v>
      </c>
    </row>
    <row r="497" spans="1:4" x14ac:dyDescent="0.2">
      <c r="A497" s="56">
        <v>2008</v>
      </c>
      <c r="B497" s="56" t="s">
        <v>11</v>
      </c>
      <c r="C497" s="56" t="s">
        <v>29</v>
      </c>
      <c r="D497" s="55">
        <v>222821</v>
      </c>
    </row>
    <row r="498" spans="1:4" x14ac:dyDescent="0.2">
      <c r="A498" s="56">
        <v>2009</v>
      </c>
      <c r="B498" s="56" t="s">
        <v>12</v>
      </c>
      <c r="C498" s="56" t="s">
        <v>29</v>
      </c>
      <c r="D498" s="55">
        <v>199829.30976842527</v>
      </c>
    </row>
    <row r="499" spans="1:4" x14ac:dyDescent="0.2">
      <c r="A499" s="56">
        <v>2009</v>
      </c>
      <c r="B499" s="56" t="s">
        <v>13</v>
      </c>
      <c r="C499" s="56" t="s">
        <v>29</v>
      </c>
      <c r="D499" s="55">
        <v>197810</v>
      </c>
    </row>
    <row r="500" spans="1:4" x14ac:dyDescent="0.2">
      <c r="A500" s="56">
        <v>2009</v>
      </c>
      <c r="B500" s="56" t="s">
        <v>14</v>
      </c>
      <c r="C500" s="56" t="s">
        <v>29</v>
      </c>
      <c r="D500" s="55">
        <v>233925</v>
      </c>
    </row>
    <row r="501" spans="1:4" x14ac:dyDescent="0.2">
      <c r="A501" s="56">
        <v>2009</v>
      </c>
      <c r="B501" s="56" t="s">
        <v>15</v>
      </c>
      <c r="C501" s="56" t="s">
        <v>29</v>
      </c>
      <c r="D501" s="55">
        <v>229714</v>
      </c>
    </row>
    <row r="502" spans="1:4" x14ac:dyDescent="0.2">
      <c r="A502" s="56">
        <v>2009</v>
      </c>
      <c r="B502" s="56" t="s">
        <v>4</v>
      </c>
      <c r="C502" s="56" t="s">
        <v>29</v>
      </c>
      <c r="D502" s="55">
        <v>241874</v>
      </c>
    </row>
    <row r="503" spans="1:4" x14ac:dyDescent="0.2">
      <c r="A503" s="56">
        <v>2009</v>
      </c>
      <c r="B503" s="56" t="s">
        <v>5</v>
      </c>
      <c r="C503" s="56" t="s">
        <v>29</v>
      </c>
      <c r="D503" s="55">
        <v>238657</v>
      </c>
    </row>
    <row r="504" spans="1:4" x14ac:dyDescent="0.2">
      <c r="A504" s="56">
        <v>2009</v>
      </c>
      <c r="B504" s="56" t="s">
        <v>6</v>
      </c>
      <c r="C504" s="56" t="s">
        <v>29</v>
      </c>
      <c r="D504" s="55">
        <v>230695</v>
      </c>
    </row>
    <row r="505" spans="1:4" x14ac:dyDescent="0.2">
      <c r="A505" s="56">
        <v>2009</v>
      </c>
      <c r="B505" s="56" t="s">
        <v>7</v>
      </c>
      <c r="C505" s="56" t="s">
        <v>29</v>
      </c>
      <c r="D505" s="55">
        <v>252758</v>
      </c>
    </row>
    <row r="506" spans="1:4" x14ac:dyDescent="0.2">
      <c r="A506" s="56">
        <v>2009</v>
      </c>
      <c r="B506" s="56" t="s">
        <v>8</v>
      </c>
      <c r="C506" s="56" t="s">
        <v>29</v>
      </c>
      <c r="D506" s="55">
        <v>261063</v>
      </c>
    </row>
    <row r="507" spans="1:4" x14ac:dyDescent="0.2">
      <c r="A507" s="56">
        <v>2009</v>
      </c>
      <c r="B507" s="56" t="s">
        <v>9</v>
      </c>
      <c r="C507" s="56" t="s">
        <v>29</v>
      </c>
      <c r="D507" s="55">
        <v>264239</v>
      </c>
    </row>
    <row r="508" spans="1:4" x14ac:dyDescent="0.2">
      <c r="A508" s="56">
        <v>2009</v>
      </c>
      <c r="B508" s="56" t="s">
        <v>10</v>
      </c>
      <c r="C508" s="56" t="s">
        <v>29</v>
      </c>
      <c r="D508" s="55">
        <v>249947</v>
      </c>
    </row>
    <row r="509" spans="1:4" x14ac:dyDescent="0.2">
      <c r="A509" s="56">
        <v>2009</v>
      </c>
      <c r="B509" s="56" t="s">
        <v>11</v>
      </c>
      <c r="C509" s="56" t="s">
        <v>29</v>
      </c>
      <c r="D509" s="55">
        <v>249098</v>
      </c>
    </row>
    <row r="510" spans="1:4" x14ac:dyDescent="0.2">
      <c r="A510" s="56">
        <v>2010</v>
      </c>
      <c r="B510" s="56" t="s">
        <v>12</v>
      </c>
      <c r="C510" s="56" t="s">
        <v>29</v>
      </c>
      <c r="D510" s="55">
        <v>210265</v>
      </c>
    </row>
    <row r="511" spans="1:4" x14ac:dyDescent="0.2">
      <c r="A511" s="56">
        <v>2010</v>
      </c>
      <c r="B511" s="56" t="s">
        <v>13</v>
      </c>
      <c r="C511" s="56" t="s">
        <v>29</v>
      </c>
      <c r="D511" s="55">
        <v>213713</v>
      </c>
    </row>
    <row r="512" spans="1:4" x14ac:dyDescent="0.2">
      <c r="A512" s="56">
        <v>2010</v>
      </c>
      <c r="B512" s="56" t="s">
        <v>14</v>
      </c>
      <c r="C512" s="56" t="s">
        <v>29</v>
      </c>
      <c r="D512" s="55">
        <v>267447</v>
      </c>
    </row>
    <row r="513" spans="1:4" x14ac:dyDescent="0.2">
      <c r="A513" s="56">
        <v>2010</v>
      </c>
      <c r="B513" s="56" t="s">
        <v>15</v>
      </c>
      <c r="C513" s="56" t="s">
        <v>29</v>
      </c>
      <c r="D513" s="55">
        <v>267255</v>
      </c>
    </row>
    <row r="514" spans="1:4" x14ac:dyDescent="0.2">
      <c r="A514" s="56">
        <v>2010</v>
      </c>
      <c r="B514" s="56" t="s">
        <v>4</v>
      </c>
      <c r="C514" s="56" t="s">
        <v>29</v>
      </c>
      <c r="D514" s="55">
        <v>262666</v>
      </c>
    </row>
    <row r="515" spans="1:4" x14ac:dyDescent="0.2">
      <c r="A515" s="56">
        <v>2010</v>
      </c>
      <c r="B515" s="56" t="s">
        <v>5</v>
      </c>
      <c r="C515" s="56" t="s">
        <v>29</v>
      </c>
      <c r="D515" s="55">
        <v>259977</v>
      </c>
    </row>
    <row r="516" spans="1:4" x14ac:dyDescent="0.2">
      <c r="A516" s="56">
        <v>2010</v>
      </c>
      <c r="B516" s="56" t="s">
        <v>6</v>
      </c>
      <c r="C516" s="56" t="s">
        <v>29</v>
      </c>
      <c r="D516" s="55">
        <v>266158</v>
      </c>
    </row>
    <row r="517" spans="1:4" x14ac:dyDescent="0.2">
      <c r="A517" s="56">
        <v>2010</v>
      </c>
      <c r="B517" s="56" t="s">
        <v>7</v>
      </c>
      <c r="C517" s="56" t="s">
        <v>29</v>
      </c>
      <c r="D517" s="55">
        <v>271867</v>
      </c>
    </row>
    <row r="518" spans="1:4" x14ac:dyDescent="0.2">
      <c r="A518" s="56">
        <v>2010</v>
      </c>
      <c r="B518" s="56" t="s">
        <v>8</v>
      </c>
      <c r="C518" s="56" t="s">
        <v>29</v>
      </c>
      <c r="D518" s="55">
        <v>272234</v>
      </c>
    </row>
    <row r="519" spans="1:4" x14ac:dyDescent="0.2">
      <c r="A519" s="56">
        <v>2010</v>
      </c>
      <c r="B519" s="56" t="s">
        <v>9</v>
      </c>
      <c r="C519" s="56" t="s">
        <v>29</v>
      </c>
      <c r="D519" s="55">
        <v>272835</v>
      </c>
    </row>
    <row r="520" spans="1:4" x14ac:dyDescent="0.2">
      <c r="A520" s="56">
        <v>2010</v>
      </c>
      <c r="B520" s="56" t="s">
        <v>10</v>
      </c>
      <c r="C520" s="56" t="s">
        <v>29</v>
      </c>
      <c r="D520" s="55">
        <v>265702</v>
      </c>
    </row>
    <row r="521" spans="1:4" x14ac:dyDescent="0.2">
      <c r="A521" s="56">
        <v>2010</v>
      </c>
      <c r="B521" s="56" t="s">
        <v>11</v>
      </c>
      <c r="C521" s="56" t="s">
        <v>29</v>
      </c>
      <c r="D521" s="55">
        <v>250250</v>
      </c>
    </row>
    <row r="522" spans="1:4" x14ac:dyDescent="0.2">
      <c r="A522" s="56">
        <v>2011</v>
      </c>
      <c r="B522" s="56" t="s">
        <v>12</v>
      </c>
      <c r="C522" s="56" t="s">
        <v>29</v>
      </c>
      <c r="D522" s="55">
        <v>219282</v>
      </c>
    </row>
    <row r="523" spans="1:4" x14ac:dyDescent="0.2">
      <c r="A523" s="56">
        <v>2011</v>
      </c>
      <c r="B523" s="56" t="s">
        <v>13</v>
      </c>
      <c r="C523" s="56" t="s">
        <v>29</v>
      </c>
      <c r="D523" s="55">
        <v>221683</v>
      </c>
    </row>
    <row r="524" spans="1:4" x14ac:dyDescent="0.2">
      <c r="A524" s="56">
        <v>2011</v>
      </c>
      <c r="B524" s="56" t="s">
        <v>14</v>
      </c>
      <c r="C524" s="56" t="s">
        <v>29</v>
      </c>
      <c r="D524" s="55">
        <v>245868</v>
      </c>
    </row>
    <row r="525" spans="1:4" x14ac:dyDescent="0.2">
      <c r="A525" s="56">
        <v>2011</v>
      </c>
      <c r="B525" s="56" t="s">
        <v>15</v>
      </c>
      <c r="C525" s="56" t="s">
        <v>29</v>
      </c>
      <c r="D525" s="55">
        <v>265826</v>
      </c>
    </row>
    <row r="526" spans="1:4" x14ac:dyDescent="0.2">
      <c r="A526" s="56">
        <v>2011</v>
      </c>
      <c r="B526" s="56" t="s">
        <v>4</v>
      </c>
      <c r="C526" s="56" t="s">
        <v>29</v>
      </c>
      <c r="D526" s="55">
        <v>273870</v>
      </c>
    </row>
    <row r="527" spans="1:4" x14ac:dyDescent="0.2">
      <c r="A527" s="56">
        <v>2011</v>
      </c>
      <c r="B527" s="56" t="s">
        <v>5</v>
      </c>
      <c r="C527" s="56" t="s">
        <v>29</v>
      </c>
      <c r="D527" s="55">
        <v>261563</v>
      </c>
    </row>
    <row r="528" spans="1:4" x14ac:dyDescent="0.2">
      <c r="A528" s="56">
        <v>2011</v>
      </c>
      <c r="B528" s="56" t="s">
        <v>6</v>
      </c>
      <c r="C528" s="56" t="s">
        <v>29</v>
      </c>
      <c r="D528" s="55">
        <v>269480</v>
      </c>
    </row>
    <row r="529" spans="1:4" x14ac:dyDescent="0.2">
      <c r="A529" s="56">
        <v>2011</v>
      </c>
      <c r="B529" s="56" t="s">
        <v>7</v>
      </c>
      <c r="C529" s="56" t="s">
        <v>29</v>
      </c>
      <c r="D529" s="55">
        <v>264462</v>
      </c>
    </row>
    <row r="530" spans="1:4" x14ac:dyDescent="0.2">
      <c r="A530" s="56">
        <v>2011</v>
      </c>
      <c r="B530" s="56" t="s">
        <v>8</v>
      </c>
      <c r="C530" s="56" t="s">
        <v>29</v>
      </c>
      <c r="D530" s="55">
        <v>275000</v>
      </c>
    </row>
    <row r="531" spans="1:4" x14ac:dyDescent="0.2">
      <c r="A531" s="56">
        <v>2011</v>
      </c>
      <c r="B531" s="56" t="s">
        <v>9</v>
      </c>
      <c r="C531" s="56" t="s">
        <v>29</v>
      </c>
      <c r="D531" s="55">
        <v>274156</v>
      </c>
    </row>
    <row r="532" spans="1:4" x14ac:dyDescent="0.2">
      <c r="A532" s="56">
        <v>2011</v>
      </c>
      <c r="B532" s="56" t="s">
        <v>10</v>
      </c>
      <c r="C532" s="56" t="s">
        <v>29</v>
      </c>
      <c r="D532" s="55">
        <v>268574</v>
      </c>
    </row>
    <row r="533" spans="1:4" x14ac:dyDescent="0.2">
      <c r="A533" s="56">
        <v>2011</v>
      </c>
      <c r="B533" s="56" t="s">
        <v>11</v>
      </c>
      <c r="C533" s="56" t="s">
        <v>29</v>
      </c>
      <c r="D533" s="55">
        <v>249336</v>
      </c>
    </row>
    <row r="534" spans="1:4" x14ac:dyDescent="0.2">
      <c r="A534" s="56">
        <v>2012</v>
      </c>
      <c r="B534" s="56" t="s">
        <v>12</v>
      </c>
      <c r="C534" s="56" t="s">
        <v>29</v>
      </c>
      <c r="D534" s="55">
        <v>208802</v>
      </c>
    </row>
    <row r="535" spans="1:4" x14ac:dyDescent="0.2">
      <c r="A535" s="56">
        <v>2012</v>
      </c>
      <c r="B535" s="56" t="s">
        <v>13</v>
      </c>
      <c r="C535" s="56" t="s">
        <v>29</v>
      </c>
      <c r="D535" s="55">
        <v>208326</v>
      </c>
    </row>
    <row r="536" spans="1:4" x14ac:dyDescent="0.2">
      <c r="A536" s="56">
        <v>2012</v>
      </c>
      <c r="B536" s="56" t="s">
        <v>14</v>
      </c>
      <c r="C536" s="56" t="s">
        <v>29</v>
      </c>
      <c r="D536" s="55">
        <v>265486</v>
      </c>
    </row>
    <row r="537" spans="1:4" x14ac:dyDescent="0.2">
      <c r="A537" s="56">
        <v>2012</v>
      </c>
      <c r="B537" s="56" t="s">
        <v>15</v>
      </c>
      <c r="C537" s="56" t="s">
        <v>29</v>
      </c>
      <c r="D537" s="55">
        <v>244302</v>
      </c>
    </row>
    <row r="538" spans="1:4" x14ac:dyDescent="0.2">
      <c r="A538" s="56">
        <v>2012</v>
      </c>
      <c r="B538" s="56" t="s">
        <v>4</v>
      </c>
      <c r="C538" s="56" t="s">
        <v>29</v>
      </c>
      <c r="D538" s="55">
        <v>261352</v>
      </c>
    </row>
    <row r="539" spans="1:4" x14ac:dyDescent="0.2">
      <c r="A539" s="56">
        <v>2012</v>
      </c>
      <c r="B539" s="56" t="s">
        <v>5</v>
      </c>
      <c r="C539" s="56" t="s">
        <v>29</v>
      </c>
      <c r="D539" s="55">
        <v>251072</v>
      </c>
    </row>
    <row r="540" spans="1:4" x14ac:dyDescent="0.2">
      <c r="A540" s="56">
        <v>2012</v>
      </c>
      <c r="B540" s="56" t="s">
        <v>6</v>
      </c>
      <c r="C540" s="56" t="s">
        <v>29</v>
      </c>
      <c r="D540" s="55">
        <v>263379</v>
      </c>
    </row>
    <row r="541" spans="1:4" x14ac:dyDescent="0.2">
      <c r="A541" s="56">
        <v>2012</v>
      </c>
      <c r="B541" s="56" t="s">
        <v>7</v>
      </c>
      <c r="C541" s="56" t="s">
        <v>29</v>
      </c>
      <c r="D541" s="55">
        <v>280254</v>
      </c>
    </row>
    <row r="542" spans="1:4" x14ac:dyDescent="0.2">
      <c r="A542" s="56">
        <v>2012</v>
      </c>
      <c r="B542" s="56" t="s">
        <v>8</v>
      </c>
      <c r="C542" s="56" t="s">
        <v>29</v>
      </c>
      <c r="D542" s="55">
        <v>274997</v>
      </c>
    </row>
    <row r="543" spans="1:4" x14ac:dyDescent="0.2">
      <c r="A543" s="56">
        <v>2012</v>
      </c>
      <c r="B543" s="56" t="s">
        <v>9</v>
      </c>
      <c r="C543" s="56" t="s">
        <v>29</v>
      </c>
      <c r="D543" s="55">
        <v>288270</v>
      </c>
    </row>
    <row r="544" spans="1:4" x14ac:dyDescent="0.2">
      <c r="A544" s="56">
        <v>2012</v>
      </c>
      <c r="B544" s="56" t="s">
        <v>10</v>
      </c>
      <c r="C544" s="56" t="s">
        <v>29</v>
      </c>
      <c r="D544" s="55">
        <v>274892</v>
      </c>
    </row>
    <row r="545" spans="1:4" x14ac:dyDescent="0.2">
      <c r="A545" s="56">
        <v>2012</v>
      </c>
      <c r="B545" s="56" t="s">
        <v>11</v>
      </c>
      <c r="C545" s="56" t="s">
        <v>29</v>
      </c>
      <c r="D545" s="55">
        <v>259990</v>
      </c>
    </row>
    <row r="546" spans="1:4" x14ac:dyDescent="0.2">
      <c r="A546" s="56">
        <v>2013</v>
      </c>
      <c r="B546" s="56" t="s">
        <v>12</v>
      </c>
      <c r="C546" s="56" t="s">
        <v>29</v>
      </c>
      <c r="D546" s="55">
        <v>229152</v>
      </c>
    </row>
    <row r="547" spans="1:4" x14ac:dyDescent="0.2">
      <c r="A547" s="56">
        <v>2013</v>
      </c>
      <c r="B547" s="56" t="s">
        <v>13</v>
      </c>
      <c r="C547" s="56" t="s">
        <v>29</v>
      </c>
      <c r="D547" s="55">
        <v>217117</v>
      </c>
    </row>
    <row r="548" spans="1:4" x14ac:dyDescent="0.2">
      <c r="A548" s="56">
        <v>2013</v>
      </c>
      <c r="B548" s="56" t="s">
        <v>14</v>
      </c>
      <c r="C548" s="56" t="s">
        <v>29</v>
      </c>
      <c r="D548" s="55">
        <v>267820</v>
      </c>
    </row>
    <row r="549" spans="1:4" x14ac:dyDescent="0.2">
      <c r="A549" s="56">
        <v>2013</v>
      </c>
      <c r="B549" s="56" t="s">
        <v>15</v>
      </c>
      <c r="C549" s="56" t="s">
        <v>29</v>
      </c>
      <c r="D549" s="55">
        <v>236228</v>
      </c>
    </row>
    <row r="550" spans="1:4" x14ac:dyDescent="0.2">
      <c r="A550" s="56">
        <v>2013</v>
      </c>
      <c r="B550" s="56" t="s">
        <v>4</v>
      </c>
      <c r="C550" s="56" t="s">
        <v>29</v>
      </c>
      <c r="D550" s="55">
        <v>270336</v>
      </c>
    </row>
    <row r="551" spans="1:4" x14ac:dyDescent="0.2">
      <c r="A551" s="56">
        <v>2013</v>
      </c>
      <c r="B551" s="56" t="s">
        <v>5</v>
      </c>
      <c r="C551" s="56" t="s">
        <v>29</v>
      </c>
      <c r="D551" s="55">
        <v>241778</v>
      </c>
    </row>
    <row r="552" spans="1:4" x14ac:dyDescent="0.2">
      <c r="A552" s="56">
        <v>2013</v>
      </c>
      <c r="B552" s="56" t="s">
        <v>6</v>
      </c>
      <c r="C552" s="56" t="s">
        <v>29</v>
      </c>
      <c r="D552" s="55">
        <v>212164</v>
      </c>
    </row>
    <row r="553" spans="1:4" x14ac:dyDescent="0.2">
      <c r="A553" s="56">
        <v>2013</v>
      </c>
      <c r="B553" s="56" t="s">
        <v>7</v>
      </c>
      <c r="C553" s="56" t="s">
        <v>29</v>
      </c>
      <c r="D553" s="55">
        <v>236443</v>
      </c>
    </row>
    <row r="554" spans="1:4" x14ac:dyDescent="0.2">
      <c r="A554" s="56">
        <v>2013</v>
      </c>
      <c r="B554" s="56" t="s">
        <v>8</v>
      </c>
      <c r="C554" s="56" t="s">
        <v>29</v>
      </c>
      <c r="D554" s="55">
        <v>217859</v>
      </c>
    </row>
    <row r="555" spans="1:4" x14ac:dyDescent="0.2">
      <c r="A555" s="56">
        <v>2013</v>
      </c>
      <c r="B555" s="56" t="s">
        <v>9</v>
      </c>
      <c r="C555" s="56" t="s">
        <v>29</v>
      </c>
      <c r="D555" s="55">
        <v>237752</v>
      </c>
    </row>
    <row r="556" spans="1:4" x14ac:dyDescent="0.2">
      <c r="A556" s="56">
        <v>2013</v>
      </c>
      <c r="B556" s="56" t="s">
        <v>10</v>
      </c>
      <c r="C556" s="56" t="s">
        <v>29</v>
      </c>
      <c r="D556" s="55">
        <v>209997</v>
      </c>
    </row>
    <row r="557" spans="1:4" x14ac:dyDescent="0.2">
      <c r="A557" s="56">
        <v>2013</v>
      </c>
      <c r="B557" s="56" t="s">
        <v>11</v>
      </c>
      <c r="C557" s="56" t="s">
        <v>29</v>
      </c>
      <c r="D557" s="55">
        <v>183585</v>
      </c>
    </row>
    <row r="558" spans="1:4" x14ac:dyDescent="0.2">
      <c r="A558" s="56">
        <v>2014</v>
      </c>
      <c r="B558" s="56" t="s">
        <v>12</v>
      </c>
      <c r="C558" s="56" t="s">
        <v>29</v>
      </c>
      <c r="D558" s="55">
        <v>182641.61609732558</v>
      </c>
    </row>
    <row r="559" spans="1:4" x14ac:dyDescent="0.2">
      <c r="A559" s="56">
        <v>2014</v>
      </c>
      <c r="B559" s="56" t="s">
        <v>13</v>
      </c>
      <c r="C559" s="56" t="s">
        <v>29</v>
      </c>
      <c r="D559" s="55">
        <v>191816</v>
      </c>
    </row>
    <row r="560" spans="1:4" x14ac:dyDescent="0.2">
      <c r="A560" s="56">
        <v>2014</v>
      </c>
      <c r="B560" s="56" t="s">
        <v>14</v>
      </c>
      <c r="C560" s="56" t="s">
        <v>29</v>
      </c>
      <c r="D560" s="55">
        <v>211253</v>
      </c>
    </row>
    <row r="561" spans="1:4" x14ac:dyDescent="0.2">
      <c r="A561" s="56">
        <v>2014</v>
      </c>
      <c r="B561" s="56" t="s">
        <v>15</v>
      </c>
      <c r="C561" s="56" t="s">
        <v>29</v>
      </c>
      <c r="D561" s="55">
        <v>174393</v>
      </c>
    </row>
    <row r="562" spans="1:4" x14ac:dyDescent="0.2">
      <c r="A562" s="56">
        <v>2014</v>
      </c>
      <c r="B562" s="56" t="s">
        <v>4</v>
      </c>
      <c r="C562" s="56" t="s">
        <v>29</v>
      </c>
      <c r="D562" s="55">
        <v>161306</v>
      </c>
    </row>
    <row r="563" spans="1:4" x14ac:dyDescent="0.2">
      <c r="A563" s="56">
        <v>2014</v>
      </c>
      <c r="B563" s="56" t="s">
        <v>5</v>
      </c>
      <c r="C563" s="56" t="s">
        <v>29</v>
      </c>
      <c r="D563" s="55">
        <v>157600</v>
      </c>
    </row>
    <row r="564" spans="1:4" x14ac:dyDescent="0.2">
      <c r="A564" s="56">
        <v>2014</v>
      </c>
      <c r="B564" s="56" t="s">
        <v>6</v>
      </c>
      <c r="C564" s="56" t="s">
        <v>29</v>
      </c>
      <c r="D564" s="55">
        <v>194101</v>
      </c>
    </row>
    <row r="565" spans="1:4" x14ac:dyDescent="0.2">
      <c r="A565" s="56">
        <v>2014</v>
      </c>
      <c r="B565" s="56" t="s">
        <v>7</v>
      </c>
      <c r="C565" s="56" t="s">
        <v>29</v>
      </c>
      <c r="D565" s="55">
        <v>233425</v>
      </c>
    </row>
    <row r="566" spans="1:4" x14ac:dyDescent="0.2">
      <c r="A566" s="56">
        <v>2014</v>
      </c>
      <c r="B566" s="56" t="s">
        <v>8</v>
      </c>
      <c r="C566" s="56" t="s">
        <v>29</v>
      </c>
      <c r="D566" s="55">
        <v>250609</v>
      </c>
    </row>
    <row r="567" spans="1:4" x14ac:dyDescent="0.2">
      <c r="A567" s="56">
        <v>2014</v>
      </c>
      <c r="B567" s="56" t="s">
        <v>9</v>
      </c>
      <c r="C567" s="56" t="s">
        <v>29</v>
      </c>
      <c r="D567" s="55">
        <v>256610</v>
      </c>
    </row>
    <row r="568" spans="1:4" x14ac:dyDescent="0.2">
      <c r="A568" s="56">
        <v>2014</v>
      </c>
      <c r="B568" s="56" t="s">
        <v>10</v>
      </c>
      <c r="C568" s="56" t="s">
        <v>29</v>
      </c>
      <c r="D568" s="55">
        <v>243005</v>
      </c>
    </row>
    <row r="569" spans="1:4" x14ac:dyDescent="0.2">
      <c r="A569" s="56">
        <v>2014</v>
      </c>
      <c r="B569" s="56" t="s">
        <v>11</v>
      </c>
      <c r="C569" s="56" t="s">
        <v>29</v>
      </c>
      <c r="D569" s="55">
        <v>226353</v>
      </c>
    </row>
    <row r="570" spans="1:4" x14ac:dyDescent="0.2">
      <c r="A570" s="56">
        <v>2015</v>
      </c>
      <c r="B570" s="56" t="s">
        <v>12</v>
      </c>
      <c r="C570" s="56" t="s">
        <v>29</v>
      </c>
      <c r="D570" s="55">
        <v>209299</v>
      </c>
    </row>
    <row r="571" spans="1:4" x14ac:dyDescent="0.2">
      <c r="A571" s="56">
        <v>2015</v>
      </c>
      <c r="B571" s="56" t="s">
        <v>13</v>
      </c>
      <c r="C571" s="56" t="s">
        <v>29</v>
      </c>
      <c r="D571" s="55">
        <v>206728</v>
      </c>
    </row>
    <row r="572" spans="1:4" x14ac:dyDescent="0.2">
      <c r="A572" s="56">
        <v>2015</v>
      </c>
      <c r="B572" s="56" t="s">
        <v>14</v>
      </c>
      <c r="C572" s="56" t="s">
        <v>29</v>
      </c>
      <c r="D572" s="55">
        <v>260576</v>
      </c>
    </row>
    <row r="573" spans="1:4" x14ac:dyDescent="0.2">
      <c r="A573" s="56">
        <v>2015</v>
      </c>
      <c r="B573" s="56" t="s">
        <v>15</v>
      </c>
      <c r="C573" s="56" t="s">
        <v>29</v>
      </c>
      <c r="D573" s="55">
        <v>287591</v>
      </c>
    </row>
    <row r="574" spans="1:4" x14ac:dyDescent="0.2">
      <c r="A574" s="56">
        <v>2015</v>
      </c>
      <c r="B574" s="56" t="s">
        <v>4</v>
      </c>
      <c r="C574" s="56" t="s">
        <v>29</v>
      </c>
      <c r="D574" s="55">
        <v>266577</v>
      </c>
    </row>
    <row r="575" spans="1:4" x14ac:dyDescent="0.2">
      <c r="A575" s="56">
        <v>2015</v>
      </c>
      <c r="B575" s="56" t="s">
        <v>5</v>
      </c>
      <c r="C575" s="56" t="s">
        <v>29</v>
      </c>
      <c r="D575" s="55">
        <v>253388</v>
      </c>
    </row>
    <row r="576" spans="1:4" x14ac:dyDescent="0.2">
      <c r="A576" s="56">
        <v>2015</v>
      </c>
      <c r="B576" s="56" t="s">
        <v>6</v>
      </c>
      <c r="C576" s="56" t="s">
        <v>29</v>
      </c>
      <c r="D576" s="55">
        <v>282496</v>
      </c>
    </row>
    <row r="577" spans="1:4" x14ac:dyDescent="0.2">
      <c r="A577" s="56">
        <v>2015</v>
      </c>
      <c r="B577" s="56" t="s">
        <v>7</v>
      </c>
      <c r="C577" s="56" t="s">
        <v>29</v>
      </c>
      <c r="D577" s="55">
        <v>275293</v>
      </c>
    </row>
    <row r="578" spans="1:4" x14ac:dyDescent="0.2">
      <c r="A578" s="56">
        <v>2015</v>
      </c>
      <c r="B578" s="56" t="s">
        <v>8</v>
      </c>
      <c r="C578" s="56" t="s">
        <v>29</v>
      </c>
      <c r="D578" s="55">
        <v>287201</v>
      </c>
    </row>
    <row r="579" spans="1:4" x14ac:dyDescent="0.2">
      <c r="A579" s="56">
        <v>2015</v>
      </c>
      <c r="B579" s="56" t="s">
        <v>9</v>
      </c>
      <c r="C579" s="56" t="s">
        <v>29</v>
      </c>
      <c r="D579" s="55">
        <v>291742</v>
      </c>
    </row>
    <row r="580" spans="1:4" x14ac:dyDescent="0.2">
      <c r="A580" s="56">
        <v>2015</v>
      </c>
      <c r="B580" s="56" t="s">
        <v>10</v>
      </c>
      <c r="C580" s="56" t="s">
        <v>29</v>
      </c>
      <c r="D580" s="55">
        <v>287186</v>
      </c>
    </row>
    <row r="581" spans="1:4" x14ac:dyDescent="0.2">
      <c r="A581" s="56">
        <v>2015</v>
      </c>
      <c r="B581" s="56" t="s">
        <v>11</v>
      </c>
      <c r="C581" s="56" t="s">
        <v>29</v>
      </c>
      <c r="D581" s="55">
        <v>255279</v>
      </c>
    </row>
    <row r="582" spans="1:4" x14ac:dyDescent="0.2">
      <c r="A582" s="56">
        <v>2016</v>
      </c>
      <c r="B582" s="56" t="s">
        <v>12</v>
      </c>
      <c r="C582" s="56" t="s">
        <v>29</v>
      </c>
      <c r="D582" s="55">
        <v>271881</v>
      </c>
    </row>
    <row r="583" spans="1:4" x14ac:dyDescent="0.2">
      <c r="A583" s="56">
        <v>2016</v>
      </c>
      <c r="B583" s="56" t="s">
        <v>13</v>
      </c>
      <c r="C583" s="56" t="s">
        <v>29</v>
      </c>
      <c r="D583" s="55">
        <v>267448</v>
      </c>
    </row>
    <row r="584" spans="1:4" x14ac:dyDescent="0.2">
      <c r="A584" s="56">
        <v>2016</v>
      </c>
      <c r="B584" s="56" t="s">
        <v>14</v>
      </c>
      <c r="C584" s="56" t="s">
        <v>29</v>
      </c>
      <c r="D584" s="55">
        <v>354572</v>
      </c>
    </row>
    <row r="585" spans="1:4" x14ac:dyDescent="0.2">
      <c r="A585" s="56">
        <v>2016</v>
      </c>
      <c r="B585" s="56" t="s">
        <v>15</v>
      </c>
      <c r="C585" s="56" t="s">
        <v>29</v>
      </c>
      <c r="D585" s="55">
        <v>372807</v>
      </c>
    </row>
    <row r="586" spans="1:4" x14ac:dyDescent="0.2">
      <c r="A586" s="56">
        <v>2016</v>
      </c>
      <c r="B586" s="56" t="s">
        <v>4</v>
      </c>
      <c r="C586" s="56" t="s">
        <v>29</v>
      </c>
      <c r="D586" s="55">
        <v>380871</v>
      </c>
    </row>
    <row r="587" spans="1:4" x14ac:dyDescent="0.2">
      <c r="A587" s="56">
        <v>2016</v>
      </c>
      <c r="B587" s="56" t="s">
        <v>5</v>
      </c>
      <c r="C587" s="56" t="s">
        <v>29</v>
      </c>
      <c r="D587" s="55">
        <v>362103</v>
      </c>
    </row>
    <row r="588" spans="1:4" x14ac:dyDescent="0.2">
      <c r="A588" s="56">
        <v>2016</v>
      </c>
      <c r="B588" s="56" t="s">
        <v>6</v>
      </c>
      <c r="C588" s="56" t="s">
        <v>29</v>
      </c>
      <c r="D588" s="55">
        <v>370905</v>
      </c>
    </row>
    <row r="589" spans="1:4" x14ac:dyDescent="0.2">
      <c r="A589" s="56">
        <v>2016</v>
      </c>
      <c r="B589" s="56" t="s">
        <v>7</v>
      </c>
      <c r="C589" s="56" t="s">
        <v>29</v>
      </c>
      <c r="D589" s="55">
        <v>399320</v>
      </c>
    </row>
    <row r="590" spans="1:4" x14ac:dyDescent="0.2">
      <c r="A590" s="56">
        <v>2016</v>
      </c>
      <c r="B590" s="56" t="s">
        <v>8</v>
      </c>
      <c r="C590" s="56" t="s">
        <v>29</v>
      </c>
      <c r="D590" s="55">
        <v>405727</v>
      </c>
    </row>
    <row r="591" spans="1:4" x14ac:dyDescent="0.2">
      <c r="A591" s="56">
        <v>2016</v>
      </c>
      <c r="B591" s="56" t="s">
        <v>9</v>
      </c>
      <c r="C591" s="56" t="s">
        <v>29</v>
      </c>
      <c r="D591" s="55">
        <v>403313</v>
      </c>
    </row>
    <row r="592" spans="1:4" x14ac:dyDescent="0.2">
      <c r="A592" s="56">
        <v>2016</v>
      </c>
      <c r="B592" s="56" t="s">
        <v>10</v>
      </c>
      <c r="C592" s="56" t="s">
        <v>29</v>
      </c>
      <c r="D592" s="55">
        <v>407661</v>
      </c>
    </row>
    <row r="593" spans="1:4" x14ac:dyDescent="0.2">
      <c r="A593" s="56">
        <v>2016</v>
      </c>
      <c r="B593" s="56" t="s">
        <v>11</v>
      </c>
      <c r="C593" s="56" t="s">
        <v>29</v>
      </c>
      <c r="D593" s="55">
        <v>340291</v>
      </c>
    </row>
    <row r="594" spans="1:4" x14ac:dyDescent="0.2">
      <c r="A594" s="56">
        <v>2017</v>
      </c>
      <c r="B594" s="56" t="s">
        <v>12</v>
      </c>
      <c r="C594" s="56" t="s">
        <v>29</v>
      </c>
      <c r="D594" s="55">
        <v>319187</v>
      </c>
    </row>
    <row r="595" spans="1:4" x14ac:dyDescent="0.2">
      <c r="A595" s="56">
        <v>2017</v>
      </c>
      <c r="B595" s="56" t="s">
        <v>13</v>
      </c>
      <c r="C595" s="56" t="s">
        <v>29</v>
      </c>
      <c r="D595" s="55">
        <v>292093</v>
      </c>
    </row>
    <row r="596" spans="1:4" x14ac:dyDescent="0.2">
      <c r="A596" s="56">
        <v>2017</v>
      </c>
      <c r="B596" s="56" t="s">
        <v>14</v>
      </c>
      <c r="C596" s="56" t="s">
        <v>29</v>
      </c>
      <c r="D596" s="55">
        <v>396667</v>
      </c>
    </row>
    <row r="597" spans="1:4" x14ac:dyDescent="0.2">
      <c r="A597" s="56">
        <v>2017</v>
      </c>
      <c r="B597" s="56" t="s">
        <v>15</v>
      </c>
      <c r="C597" s="56" t="s">
        <v>29</v>
      </c>
      <c r="D597" s="55">
        <v>359115</v>
      </c>
    </row>
    <row r="598" spans="1:4" x14ac:dyDescent="0.2">
      <c r="A598" s="56">
        <v>2017</v>
      </c>
      <c r="B598" s="56" t="s">
        <v>4</v>
      </c>
      <c r="C598" s="56" t="s">
        <v>29</v>
      </c>
      <c r="D598" s="55">
        <v>405703</v>
      </c>
    </row>
    <row r="599" spans="1:4" x14ac:dyDescent="0.2">
      <c r="A599" s="56">
        <v>2017</v>
      </c>
      <c r="B599" s="56" t="s">
        <v>5</v>
      </c>
      <c r="C599" s="56" t="s">
        <v>29</v>
      </c>
      <c r="D599" s="55">
        <v>385191</v>
      </c>
    </row>
    <row r="600" spans="1:4" x14ac:dyDescent="0.2">
      <c r="A600" s="56">
        <v>2017</v>
      </c>
      <c r="B600" s="56" t="s">
        <v>6</v>
      </c>
      <c r="C600" s="56" t="s">
        <v>29</v>
      </c>
      <c r="D600" s="55">
        <v>398300</v>
      </c>
    </row>
    <row r="601" spans="1:4" x14ac:dyDescent="0.2">
      <c r="A601" s="56">
        <v>2017</v>
      </c>
      <c r="B601" s="56" t="s">
        <v>7</v>
      </c>
      <c r="C601" s="56" t="s">
        <v>29</v>
      </c>
      <c r="D601" s="55">
        <v>389876</v>
      </c>
    </row>
    <row r="602" spans="1:4" x14ac:dyDescent="0.2">
      <c r="A602" s="56">
        <v>2017</v>
      </c>
      <c r="B602" s="56" t="s">
        <v>8</v>
      </c>
      <c r="C602" s="56" t="s">
        <v>29</v>
      </c>
      <c r="D602" s="55">
        <v>375586</v>
      </c>
    </row>
    <row r="603" spans="1:4" x14ac:dyDescent="0.2">
      <c r="A603" s="56">
        <v>2017</v>
      </c>
      <c r="B603" s="56" t="s">
        <v>9</v>
      </c>
      <c r="C603" s="56" t="s">
        <v>29</v>
      </c>
      <c r="D603" s="55">
        <v>364212</v>
      </c>
    </row>
    <row r="604" spans="1:4" x14ac:dyDescent="0.2">
      <c r="A604" s="56">
        <v>2017</v>
      </c>
      <c r="B604" s="56" t="s">
        <v>10</v>
      </c>
      <c r="C604" s="56" t="s">
        <v>29</v>
      </c>
      <c r="D604" s="55">
        <v>326848</v>
      </c>
    </row>
    <row r="605" spans="1:4" x14ac:dyDescent="0.2">
      <c r="A605" s="56">
        <v>2017</v>
      </c>
      <c r="B605" s="56" t="s">
        <v>11</v>
      </c>
      <c r="C605" s="56" t="s">
        <v>29</v>
      </c>
      <c r="D605" s="55">
        <v>272245</v>
      </c>
    </row>
    <row r="606" spans="1:4" x14ac:dyDescent="0.2">
      <c r="A606" s="56">
        <v>2018</v>
      </c>
      <c r="B606" s="56" t="s">
        <v>12</v>
      </c>
      <c r="C606" s="56" t="s">
        <v>29</v>
      </c>
      <c r="D606" s="55">
        <v>101522</v>
      </c>
    </row>
    <row r="607" spans="1:4" x14ac:dyDescent="0.2">
      <c r="A607" s="56">
        <v>2018</v>
      </c>
      <c r="B607" s="56" t="s">
        <v>13</v>
      </c>
      <c r="C607" s="56" t="s">
        <v>29</v>
      </c>
      <c r="D607" s="55">
        <v>1</v>
      </c>
    </row>
    <row r="608" spans="1:4" x14ac:dyDescent="0.2">
      <c r="A608" s="56">
        <v>2018</v>
      </c>
      <c r="B608" s="56" t="s">
        <v>14</v>
      </c>
      <c r="C608" s="56" t="s">
        <v>29</v>
      </c>
      <c r="D608" s="55">
        <v>207755</v>
      </c>
    </row>
    <row r="609" spans="1:4" x14ac:dyDescent="0.2">
      <c r="A609" s="56">
        <v>2018</v>
      </c>
      <c r="B609" s="56" t="s">
        <v>15</v>
      </c>
      <c r="C609" s="56" t="s">
        <v>29</v>
      </c>
      <c r="D609" s="55">
        <v>181470</v>
      </c>
    </row>
    <row r="610" spans="1:4" x14ac:dyDescent="0.2">
      <c r="A610" s="56">
        <v>2018</v>
      </c>
      <c r="B610" s="56" t="s">
        <v>4</v>
      </c>
      <c r="C610" s="56" t="s">
        <v>29</v>
      </c>
      <c r="D610" s="55">
        <v>158433</v>
      </c>
    </row>
    <row r="611" spans="1:4" x14ac:dyDescent="0.2">
      <c r="A611" s="56">
        <v>2018</v>
      </c>
      <c r="B611" s="56" t="s">
        <v>5</v>
      </c>
      <c r="C611" s="56" t="s">
        <v>29</v>
      </c>
      <c r="D611" s="55">
        <v>0</v>
      </c>
    </row>
    <row r="612" spans="1:4" x14ac:dyDescent="0.2">
      <c r="A612" s="56">
        <v>2018</v>
      </c>
      <c r="B612" s="56" t="s">
        <v>6</v>
      </c>
      <c r="C612" s="56" t="s">
        <v>29</v>
      </c>
      <c r="D612" s="55">
        <v>0</v>
      </c>
    </row>
    <row r="613" spans="1:4" x14ac:dyDescent="0.2">
      <c r="A613" s="56">
        <v>2018</v>
      </c>
      <c r="B613" s="56" t="s">
        <v>7</v>
      </c>
      <c r="C613" s="56" t="s">
        <v>29</v>
      </c>
      <c r="D613" s="55">
        <v>0</v>
      </c>
    </row>
    <row r="614" spans="1:4" x14ac:dyDescent="0.2">
      <c r="A614" s="56">
        <v>2018</v>
      </c>
      <c r="B614" s="56" t="s">
        <v>8</v>
      </c>
      <c r="C614" s="56" t="s">
        <v>29</v>
      </c>
      <c r="D614" s="55">
        <v>0</v>
      </c>
    </row>
    <row r="615" spans="1:4" x14ac:dyDescent="0.2">
      <c r="A615" s="56">
        <v>2018</v>
      </c>
      <c r="B615" s="56" t="s">
        <v>9</v>
      </c>
      <c r="C615" s="56" t="s">
        <v>29</v>
      </c>
      <c r="D615" s="55">
        <v>0</v>
      </c>
    </row>
    <row r="616" spans="1:4" x14ac:dyDescent="0.2">
      <c r="A616" s="56">
        <v>2018</v>
      </c>
      <c r="B616" s="56" t="s">
        <v>10</v>
      </c>
      <c r="C616" s="56" t="s">
        <v>29</v>
      </c>
      <c r="D616" s="55">
        <v>0</v>
      </c>
    </row>
    <row r="617" spans="1:4" x14ac:dyDescent="0.2">
      <c r="A617" s="56">
        <v>2018</v>
      </c>
      <c r="B617" s="56" t="s">
        <v>11</v>
      </c>
      <c r="C617" s="56" t="s">
        <v>29</v>
      </c>
      <c r="D617" s="55">
        <v>0</v>
      </c>
    </row>
    <row r="618" spans="1:4" x14ac:dyDescent="0.2">
      <c r="A618" s="56">
        <v>2019</v>
      </c>
      <c r="B618" s="56" t="s">
        <v>12</v>
      </c>
      <c r="C618" s="56" t="s">
        <v>29</v>
      </c>
      <c r="D618" s="55">
        <v>0</v>
      </c>
    </row>
    <row r="619" spans="1:4" x14ac:dyDescent="0.2">
      <c r="A619" s="56">
        <v>2019</v>
      </c>
      <c r="B619" s="56" t="s">
        <v>13</v>
      </c>
      <c r="C619" s="56" t="s">
        <v>29</v>
      </c>
      <c r="D619" s="55">
        <v>0</v>
      </c>
    </row>
    <row r="620" spans="1:4" x14ac:dyDescent="0.2">
      <c r="A620" s="56">
        <v>2019</v>
      </c>
      <c r="B620" s="56" t="s">
        <v>14</v>
      </c>
      <c r="C620" s="56" t="s">
        <v>29</v>
      </c>
      <c r="D620" s="55">
        <v>0</v>
      </c>
    </row>
    <row r="621" spans="1:4" x14ac:dyDescent="0.2">
      <c r="A621" s="56">
        <v>2019</v>
      </c>
      <c r="B621" s="56" t="s">
        <v>15</v>
      </c>
      <c r="C621" s="56" t="s">
        <v>29</v>
      </c>
      <c r="D621" s="55">
        <v>0</v>
      </c>
    </row>
    <row r="622" spans="1:4" x14ac:dyDescent="0.2">
      <c r="A622" s="56">
        <v>2019</v>
      </c>
      <c r="B622" s="56" t="s">
        <v>4</v>
      </c>
      <c r="C622" s="56" t="s">
        <v>29</v>
      </c>
      <c r="D622" s="55">
        <v>0</v>
      </c>
    </row>
    <row r="623" spans="1:4" x14ac:dyDescent="0.2">
      <c r="A623" s="56">
        <v>2019</v>
      </c>
      <c r="B623" s="56" t="s">
        <v>5</v>
      </c>
      <c r="C623" s="56" t="s">
        <v>29</v>
      </c>
      <c r="D623" s="55">
        <v>0</v>
      </c>
    </row>
    <row r="624" spans="1:4" x14ac:dyDescent="0.2">
      <c r="A624" s="56">
        <v>2019</v>
      </c>
      <c r="B624" s="56" t="s">
        <v>6</v>
      </c>
      <c r="C624" s="56" t="s">
        <v>29</v>
      </c>
      <c r="D624" s="55">
        <v>181774</v>
      </c>
    </row>
    <row r="625" spans="1:4" x14ac:dyDescent="0.2">
      <c r="A625" s="56">
        <v>2019</v>
      </c>
      <c r="B625" s="56" t="s">
        <v>7</v>
      </c>
      <c r="C625" s="56" t="s">
        <v>29</v>
      </c>
      <c r="D625" s="55">
        <v>300664</v>
      </c>
    </row>
    <row r="626" spans="1:4" x14ac:dyDescent="0.2">
      <c r="A626" s="56">
        <v>2019</v>
      </c>
      <c r="B626" s="56" t="s">
        <v>8</v>
      </c>
      <c r="C626" s="56" t="s">
        <v>29</v>
      </c>
      <c r="D626" s="55">
        <v>334812</v>
      </c>
    </row>
    <row r="627" spans="1:4" x14ac:dyDescent="0.2">
      <c r="A627" s="56">
        <v>2019</v>
      </c>
      <c r="B627" s="56" t="s">
        <v>9</v>
      </c>
      <c r="C627" s="56" t="s">
        <v>29</v>
      </c>
      <c r="D627" s="55">
        <v>352039</v>
      </c>
    </row>
    <row r="628" spans="1:4" x14ac:dyDescent="0.2">
      <c r="A628" s="56">
        <v>2019</v>
      </c>
      <c r="B628" s="56" t="s">
        <v>10</v>
      </c>
      <c r="C628" s="56" t="s">
        <v>29</v>
      </c>
      <c r="D628" s="55">
        <v>323241</v>
      </c>
    </row>
    <row r="629" spans="1:4" x14ac:dyDescent="0.2">
      <c r="A629" s="56">
        <v>2019</v>
      </c>
      <c r="B629" s="56" t="s">
        <v>11</v>
      </c>
      <c r="C629" s="56" t="s">
        <v>29</v>
      </c>
      <c r="D629" s="55">
        <v>304427</v>
      </c>
    </row>
    <row r="630" spans="1:4" x14ac:dyDescent="0.2">
      <c r="A630" s="56">
        <v>2020</v>
      </c>
      <c r="B630" s="56" t="s">
        <v>12</v>
      </c>
      <c r="C630" s="56" t="s">
        <v>29</v>
      </c>
      <c r="D630" s="55">
        <v>293450</v>
      </c>
    </row>
    <row r="631" spans="1:4" x14ac:dyDescent="0.2">
      <c r="A631" s="56">
        <v>2020</v>
      </c>
      <c r="B631" s="56" t="s">
        <v>13</v>
      </c>
      <c r="C631" s="56" t="s">
        <v>29</v>
      </c>
      <c r="D631" s="55">
        <v>276334</v>
      </c>
    </row>
    <row r="632" spans="1:4" x14ac:dyDescent="0.2">
      <c r="A632" s="56">
        <v>2020</v>
      </c>
      <c r="B632" s="56" t="s">
        <v>14</v>
      </c>
      <c r="C632" s="56" t="s">
        <v>29</v>
      </c>
      <c r="D632" s="55">
        <v>157056</v>
      </c>
    </row>
    <row r="633" spans="1:4" x14ac:dyDescent="0.2">
      <c r="A633" s="56">
        <v>2020</v>
      </c>
      <c r="B633" s="56" t="s">
        <v>15</v>
      </c>
      <c r="C633" s="56" t="s">
        <v>29</v>
      </c>
      <c r="D633" s="55">
        <v>3918</v>
      </c>
    </row>
    <row r="634" spans="1:4" x14ac:dyDescent="0.2">
      <c r="A634" s="56">
        <v>2020</v>
      </c>
      <c r="B634" s="56" t="s">
        <v>4</v>
      </c>
      <c r="C634" s="56" t="s">
        <v>29</v>
      </c>
      <c r="D634" s="55">
        <v>4669</v>
      </c>
    </row>
    <row r="635" spans="1:4" x14ac:dyDescent="0.2">
      <c r="A635" s="56">
        <v>2020</v>
      </c>
      <c r="B635" s="56" t="s">
        <v>5</v>
      </c>
      <c r="C635" s="56" t="s">
        <v>29</v>
      </c>
      <c r="D635" s="55">
        <v>8246</v>
      </c>
    </row>
    <row r="636" spans="1:4" x14ac:dyDescent="0.2">
      <c r="A636" s="56">
        <v>2020</v>
      </c>
      <c r="B636" s="56" t="s">
        <v>6</v>
      </c>
      <c r="C636" s="56" t="s">
        <v>29</v>
      </c>
      <c r="D636" s="55">
        <v>9385</v>
      </c>
    </row>
    <row r="637" spans="1:4" x14ac:dyDescent="0.2">
      <c r="A637" s="56">
        <v>2020</v>
      </c>
      <c r="B637" s="56" t="s">
        <v>7</v>
      </c>
      <c r="C637" s="56" t="s">
        <v>29</v>
      </c>
      <c r="D637" s="55">
        <v>16119</v>
      </c>
    </row>
    <row r="638" spans="1:4" x14ac:dyDescent="0.2">
      <c r="A638" s="56">
        <v>2020</v>
      </c>
      <c r="B638" s="56" t="s">
        <v>8</v>
      </c>
      <c r="C638" s="56" t="s">
        <v>29</v>
      </c>
      <c r="D638" s="55">
        <v>28957</v>
      </c>
    </row>
    <row r="639" spans="1:4" x14ac:dyDescent="0.2">
      <c r="A639" s="56">
        <v>2020</v>
      </c>
      <c r="B639" s="56" t="s">
        <v>9</v>
      </c>
      <c r="C639" s="56" t="s">
        <v>29</v>
      </c>
      <c r="D639" s="55">
        <v>38410</v>
      </c>
    </row>
    <row r="640" spans="1:4" x14ac:dyDescent="0.2">
      <c r="A640" s="56">
        <v>2020</v>
      </c>
      <c r="B640" s="56" t="s">
        <v>10</v>
      </c>
      <c r="C640" s="56" t="s">
        <v>29</v>
      </c>
      <c r="D640" s="55">
        <v>53745</v>
      </c>
    </row>
    <row r="641" spans="1:4" x14ac:dyDescent="0.2">
      <c r="A641" s="56">
        <v>2020</v>
      </c>
      <c r="B641" s="56" t="s">
        <v>11</v>
      </c>
      <c r="C641" s="56" t="s">
        <v>29</v>
      </c>
      <c r="D641" s="55">
        <v>60165</v>
      </c>
    </row>
    <row r="642" spans="1:4" x14ac:dyDescent="0.2">
      <c r="A642" s="56">
        <v>1994</v>
      </c>
      <c r="B642" s="56" t="s">
        <v>4</v>
      </c>
      <c r="C642" s="56" t="s">
        <v>51</v>
      </c>
      <c r="D642" s="55">
        <v>88419</v>
      </c>
    </row>
    <row r="643" spans="1:4" x14ac:dyDescent="0.2">
      <c r="A643" s="56">
        <v>1994</v>
      </c>
      <c r="B643" s="56" t="s">
        <v>5</v>
      </c>
      <c r="C643" s="56" t="s">
        <v>51</v>
      </c>
      <c r="D643" s="55">
        <v>82658</v>
      </c>
    </row>
    <row r="644" spans="1:4" x14ac:dyDescent="0.2">
      <c r="A644" s="56">
        <v>1994</v>
      </c>
      <c r="B644" s="56" t="s">
        <v>6</v>
      </c>
      <c r="C644" s="56" t="s">
        <v>51</v>
      </c>
      <c r="D644" s="55">
        <v>83915</v>
      </c>
    </row>
    <row r="645" spans="1:4" x14ac:dyDescent="0.2">
      <c r="A645" s="56">
        <v>1994</v>
      </c>
      <c r="B645" s="56" t="s">
        <v>7</v>
      </c>
      <c r="C645" s="56" t="s">
        <v>51</v>
      </c>
      <c r="D645" s="55">
        <v>86405</v>
      </c>
    </row>
    <row r="646" spans="1:4" x14ac:dyDescent="0.2">
      <c r="A646" s="56">
        <v>1994</v>
      </c>
      <c r="B646" s="56" t="s">
        <v>8</v>
      </c>
      <c r="C646" s="56" t="s">
        <v>51</v>
      </c>
      <c r="D646" s="55">
        <v>87756</v>
      </c>
    </row>
    <row r="647" spans="1:4" x14ac:dyDescent="0.2">
      <c r="A647" s="56">
        <v>1994</v>
      </c>
      <c r="B647" s="56" t="s">
        <v>9</v>
      </c>
      <c r="C647" s="56" t="s">
        <v>51</v>
      </c>
      <c r="D647" s="55">
        <v>90032</v>
      </c>
    </row>
    <row r="648" spans="1:4" x14ac:dyDescent="0.2">
      <c r="A648" s="56">
        <v>1994</v>
      </c>
      <c r="B648" s="56" t="s">
        <v>10</v>
      </c>
      <c r="C648" s="56" t="s">
        <v>51</v>
      </c>
      <c r="D648" s="55">
        <v>92302</v>
      </c>
    </row>
    <row r="649" spans="1:4" x14ac:dyDescent="0.2">
      <c r="A649" s="56">
        <v>1994</v>
      </c>
      <c r="B649" s="56" t="s">
        <v>11</v>
      </c>
      <c r="C649" s="56" t="s">
        <v>51</v>
      </c>
      <c r="D649" s="55">
        <v>95045</v>
      </c>
    </row>
    <row r="650" spans="1:4" x14ac:dyDescent="0.2">
      <c r="A650" s="56">
        <v>1995</v>
      </c>
      <c r="B650" s="56" t="s">
        <v>12</v>
      </c>
      <c r="C650" s="56" t="s">
        <v>51</v>
      </c>
      <c r="D650" s="55">
        <v>84990</v>
      </c>
    </row>
    <row r="651" spans="1:4" x14ac:dyDescent="0.2">
      <c r="A651" s="56">
        <v>1995</v>
      </c>
      <c r="B651" s="56" t="s">
        <v>13</v>
      </c>
      <c r="C651" s="56" t="s">
        <v>51</v>
      </c>
      <c r="D651" s="55">
        <v>79907</v>
      </c>
    </row>
    <row r="652" spans="1:4" x14ac:dyDescent="0.2">
      <c r="A652" s="56">
        <v>1995</v>
      </c>
      <c r="B652" s="56" t="s">
        <v>14</v>
      </c>
      <c r="C652" s="56" t="s">
        <v>51</v>
      </c>
      <c r="D652" s="55">
        <v>96521</v>
      </c>
    </row>
    <row r="653" spans="1:4" x14ac:dyDescent="0.2">
      <c r="A653" s="56">
        <v>1995</v>
      </c>
      <c r="B653" s="56" t="s">
        <v>15</v>
      </c>
      <c r="C653" s="56" t="s">
        <v>51</v>
      </c>
      <c r="D653" s="55">
        <v>90174</v>
      </c>
    </row>
    <row r="654" spans="1:4" x14ac:dyDescent="0.2">
      <c r="A654" s="56">
        <v>1995</v>
      </c>
      <c r="B654" s="56" t="s">
        <v>4</v>
      </c>
      <c r="C654" s="56" t="s">
        <v>51</v>
      </c>
      <c r="D654" s="55">
        <v>97558</v>
      </c>
    </row>
    <row r="655" spans="1:4" x14ac:dyDescent="0.2">
      <c r="A655" s="56">
        <v>1995</v>
      </c>
      <c r="B655" s="56" t="s">
        <v>5</v>
      </c>
      <c r="C655" s="56" t="s">
        <v>51</v>
      </c>
      <c r="D655" s="55">
        <v>93632</v>
      </c>
    </row>
    <row r="656" spans="1:4" x14ac:dyDescent="0.2">
      <c r="A656" s="56">
        <v>1995</v>
      </c>
      <c r="B656" s="56" t="s">
        <v>6</v>
      </c>
      <c r="C656" s="56" t="s">
        <v>51</v>
      </c>
      <c r="D656" s="55">
        <v>99397</v>
      </c>
    </row>
    <row r="657" spans="1:4" x14ac:dyDescent="0.2">
      <c r="A657" s="56">
        <v>1995</v>
      </c>
      <c r="B657" s="56" t="s">
        <v>7</v>
      </c>
      <c r="C657" s="56" t="s">
        <v>51</v>
      </c>
      <c r="D657" s="55">
        <v>102402</v>
      </c>
    </row>
    <row r="658" spans="1:4" x14ac:dyDescent="0.2">
      <c r="A658" s="56">
        <v>1995</v>
      </c>
      <c r="B658" s="56" t="s">
        <v>8</v>
      </c>
      <c r="C658" s="56" t="s">
        <v>51</v>
      </c>
      <c r="D658" s="55">
        <v>103242</v>
      </c>
    </row>
    <row r="659" spans="1:4" x14ac:dyDescent="0.2">
      <c r="A659" s="56">
        <v>1995</v>
      </c>
      <c r="B659" s="56" t="s">
        <v>9</v>
      </c>
      <c r="C659" s="56" t="s">
        <v>51</v>
      </c>
      <c r="D659" s="55">
        <v>107756</v>
      </c>
    </row>
    <row r="660" spans="1:4" x14ac:dyDescent="0.2">
      <c r="A660" s="56">
        <v>1995</v>
      </c>
      <c r="B660" s="56" t="s">
        <v>10</v>
      </c>
      <c r="C660" s="56" t="s">
        <v>51</v>
      </c>
      <c r="D660" s="55">
        <v>109782</v>
      </c>
    </row>
    <row r="661" spans="1:4" x14ac:dyDescent="0.2">
      <c r="A661" s="56">
        <v>1995</v>
      </c>
      <c r="B661" s="56" t="s">
        <v>11</v>
      </c>
      <c r="C661" s="56" t="s">
        <v>51</v>
      </c>
      <c r="D661" s="55">
        <v>113040</v>
      </c>
    </row>
    <row r="662" spans="1:4" x14ac:dyDescent="0.2">
      <c r="A662" s="56">
        <v>1996</v>
      </c>
      <c r="B662" s="56" t="s">
        <v>12</v>
      </c>
      <c r="C662" s="56" t="s">
        <v>51</v>
      </c>
      <c r="D662" s="55">
        <v>101957</v>
      </c>
    </row>
    <row r="663" spans="1:4" x14ac:dyDescent="0.2">
      <c r="A663" s="56">
        <v>1996</v>
      </c>
      <c r="B663" s="56" t="s">
        <v>13</v>
      </c>
      <c r="C663" s="56" t="s">
        <v>51</v>
      </c>
      <c r="D663" s="55">
        <v>102319</v>
      </c>
    </row>
    <row r="664" spans="1:4" x14ac:dyDescent="0.2">
      <c r="A664" s="56">
        <v>1996</v>
      </c>
      <c r="B664" s="56" t="s">
        <v>14</v>
      </c>
      <c r="C664" s="56" t="s">
        <v>51</v>
      </c>
      <c r="D664" s="55">
        <v>116513</v>
      </c>
    </row>
    <row r="665" spans="1:4" x14ac:dyDescent="0.2">
      <c r="A665" s="56">
        <v>1996</v>
      </c>
      <c r="B665" s="56" t="s">
        <v>15</v>
      </c>
      <c r="C665" s="56" t="s">
        <v>51</v>
      </c>
      <c r="D665" s="55">
        <v>114833</v>
      </c>
    </row>
    <row r="666" spans="1:4" x14ac:dyDescent="0.2">
      <c r="A666" s="56">
        <v>1996</v>
      </c>
      <c r="B666" s="56" t="s">
        <v>4</v>
      </c>
      <c r="C666" s="56" t="s">
        <v>51</v>
      </c>
      <c r="D666" s="55">
        <v>123012</v>
      </c>
    </row>
    <row r="667" spans="1:4" x14ac:dyDescent="0.2">
      <c r="A667" s="56">
        <v>1996</v>
      </c>
      <c r="B667" s="56" t="s">
        <v>5</v>
      </c>
      <c r="C667" s="56" t="s">
        <v>51</v>
      </c>
      <c r="D667" s="55">
        <v>110449</v>
      </c>
    </row>
    <row r="668" spans="1:4" x14ac:dyDescent="0.2">
      <c r="A668" s="56">
        <v>1996</v>
      </c>
      <c r="B668" s="56" t="s">
        <v>6</v>
      </c>
      <c r="C668" s="56" t="s">
        <v>51</v>
      </c>
      <c r="D668" s="55">
        <v>117433</v>
      </c>
    </row>
    <row r="669" spans="1:4" x14ac:dyDescent="0.2">
      <c r="A669" s="56">
        <v>1996</v>
      </c>
      <c r="B669" s="56" t="s">
        <v>7</v>
      </c>
      <c r="C669" s="56" t="s">
        <v>51</v>
      </c>
      <c r="D669" s="55">
        <v>117556</v>
      </c>
    </row>
    <row r="670" spans="1:4" x14ac:dyDescent="0.2">
      <c r="A670" s="56">
        <v>1996</v>
      </c>
      <c r="B670" s="56" t="s">
        <v>8</v>
      </c>
      <c r="C670" s="56" t="s">
        <v>51</v>
      </c>
      <c r="D670" s="55">
        <v>112322</v>
      </c>
    </row>
    <row r="671" spans="1:4" x14ac:dyDescent="0.2">
      <c r="A671" s="56">
        <v>1996</v>
      </c>
      <c r="B671" s="56" t="s">
        <v>9</v>
      </c>
      <c r="C671" s="56" t="s">
        <v>51</v>
      </c>
      <c r="D671" s="55">
        <v>131820</v>
      </c>
    </row>
    <row r="672" spans="1:4" x14ac:dyDescent="0.2">
      <c r="A672" s="56">
        <v>1996</v>
      </c>
      <c r="B672" s="56" t="s">
        <v>10</v>
      </c>
      <c r="C672" s="56" t="s">
        <v>51</v>
      </c>
      <c r="D672" s="55">
        <v>128369</v>
      </c>
    </row>
    <row r="673" spans="1:4" x14ac:dyDescent="0.2">
      <c r="A673" s="56">
        <v>1996</v>
      </c>
      <c r="B673" s="56" t="s">
        <v>11</v>
      </c>
      <c r="C673" s="56" t="s">
        <v>51</v>
      </c>
      <c r="D673" s="55">
        <v>125306</v>
      </c>
    </row>
    <row r="674" spans="1:4" x14ac:dyDescent="0.2">
      <c r="A674" s="56">
        <v>1997</v>
      </c>
      <c r="B674" s="56" t="s">
        <v>12</v>
      </c>
      <c r="C674" s="56" t="s">
        <v>51</v>
      </c>
      <c r="D674" s="55">
        <v>115036</v>
      </c>
    </row>
    <row r="675" spans="1:4" x14ac:dyDescent="0.2">
      <c r="A675" s="56">
        <v>1997</v>
      </c>
      <c r="B675" s="56" t="s">
        <v>13</v>
      </c>
      <c r="C675" s="56" t="s">
        <v>51</v>
      </c>
      <c r="D675" s="55">
        <v>111655</v>
      </c>
    </row>
    <row r="676" spans="1:4" x14ac:dyDescent="0.2">
      <c r="A676" s="56">
        <v>1997</v>
      </c>
      <c r="B676" s="56" t="s">
        <v>14</v>
      </c>
      <c r="C676" s="56" t="s">
        <v>51</v>
      </c>
      <c r="D676" s="55">
        <v>129082</v>
      </c>
    </row>
    <row r="677" spans="1:4" x14ac:dyDescent="0.2">
      <c r="A677" s="56">
        <v>1997</v>
      </c>
      <c r="B677" s="56" t="s">
        <v>15</v>
      </c>
      <c r="C677" s="56" t="s">
        <v>51</v>
      </c>
      <c r="D677" s="55">
        <v>134033</v>
      </c>
    </row>
    <row r="678" spans="1:4" x14ac:dyDescent="0.2">
      <c r="A678" s="56">
        <v>1997</v>
      </c>
      <c r="B678" s="56" t="s">
        <v>4</v>
      </c>
      <c r="C678" s="56" t="s">
        <v>51</v>
      </c>
      <c r="D678" s="55">
        <v>138094</v>
      </c>
    </row>
    <row r="679" spans="1:4" x14ac:dyDescent="0.2">
      <c r="A679" s="56">
        <v>1997</v>
      </c>
      <c r="B679" s="56" t="s">
        <v>5</v>
      </c>
      <c r="C679" s="56" t="s">
        <v>51</v>
      </c>
      <c r="D679" s="55">
        <v>128341</v>
      </c>
    </row>
    <row r="680" spans="1:4" x14ac:dyDescent="0.2">
      <c r="A680" s="56">
        <v>1997</v>
      </c>
      <c r="B680" s="56" t="s">
        <v>6</v>
      </c>
      <c r="C680" s="56" t="s">
        <v>51</v>
      </c>
      <c r="D680" s="55">
        <v>139024</v>
      </c>
    </row>
    <row r="681" spans="1:4" x14ac:dyDescent="0.2">
      <c r="A681" s="56">
        <v>1997</v>
      </c>
      <c r="B681" s="56" t="s">
        <v>7</v>
      </c>
      <c r="C681" s="56" t="s">
        <v>51</v>
      </c>
      <c r="D681" s="55">
        <v>138088</v>
      </c>
    </row>
    <row r="682" spans="1:4" x14ac:dyDescent="0.2">
      <c r="A682" s="56">
        <v>1997</v>
      </c>
      <c r="B682" s="56" t="s">
        <v>8</v>
      </c>
      <c r="C682" s="56" t="s">
        <v>51</v>
      </c>
      <c r="D682" s="55">
        <v>143333</v>
      </c>
    </row>
    <row r="683" spans="1:4" x14ac:dyDescent="0.2">
      <c r="A683" s="56">
        <v>1997</v>
      </c>
      <c r="B683" s="56" t="s">
        <v>9</v>
      </c>
      <c r="C683" s="56" t="s">
        <v>51</v>
      </c>
      <c r="D683" s="55">
        <v>151873</v>
      </c>
    </row>
    <row r="684" spans="1:4" x14ac:dyDescent="0.2">
      <c r="A684" s="56">
        <v>1997</v>
      </c>
      <c r="B684" s="56" t="s">
        <v>10</v>
      </c>
      <c r="C684" s="56" t="s">
        <v>51</v>
      </c>
      <c r="D684" s="55">
        <v>145852</v>
      </c>
    </row>
    <row r="685" spans="1:4" x14ac:dyDescent="0.2">
      <c r="A685" s="56">
        <v>1997</v>
      </c>
      <c r="B685" s="56" t="s">
        <v>11</v>
      </c>
      <c r="C685" s="56" t="s">
        <v>51</v>
      </c>
      <c r="D685" s="55">
        <v>150472</v>
      </c>
    </row>
    <row r="686" spans="1:4" x14ac:dyDescent="0.2">
      <c r="A686" s="56">
        <v>1998</v>
      </c>
      <c r="B686" s="56" t="s">
        <v>12</v>
      </c>
      <c r="C686" s="56" t="s">
        <v>51</v>
      </c>
      <c r="D686" s="55">
        <v>135020</v>
      </c>
    </row>
    <row r="687" spans="1:4" x14ac:dyDescent="0.2">
      <c r="A687" s="56">
        <v>1998</v>
      </c>
      <c r="B687" s="56" t="s">
        <v>13</v>
      </c>
      <c r="C687" s="56" t="s">
        <v>51</v>
      </c>
      <c r="D687" s="55">
        <v>134027</v>
      </c>
    </row>
    <row r="688" spans="1:4" x14ac:dyDescent="0.2">
      <c r="A688" s="56">
        <v>1998</v>
      </c>
      <c r="B688" s="56" t="s">
        <v>14</v>
      </c>
      <c r="C688" s="56" t="s">
        <v>51</v>
      </c>
      <c r="D688" s="55">
        <v>155714</v>
      </c>
    </row>
    <row r="689" spans="1:4" x14ac:dyDescent="0.2">
      <c r="A689" s="56">
        <v>1998</v>
      </c>
      <c r="B689" s="56" t="s">
        <v>15</v>
      </c>
      <c r="C689" s="56" t="s">
        <v>51</v>
      </c>
      <c r="D689" s="55">
        <v>154627</v>
      </c>
    </row>
    <row r="690" spans="1:4" x14ac:dyDescent="0.2">
      <c r="A690" s="56">
        <v>1998</v>
      </c>
      <c r="B690" s="56" t="s">
        <v>4</v>
      </c>
      <c r="C690" s="56" t="s">
        <v>51</v>
      </c>
      <c r="D690" s="55">
        <v>160295</v>
      </c>
    </row>
    <row r="691" spans="1:4" x14ac:dyDescent="0.2">
      <c r="A691" s="56">
        <v>1998</v>
      </c>
      <c r="B691" s="56" t="s">
        <v>5</v>
      </c>
      <c r="C691" s="56" t="s">
        <v>51</v>
      </c>
      <c r="D691" s="55">
        <v>154574</v>
      </c>
    </row>
    <row r="692" spans="1:4" x14ac:dyDescent="0.2">
      <c r="A692" s="56">
        <v>1998</v>
      </c>
      <c r="B692" s="56" t="s">
        <v>6</v>
      </c>
      <c r="C692" s="56" t="s">
        <v>51</v>
      </c>
      <c r="D692" s="55">
        <v>163680</v>
      </c>
    </row>
    <row r="693" spans="1:4" x14ac:dyDescent="0.2">
      <c r="A693" s="56">
        <v>1998</v>
      </c>
      <c r="B693" s="56" t="s">
        <v>7</v>
      </c>
      <c r="C693" s="56" t="s">
        <v>51</v>
      </c>
      <c r="D693" s="55">
        <v>168183</v>
      </c>
    </row>
    <row r="694" spans="1:4" x14ac:dyDescent="0.2">
      <c r="A694" s="56">
        <v>1998</v>
      </c>
      <c r="B694" s="56" t="s">
        <v>8</v>
      </c>
      <c r="C694" s="56" t="s">
        <v>51</v>
      </c>
      <c r="D694" s="55">
        <v>166102</v>
      </c>
    </row>
    <row r="695" spans="1:4" x14ac:dyDescent="0.2">
      <c r="A695" s="56">
        <v>1998</v>
      </c>
      <c r="B695" s="56" t="s">
        <v>9</v>
      </c>
      <c r="C695" s="56" t="s">
        <v>51</v>
      </c>
      <c r="D695" s="55">
        <v>175151</v>
      </c>
    </row>
    <row r="696" spans="1:4" x14ac:dyDescent="0.2">
      <c r="A696" s="56">
        <v>1998</v>
      </c>
      <c r="B696" s="56" t="s">
        <v>10</v>
      </c>
      <c r="C696" s="56" t="s">
        <v>51</v>
      </c>
      <c r="D696" s="55">
        <v>169792</v>
      </c>
    </row>
    <row r="697" spans="1:4" x14ac:dyDescent="0.2">
      <c r="A697" s="56">
        <v>1998</v>
      </c>
      <c r="B697" s="56" t="s">
        <v>11</v>
      </c>
      <c r="C697" s="56" t="s">
        <v>51</v>
      </c>
      <c r="D697" s="55">
        <v>169659</v>
      </c>
    </row>
    <row r="698" spans="1:4" x14ac:dyDescent="0.2">
      <c r="A698" s="56">
        <v>1999</v>
      </c>
      <c r="B698" s="56" t="s">
        <v>12</v>
      </c>
      <c r="C698" s="56" t="s">
        <v>51</v>
      </c>
      <c r="D698" s="55">
        <v>148724</v>
      </c>
    </row>
    <row r="699" spans="1:4" x14ac:dyDescent="0.2">
      <c r="A699" s="56">
        <v>1999</v>
      </c>
      <c r="B699" s="56" t="s">
        <v>13</v>
      </c>
      <c r="C699" s="56" t="s">
        <v>51</v>
      </c>
      <c r="D699" s="55">
        <v>144667</v>
      </c>
    </row>
    <row r="700" spans="1:4" x14ac:dyDescent="0.2">
      <c r="A700" s="56">
        <v>1999</v>
      </c>
      <c r="B700" s="56" t="s">
        <v>14</v>
      </c>
      <c r="C700" s="56" t="s">
        <v>51</v>
      </c>
      <c r="D700" s="55">
        <v>177240</v>
      </c>
    </row>
    <row r="701" spans="1:4" x14ac:dyDescent="0.2">
      <c r="A701" s="56">
        <v>1999</v>
      </c>
      <c r="B701" s="56" t="s">
        <v>15</v>
      </c>
      <c r="C701" s="56" t="s">
        <v>51</v>
      </c>
      <c r="D701" s="55">
        <v>163722</v>
      </c>
    </row>
    <row r="702" spans="1:4" x14ac:dyDescent="0.2">
      <c r="A702" s="56">
        <v>1999</v>
      </c>
      <c r="B702" s="56" t="s">
        <v>4</v>
      </c>
      <c r="C702" s="56" t="s">
        <v>51</v>
      </c>
      <c r="D702" s="55">
        <v>167112</v>
      </c>
    </row>
    <row r="703" spans="1:4" x14ac:dyDescent="0.2">
      <c r="A703" s="56">
        <v>1999</v>
      </c>
      <c r="B703" s="56" t="s">
        <v>5</v>
      </c>
      <c r="C703" s="56" t="s">
        <v>51</v>
      </c>
      <c r="D703" s="55">
        <v>160964</v>
      </c>
    </row>
    <row r="704" spans="1:4" x14ac:dyDescent="0.2">
      <c r="A704" s="56">
        <v>1999</v>
      </c>
      <c r="B704" s="56" t="s">
        <v>6</v>
      </c>
      <c r="C704" s="56" t="s">
        <v>51</v>
      </c>
      <c r="D704" s="55">
        <v>173254</v>
      </c>
    </row>
    <row r="705" spans="1:4" x14ac:dyDescent="0.2">
      <c r="A705" s="56">
        <v>1999</v>
      </c>
      <c r="B705" s="56" t="s">
        <v>7</v>
      </c>
      <c r="C705" s="56" t="s">
        <v>51</v>
      </c>
      <c r="D705" s="55">
        <v>172559</v>
      </c>
    </row>
    <row r="706" spans="1:4" x14ac:dyDescent="0.2">
      <c r="A706" s="56">
        <v>1999</v>
      </c>
      <c r="B706" s="56" t="s">
        <v>8</v>
      </c>
      <c r="C706" s="56" t="s">
        <v>51</v>
      </c>
      <c r="D706" s="55">
        <v>175590</v>
      </c>
    </row>
    <row r="707" spans="1:4" x14ac:dyDescent="0.2">
      <c r="A707" s="56">
        <v>1999</v>
      </c>
      <c r="B707" s="56" t="s">
        <v>9</v>
      </c>
      <c r="C707" s="56" t="s">
        <v>51</v>
      </c>
      <c r="D707" s="55">
        <v>179528</v>
      </c>
    </row>
    <row r="708" spans="1:4" x14ac:dyDescent="0.2">
      <c r="A708" s="56">
        <v>1999</v>
      </c>
      <c r="B708" s="56" t="s">
        <v>10</v>
      </c>
      <c r="C708" s="56" t="s">
        <v>51</v>
      </c>
      <c r="D708" s="55">
        <v>176697</v>
      </c>
    </row>
    <row r="709" spans="1:4" x14ac:dyDescent="0.2">
      <c r="A709" s="56">
        <v>1999</v>
      </c>
      <c r="B709" s="56" t="s">
        <v>11</v>
      </c>
      <c r="C709" s="56" t="s">
        <v>51</v>
      </c>
      <c r="D709" s="55">
        <v>177802</v>
      </c>
    </row>
    <row r="710" spans="1:4" x14ac:dyDescent="0.2">
      <c r="A710" s="56">
        <v>2000</v>
      </c>
      <c r="B710" s="56" t="s">
        <v>12</v>
      </c>
      <c r="C710" s="56" t="s">
        <v>51</v>
      </c>
      <c r="D710" s="55">
        <v>150582</v>
      </c>
    </row>
    <row r="711" spans="1:4" x14ac:dyDescent="0.2">
      <c r="A711" s="56">
        <v>2000</v>
      </c>
      <c r="B711" s="56" t="s">
        <v>13</v>
      </c>
      <c r="C711" s="56" t="s">
        <v>51</v>
      </c>
      <c r="D711" s="55">
        <v>150712</v>
      </c>
    </row>
    <row r="712" spans="1:4" x14ac:dyDescent="0.2">
      <c r="A712" s="56">
        <v>2000</v>
      </c>
      <c r="B712" s="56" t="s">
        <v>14</v>
      </c>
      <c r="C712" s="56" t="s">
        <v>51</v>
      </c>
      <c r="D712" s="55">
        <v>177142</v>
      </c>
    </row>
    <row r="713" spans="1:4" x14ac:dyDescent="0.2">
      <c r="A713" s="56">
        <v>2000</v>
      </c>
      <c r="B713" s="56" t="s">
        <v>15</v>
      </c>
      <c r="C713" s="56" t="s">
        <v>51</v>
      </c>
      <c r="D713" s="55">
        <v>164272</v>
      </c>
    </row>
    <row r="714" spans="1:4" x14ac:dyDescent="0.2">
      <c r="A714" s="56">
        <v>2000</v>
      </c>
      <c r="B714" s="56" t="s">
        <v>4</v>
      </c>
      <c r="C714" s="56" t="s">
        <v>51</v>
      </c>
      <c r="D714" s="55">
        <v>165447</v>
      </c>
    </row>
    <row r="715" spans="1:4" x14ac:dyDescent="0.2">
      <c r="A715" s="56">
        <v>2000</v>
      </c>
      <c r="B715" s="56" t="s">
        <v>5</v>
      </c>
      <c r="C715" s="56" t="s">
        <v>51</v>
      </c>
      <c r="D715" s="55">
        <v>159646</v>
      </c>
    </row>
    <row r="716" spans="1:4" x14ac:dyDescent="0.2">
      <c r="A716" s="56">
        <v>2000</v>
      </c>
      <c r="B716" s="56" t="s">
        <v>6</v>
      </c>
      <c r="C716" s="56" t="s">
        <v>51</v>
      </c>
      <c r="D716" s="55">
        <v>168311</v>
      </c>
    </row>
    <row r="717" spans="1:4" x14ac:dyDescent="0.2">
      <c r="A717" s="56">
        <v>2000</v>
      </c>
      <c r="B717" s="56" t="s">
        <v>7</v>
      </c>
      <c r="C717" s="56" t="s">
        <v>51</v>
      </c>
      <c r="D717" s="55">
        <v>179610</v>
      </c>
    </row>
    <row r="718" spans="1:4" x14ac:dyDescent="0.2">
      <c r="A718" s="56">
        <v>2000</v>
      </c>
      <c r="B718" s="56" t="s">
        <v>8</v>
      </c>
      <c r="C718" s="56" t="s">
        <v>51</v>
      </c>
      <c r="D718" s="55">
        <v>172981</v>
      </c>
    </row>
    <row r="719" spans="1:4" x14ac:dyDescent="0.2">
      <c r="A719" s="56">
        <v>2000</v>
      </c>
      <c r="B719" s="56" t="s">
        <v>9</v>
      </c>
      <c r="C719" s="56" t="s">
        <v>51</v>
      </c>
      <c r="D719" s="55">
        <v>180509</v>
      </c>
    </row>
    <row r="720" spans="1:4" x14ac:dyDescent="0.2">
      <c r="A720" s="56">
        <v>2000</v>
      </c>
      <c r="B720" s="56" t="s">
        <v>10</v>
      </c>
      <c r="C720" s="56" t="s">
        <v>51</v>
      </c>
      <c r="D720" s="55">
        <v>171148</v>
      </c>
    </row>
    <row r="721" spans="1:4" x14ac:dyDescent="0.2">
      <c r="A721" s="56">
        <v>2000</v>
      </c>
      <c r="B721" s="56" t="s">
        <v>11</v>
      </c>
      <c r="C721" s="56" t="s">
        <v>51</v>
      </c>
      <c r="D721" s="55">
        <v>173063</v>
      </c>
    </row>
    <row r="722" spans="1:4" x14ac:dyDescent="0.2">
      <c r="A722" s="56">
        <v>2001</v>
      </c>
      <c r="B722" s="56" t="s">
        <v>12</v>
      </c>
      <c r="C722" s="56" t="s">
        <v>51</v>
      </c>
      <c r="D722" s="55">
        <v>153547</v>
      </c>
    </row>
    <row r="723" spans="1:4" x14ac:dyDescent="0.2">
      <c r="A723" s="56">
        <v>2001</v>
      </c>
      <c r="B723" s="56" t="s">
        <v>13</v>
      </c>
      <c r="C723" s="56" t="s">
        <v>51</v>
      </c>
      <c r="D723" s="55">
        <v>150873</v>
      </c>
    </row>
    <row r="724" spans="1:4" x14ac:dyDescent="0.2">
      <c r="A724" s="56">
        <v>2001</v>
      </c>
      <c r="B724" s="56" t="s">
        <v>14</v>
      </c>
      <c r="C724" s="56" t="s">
        <v>51</v>
      </c>
      <c r="D724" s="55">
        <v>170704</v>
      </c>
    </row>
    <row r="725" spans="1:4" x14ac:dyDescent="0.2">
      <c r="A725" s="56">
        <v>2001</v>
      </c>
      <c r="B725" s="56" t="s">
        <v>15</v>
      </c>
      <c r="C725" s="56" t="s">
        <v>51</v>
      </c>
      <c r="D725" s="55">
        <v>164508</v>
      </c>
    </row>
    <row r="726" spans="1:4" x14ac:dyDescent="0.2">
      <c r="A726" s="56">
        <v>2001</v>
      </c>
      <c r="B726" s="56" t="s">
        <v>4</v>
      </c>
      <c r="C726" s="56" t="s">
        <v>51</v>
      </c>
      <c r="D726" s="55">
        <v>166742</v>
      </c>
    </row>
    <row r="727" spans="1:4" x14ac:dyDescent="0.2">
      <c r="A727" s="56">
        <v>2001</v>
      </c>
      <c r="B727" s="56" t="s">
        <v>5</v>
      </c>
      <c r="C727" s="56" t="s">
        <v>51</v>
      </c>
      <c r="D727" s="55">
        <v>164193</v>
      </c>
    </row>
    <row r="728" spans="1:4" x14ac:dyDescent="0.2">
      <c r="A728" s="56">
        <v>2001</v>
      </c>
      <c r="B728" s="56" t="s">
        <v>6</v>
      </c>
      <c r="C728" s="56" t="s">
        <v>51</v>
      </c>
      <c r="D728" s="55">
        <v>162529</v>
      </c>
    </row>
    <row r="729" spans="1:4" x14ac:dyDescent="0.2">
      <c r="A729" s="56">
        <v>2001</v>
      </c>
      <c r="B729" s="56" t="s">
        <v>7</v>
      </c>
      <c r="C729" s="56" t="s">
        <v>51</v>
      </c>
      <c r="D729" s="55">
        <v>170725</v>
      </c>
    </row>
    <row r="730" spans="1:4" x14ac:dyDescent="0.2">
      <c r="A730" s="56">
        <v>2001</v>
      </c>
      <c r="B730" s="56" t="s">
        <v>8</v>
      </c>
      <c r="C730" s="56" t="s">
        <v>51</v>
      </c>
      <c r="D730" s="55">
        <v>162876</v>
      </c>
    </row>
    <row r="731" spans="1:4" x14ac:dyDescent="0.2">
      <c r="A731" s="56">
        <v>2001</v>
      </c>
      <c r="B731" s="56" t="s">
        <v>9</v>
      </c>
      <c r="C731" s="56" t="s">
        <v>51</v>
      </c>
      <c r="D731" s="55">
        <v>169168</v>
      </c>
    </row>
    <row r="732" spans="1:4" x14ac:dyDescent="0.2">
      <c r="A732" s="56">
        <v>2001</v>
      </c>
      <c r="B732" s="56" t="s">
        <v>10</v>
      </c>
      <c r="C732" s="56" t="s">
        <v>51</v>
      </c>
      <c r="D732" s="55">
        <v>165501</v>
      </c>
    </row>
    <row r="733" spans="1:4" x14ac:dyDescent="0.2">
      <c r="A733" s="56">
        <v>2001</v>
      </c>
      <c r="B733" s="56" t="s">
        <v>11</v>
      </c>
      <c r="C733" s="56" t="s">
        <v>51</v>
      </c>
      <c r="D733" s="55">
        <v>136251</v>
      </c>
    </row>
    <row r="734" spans="1:4" x14ac:dyDescent="0.2">
      <c r="A734" s="56">
        <v>2002</v>
      </c>
      <c r="B734" s="56" t="s">
        <v>12</v>
      </c>
      <c r="C734" s="56" t="s">
        <v>51</v>
      </c>
      <c r="D734" s="55">
        <v>136128</v>
      </c>
    </row>
    <row r="735" spans="1:4" x14ac:dyDescent="0.2">
      <c r="A735" s="56">
        <v>2002</v>
      </c>
      <c r="B735" s="56" t="s">
        <v>13</v>
      </c>
      <c r="C735" s="56" t="s">
        <v>51</v>
      </c>
      <c r="D735" s="55">
        <v>129745</v>
      </c>
    </row>
    <row r="736" spans="1:4" x14ac:dyDescent="0.2">
      <c r="A736" s="56">
        <v>2002</v>
      </c>
      <c r="B736" s="56" t="s">
        <v>14</v>
      </c>
      <c r="C736" s="56" t="s">
        <v>51</v>
      </c>
      <c r="D736" s="55">
        <v>137533</v>
      </c>
    </row>
    <row r="737" spans="1:4" x14ac:dyDescent="0.2">
      <c r="A737" s="56">
        <v>2002</v>
      </c>
      <c r="B737" s="56" t="s">
        <v>15</v>
      </c>
      <c r="C737" s="56" t="s">
        <v>51</v>
      </c>
      <c r="D737" s="55">
        <v>126246</v>
      </c>
    </row>
    <row r="738" spans="1:4" x14ac:dyDescent="0.2">
      <c r="A738" s="56">
        <v>2002</v>
      </c>
      <c r="B738" s="56" t="s">
        <v>4</v>
      </c>
      <c r="C738" s="56" t="s">
        <v>51</v>
      </c>
      <c r="D738" s="55">
        <v>139903</v>
      </c>
    </row>
    <row r="739" spans="1:4" x14ac:dyDescent="0.2">
      <c r="A739" s="56">
        <v>2002</v>
      </c>
      <c r="B739" s="56" t="s">
        <v>5</v>
      </c>
      <c r="C739" s="56" t="s">
        <v>51</v>
      </c>
      <c r="D739" s="55">
        <v>128989</v>
      </c>
    </row>
    <row r="740" spans="1:4" x14ac:dyDescent="0.2">
      <c r="A740" s="56">
        <v>2002</v>
      </c>
      <c r="B740" s="56" t="s">
        <v>6</v>
      </c>
      <c r="C740" s="56" t="s">
        <v>51</v>
      </c>
      <c r="D740" s="55">
        <v>132325</v>
      </c>
    </row>
    <row r="741" spans="1:4" x14ac:dyDescent="0.2">
      <c r="A741" s="56">
        <v>2002</v>
      </c>
      <c r="B741" s="56" t="s">
        <v>7</v>
      </c>
      <c r="C741" s="56" t="s">
        <v>51</v>
      </c>
      <c r="D741" s="55">
        <v>109290</v>
      </c>
    </row>
    <row r="742" spans="1:4" x14ac:dyDescent="0.2">
      <c r="A742" s="56">
        <v>2002</v>
      </c>
      <c r="B742" s="56" t="s">
        <v>8</v>
      </c>
      <c r="C742" s="56" t="s">
        <v>51</v>
      </c>
      <c r="D742" s="55">
        <v>105428</v>
      </c>
    </row>
    <row r="743" spans="1:4" x14ac:dyDescent="0.2">
      <c r="A743" s="56">
        <v>2002</v>
      </c>
      <c r="B743" s="56" t="s">
        <v>9</v>
      </c>
      <c r="C743" s="56" t="s">
        <v>51</v>
      </c>
      <c r="D743" s="55">
        <v>127671</v>
      </c>
    </row>
    <row r="744" spans="1:4" x14ac:dyDescent="0.2">
      <c r="A744" s="56">
        <v>2002</v>
      </c>
      <c r="B744" s="56" t="s">
        <v>10</v>
      </c>
      <c r="C744" s="56" t="s">
        <v>51</v>
      </c>
      <c r="D744" s="55">
        <v>134038</v>
      </c>
    </row>
    <row r="745" spans="1:4" x14ac:dyDescent="0.2">
      <c r="A745" s="56">
        <v>2002</v>
      </c>
      <c r="B745" s="56" t="s">
        <v>11</v>
      </c>
      <c r="C745" s="56" t="s">
        <v>51</v>
      </c>
      <c r="D745" s="55">
        <v>133332</v>
      </c>
    </row>
    <row r="746" spans="1:4" x14ac:dyDescent="0.2">
      <c r="A746" s="56">
        <v>2003</v>
      </c>
      <c r="B746" s="56" t="s">
        <v>12</v>
      </c>
      <c r="C746" s="56" t="s">
        <v>51</v>
      </c>
      <c r="D746" s="55">
        <v>115435.11899274719</v>
      </c>
    </row>
    <row r="747" spans="1:4" x14ac:dyDescent="0.2">
      <c r="A747" s="56">
        <v>2003</v>
      </c>
      <c r="B747" s="56" t="s">
        <v>13</v>
      </c>
      <c r="C747" s="56" t="s">
        <v>51</v>
      </c>
      <c r="D747" s="55">
        <v>107159.08778115181</v>
      </c>
    </row>
    <row r="748" spans="1:4" x14ac:dyDescent="0.2">
      <c r="A748" s="56">
        <v>2003</v>
      </c>
      <c r="B748" s="56" t="s">
        <v>14</v>
      </c>
      <c r="C748" s="56" t="s">
        <v>51</v>
      </c>
      <c r="D748" s="55">
        <v>119565.95366955108</v>
      </c>
    </row>
    <row r="749" spans="1:4" x14ac:dyDescent="0.2">
      <c r="A749" s="56">
        <v>2003</v>
      </c>
      <c r="B749" s="56" t="s">
        <v>15</v>
      </c>
      <c r="C749" s="56" t="s">
        <v>51</v>
      </c>
      <c r="D749" s="55">
        <v>123929.33184568884</v>
      </c>
    </row>
    <row r="750" spans="1:4" x14ac:dyDescent="0.2">
      <c r="A750" s="56">
        <v>2003</v>
      </c>
      <c r="B750" s="56" t="s">
        <v>4</v>
      </c>
      <c r="C750" s="56" t="s">
        <v>51</v>
      </c>
      <c r="D750" s="55">
        <v>96578.321887762824</v>
      </c>
    </row>
    <row r="751" spans="1:4" x14ac:dyDescent="0.2">
      <c r="A751" s="56">
        <v>2003</v>
      </c>
      <c r="B751" s="56" t="s">
        <v>5</v>
      </c>
      <c r="C751" s="56" t="s">
        <v>51</v>
      </c>
      <c r="D751" s="55">
        <v>96074.979729536441</v>
      </c>
    </row>
    <row r="752" spans="1:4" x14ac:dyDescent="0.2">
      <c r="A752" s="56">
        <v>2003</v>
      </c>
      <c r="B752" s="56" t="s">
        <v>6</v>
      </c>
      <c r="C752" s="56" t="s">
        <v>51</v>
      </c>
      <c r="D752" s="55">
        <v>104825.97368060164</v>
      </c>
    </row>
    <row r="753" spans="1:4" x14ac:dyDescent="0.2">
      <c r="A753" s="56">
        <v>2003</v>
      </c>
      <c r="B753" s="56" t="s">
        <v>7</v>
      </c>
      <c r="C753" s="56" t="s">
        <v>51</v>
      </c>
      <c r="D753" s="55">
        <v>111105.07966863968</v>
      </c>
    </row>
    <row r="754" spans="1:4" x14ac:dyDescent="0.2">
      <c r="A754" s="56">
        <v>2003</v>
      </c>
      <c r="B754" s="56" t="s">
        <v>8</v>
      </c>
      <c r="C754" s="56" t="s">
        <v>51</v>
      </c>
      <c r="D754" s="55">
        <v>124586.19412913999</v>
      </c>
    </row>
    <row r="755" spans="1:4" x14ac:dyDescent="0.2">
      <c r="A755" s="56">
        <v>2003</v>
      </c>
      <c r="B755" s="56" t="s">
        <v>9</v>
      </c>
      <c r="C755" s="56" t="s">
        <v>51</v>
      </c>
      <c r="D755" s="55">
        <v>137723.43439915866</v>
      </c>
    </row>
    <row r="756" spans="1:4" x14ac:dyDescent="0.2">
      <c r="A756" s="56">
        <v>2003</v>
      </c>
      <c r="B756" s="56" t="s">
        <v>10</v>
      </c>
      <c r="C756" s="56" t="s">
        <v>51</v>
      </c>
      <c r="D756" s="55">
        <v>131971.67368785851</v>
      </c>
    </row>
    <row r="757" spans="1:4" x14ac:dyDescent="0.2">
      <c r="A757" s="56">
        <v>2003</v>
      </c>
      <c r="B757" s="56" t="s">
        <v>11</v>
      </c>
      <c r="C757" s="56" t="s">
        <v>51</v>
      </c>
      <c r="D757" s="55">
        <v>132037.97214925167</v>
      </c>
    </row>
    <row r="758" spans="1:4" x14ac:dyDescent="0.2">
      <c r="A758" s="56">
        <v>2004</v>
      </c>
      <c r="B758" s="56" t="s">
        <v>12</v>
      </c>
      <c r="C758" s="56" t="s">
        <v>51</v>
      </c>
      <c r="D758" s="55">
        <v>117014</v>
      </c>
    </row>
    <row r="759" spans="1:4" x14ac:dyDescent="0.2">
      <c r="A759" s="56">
        <v>2004</v>
      </c>
      <c r="B759" s="56" t="s">
        <v>13</v>
      </c>
      <c r="C759" s="56" t="s">
        <v>51</v>
      </c>
      <c r="D759" s="55">
        <v>108347</v>
      </c>
    </row>
    <row r="760" spans="1:4" x14ac:dyDescent="0.2">
      <c r="A760" s="56">
        <v>2004</v>
      </c>
      <c r="B760" s="56" t="s">
        <v>14</v>
      </c>
      <c r="C760" s="56" t="s">
        <v>51</v>
      </c>
      <c r="D760" s="55">
        <v>130706.07271923347</v>
      </c>
    </row>
    <row r="761" spans="1:4" x14ac:dyDescent="0.2">
      <c r="A761" s="56">
        <v>2004</v>
      </c>
      <c r="B761" s="56" t="s">
        <v>15</v>
      </c>
      <c r="C761" s="56" t="s">
        <v>51</v>
      </c>
      <c r="D761" s="55">
        <v>116211.10682269304</v>
      </c>
    </row>
    <row r="762" spans="1:4" x14ac:dyDescent="0.2">
      <c r="A762" s="56">
        <v>2004</v>
      </c>
      <c r="B762" s="56" t="s">
        <v>4</v>
      </c>
      <c r="C762" s="56" t="s">
        <v>51</v>
      </c>
      <c r="D762" s="55">
        <v>132236.14856080152</v>
      </c>
    </row>
    <row r="763" spans="1:4" x14ac:dyDescent="0.2">
      <c r="A763" s="56">
        <v>2004</v>
      </c>
      <c r="B763" s="56" t="s">
        <v>5</v>
      </c>
      <c r="C763" s="56" t="s">
        <v>51</v>
      </c>
      <c r="D763" s="55">
        <v>139958.57114351296</v>
      </c>
    </row>
    <row r="764" spans="1:4" x14ac:dyDescent="0.2">
      <c r="A764" s="56">
        <v>2004</v>
      </c>
      <c r="B764" s="56" t="s">
        <v>6</v>
      </c>
      <c r="C764" s="56" t="s">
        <v>51</v>
      </c>
      <c r="D764" s="55">
        <v>142564.9020882062</v>
      </c>
    </row>
    <row r="765" spans="1:4" x14ac:dyDescent="0.2">
      <c r="A765" s="56">
        <v>2004</v>
      </c>
      <c r="B765" s="56" t="s">
        <v>7</v>
      </c>
      <c r="C765" s="56" t="s">
        <v>51</v>
      </c>
      <c r="D765" s="55">
        <v>136480.82688861672</v>
      </c>
    </row>
    <row r="766" spans="1:4" x14ac:dyDescent="0.2">
      <c r="A766" s="56">
        <v>2004</v>
      </c>
      <c r="B766" s="56" t="s">
        <v>8</v>
      </c>
      <c r="C766" s="56" t="s">
        <v>51</v>
      </c>
      <c r="D766" s="55">
        <v>141383.65145248894</v>
      </c>
    </row>
    <row r="767" spans="1:4" x14ac:dyDescent="0.2">
      <c r="A767" s="56">
        <v>2004</v>
      </c>
      <c r="B767" s="56" t="s">
        <v>9</v>
      </c>
      <c r="C767" s="56" t="s">
        <v>51</v>
      </c>
      <c r="D767" s="55">
        <v>135160.27492309504</v>
      </c>
    </row>
    <row r="768" spans="1:4" x14ac:dyDescent="0.2">
      <c r="A768" s="56">
        <v>2004</v>
      </c>
      <c r="B768" s="56" t="s">
        <v>10</v>
      </c>
      <c r="C768" s="56" t="s">
        <v>51</v>
      </c>
      <c r="D768" s="55">
        <v>137455.41723161188</v>
      </c>
    </row>
    <row r="769" spans="1:4" x14ac:dyDescent="0.2">
      <c r="A769" s="56">
        <v>2004</v>
      </c>
      <c r="B769" s="56" t="s">
        <v>11</v>
      </c>
      <c r="C769" s="56" t="s">
        <v>51</v>
      </c>
      <c r="D769" s="55">
        <v>139825.29907164961</v>
      </c>
    </row>
    <row r="770" spans="1:4" x14ac:dyDescent="0.2">
      <c r="A770" s="56">
        <v>2005</v>
      </c>
      <c r="B770" s="56" t="s">
        <v>12</v>
      </c>
      <c r="C770" s="56" t="s">
        <v>51</v>
      </c>
      <c r="D770" s="55">
        <v>100334.40754977852</v>
      </c>
    </row>
    <row r="771" spans="1:4" x14ac:dyDescent="0.2">
      <c r="A771" s="56">
        <v>2005</v>
      </c>
      <c r="B771" s="56" t="s">
        <v>13</v>
      </c>
      <c r="C771" s="56" t="s">
        <v>51</v>
      </c>
      <c r="D771" s="55">
        <v>117736</v>
      </c>
    </row>
    <row r="772" spans="1:4" x14ac:dyDescent="0.2">
      <c r="A772" s="56">
        <v>2005</v>
      </c>
      <c r="B772" s="56" t="s">
        <v>14</v>
      </c>
      <c r="C772" s="56" t="s">
        <v>51</v>
      </c>
      <c r="D772" s="55">
        <v>135887</v>
      </c>
    </row>
    <row r="773" spans="1:4" x14ac:dyDescent="0.2">
      <c r="A773" s="56">
        <v>2005</v>
      </c>
      <c r="B773" s="56" t="s">
        <v>15</v>
      </c>
      <c r="C773" s="56" t="s">
        <v>51</v>
      </c>
      <c r="D773" s="55">
        <v>134988</v>
      </c>
    </row>
    <row r="774" spans="1:4" x14ac:dyDescent="0.2">
      <c r="A774" s="56">
        <v>2005</v>
      </c>
      <c r="B774" s="56" t="s">
        <v>4</v>
      </c>
      <c r="C774" s="56" t="s">
        <v>51</v>
      </c>
      <c r="D774" s="55">
        <v>141278</v>
      </c>
    </row>
    <row r="775" spans="1:4" x14ac:dyDescent="0.2">
      <c r="A775" s="56">
        <v>2005</v>
      </c>
      <c r="B775" s="56" t="s">
        <v>5</v>
      </c>
      <c r="C775" s="56" t="s">
        <v>51</v>
      </c>
      <c r="D775" s="55">
        <v>140188</v>
      </c>
    </row>
    <row r="776" spans="1:4" x14ac:dyDescent="0.2">
      <c r="A776" s="56">
        <v>2005</v>
      </c>
      <c r="B776" s="56" t="s">
        <v>6</v>
      </c>
      <c r="C776" s="56" t="s">
        <v>51</v>
      </c>
      <c r="D776" s="55">
        <v>142103</v>
      </c>
    </row>
    <row r="777" spans="1:4" x14ac:dyDescent="0.2">
      <c r="A777" s="56">
        <v>2005</v>
      </c>
      <c r="B777" s="56" t="s">
        <v>7</v>
      </c>
      <c r="C777" s="56" t="s">
        <v>51</v>
      </c>
      <c r="D777" s="55">
        <v>127511</v>
      </c>
    </row>
    <row r="778" spans="1:4" x14ac:dyDescent="0.2">
      <c r="A778" s="56">
        <v>2005</v>
      </c>
      <c r="B778" s="56" t="s">
        <v>8</v>
      </c>
      <c r="C778" s="56" t="s">
        <v>51</v>
      </c>
      <c r="D778" s="55">
        <v>122449</v>
      </c>
    </row>
    <row r="779" spans="1:4" x14ac:dyDescent="0.2">
      <c r="A779" s="56">
        <v>2005</v>
      </c>
      <c r="B779" s="56" t="s">
        <v>9</v>
      </c>
      <c r="C779" s="56" t="s">
        <v>51</v>
      </c>
      <c r="D779" s="55">
        <v>121211</v>
      </c>
    </row>
    <row r="780" spans="1:4" x14ac:dyDescent="0.2">
      <c r="A780" s="56">
        <v>2005</v>
      </c>
      <c r="B780" s="56" t="s">
        <v>10</v>
      </c>
      <c r="C780" s="56" t="s">
        <v>51</v>
      </c>
      <c r="D780" s="55">
        <v>122867</v>
      </c>
    </row>
    <row r="781" spans="1:4" x14ac:dyDescent="0.2">
      <c r="A781" s="56">
        <v>2005</v>
      </c>
      <c r="B781" s="56" t="s">
        <v>11</v>
      </c>
      <c r="C781" s="56" t="s">
        <v>51</v>
      </c>
      <c r="D781" s="55">
        <v>130787</v>
      </c>
    </row>
    <row r="782" spans="1:4" x14ac:dyDescent="0.2">
      <c r="A782" s="56">
        <v>2006</v>
      </c>
      <c r="B782" s="56" t="s">
        <v>12</v>
      </c>
      <c r="C782" s="56" t="s">
        <v>51</v>
      </c>
      <c r="D782" s="55">
        <v>112187</v>
      </c>
    </row>
    <row r="783" spans="1:4" x14ac:dyDescent="0.2">
      <c r="A783" s="56">
        <v>2006</v>
      </c>
      <c r="B783" s="56" t="s">
        <v>13</v>
      </c>
      <c r="C783" s="56" t="s">
        <v>51</v>
      </c>
      <c r="D783" s="55">
        <v>110246</v>
      </c>
    </row>
    <row r="784" spans="1:4" x14ac:dyDescent="0.2">
      <c r="A784" s="56">
        <v>2006</v>
      </c>
      <c r="B784" s="56" t="s">
        <v>14</v>
      </c>
      <c r="C784" s="56" t="s">
        <v>51</v>
      </c>
      <c r="D784" s="55">
        <v>127818</v>
      </c>
    </row>
    <row r="785" spans="1:4" x14ac:dyDescent="0.2">
      <c r="A785" s="56">
        <v>2006</v>
      </c>
      <c r="B785" s="56" t="s">
        <v>15</v>
      </c>
      <c r="C785" s="56" t="s">
        <v>51</v>
      </c>
      <c r="D785" s="55">
        <v>125538</v>
      </c>
    </row>
    <row r="786" spans="1:4" x14ac:dyDescent="0.2">
      <c r="A786" s="56">
        <v>2006</v>
      </c>
      <c r="B786" s="56" t="s">
        <v>4</v>
      </c>
      <c r="C786" s="56" t="s">
        <v>51</v>
      </c>
      <c r="D786" s="55">
        <v>129938</v>
      </c>
    </row>
    <row r="787" spans="1:4" x14ac:dyDescent="0.2">
      <c r="A787" s="56">
        <v>2006</v>
      </c>
      <c r="B787" s="56" t="s">
        <v>5</v>
      </c>
      <c r="C787" s="56" t="s">
        <v>51</v>
      </c>
      <c r="D787" s="55">
        <v>121251</v>
      </c>
    </row>
    <row r="788" spans="1:4" x14ac:dyDescent="0.2">
      <c r="A788" s="56">
        <v>2006</v>
      </c>
      <c r="B788" s="56" t="s">
        <v>6</v>
      </c>
      <c r="C788" s="56" t="s">
        <v>51</v>
      </c>
      <c r="D788" s="55">
        <v>127379</v>
      </c>
    </row>
    <row r="789" spans="1:4" x14ac:dyDescent="0.2">
      <c r="A789" s="56">
        <v>2006</v>
      </c>
      <c r="B789" s="56" t="s">
        <v>7</v>
      </c>
      <c r="C789" s="56" t="s">
        <v>51</v>
      </c>
      <c r="D789" s="55">
        <v>139257</v>
      </c>
    </row>
    <row r="790" spans="1:4" x14ac:dyDescent="0.2">
      <c r="A790" s="56">
        <v>2006</v>
      </c>
      <c r="B790" s="56" t="s">
        <v>8</v>
      </c>
      <c r="C790" s="56" t="s">
        <v>51</v>
      </c>
      <c r="D790" s="55">
        <v>132170</v>
      </c>
    </row>
    <row r="791" spans="1:4" x14ac:dyDescent="0.2">
      <c r="A791" s="56">
        <v>2006</v>
      </c>
      <c r="B791" s="56" t="s">
        <v>9</v>
      </c>
      <c r="C791" s="56" t="s">
        <v>51</v>
      </c>
      <c r="D791" s="55">
        <v>138958</v>
      </c>
    </row>
    <row r="792" spans="1:4" x14ac:dyDescent="0.2">
      <c r="A792" s="56">
        <v>2006</v>
      </c>
      <c r="B792" s="56" t="s">
        <v>10</v>
      </c>
      <c r="C792" s="56" t="s">
        <v>51</v>
      </c>
      <c r="D792" s="55">
        <v>144054</v>
      </c>
    </row>
    <row r="793" spans="1:4" x14ac:dyDescent="0.2">
      <c r="A793" s="56">
        <v>2006</v>
      </c>
      <c r="B793" s="56" t="s">
        <v>11</v>
      </c>
      <c r="C793" s="56" t="s">
        <v>51</v>
      </c>
      <c r="D793" s="55">
        <v>131691</v>
      </c>
    </row>
    <row r="794" spans="1:4" x14ac:dyDescent="0.2">
      <c r="A794" s="56">
        <v>2007</v>
      </c>
      <c r="B794" s="56" t="s">
        <v>12</v>
      </c>
      <c r="C794" s="56" t="s">
        <v>51</v>
      </c>
      <c r="D794" s="55">
        <v>120953</v>
      </c>
    </row>
    <row r="795" spans="1:4" x14ac:dyDescent="0.2">
      <c r="A795" s="56">
        <v>2007</v>
      </c>
      <c r="B795" s="56" t="s">
        <v>13</v>
      </c>
      <c r="C795" s="56" t="s">
        <v>51</v>
      </c>
      <c r="D795" s="55">
        <v>112126</v>
      </c>
    </row>
    <row r="796" spans="1:4" x14ac:dyDescent="0.2">
      <c r="A796" s="56">
        <v>2007</v>
      </c>
      <c r="B796" s="56" t="s">
        <v>14</v>
      </c>
      <c r="C796" s="56" t="s">
        <v>51</v>
      </c>
      <c r="D796" s="55">
        <v>131463</v>
      </c>
    </row>
    <row r="797" spans="1:4" x14ac:dyDescent="0.2">
      <c r="A797" s="56">
        <v>2007</v>
      </c>
      <c r="B797" s="56" t="s">
        <v>15</v>
      </c>
      <c r="C797" s="56" t="s">
        <v>51</v>
      </c>
      <c r="D797" s="55">
        <v>127693</v>
      </c>
    </row>
    <row r="798" spans="1:4" x14ac:dyDescent="0.2">
      <c r="A798" s="56">
        <v>2007</v>
      </c>
      <c r="B798" s="56" t="s">
        <v>4</v>
      </c>
      <c r="C798" s="56" t="s">
        <v>51</v>
      </c>
      <c r="D798" s="55">
        <v>135505</v>
      </c>
    </row>
    <row r="799" spans="1:4" x14ac:dyDescent="0.2">
      <c r="A799" s="56">
        <v>2007</v>
      </c>
      <c r="B799" s="56" t="s">
        <v>5</v>
      </c>
      <c r="C799" s="56" t="s">
        <v>51</v>
      </c>
      <c r="D799" s="55">
        <v>137608</v>
      </c>
    </row>
    <row r="800" spans="1:4" x14ac:dyDescent="0.2">
      <c r="A800" s="56">
        <v>2007</v>
      </c>
      <c r="B800" s="56" t="s">
        <v>6</v>
      </c>
      <c r="C800" s="56" t="s">
        <v>51</v>
      </c>
      <c r="D800" s="55">
        <v>138232</v>
      </c>
    </row>
    <row r="801" spans="1:4" x14ac:dyDescent="0.2">
      <c r="A801" s="56">
        <v>2007</v>
      </c>
      <c r="B801" s="56" t="s">
        <v>7</v>
      </c>
      <c r="C801" s="56" t="s">
        <v>51</v>
      </c>
      <c r="D801" s="55">
        <v>145731</v>
      </c>
    </row>
    <row r="802" spans="1:4" x14ac:dyDescent="0.2">
      <c r="A802" s="56">
        <v>2007</v>
      </c>
      <c r="B802" s="56" t="s">
        <v>8</v>
      </c>
      <c r="C802" s="56" t="s">
        <v>51</v>
      </c>
      <c r="D802" s="55">
        <v>141767</v>
      </c>
    </row>
    <row r="803" spans="1:4" x14ac:dyDescent="0.2">
      <c r="A803" s="56">
        <v>2007</v>
      </c>
      <c r="B803" s="56" t="s">
        <v>9</v>
      </c>
      <c r="C803" s="56" t="s">
        <v>51</v>
      </c>
      <c r="D803" s="55">
        <v>150291</v>
      </c>
    </row>
    <row r="804" spans="1:4" x14ac:dyDescent="0.2">
      <c r="A804" s="56">
        <v>2007</v>
      </c>
      <c r="B804" s="56" t="s">
        <v>10</v>
      </c>
      <c r="C804" s="56" t="s">
        <v>51</v>
      </c>
      <c r="D804" s="55">
        <v>164107</v>
      </c>
    </row>
    <row r="805" spans="1:4" x14ac:dyDescent="0.2">
      <c r="A805" s="56">
        <v>2007</v>
      </c>
      <c r="B805" s="56" t="s">
        <v>11</v>
      </c>
      <c r="C805" s="56" t="s">
        <v>51</v>
      </c>
      <c r="D805" s="55">
        <v>155301</v>
      </c>
    </row>
    <row r="806" spans="1:4" x14ac:dyDescent="0.2">
      <c r="A806" s="56">
        <v>2008</v>
      </c>
      <c r="B806" s="56" t="s">
        <v>12</v>
      </c>
      <c r="C806" s="56" t="s">
        <v>51</v>
      </c>
      <c r="D806" s="55">
        <v>139589</v>
      </c>
    </row>
    <row r="807" spans="1:4" x14ac:dyDescent="0.2">
      <c r="A807" s="56">
        <v>2008</v>
      </c>
      <c r="B807" s="56" t="s">
        <v>13</v>
      </c>
      <c r="C807" s="56" t="s">
        <v>51</v>
      </c>
      <c r="D807" s="55">
        <v>142046</v>
      </c>
    </row>
    <row r="808" spans="1:4" x14ac:dyDescent="0.2">
      <c r="A808" s="56">
        <v>2008</v>
      </c>
      <c r="B808" s="56" t="s">
        <v>14</v>
      </c>
      <c r="C808" s="56" t="s">
        <v>51</v>
      </c>
      <c r="D808" s="55">
        <v>147857</v>
      </c>
    </row>
    <row r="809" spans="1:4" x14ac:dyDescent="0.2">
      <c r="A809" s="56">
        <v>2008</v>
      </c>
      <c r="B809" s="56" t="s">
        <v>15</v>
      </c>
      <c r="C809" s="56" t="s">
        <v>51</v>
      </c>
      <c r="D809" s="55">
        <v>152167</v>
      </c>
    </row>
    <row r="810" spans="1:4" x14ac:dyDescent="0.2">
      <c r="A810" s="56">
        <v>2008</v>
      </c>
      <c r="B810" s="56" t="s">
        <v>4</v>
      </c>
      <c r="C810" s="56" t="s">
        <v>51</v>
      </c>
      <c r="D810" s="55">
        <v>156792</v>
      </c>
    </row>
    <row r="811" spans="1:4" x14ac:dyDescent="0.2">
      <c r="A811" s="56">
        <v>2008</v>
      </c>
      <c r="B811" s="56" t="s">
        <v>5</v>
      </c>
      <c r="C811" s="56" t="s">
        <v>51</v>
      </c>
      <c r="D811" s="55">
        <v>146123</v>
      </c>
    </row>
    <row r="812" spans="1:4" x14ac:dyDescent="0.2">
      <c r="A812" s="56">
        <v>2008</v>
      </c>
      <c r="B812" s="56" t="s">
        <v>6</v>
      </c>
      <c r="C812" s="56" t="s">
        <v>51</v>
      </c>
      <c r="D812" s="55">
        <v>153893</v>
      </c>
    </row>
    <row r="813" spans="1:4" x14ac:dyDescent="0.2">
      <c r="A813" s="56">
        <v>2008</v>
      </c>
      <c r="B813" s="56" t="s">
        <v>7</v>
      </c>
      <c r="C813" s="56" t="s">
        <v>51</v>
      </c>
      <c r="D813" s="55">
        <v>151290</v>
      </c>
    </row>
    <row r="814" spans="1:4" x14ac:dyDescent="0.2">
      <c r="A814" s="56">
        <v>2008</v>
      </c>
      <c r="B814" s="56" t="s">
        <v>8</v>
      </c>
      <c r="C814" s="56" t="s">
        <v>51</v>
      </c>
      <c r="D814" s="55">
        <v>148284</v>
      </c>
    </row>
    <row r="815" spans="1:4" x14ac:dyDescent="0.2">
      <c r="A815" s="56">
        <v>2008</v>
      </c>
      <c r="B815" s="56" t="s">
        <v>9</v>
      </c>
      <c r="C815" s="56" t="s">
        <v>51</v>
      </c>
      <c r="D815" s="55">
        <v>148753</v>
      </c>
    </row>
    <row r="816" spans="1:4" x14ac:dyDescent="0.2">
      <c r="A816" s="56">
        <v>2008</v>
      </c>
      <c r="B816" s="56" t="s">
        <v>10</v>
      </c>
      <c r="C816" s="56" t="s">
        <v>51</v>
      </c>
      <c r="D816" s="55">
        <v>141329</v>
      </c>
    </row>
    <row r="817" spans="1:4" x14ac:dyDescent="0.2">
      <c r="A817" s="56">
        <v>2008</v>
      </c>
      <c r="B817" s="56" t="s">
        <v>11</v>
      </c>
      <c r="C817" s="56" t="s">
        <v>51</v>
      </c>
      <c r="D817" s="55">
        <v>140644</v>
      </c>
    </row>
    <row r="818" spans="1:4" x14ac:dyDescent="0.2">
      <c r="A818" s="56">
        <v>2009</v>
      </c>
      <c r="B818" s="56" t="s">
        <v>12</v>
      </c>
      <c r="C818" s="56" t="s">
        <v>51</v>
      </c>
      <c r="D818" s="55">
        <v>117359.40287555376</v>
      </c>
    </row>
    <row r="819" spans="1:4" x14ac:dyDescent="0.2">
      <c r="A819" s="56">
        <v>2009</v>
      </c>
      <c r="B819" s="56" t="s">
        <v>13</v>
      </c>
      <c r="C819" s="56" t="s">
        <v>51</v>
      </c>
      <c r="D819" s="55">
        <v>124502</v>
      </c>
    </row>
    <row r="820" spans="1:4" x14ac:dyDescent="0.2">
      <c r="A820" s="56">
        <v>2009</v>
      </c>
      <c r="B820" s="56" t="s">
        <v>14</v>
      </c>
      <c r="C820" s="56" t="s">
        <v>51</v>
      </c>
      <c r="D820" s="55">
        <v>145571</v>
      </c>
    </row>
    <row r="821" spans="1:4" x14ac:dyDescent="0.2">
      <c r="A821" s="56">
        <v>2009</v>
      </c>
      <c r="B821" s="56" t="s">
        <v>15</v>
      </c>
      <c r="C821" s="56" t="s">
        <v>51</v>
      </c>
      <c r="D821" s="55">
        <v>140768</v>
      </c>
    </row>
    <row r="822" spans="1:4" x14ac:dyDescent="0.2">
      <c r="A822" s="56">
        <v>2009</v>
      </c>
      <c r="B822" s="56" t="s">
        <v>4</v>
      </c>
      <c r="C822" s="56" t="s">
        <v>51</v>
      </c>
      <c r="D822" s="55">
        <v>143911</v>
      </c>
    </row>
    <row r="823" spans="1:4" x14ac:dyDescent="0.2">
      <c r="A823" s="56">
        <v>2009</v>
      </c>
      <c r="B823" s="56" t="s">
        <v>5</v>
      </c>
      <c r="C823" s="56" t="s">
        <v>51</v>
      </c>
      <c r="D823" s="55">
        <v>151046</v>
      </c>
    </row>
    <row r="824" spans="1:4" x14ac:dyDescent="0.2">
      <c r="A824" s="56">
        <v>2009</v>
      </c>
      <c r="B824" s="56" t="s">
        <v>6</v>
      </c>
      <c r="C824" s="56" t="s">
        <v>51</v>
      </c>
      <c r="D824" s="55">
        <v>144423</v>
      </c>
    </row>
    <row r="825" spans="1:4" x14ac:dyDescent="0.2">
      <c r="A825" s="56">
        <v>2009</v>
      </c>
      <c r="B825" s="56" t="s">
        <v>7</v>
      </c>
      <c r="C825" s="56" t="s">
        <v>51</v>
      </c>
      <c r="D825" s="55">
        <v>158574</v>
      </c>
    </row>
    <row r="826" spans="1:4" x14ac:dyDescent="0.2">
      <c r="A826" s="56">
        <v>2009</v>
      </c>
      <c r="B826" s="56" t="s">
        <v>8</v>
      </c>
      <c r="C826" s="56" t="s">
        <v>51</v>
      </c>
      <c r="D826" s="55">
        <v>163387</v>
      </c>
    </row>
    <row r="827" spans="1:4" x14ac:dyDescent="0.2">
      <c r="A827" s="56">
        <v>2009</v>
      </c>
      <c r="B827" s="56" t="s">
        <v>9</v>
      </c>
      <c r="C827" s="56" t="s">
        <v>51</v>
      </c>
      <c r="D827" s="55">
        <v>162833</v>
      </c>
    </row>
    <row r="828" spans="1:4" x14ac:dyDescent="0.2">
      <c r="A828" s="56">
        <v>2009</v>
      </c>
      <c r="B828" s="56" t="s">
        <v>10</v>
      </c>
      <c r="C828" s="56" t="s">
        <v>51</v>
      </c>
      <c r="D828" s="55">
        <v>157499</v>
      </c>
    </row>
    <row r="829" spans="1:4" x14ac:dyDescent="0.2">
      <c r="A829" s="56">
        <v>2009</v>
      </c>
      <c r="B829" s="56" t="s">
        <v>11</v>
      </c>
      <c r="C829" s="56" t="s">
        <v>51</v>
      </c>
      <c r="D829" s="55">
        <v>162254</v>
      </c>
    </row>
    <row r="830" spans="1:4" x14ac:dyDescent="0.2">
      <c r="A830" s="56">
        <v>2010</v>
      </c>
      <c r="B830" s="56" t="s">
        <v>12</v>
      </c>
      <c r="C830" s="56" t="s">
        <v>51</v>
      </c>
      <c r="D830" s="55">
        <v>139838</v>
      </c>
    </row>
    <row r="831" spans="1:4" x14ac:dyDescent="0.2">
      <c r="A831" s="56">
        <v>2010</v>
      </c>
      <c r="B831" s="56" t="s">
        <v>13</v>
      </c>
      <c r="C831" s="56" t="s">
        <v>51</v>
      </c>
      <c r="D831" s="55">
        <v>134561</v>
      </c>
    </row>
    <row r="832" spans="1:4" x14ac:dyDescent="0.2">
      <c r="A832" s="56">
        <v>2010</v>
      </c>
      <c r="B832" s="56" t="s">
        <v>14</v>
      </c>
      <c r="C832" s="56" t="s">
        <v>51</v>
      </c>
      <c r="D832" s="55">
        <v>166701</v>
      </c>
    </row>
    <row r="833" spans="1:4" x14ac:dyDescent="0.2">
      <c r="A833" s="56">
        <v>2010</v>
      </c>
      <c r="B833" s="56" t="s">
        <v>15</v>
      </c>
      <c r="C833" s="56" t="s">
        <v>51</v>
      </c>
      <c r="D833" s="55">
        <v>159937</v>
      </c>
    </row>
    <row r="834" spans="1:4" x14ac:dyDescent="0.2">
      <c r="A834" s="56">
        <v>2010</v>
      </c>
      <c r="B834" s="56" t="s">
        <v>4</v>
      </c>
      <c r="C834" s="56" t="s">
        <v>51</v>
      </c>
      <c r="D834" s="55">
        <v>152859</v>
      </c>
    </row>
    <row r="835" spans="1:4" x14ac:dyDescent="0.2">
      <c r="A835" s="56">
        <v>2010</v>
      </c>
      <c r="B835" s="56" t="s">
        <v>5</v>
      </c>
      <c r="C835" s="56" t="s">
        <v>51</v>
      </c>
      <c r="D835" s="55">
        <v>152672</v>
      </c>
    </row>
    <row r="836" spans="1:4" x14ac:dyDescent="0.2">
      <c r="A836" s="56">
        <v>2010</v>
      </c>
      <c r="B836" s="56" t="s">
        <v>6</v>
      </c>
      <c r="C836" s="56" t="s">
        <v>51</v>
      </c>
      <c r="D836" s="55">
        <v>149342</v>
      </c>
    </row>
    <row r="837" spans="1:4" x14ac:dyDescent="0.2">
      <c r="A837" s="56">
        <v>2010</v>
      </c>
      <c r="B837" s="56" t="s">
        <v>7</v>
      </c>
      <c r="C837" s="56" t="s">
        <v>51</v>
      </c>
      <c r="D837" s="55">
        <v>158216</v>
      </c>
    </row>
    <row r="838" spans="1:4" x14ac:dyDescent="0.2">
      <c r="A838" s="56">
        <v>2010</v>
      </c>
      <c r="B838" s="56" t="s">
        <v>8</v>
      </c>
      <c r="C838" s="56" t="s">
        <v>51</v>
      </c>
      <c r="D838" s="55">
        <v>151661</v>
      </c>
    </row>
    <row r="839" spans="1:4" x14ac:dyDescent="0.2">
      <c r="A839" s="56">
        <v>2010</v>
      </c>
      <c r="B839" s="56" t="s">
        <v>9</v>
      </c>
      <c r="C839" s="56" t="s">
        <v>51</v>
      </c>
      <c r="D839" s="55">
        <v>148341</v>
      </c>
    </row>
    <row r="840" spans="1:4" x14ac:dyDescent="0.2">
      <c r="A840" s="56">
        <v>2010</v>
      </c>
      <c r="B840" s="56" t="s">
        <v>10</v>
      </c>
      <c r="C840" s="56" t="s">
        <v>51</v>
      </c>
      <c r="D840" s="55">
        <v>148548</v>
      </c>
    </row>
    <row r="841" spans="1:4" x14ac:dyDescent="0.2">
      <c r="A841" s="56">
        <v>2010</v>
      </c>
      <c r="B841" s="56" t="s">
        <v>11</v>
      </c>
      <c r="C841" s="56" t="s">
        <v>51</v>
      </c>
      <c r="D841" s="55">
        <v>144916</v>
      </c>
    </row>
    <row r="842" spans="1:4" x14ac:dyDescent="0.2">
      <c r="A842" s="56">
        <v>2011</v>
      </c>
      <c r="B842" s="56" t="s">
        <v>12</v>
      </c>
      <c r="C842" s="56" t="s">
        <v>51</v>
      </c>
      <c r="D842" s="55">
        <v>115172</v>
      </c>
    </row>
    <row r="843" spans="1:4" x14ac:dyDescent="0.2">
      <c r="A843" s="56">
        <v>2011</v>
      </c>
      <c r="B843" s="56" t="s">
        <v>13</v>
      </c>
      <c r="C843" s="56" t="s">
        <v>51</v>
      </c>
      <c r="D843" s="55">
        <v>113306</v>
      </c>
    </row>
    <row r="844" spans="1:4" x14ac:dyDescent="0.2">
      <c r="A844" s="56">
        <v>2011</v>
      </c>
      <c r="B844" s="56" t="s">
        <v>14</v>
      </c>
      <c r="C844" s="56" t="s">
        <v>51</v>
      </c>
      <c r="D844" s="55">
        <v>126378</v>
      </c>
    </row>
    <row r="845" spans="1:4" x14ac:dyDescent="0.2">
      <c r="A845" s="56">
        <v>2011</v>
      </c>
      <c r="B845" s="56" t="s">
        <v>15</v>
      </c>
      <c r="C845" s="56" t="s">
        <v>51</v>
      </c>
      <c r="D845" s="55">
        <v>131306</v>
      </c>
    </row>
    <row r="846" spans="1:4" x14ac:dyDescent="0.2">
      <c r="A846" s="56">
        <v>2011</v>
      </c>
      <c r="B846" s="56" t="s">
        <v>4</v>
      </c>
      <c r="C846" s="56" t="s">
        <v>51</v>
      </c>
      <c r="D846" s="55">
        <v>137299</v>
      </c>
    </row>
    <row r="847" spans="1:4" x14ac:dyDescent="0.2">
      <c r="A847" s="56">
        <v>2011</v>
      </c>
      <c r="B847" s="56" t="s">
        <v>5</v>
      </c>
      <c r="C847" s="56" t="s">
        <v>51</v>
      </c>
      <c r="D847" s="55">
        <v>127085</v>
      </c>
    </row>
    <row r="848" spans="1:4" x14ac:dyDescent="0.2">
      <c r="A848" s="56">
        <v>2011</v>
      </c>
      <c r="B848" s="56" t="s">
        <v>6</v>
      </c>
      <c r="C848" s="56" t="s">
        <v>51</v>
      </c>
      <c r="D848" s="55">
        <v>128190</v>
      </c>
    </row>
    <row r="849" spans="1:4" x14ac:dyDescent="0.2">
      <c r="A849" s="56">
        <v>2011</v>
      </c>
      <c r="B849" s="56" t="s">
        <v>7</v>
      </c>
      <c r="C849" s="56" t="s">
        <v>51</v>
      </c>
      <c r="D849" s="55">
        <v>131053</v>
      </c>
    </row>
    <row r="850" spans="1:4" x14ac:dyDescent="0.2">
      <c r="A850" s="56">
        <v>2011</v>
      </c>
      <c r="B850" s="56" t="s">
        <v>8</v>
      </c>
      <c r="C850" s="56" t="s">
        <v>51</v>
      </c>
      <c r="D850" s="55">
        <v>131813</v>
      </c>
    </row>
    <row r="851" spans="1:4" x14ac:dyDescent="0.2">
      <c r="A851" s="56">
        <v>2011</v>
      </c>
      <c r="B851" s="56" t="s">
        <v>9</v>
      </c>
      <c r="C851" s="56" t="s">
        <v>51</v>
      </c>
      <c r="D851" s="55">
        <v>130315</v>
      </c>
    </row>
    <row r="852" spans="1:4" x14ac:dyDescent="0.2">
      <c r="A852" s="56">
        <v>2011</v>
      </c>
      <c r="B852" s="56" t="s">
        <v>10</v>
      </c>
      <c r="C852" s="56" t="s">
        <v>51</v>
      </c>
      <c r="D852" s="55">
        <v>130733</v>
      </c>
    </row>
    <row r="853" spans="1:4" x14ac:dyDescent="0.2">
      <c r="A853" s="56">
        <v>2011</v>
      </c>
      <c r="B853" s="56" t="s">
        <v>11</v>
      </c>
      <c r="C853" s="56" t="s">
        <v>51</v>
      </c>
      <c r="D853" s="55">
        <v>168476</v>
      </c>
    </row>
    <row r="854" spans="1:4" x14ac:dyDescent="0.2">
      <c r="A854" s="56">
        <v>2012</v>
      </c>
      <c r="B854" s="56" t="s">
        <v>12</v>
      </c>
      <c r="C854" s="56" t="s">
        <v>51</v>
      </c>
      <c r="D854" s="55">
        <v>138922</v>
      </c>
    </row>
    <row r="855" spans="1:4" x14ac:dyDescent="0.2">
      <c r="A855" s="56">
        <v>2012</v>
      </c>
      <c r="B855" s="56" t="s">
        <v>13</v>
      </c>
      <c r="C855" s="56" t="s">
        <v>51</v>
      </c>
      <c r="D855" s="55">
        <v>130544</v>
      </c>
    </row>
    <row r="856" spans="1:4" x14ac:dyDescent="0.2">
      <c r="A856" s="56">
        <v>2012</v>
      </c>
      <c r="B856" s="56" t="s">
        <v>14</v>
      </c>
      <c r="C856" s="56" t="s">
        <v>51</v>
      </c>
      <c r="D856" s="55">
        <v>173033</v>
      </c>
    </row>
    <row r="857" spans="1:4" x14ac:dyDescent="0.2">
      <c r="A857" s="56">
        <v>2012</v>
      </c>
      <c r="B857" s="56" t="s">
        <v>15</v>
      </c>
      <c r="C857" s="56" t="s">
        <v>51</v>
      </c>
      <c r="D857" s="55">
        <v>148105</v>
      </c>
    </row>
    <row r="858" spans="1:4" x14ac:dyDescent="0.2">
      <c r="A858" s="56">
        <v>2012</v>
      </c>
      <c r="B858" s="56" t="s">
        <v>4</v>
      </c>
      <c r="C858" s="56" t="s">
        <v>51</v>
      </c>
      <c r="D858" s="55">
        <v>167120</v>
      </c>
    </row>
    <row r="859" spans="1:4" x14ac:dyDescent="0.2">
      <c r="A859" s="56">
        <v>2012</v>
      </c>
      <c r="B859" s="56" t="s">
        <v>5</v>
      </c>
      <c r="C859" s="56" t="s">
        <v>51</v>
      </c>
      <c r="D859" s="55">
        <v>163308</v>
      </c>
    </row>
    <row r="860" spans="1:4" x14ac:dyDescent="0.2">
      <c r="A860" s="56">
        <v>2012</v>
      </c>
      <c r="B860" s="56" t="s">
        <v>6</v>
      </c>
      <c r="C860" s="56" t="s">
        <v>51</v>
      </c>
      <c r="D860" s="55">
        <v>158683</v>
      </c>
    </row>
    <row r="861" spans="1:4" x14ac:dyDescent="0.2">
      <c r="A861" s="56">
        <v>2012</v>
      </c>
      <c r="B861" s="56" t="s">
        <v>7</v>
      </c>
      <c r="C861" s="56" t="s">
        <v>51</v>
      </c>
      <c r="D861" s="55">
        <v>165403</v>
      </c>
    </row>
    <row r="862" spans="1:4" x14ac:dyDescent="0.2">
      <c r="A862" s="56">
        <v>2012</v>
      </c>
      <c r="B862" s="56" t="s">
        <v>8</v>
      </c>
      <c r="C862" s="56" t="s">
        <v>51</v>
      </c>
      <c r="D862" s="55">
        <v>156108</v>
      </c>
    </row>
    <row r="863" spans="1:4" x14ac:dyDescent="0.2">
      <c r="A863" s="56">
        <v>2012</v>
      </c>
      <c r="B863" s="56" t="s">
        <v>9</v>
      </c>
      <c r="C863" s="56" t="s">
        <v>51</v>
      </c>
      <c r="D863" s="55">
        <v>165541</v>
      </c>
    </row>
    <row r="864" spans="1:4" x14ac:dyDescent="0.2">
      <c r="A864" s="56">
        <v>2012</v>
      </c>
      <c r="B864" s="56" t="s">
        <v>10</v>
      </c>
      <c r="C864" s="56" t="s">
        <v>51</v>
      </c>
      <c r="D864" s="55">
        <v>157695</v>
      </c>
    </row>
    <row r="865" spans="1:4" x14ac:dyDescent="0.2">
      <c r="A865" s="56">
        <v>2012</v>
      </c>
      <c r="B865" s="56" t="s">
        <v>11</v>
      </c>
      <c r="C865" s="56" t="s">
        <v>51</v>
      </c>
      <c r="D865" s="55">
        <v>152146</v>
      </c>
    </row>
    <row r="866" spans="1:4" x14ac:dyDescent="0.2">
      <c r="A866" s="56">
        <v>2013</v>
      </c>
      <c r="B866" s="56" t="s">
        <v>12</v>
      </c>
      <c r="C866" s="56" t="s">
        <v>51</v>
      </c>
      <c r="D866" s="55">
        <v>145635</v>
      </c>
    </row>
    <row r="867" spans="1:4" x14ac:dyDescent="0.2">
      <c r="A867" s="56">
        <v>2013</v>
      </c>
      <c r="B867" s="56" t="s">
        <v>13</v>
      </c>
      <c r="C867" s="56" t="s">
        <v>51</v>
      </c>
      <c r="D867" s="55">
        <v>133581</v>
      </c>
    </row>
    <row r="868" spans="1:4" x14ac:dyDescent="0.2">
      <c r="A868" s="56">
        <v>2013</v>
      </c>
      <c r="B868" s="56" t="s">
        <v>14</v>
      </c>
      <c r="C868" s="56" t="s">
        <v>51</v>
      </c>
      <c r="D868" s="55">
        <v>166046</v>
      </c>
    </row>
    <row r="869" spans="1:4" x14ac:dyDescent="0.2">
      <c r="A869" s="56">
        <v>2013</v>
      </c>
      <c r="B869" s="56" t="s">
        <v>15</v>
      </c>
      <c r="C869" s="56" t="s">
        <v>51</v>
      </c>
      <c r="D869" s="55">
        <v>169077</v>
      </c>
    </row>
    <row r="870" spans="1:4" x14ac:dyDescent="0.2">
      <c r="A870" s="56">
        <v>2013</v>
      </c>
      <c r="B870" s="56" t="s">
        <v>4</v>
      </c>
      <c r="C870" s="56" t="s">
        <v>51</v>
      </c>
      <c r="D870" s="55">
        <v>177622</v>
      </c>
    </row>
    <row r="871" spans="1:4" x14ac:dyDescent="0.2">
      <c r="A871" s="56">
        <v>2013</v>
      </c>
      <c r="B871" s="56" t="s">
        <v>5</v>
      </c>
      <c r="C871" s="56" t="s">
        <v>51</v>
      </c>
      <c r="D871" s="55">
        <v>157163</v>
      </c>
    </row>
    <row r="872" spans="1:4" x14ac:dyDescent="0.2">
      <c r="A872" s="56">
        <v>2013</v>
      </c>
      <c r="B872" s="56" t="s">
        <v>6</v>
      </c>
      <c r="C872" s="56" t="s">
        <v>51</v>
      </c>
      <c r="D872" s="55">
        <v>145018</v>
      </c>
    </row>
    <row r="873" spans="1:4" x14ac:dyDescent="0.2">
      <c r="A873" s="56">
        <v>2013</v>
      </c>
      <c r="B873" s="56" t="s">
        <v>7</v>
      </c>
      <c r="C873" s="56" t="s">
        <v>51</v>
      </c>
      <c r="D873" s="55">
        <v>140201</v>
      </c>
    </row>
    <row r="874" spans="1:4" x14ac:dyDescent="0.2">
      <c r="A874" s="56">
        <v>2013</v>
      </c>
      <c r="B874" s="56" t="s">
        <v>8</v>
      </c>
      <c r="C874" s="56" t="s">
        <v>51</v>
      </c>
      <c r="D874" s="55">
        <v>131745</v>
      </c>
    </row>
    <row r="875" spans="1:4" x14ac:dyDescent="0.2">
      <c r="A875" s="56">
        <v>2013</v>
      </c>
      <c r="B875" s="56" t="s">
        <v>9</v>
      </c>
      <c r="C875" s="56" t="s">
        <v>51</v>
      </c>
      <c r="D875" s="55">
        <v>144842</v>
      </c>
    </row>
    <row r="876" spans="1:4" x14ac:dyDescent="0.2">
      <c r="A876" s="56">
        <v>2013</v>
      </c>
      <c r="B876" s="56" t="s">
        <v>10</v>
      </c>
      <c r="C876" s="56" t="s">
        <v>51</v>
      </c>
      <c r="D876" s="55">
        <v>133934</v>
      </c>
    </row>
    <row r="877" spans="1:4" x14ac:dyDescent="0.2">
      <c r="A877" s="56">
        <v>2013</v>
      </c>
      <c r="B877" s="56" t="s">
        <v>11</v>
      </c>
      <c r="C877" s="56" t="s">
        <v>51</v>
      </c>
      <c r="D877" s="55">
        <v>111881</v>
      </c>
    </row>
    <row r="878" spans="1:4" x14ac:dyDescent="0.2">
      <c r="A878" s="56">
        <v>2014</v>
      </c>
      <c r="B878" s="56" t="s">
        <v>12</v>
      </c>
      <c r="C878" s="56" t="s">
        <v>51</v>
      </c>
      <c r="D878" s="55">
        <v>101161.9644968244</v>
      </c>
    </row>
    <row r="879" spans="1:4" x14ac:dyDescent="0.2">
      <c r="A879" s="56">
        <v>2014</v>
      </c>
      <c r="B879" s="56" t="s">
        <v>13</v>
      </c>
      <c r="C879" s="56" t="s">
        <v>51</v>
      </c>
      <c r="D879" s="55">
        <v>103589</v>
      </c>
    </row>
    <row r="880" spans="1:4" x14ac:dyDescent="0.2">
      <c r="A880" s="56">
        <v>2014</v>
      </c>
      <c r="B880" s="56" t="s">
        <v>14</v>
      </c>
      <c r="C880" s="56" t="s">
        <v>51</v>
      </c>
      <c r="D880" s="55">
        <v>113321</v>
      </c>
    </row>
    <row r="881" spans="1:4" x14ac:dyDescent="0.2">
      <c r="A881" s="56">
        <v>2014</v>
      </c>
      <c r="B881" s="56" t="s">
        <v>15</v>
      </c>
      <c r="C881" s="56" t="s">
        <v>51</v>
      </c>
      <c r="D881" s="55">
        <v>102936</v>
      </c>
    </row>
    <row r="882" spans="1:4" x14ac:dyDescent="0.2">
      <c r="A882" s="56">
        <v>2014</v>
      </c>
      <c r="B882" s="56" t="s">
        <v>4</v>
      </c>
      <c r="C882" s="56" t="s">
        <v>51</v>
      </c>
      <c r="D882" s="55">
        <v>129679</v>
      </c>
    </row>
    <row r="883" spans="1:4" x14ac:dyDescent="0.2">
      <c r="A883" s="56">
        <v>2014</v>
      </c>
      <c r="B883" s="56" t="s">
        <v>5</v>
      </c>
      <c r="C883" s="56" t="s">
        <v>51</v>
      </c>
      <c r="D883" s="55">
        <v>130745</v>
      </c>
    </row>
    <row r="884" spans="1:4" x14ac:dyDescent="0.2">
      <c r="A884" s="56">
        <v>2014</v>
      </c>
      <c r="B884" s="56" t="s">
        <v>6</v>
      </c>
      <c r="C884" s="56" t="s">
        <v>51</v>
      </c>
      <c r="D884" s="55">
        <v>129115</v>
      </c>
    </row>
    <row r="885" spans="1:4" x14ac:dyDescent="0.2">
      <c r="A885" s="56">
        <v>2014</v>
      </c>
      <c r="B885" s="56" t="s">
        <v>7</v>
      </c>
      <c r="C885" s="56" t="s">
        <v>51</v>
      </c>
      <c r="D885" s="55">
        <v>129228</v>
      </c>
    </row>
    <row r="886" spans="1:4" x14ac:dyDescent="0.2">
      <c r="A886" s="56">
        <v>2014</v>
      </c>
      <c r="B886" s="56" t="s">
        <v>8</v>
      </c>
      <c r="C886" s="56" t="s">
        <v>51</v>
      </c>
      <c r="D886" s="55">
        <v>143146</v>
      </c>
    </row>
    <row r="887" spans="1:4" x14ac:dyDescent="0.2">
      <c r="A887" s="56">
        <v>2014</v>
      </c>
      <c r="B887" s="56" t="s">
        <v>9</v>
      </c>
      <c r="C887" s="56" t="s">
        <v>51</v>
      </c>
      <c r="D887" s="55">
        <v>146132</v>
      </c>
    </row>
    <row r="888" spans="1:4" x14ac:dyDescent="0.2">
      <c r="A888" s="56">
        <v>2014</v>
      </c>
      <c r="B888" s="56" t="s">
        <v>10</v>
      </c>
      <c r="C888" s="56" t="s">
        <v>51</v>
      </c>
      <c r="D888" s="55">
        <v>134312</v>
      </c>
    </row>
    <row r="889" spans="1:4" x14ac:dyDescent="0.2">
      <c r="A889" s="56">
        <v>2014</v>
      </c>
      <c r="B889" s="56" t="s">
        <v>11</v>
      </c>
      <c r="C889" s="56" t="s">
        <v>51</v>
      </c>
      <c r="D889" s="55">
        <v>120483</v>
      </c>
    </row>
    <row r="890" spans="1:4" x14ac:dyDescent="0.2">
      <c r="A890" s="56">
        <v>2015</v>
      </c>
      <c r="B890" s="56" t="s">
        <v>12</v>
      </c>
      <c r="C890" s="56" t="s">
        <v>51</v>
      </c>
      <c r="D890" s="55">
        <v>110479</v>
      </c>
    </row>
    <row r="891" spans="1:4" x14ac:dyDescent="0.2">
      <c r="A891" s="56">
        <v>2015</v>
      </c>
      <c r="B891" s="56" t="s">
        <v>13</v>
      </c>
      <c r="C891" s="56" t="s">
        <v>51</v>
      </c>
      <c r="D891" s="55">
        <v>118053</v>
      </c>
    </row>
    <row r="892" spans="1:4" x14ac:dyDescent="0.2">
      <c r="A892" s="56">
        <v>2015</v>
      </c>
      <c r="B892" s="56" t="s">
        <v>14</v>
      </c>
      <c r="C892" s="56" t="s">
        <v>51</v>
      </c>
      <c r="D892" s="55">
        <v>137681</v>
      </c>
    </row>
    <row r="893" spans="1:4" x14ac:dyDescent="0.2">
      <c r="A893" s="56">
        <v>2015</v>
      </c>
      <c r="B893" s="56" t="s">
        <v>15</v>
      </c>
      <c r="C893" s="56" t="s">
        <v>51</v>
      </c>
      <c r="D893" s="55">
        <v>148227</v>
      </c>
    </row>
    <row r="894" spans="1:4" x14ac:dyDescent="0.2">
      <c r="A894" s="56">
        <v>2015</v>
      </c>
      <c r="B894" s="56" t="s">
        <v>4</v>
      </c>
      <c r="C894" s="56" t="s">
        <v>51</v>
      </c>
      <c r="D894" s="55">
        <v>141711</v>
      </c>
    </row>
    <row r="895" spans="1:4" x14ac:dyDescent="0.2">
      <c r="A895" s="56">
        <v>2015</v>
      </c>
      <c r="B895" s="56" t="s">
        <v>5</v>
      </c>
      <c r="C895" s="56" t="s">
        <v>51</v>
      </c>
      <c r="D895" s="55">
        <v>144106</v>
      </c>
    </row>
    <row r="896" spans="1:4" x14ac:dyDescent="0.2">
      <c r="A896" s="56">
        <v>2015</v>
      </c>
      <c r="B896" s="56" t="s">
        <v>6</v>
      </c>
      <c r="C896" s="56" t="s">
        <v>51</v>
      </c>
      <c r="D896" s="55">
        <v>159196</v>
      </c>
    </row>
    <row r="897" spans="1:4" x14ac:dyDescent="0.2">
      <c r="A897" s="56">
        <v>2015</v>
      </c>
      <c r="B897" s="56" t="s">
        <v>7</v>
      </c>
      <c r="C897" s="56" t="s">
        <v>51</v>
      </c>
      <c r="D897" s="55">
        <v>153159</v>
      </c>
    </row>
    <row r="898" spans="1:4" x14ac:dyDescent="0.2">
      <c r="A898" s="56">
        <v>2015</v>
      </c>
      <c r="B898" s="56" t="s">
        <v>8</v>
      </c>
      <c r="C898" s="56" t="s">
        <v>51</v>
      </c>
      <c r="D898" s="55">
        <v>163382</v>
      </c>
    </row>
    <row r="899" spans="1:4" x14ac:dyDescent="0.2">
      <c r="A899" s="56">
        <v>2015</v>
      </c>
      <c r="B899" s="56" t="s">
        <v>9</v>
      </c>
      <c r="C899" s="56" t="s">
        <v>51</v>
      </c>
      <c r="D899" s="55">
        <v>170332</v>
      </c>
    </row>
    <row r="900" spans="1:4" x14ac:dyDescent="0.2">
      <c r="A900" s="56">
        <v>2015</v>
      </c>
      <c r="B900" s="56" t="s">
        <v>10</v>
      </c>
      <c r="C900" s="56" t="s">
        <v>51</v>
      </c>
      <c r="D900" s="55">
        <v>172761</v>
      </c>
    </row>
    <row r="901" spans="1:4" x14ac:dyDescent="0.2">
      <c r="A901" s="56">
        <v>2015</v>
      </c>
      <c r="B901" s="56" t="s">
        <v>11</v>
      </c>
      <c r="C901" s="56" t="s">
        <v>51</v>
      </c>
      <c r="D901" s="55">
        <v>152766</v>
      </c>
    </row>
    <row r="902" spans="1:4" x14ac:dyDescent="0.2">
      <c r="A902" s="56">
        <v>2016</v>
      </c>
      <c r="B902" s="56" t="s">
        <v>12</v>
      </c>
      <c r="C902" s="56" t="s">
        <v>51</v>
      </c>
      <c r="D902" s="55">
        <v>157785</v>
      </c>
    </row>
    <row r="903" spans="1:4" x14ac:dyDescent="0.2">
      <c r="A903" s="56">
        <v>2016</v>
      </c>
      <c r="B903" s="56" t="s">
        <v>13</v>
      </c>
      <c r="C903" s="56" t="s">
        <v>51</v>
      </c>
      <c r="D903" s="55">
        <v>134494</v>
      </c>
    </row>
    <row r="904" spans="1:4" x14ac:dyDescent="0.2">
      <c r="A904" s="56">
        <v>2016</v>
      </c>
      <c r="B904" s="56" t="s">
        <v>14</v>
      </c>
      <c r="C904" s="56" t="s">
        <v>51</v>
      </c>
      <c r="D904" s="55">
        <v>207090</v>
      </c>
    </row>
    <row r="905" spans="1:4" x14ac:dyDescent="0.2">
      <c r="A905" s="56">
        <v>2016</v>
      </c>
      <c r="B905" s="56" t="s">
        <v>15</v>
      </c>
      <c r="C905" s="56" t="s">
        <v>51</v>
      </c>
      <c r="D905" s="55">
        <v>211116</v>
      </c>
    </row>
    <row r="906" spans="1:4" x14ac:dyDescent="0.2">
      <c r="A906" s="56">
        <v>2016</v>
      </c>
      <c r="B906" s="56" t="s">
        <v>4</v>
      </c>
      <c r="C906" s="56" t="s">
        <v>51</v>
      </c>
      <c r="D906" s="55">
        <v>203482</v>
      </c>
    </row>
    <row r="907" spans="1:4" x14ac:dyDescent="0.2">
      <c r="A907" s="56">
        <v>2016</v>
      </c>
      <c r="B907" s="56" t="s">
        <v>5</v>
      </c>
      <c r="C907" s="56" t="s">
        <v>51</v>
      </c>
      <c r="D907" s="55">
        <v>200935</v>
      </c>
    </row>
    <row r="908" spans="1:4" x14ac:dyDescent="0.2">
      <c r="A908" s="56">
        <v>2016</v>
      </c>
      <c r="B908" s="56" t="s">
        <v>6</v>
      </c>
      <c r="C908" s="56" t="s">
        <v>51</v>
      </c>
      <c r="D908" s="55">
        <v>206873</v>
      </c>
    </row>
    <row r="909" spans="1:4" x14ac:dyDescent="0.2">
      <c r="A909" s="56">
        <v>2016</v>
      </c>
      <c r="B909" s="56" t="s">
        <v>7</v>
      </c>
      <c r="C909" s="56" t="s">
        <v>51</v>
      </c>
      <c r="D909" s="55">
        <v>237681</v>
      </c>
    </row>
    <row r="910" spans="1:4" x14ac:dyDescent="0.2">
      <c r="A910" s="56">
        <v>2016</v>
      </c>
      <c r="B910" s="56" t="s">
        <v>8</v>
      </c>
      <c r="C910" s="56" t="s">
        <v>51</v>
      </c>
      <c r="D910" s="55">
        <v>230596</v>
      </c>
    </row>
    <row r="911" spans="1:4" x14ac:dyDescent="0.2">
      <c r="A911" s="56">
        <v>2016</v>
      </c>
      <c r="B911" s="56" t="s">
        <v>9</v>
      </c>
      <c r="C911" s="56" t="s">
        <v>51</v>
      </c>
      <c r="D911" s="55">
        <v>224472</v>
      </c>
    </row>
    <row r="912" spans="1:4" x14ac:dyDescent="0.2">
      <c r="A912" s="56">
        <v>2016</v>
      </c>
      <c r="B912" s="56" t="s">
        <v>10</v>
      </c>
      <c r="C912" s="56" t="s">
        <v>51</v>
      </c>
      <c r="D912" s="55">
        <v>234135</v>
      </c>
    </row>
    <row r="913" spans="1:4" x14ac:dyDescent="0.2">
      <c r="A913" s="56">
        <v>2016</v>
      </c>
      <c r="B913" s="56" t="s">
        <v>11</v>
      </c>
      <c r="C913" s="56" t="s">
        <v>51</v>
      </c>
      <c r="D913" s="55">
        <v>207132</v>
      </c>
    </row>
    <row r="914" spans="1:4" x14ac:dyDescent="0.2">
      <c r="A914" s="56">
        <v>2017</v>
      </c>
      <c r="B914" s="56" t="s">
        <v>12</v>
      </c>
      <c r="C914" s="56" t="s">
        <v>51</v>
      </c>
      <c r="D914" s="55">
        <v>191095</v>
      </c>
    </row>
    <row r="915" spans="1:4" x14ac:dyDescent="0.2">
      <c r="A915" s="56">
        <v>2017</v>
      </c>
      <c r="B915" s="56" t="s">
        <v>13</v>
      </c>
      <c r="C915" s="56" t="s">
        <v>51</v>
      </c>
      <c r="D915" s="55">
        <v>169425</v>
      </c>
    </row>
    <row r="916" spans="1:4" x14ac:dyDescent="0.2">
      <c r="A916" s="56">
        <v>2017</v>
      </c>
      <c r="B916" s="56" t="s">
        <v>14</v>
      </c>
      <c r="C916" s="56" t="s">
        <v>51</v>
      </c>
      <c r="D916" s="55">
        <v>229222</v>
      </c>
    </row>
    <row r="917" spans="1:4" x14ac:dyDescent="0.2">
      <c r="A917" s="56">
        <v>2017</v>
      </c>
      <c r="B917" s="56" t="s">
        <v>15</v>
      </c>
      <c r="C917" s="56" t="s">
        <v>51</v>
      </c>
      <c r="D917" s="55">
        <v>207341</v>
      </c>
    </row>
    <row r="918" spans="1:4" x14ac:dyDescent="0.2">
      <c r="A918" s="56">
        <v>2017</v>
      </c>
      <c r="B918" s="56" t="s">
        <v>4</v>
      </c>
      <c r="C918" s="56" t="s">
        <v>51</v>
      </c>
      <c r="D918" s="55">
        <v>231983</v>
      </c>
    </row>
    <row r="919" spans="1:4" x14ac:dyDescent="0.2">
      <c r="A919" s="56">
        <v>2017</v>
      </c>
      <c r="B919" s="56" t="s">
        <v>5</v>
      </c>
      <c r="C919" s="56" t="s">
        <v>51</v>
      </c>
      <c r="D919" s="55">
        <v>240467</v>
      </c>
    </row>
    <row r="920" spans="1:4" x14ac:dyDescent="0.2">
      <c r="A920" s="56">
        <v>2017</v>
      </c>
      <c r="B920" s="56" t="s">
        <v>6</v>
      </c>
      <c r="C920" s="56" t="s">
        <v>51</v>
      </c>
      <c r="D920" s="55">
        <v>240681</v>
      </c>
    </row>
    <row r="921" spans="1:4" x14ac:dyDescent="0.2">
      <c r="A921" s="56">
        <v>2017</v>
      </c>
      <c r="B921" s="56" t="s">
        <v>7</v>
      </c>
      <c r="C921" s="56" t="s">
        <v>51</v>
      </c>
      <c r="D921" s="55">
        <v>245743</v>
      </c>
    </row>
    <row r="922" spans="1:4" x14ac:dyDescent="0.2">
      <c r="A922" s="56">
        <v>2017</v>
      </c>
      <c r="B922" s="56" t="s">
        <v>8</v>
      </c>
      <c r="C922" s="56" t="s">
        <v>51</v>
      </c>
      <c r="D922" s="55">
        <v>237698</v>
      </c>
    </row>
    <row r="923" spans="1:4" x14ac:dyDescent="0.2">
      <c r="A923" s="56">
        <v>2017</v>
      </c>
      <c r="B923" s="56" t="s">
        <v>9</v>
      </c>
      <c r="C923" s="56" t="s">
        <v>51</v>
      </c>
      <c r="D923" s="55">
        <v>244142</v>
      </c>
    </row>
    <row r="924" spans="1:4" x14ac:dyDescent="0.2">
      <c r="A924" s="56">
        <v>2017</v>
      </c>
      <c r="B924" s="56" t="s">
        <v>10</v>
      </c>
      <c r="C924" s="56" t="s">
        <v>51</v>
      </c>
      <c r="D924" s="55">
        <v>235290</v>
      </c>
    </row>
    <row r="925" spans="1:4" x14ac:dyDescent="0.2">
      <c r="A925" s="56">
        <v>2017</v>
      </c>
      <c r="B925" s="56" t="s">
        <v>11</v>
      </c>
      <c r="C925" s="56" t="s">
        <v>51</v>
      </c>
      <c r="D925" s="55">
        <v>184466</v>
      </c>
    </row>
    <row r="926" spans="1:4" x14ac:dyDescent="0.2">
      <c r="A926" s="56">
        <v>2018</v>
      </c>
      <c r="B926" s="56" t="s">
        <v>12</v>
      </c>
      <c r="C926" s="56" t="s">
        <v>51</v>
      </c>
      <c r="D926" s="55">
        <v>71654</v>
      </c>
    </row>
    <row r="927" spans="1:4" x14ac:dyDescent="0.2">
      <c r="A927" s="56">
        <v>2018</v>
      </c>
      <c r="B927" s="56" t="s">
        <v>13</v>
      </c>
      <c r="C927" s="56" t="s">
        <v>51</v>
      </c>
      <c r="D927" s="55">
        <v>18</v>
      </c>
    </row>
    <row r="928" spans="1:4" x14ac:dyDescent="0.2">
      <c r="A928" s="56">
        <v>2018</v>
      </c>
      <c r="B928" s="56" t="s">
        <v>14</v>
      </c>
      <c r="C928" s="56" t="s">
        <v>51</v>
      </c>
      <c r="D928" s="55">
        <v>123168</v>
      </c>
    </row>
    <row r="929" spans="1:4" x14ac:dyDescent="0.2">
      <c r="A929" s="56">
        <v>2018</v>
      </c>
      <c r="B929" s="56" t="s">
        <v>15</v>
      </c>
      <c r="C929" s="56" t="s">
        <v>51</v>
      </c>
      <c r="D929" s="55">
        <v>110854</v>
      </c>
    </row>
    <row r="930" spans="1:4" x14ac:dyDescent="0.2">
      <c r="A930" s="56">
        <v>2018</v>
      </c>
      <c r="B930" s="56" t="s">
        <v>4</v>
      </c>
      <c r="C930" s="56" t="s">
        <v>51</v>
      </c>
      <c r="D930" s="55">
        <v>92373</v>
      </c>
    </row>
    <row r="931" spans="1:4" x14ac:dyDescent="0.2">
      <c r="A931" s="56">
        <v>2018</v>
      </c>
      <c r="B931" s="56" t="s">
        <v>5</v>
      </c>
      <c r="C931" s="56" t="s">
        <v>51</v>
      </c>
      <c r="D931" s="55">
        <v>0</v>
      </c>
    </row>
    <row r="932" spans="1:4" x14ac:dyDescent="0.2">
      <c r="A932" s="56">
        <v>2018</v>
      </c>
      <c r="B932" s="56" t="s">
        <v>6</v>
      </c>
      <c r="C932" s="56" t="s">
        <v>51</v>
      </c>
      <c r="D932" s="55">
        <v>0</v>
      </c>
    </row>
    <row r="933" spans="1:4" x14ac:dyDescent="0.2">
      <c r="A933" s="56">
        <v>2018</v>
      </c>
      <c r="B933" s="56" t="s">
        <v>7</v>
      </c>
      <c r="C933" s="56" t="s">
        <v>51</v>
      </c>
      <c r="D933" s="55">
        <v>0</v>
      </c>
    </row>
    <row r="934" spans="1:4" x14ac:dyDescent="0.2">
      <c r="A934" s="56">
        <v>2018</v>
      </c>
      <c r="B934" s="56" t="s">
        <v>8</v>
      </c>
      <c r="C934" s="56" t="s">
        <v>51</v>
      </c>
      <c r="D934" s="55">
        <v>0</v>
      </c>
    </row>
    <row r="935" spans="1:4" x14ac:dyDescent="0.2">
      <c r="A935" s="56">
        <v>2018</v>
      </c>
      <c r="B935" s="56" t="s">
        <v>9</v>
      </c>
      <c r="C935" s="56" t="s">
        <v>51</v>
      </c>
      <c r="D935" s="55">
        <v>0</v>
      </c>
    </row>
    <row r="936" spans="1:4" x14ac:dyDescent="0.2">
      <c r="A936" s="56">
        <v>2018</v>
      </c>
      <c r="B936" s="56" t="s">
        <v>10</v>
      </c>
      <c r="C936" s="56" t="s">
        <v>51</v>
      </c>
      <c r="D936" s="55">
        <v>0</v>
      </c>
    </row>
    <row r="937" spans="1:4" x14ac:dyDescent="0.2">
      <c r="A937" s="56">
        <v>2018</v>
      </c>
      <c r="B937" s="56" t="s">
        <v>11</v>
      </c>
      <c r="C937" s="56" t="s">
        <v>51</v>
      </c>
      <c r="D937" s="55">
        <v>0</v>
      </c>
    </row>
    <row r="938" spans="1:4" x14ac:dyDescent="0.2">
      <c r="A938" s="56">
        <v>2019</v>
      </c>
      <c r="B938" s="56" t="s">
        <v>12</v>
      </c>
      <c r="C938" s="56" t="s">
        <v>51</v>
      </c>
      <c r="D938" s="55">
        <v>0</v>
      </c>
    </row>
    <row r="939" spans="1:4" x14ac:dyDescent="0.2">
      <c r="A939" s="56">
        <v>2019</v>
      </c>
      <c r="B939" s="56" t="s">
        <v>13</v>
      </c>
      <c r="C939" s="56" t="s">
        <v>51</v>
      </c>
      <c r="D939" s="55">
        <v>0</v>
      </c>
    </row>
    <row r="940" spans="1:4" x14ac:dyDescent="0.2">
      <c r="A940" s="56">
        <v>2019</v>
      </c>
      <c r="B940" s="56" t="s">
        <v>14</v>
      </c>
      <c r="C940" s="56" t="s">
        <v>51</v>
      </c>
      <c r="D940" s="55">
        <v>0</v>
      </c>
    </row>
    <row r="941" spans="1:4" x14ac:dyDescent="0.2">
      <c r="A941" s="56">
        <v>2019</v>
      </c>
      <c r="B941" s="56" t="s">
        <v>15</v>
      </c>
      <c r="C941" s="56" t="s">
        <v>51</v>
      </c>
      <c r="D941" s="55">
        <v>0</v>
      </c>
    </row>
    <row r="942" spans="1:4" x14ac:dyDescent="0.2">
      <c r="A942" s="56">
        <v>2019</v>
      </c>
      <c r="B942" s="56" t="s">
        <v>4</v>
      </c>
      <c r="C942" s="56" t="s">
        <v>51</v>
      </c>
      <c r="D942" s="55">
        <v>0</v>
      </c>
    </row>
    <row r="943" spans="1:4" x14ac:dyDescent="0.2">
      <c r="A943" s="56">
        <v>2019</v>
      </c>
      <c r="B943" s="56" t="s">
        <v>5</v>
      </c>
      <c r="C943" s="56" t="s">
        <v>51</v>
      </c>
      <c r="D943" s="55">
        <v>0</v>
      </c>
    </row>
    <row r="944" spans="1:4" x14ac:dyDescent="0.2">
      <c r="A944" s="56">
        <v>2019</v>
      </c>
      <c r="B944" s="56" t="s">
        <v>6</v>
      </c>
      <c r="C944" s="56" t="s">
        <v>51</v>
      </c>
      <c r="D944" s="55">
        <v>0</v>
      </c>
    </row>
    <row r="945" spans="1:4" x14ac:dyDescent="0.2">
      <c r="A945" s="56">
        <v>2019</v>
      </c>
      <c r="B945" s="56" t="s">
        <v>7</v>
      </c>
      <c r="C945" s="56" t="s">
        <v>51</v>
      </c>
      <c r="D945" s="55">
        <v>0</v>
      </c>
    </row>
    <row r="946" spans="1:4" x14ac:dyDescent="0.2">
      <c r="A946" s="56">
        <v>2019</v>
      </c>
      <c r="B946" s="56" t="s">
        <v>8</v>
      </c>
      <c r="C946" s="56" t="s">
        <v>51</v>
      </c>
      <c r="D946" s="55">
        <v>0</v>
      </c>
    </row>
    <row r="947" spans="1:4" x14ac:dyDescent="0.2">
      <c r="A947" s="56">
        <v>2019</v>
      </c>
      <c r="B947" s="56" t="s">
        <v>9</v>
      </c>
      <c r="C947" s="56" t="s">
        <v>51</v>
      </c>
      <c r="D947" s="55">
        <v>0</v>
      </c>
    </row>
    <row r="948" spans="1:4" x14ac:dyDescent="0.2">
      <c r="A948" s="56">
        <v>2019</v>
      </c>
      <c r="B948" s="56" t="s">
        <v>10</v>
      </c>
      <c r="C948" s="56" t="s">
        <v>51</v>
      </c>
      <c r="D948" s="55">
        <v>0</v>
      </c>
    </row>
    <row r="949" spans="1:4" x14ac:dyDescent="0.2">
      <c r="A949" s="56">
        <v>2019</v>
      </c>
      <c r="B949" s="56" t="s">
        <v>11</v>
      </c>
      <c r="C949" s="56" t="s">
        <v>51</v>
      </c>
      <c r="D949" s="55">
        <v>0</v>
      </c>
    </row>
    <row r="950" spans="1:4" x14ac:dyDescent="0.2">
      <c r="A950" s="56">
        <v>2020</v>
      </c>
      <c r="B950" s="56" t="s">
        <v>12</v>
      </c>
      <c r="C950" s="56" t="s">
        <v>51</v>
      </c>
      <c r="D950" s="55">
        <v>0</v>
      </c>
    </row>
    <row r="951" spans="1:4" x14ac:dyDescent="0.2">
      <c r="A951" s="56">
        <v>2020</v>
      </c>
      <c r="B951" s="56" t="s">
        <v>13</v>
      </c>
      <c r="C951" s="56" t="s">
        <v>51</v>
      </c>
      <c r="D951" s="55">
        <v>0</v>
      </c>
    </row>
    <row r="952" spans="1:4" x14ac:dyDescent="0.2">
      <c r="A952" s="56">
        <v>2020</v>
      </c>
      <c r="B952" s="56" t="s">
        <v>14</v>
      </c>
      <c r="C952" s="56" t="s">
        <v>51</v>
      </c>
      <c r="D952" s="55">
        <v>0</v>
      </c>
    </row>
    <row r="953" spans="1:4" x14ac:dyDescent="0.2">
      <c r="A953" s="56">
        <v>2020</v>
      </c>
      <c r="B953" s="56" t="s">
        <v>15</v>
      </c>
      <c r="C953" s="56" t="s">
        <v>51</v>
      </c>
      <c r="D953" s="55">
        <v>0</v>
      </c>
    </row>
    <row r="954" spans="1:4" x14ac:dyDescent="0.2">
      <c r="A954" s="56">
        <v>2020</v>
      </c>
      <c r="B954" s="56" t="s">
        <v>4</v>
      </c>
      <c r="C954" s="56" t="s">
        <v>51</v>
      </c>
      <c r="D954" s="55">
        <v>0</v>
      </c>
    </row>
    <row r="955" spans="1:4" x14ac:dyDescent="0.2">
      <c r="A955" s="56">
        <v>2020</v>
      </c>
      <c r="B955" s="56" t="s">
        <v>5</v>
      </c>
      <c r="C955" s="56" t="s">
        <v>51</v>
      </c>
      <c r="D955" s="55">
        <v>0</v>
      </c>
    </row>
    <row r="956" spans="1:4" x14ac:dyDescent="0.2">
      <c r="A956" s="56">
        <v>2020</v>
      </c>
      <c r="B956" s="56" t="s">
        <v>6</v>
      </c>
      <c r="C956" s="56" t="s">
        <v>51</v>
      </c>
      <c r="D956" s="55">
        <v>0</v>
      </c>
    </row>
    <row r="957" spans="1:4" x14ac:dyDescent="0.2">
      <c r="A957" s="56">
        <v>2020</v>
      </c>
      <c r="B957" s="56" t="s">
        <v>7</v>
      </c>
      <c r="C957" s="56" t="s">
        <v>51</v>
      </c>
      <c r="D957" s="55">
        <v>0</v>
      </c>
    </row>
    <row r="958" spans="1:4" x14ac:dyDescent="0.2">
      <c r="A958" s="56">
        <v>2020</v>
      </c>
      <c r="B958" s="56" t="s">
        <v>8</v>
      </c>
      <c r="C958" s="56" t="s">
        <v>51</v>
      </c>
      <c r="D958" s="55">
        <v>0</v>
      </c>
    </row>
    <row r="959" spans="1:4" x14ac:dyDescent="0.2">
      <c r="A959" s="56">
        <v>2020</v>
      </c>
      <c r="B959" s="56" t="s">
        <v>9</v>
      </c>
      <c r="C959" s="56" t="s">
        <v>51</v>
      </c>
      <c r="D959" s="55">
        <v>0</v>
      </c>
    </row>
    <row r="960" spans="1:4" x14ac:dyDescent="0.2">
      <c r="A960" s="56">
        <v>2020</v>
      </c>
      <c r="B960" s="56" t="s">
        <v>10</v>
      </c>
      <c r="C960" s="56" t="s">
        <v>51</v>
      </c>
      <c r="D960" s="55">
        <v>0</v>
      </c>
    </row>
    <row r="961" spans="1:4" x14ac:dyDescent="0.2">
      <c r="A961" s="56">
        <v>2020</v>
      </c>
      <c r="B961" s="56" t="s">
        <v>11</v>
      </c>
      <c r="C961" s="56" t="s">
        <v>51</v>
      </c>
      <c r="D961" s="55">
        <v>0</v>
      </c>
    </row>
    <row r="962" spans="1:4" x14ac:dyDescent="0.2">
      <c r="A962" s="56">
        <v>1994</v>
      </c>
      <c r="B962" s="56" t="s">
        <v>4</v>
      </c>
      <c r="C962" s="56" t="s">
        <v>31</v>
      </c>
      <c r="D962" s="55">
        <v>36674</v>
      </c>
    </row>
    <row r="963" spans="1:4" x14ac:dyDescent="0.2">
      <c r="A963" s="56">
        <v>1994</v>
      </c>
      <c r="B963" s="56" t="s">
        <v>5</v>
      </c>
      <c r="C963" s="56" t="s">
        <v>31</v>
      </c>
      <c r="D963" s="55">
        <v>35176</v>
      </c>
    </row>
    <row r="964" spans="1:4" x14ac:dyDescent="0.2">
      <c r="A964" s="56">
        <v>1994</v>
      </c>
      <c r="B964" s="56" t="s">
        <v>6</v>
      </c>
      <c r="C964" s="56" t="s">
        <v>31</v>
      </c>
      <c r="D964" s="55">
        <v>35012</v>
      </c>
    </row>
    <row r="965" spans="1:4" x14ac:dyDescent="0.2">
      <c r="A965" s="56">
        <v>1994</v>
      </c>
      <c r="B965" s="56" t="s">
        <v>7</v>
      </c>
      <c r="C965" s="56" t="s">
        <v>31</v>
      </c>
      <c r="D965" s="55">
        <v>36451</v>
      </c>
    </row>
    <row r="966" spans="1:4" x14ac:dyDescent="0.2">
      <c r="A966" s="56">
        <v>1994</v>
      </c>
      <c r="B966" s="56" t="s">
        <v>8</v>
      </c>
      <c r="C966" s="56" t="s">
        <v>31</v>
      </c>
      <c r="D966" s="55">
        <v>37761</v>
      </c>
    </row>
    <row r="967" spans="1:4" x14ac:dyDescent="0.2">
      <c r="A967" s="56">
        <v>1994</v>
      </c>
      <c r="B967" s="56" t="s">
        <v>9</v>
      </c>
      <c r="C967" s="56" t="s">
        <v>31</v>
      </c>
      <c r="D967" s="55">
        <v>38342</v>
      </c>
    </row>
    <row r="968" spans="1:4" x14ac:dyDescent="0.2">
      <c r="A968" s="56">
        <v>1994</v>
      </c>
      <c r="B968" s="56" t="s">
        <v>10</v>
      </c>
      <c r="C968" s="56" t="s">
        <v>31</v>
      </c>
      <c r="D968" s="55">
        <v>40127</v>
      </c>
    </row>
    <row r="969" spans="1:4" x14ac:dyDescent="0.2">
      <c r="A969" s="56">
        <v>1994</v>
      </c>
      <c r="B969" s="56" t="s">
        <v>11</v>
      </c>
      <c r="C969" s="56" t="s">
        <v>31</v>
      </c>
      <c r="D969" s="55">
        <v>43203</v>
      </c>
    </row>
    <row r="970" spans="1:4" x14ac:dyDescent="0.2">
      <c r="A970" s="56">
        <v>1995</v>
      </c>
      <c r="B970" s="56" t="s">
        <v>12</v>
      </c>
      <c r="C970" s="56" t="s">
        <v>31</v>
      </c>
      <c r="D970" s="55">
        <v>39150</v>
      </c>
    </row>
    <row r="971" spans="1:4" x14ac:dyDescent="0.2">
      <c r="A971" s="56">
        <v>1995</v>
      </c>
      <c r="B971" s="56" t="s">
        <v>13</v>
      </c>
      <c r="C971" s="56" t="s">
        <v>31</v>
      </c>
      <c r="D971" s="55">
        <v>36630</v>
      </c>
    </row>
    <row r="972" spans="1:4" x14ac:dyDescent="0.2">
      <c r="A972" s="56">
        <v>1995</v>
      </c>
      <c r="B972" s="56" t="s">
        <v>14</v>
      </c>
      <c r="C972" s="56" t="s">
        <v>31</v>
      </c>
      <c r="D972" s="55">
        <v>42588</v>
      </c>
    </row>
    <row r="973" spans="1:4" x14ac:dyDescent="0.2">
      <c r="A973" s="56">
        <v>1995</v>
      </c>
      <c r="B973" s="56" t="s">
        <v>15</v>
      </c>
      <c r="C973" s="56" t="s">
        <v>31</v>
      </c>
      <c r="D973" s="55">
        <v>39503</v>
      </c>
    </row>
    <row r="974" spans="1:4" x14ac:dyDescent="0.2">
      <c r="A974" s="56">
        <v>1995</v>
      </c>
      <c r="B974" s="56" t="s">
        <v>4</v>
      </c>
      <c r="C974" s="56" t="s">
        <v>31</v>
      </c>
      <c r="D974" s="55">
        <v>41548</v>
      </c>
    </row>
    <row r="975" spans="1:4" x14ac:dyDescent="0.2">
      <c r="A975" s="56">
        <v>1995</v>
      </c>
      <c r="B975" s="56" t="s">
        <v>5</v>
      </c>
      <c r="C975" s="56" t="s">
        <v>31</v>
      </c>
      <c r="D975" s="55">
        <v>40680</v>
      </c>
    </row>
    <row r="976" spans="1:4" x14ac:dyDescent="0.2">
      <c r="A976" s="56">
        <v>1995</v>
      </c>
      <c r="B976" s="56" t="s">
        <v>6</v>
      </c>
      <c r="C976" s="56" t="s">
        <v>31</v>
      </c>
      <c r="D976" s="55">
        <v>41832</v>
      </c>
    </row>
    <row r="977" spans="1:4" x14ac:dyDescent="0.2">
      <c r="A977" s="56">
        <v>1995</v>
      </c>
      <c r="B977" s="56" t="s">
        <v>7</v>
      </c>
      <c r="C977" s="56" t="s">
        <v>31</v>
      </c>
      <c r="D977" s="55">
        <v>44458</v>
      </c>
    </row>
    <row r="978" spans="1:4" x14ac:dyDescent="0.2">
      <c r="A978" s="56">
        <v>1995</v>
      </c>
      <c r="B978" s="56" t="s">
        <v>8</v>
      </c>
      <c r="C978" s="56" t="s">
        <v>31</v>
      </c>
      <c r="D978" s="55">
        <v>45047</v>
      </c>
    </row>
    <row r="979" spans="1:4" x14ac:dyDescent="0.2">
      <c r="A979" s="56">
        <v>1995</v>
      </c>
      <c r="B979" s="56" t="s">
        <v>9</v>
      </c>
      <c r="C979" s="56" t="s">
        <v>31</v>
      </c>
      <c r="D979" s="55">
        <v>47045</v>
      </c>
    </row>
    <row r="980" spans="1:4" x14ac:dyDescent="0.2">
      <c r="A980" s="56">
        <v>1995</v>
      </c>
      <c r="B980" s="56" t="s">
        <v>10</v>
      </c>
      <c r="C980" s="56" t="s">
        <v>31</v>
      </c>
      <c r="D980" s="55">
        <v>47794</v>
      </c>
    </row>
    <row r="981" spans="1:4" x14ac:dyDescent="0.2">
      <c r="A981" s="56">
        <v>1995</v>
      </c>
      <c r="B981" s="56" t="s">
        <v>11</v>
      </c>
      <c r="C981" s="56" t="s">
        <v>31</v>
      </c>
      <c r="D981" s="55">
        <v>49032</v>
      </c>
    </row>
    <row r="982" spans="1:4" x14ac:dyDescent="0.2">
      <c r="A982" s="56">
        <v>1996</v>
      </c>
      <c r="B982" s="56" t="s">
        <v>12</v>
      </c>
      <c r="C982" s="56" t="s">
        <v>31</v>
      </c>
      <c r="D982" s="55">
        <v>47665</v>
      </c>
    </row>
    <row r="983" spans="1:4" x14ac:dyDescent="0.2">
      <c r="A983" s="56">
        <v>1996</v>
      </c>
      <c r="B983" s="56" t="s">
        <v>13</v>
      </c>
      <c r="C983" s="56" t="s">
        <v>31</v>
      </c>
      <c r="D983" s="55">
        <v>44913</v>
      </c>
    </row>
    <row r="984" spans="1:4" x14ac:dyDescent="0.2">
      <c r="A984" s="56">
        <v>1996</v>
      </c>
      <c r="B984" s="56" t="s">
        <v>14</v>
      </c>
      <c r="C984" s="56" t="s">
        <v>31</v>
      </c>
      <c r="D984" s="55">
        <v>50539</v>
      </c>
    </row>
    <row r="985" spans="1:4" x14ac:dyDescent="0.2">
      <c r="A985" s="56">
        <v>1996</v>
      </c>
      <c r="B985" s="56" t="s">
        <v>15</v>
      </c>
      <c r="C985" s="56" t="s">
        <v>31</v>
      </c>
      <c r="D985" s="55">
        <v>46628</v>
      </c>
    </row>
    <row r="986" spans="1:4" x14ac:dyDescent="0.2">
      <c r="A986" s="56">
        <v>1996</v>
      </c>
      <c r="B986" s="56" t="s">
        <v>4</v>
      </c>
      <c r="C986" s="56" t="s">
        <v>31</v>
      </c>
      <c r="D986" s="55">
        <v>50749</v>
      </c>
    </row>
    <row r="987" spans="1:4" x14ac:dyDescent="0.2">
      <c r="A987" s="56">
        <v>1996</v>
      </c>
      <c r="B987" s="56" t="s">
        <v>5</v>
      </c>
      <c r="C987" s="56" t="s">
        <v>31</v>
      </c>
      <c r="D987" s="55">
        <v>45530</v>
      </c>
    </row>
    <row r="988" spans="1:4" x14ac:dyDescent="0.2">
      <c r="A988" s="56">
        <v>1996</v>
      </c>
      <c r="B988" s="56" t="s">
        <v>6</v>
      </c>
      <c r="C988" s="56" t="s">
        <v>31</v>
      </c>
      <c r="D988" s="55">
        <v>48712</v>
      </c>
    </row>
    <row r="989" spans="1:4" x14ac:dyDescent="0.2">
      <c r="A989" s="56">
        <v>1996</v>
      </c>
      <c r="B989" s="56" t="s">
        <v>7</v>
      </c>
      <c r="C989" s="56" t="s">
        <v>31</v>
      </c>
      <c r="D989" s="55">
        <v>49019</v>
      </c>
    </row>
    <row r="990" spans="1:4" x14ac:dyDescent="0.2">
      <c r="A990" s="56">
        <v>1996</v>
      </c>
      <c r="B990" s="56" t="s">
        <v>8</v>
      </c>
      <c r="C990" s="56" t="s">
        <v>31</v>
      </c>
      <c r="D990" s="55">
        <v>46394</v>
      </c>
    </row>
    <row r="991" spans="1:4" x14ac:dyDescent="0.2">
      <c r="A991" s="56">
        <v>1996</v>
      </c>
      <c r="B991" s="56" t="s">
        <v>9</v>
      </c>
      <c r="C991" s="56" t="s">
        <v>31</v>
      </c>
      <c r="D991" s="55">
        <v>53927</v>
      </c>
    </row>
    <row r="992" spans="1:4" x14ac:dyDescent="0.2">
      <c r="A992" s="56">
        <v>1996</v>
      </c>
      <c r="B992" s="56" t="s">
        <v>10</v>
      </c>
      <c r="C992" s="56" t="s">
        <v>31</v>
      </c>
      <c r="D992" s="55">
        <v>51304</v>
      </c>
    </row>
    <row r="993" spans="1:4" x14ac:dyDescent="0.2">
      <c r="A993" s="56">
        <v>1996</v>
      </c>
      <c r="B993" s="56" t="s">
        <v>11</v>
      </c>
      <c r="C993" s="56" t="s">
        <v>31</v>
      </c>
      <c r="D993" s="55">
        <v>52942</v>
      </c>
    </row>
    <row r="994" spans="1:4" x14ac:dyDescent="0.2">
      <c r="A994" s="56">
        <v>1997</v>
      </c>
      <c r="B994" s="56" t="s">
        <v>12</v>
      </c>
      <c r="C994" s="56" t="s">
        <v>31</v>
      </c>
      <c r="D994" s="55">
        <v>48563</v>
      </c>
    </row>
    <row r="995" spans="1:4" x14ac:dyDescent="0.2">
      <c r="A995" s="56">
        <v>1997</v>
      </c>
      <c r="B995" s="56" t="s">
        <v>13</v>
      </c>
      <c r="C995" s="56" t="s">
        <v>31</v>
      </c>
      <c r="D995" s="55">
        <v>47054</v>
      </c>
    </row>
    <row r="996" spans="1:4" x14ac:dyDescent="0.2">
      <c r="A996" s="56">
        <v>1997</v>
      </c>
      <c r="B996" s="56" t="s">
        <v>14</v>
      </c>
      <c r="C996" s="56" t="s">
        <v>31</v>
      </c>
      <c r="D996" s="55">
        <v>53110</v>
      </c>
    </row>
    <row r="997" spans="1:4" x14ac:dyDescent="0.2">
      <c r="A997" s="56">
        <v>1997</v>
      </c>
      <c r="B997" s="56" t="s">
        <v>15</v>
      </c>
      <c r="C997" s="56" t="s">
        <v>31</v>
      </c>
      <c r="D997" s="55">
        <v>54012</v>
      </c>
    </row>
    <row r="998" spans="1:4" x14ac:dyDescent="0.2">
      <c r="A998" s="56">
        <v>1997</v>
      </c>
      <c r="B998" s="56" t="s">
        <v>4</v>
      </c>
      <c r="C998" s="56" t="s">
        <v>31</v>
      </c>
      <c r="D998" s="55">
        <v>52985</v>
      </c>
    </row>
    <row r="999" spans="1:4" x14ac:dyDescent="0.2">
      <c r="A999" s="56">
        <v>1997</v>
      </c>
      <c r="B999" s="56" t="s">
        <v>5</v>
      </c>
      <c r="C999" s="56" t="s">
        <v>31</v>
      </c>
      <c r="D999" s="55">
        <v>47653</v>
      </c>
    </row>
    <row r="1000" spans="1:4" x14ac:dyDescent="0.2">
      <c r="A1000" s="56">
        <v>1997</v>
      </c>
      <c r="B1000" s="56" t="s">
        <v>6</v>
      </c>
      <c r="C1000" s="56" t="s">
        <v>31</v>
      </c>
      <c r="D1000" s="55">
        <v>52831</v>
      </c>
    </row>
    <row r="1001" spans="1:4" x14ac:dyDescent="0.2">
      <c r="A1001" s="56">
        <v>1997</v>
      </c>
      <c r="B1001" s="56" t="s">
        <v>7</v>
      </c>
      <c r="C1001" s="56" t="s">
        <v>31</v>
      </c>
      <c r="D1001" s="55">
        <v>53601</v>
      </c>
    </row>
    <row r="1002" spans="1:4" x14ac:dyDescent="0.2">
      <c r="A1002" s="56">
        <v>1997</v>
      </c>
      <c r="B1002" s="56" t="s">
        <v>8</v>
      </c>
      <c r="C1002" s="56" t="s">
        <v>31</v>
      </c>
      <c r="D1002" s="55">
        <v>55156</v>
      </c>
    </row>
    <row r="1003" spans="1:4" x14ac:dyDescent="0.2">
      <c r="A1003" s="56">
        <v>1997</v>
      </c>
      <c r="B1003" s="56" t="s">
        <v>9</v>
      </c>
      <c r="C1003" s="56" t="s">
        <v>31</v>
      </c>
      <c r="D1003" s="55">
        <v>58955</v>
      </c>
    </row>
    <row r="1004" spans="1:4" x14ac:dyDescent="0.2">
      <c r="A1004" s="56">
        <v>1997</v>
      </c>
      <c r="B1004" s="56" t="s">
        <v>10</v>
      </c>
      <c r="C1004" s="56" t="s">
        <v>31</v>
      </c>
      <c r="D1004" s="55">
        <v>55119</v>
      </c>
    </row>
    <row r="1005" spans="1:4" x14ac:dyDescent="0.2">
      <c r="A1005" s="56">
        <v>1997</v>
      </c>
      <c r="B1005" s="56" t="s">
        <v>11</v>
      </c>
      <c r="C1005" s="56" t="s">
        <v>31</v>
      </c>
      <c r="D1005" s="55">
        <v>57732</v>
      </c>
    </row>
    <row r="1006" spans="1:4" x14ac:dyDescent="0.2">
      <c r="A1006" s="56">
        <v>1998</v>
      </c>
      <c r="B1006" s="56" t="s">
        <v>12</v>
      </c>
      <c r="C1006" s="56" t="s">
        <v>31</v>
      </c>
      <c r="D1006" s="55">
        <v>55049</v>
      </c>
    </row>
    <row r="1007" spans="1:4" x14ac:dyDescent="0.2">
      <c r="A1007" s="56">
        <v>1998</v>
      </c>
      <c r="B1007" s="56" t="s">
        <v>13</v>
      </c>
      <c r="C1007" s="56" t="s">
        <v>31</v>
      </c>
      <c r="D1007" s="55">
        <v>52588</v>
      </c>
    </row>
    <row r="1008" spans="1:4" x14ac:dyDescent="0.2">
      <c r="A1008" s="56">
        <v>1998</v>
      </c>
      <c r="B1008" s="56" t="s">
        <v>14</v>
      </c>
      <c r="C1008" s="56" t="s">
        <v>31</v>
      </c>
      <c r="D1008" s="55">
        <v>62233</v>
      </c>
    </row>
    <row r="1009" spans="1:4" x14ac:dyDescent="0.2">
      <c r="A1009" s="56">
        <v>1998</v>
      </c>
      <c r="B1009" s="56" t="s">
        <v>15</v>
      </c>
      <c r="C1009" s="56" t="s">
        <v>31</v>
      </c>
      <c r="D1009" s="55">
        <v>59401</v>
      </c>
    </row>
    <row r="1010" spans="1:4" x14ac:dyDescent="0.2">
      <c r="A1010" s="56">
        <v>1998</v>
      </c>
      <c r="B1010" s="56" t="s">
        <v>4</v>
      </c>
      <c r="C1010" s="56" t="s">
        <v>31</v>
      </c>
      <c r="D1010" s="55">
        <v>59891</v>
      </c>
    </row>
    <row r="1011" spans="1:4" x14ac:dyDescent="0.2">
      <c r="A1011" s="56">
        <v>1998</v>
      </c>
      <c r="B1011" s="56" t="s">
        <v>5</v>
      </c>
      <c r="C1011" s="56" t="s">
        <v>31</v>
      </c>
      <c r="D1011" s="55">
        <v>58641</v>
      </c>
    </row>
    <row r="1012" spans="1:4" x14ac:dyDescent="0.2">
      <c r="A1012" s="56">
        <v>1998</v>
      </c>
      <c r="B1012" s="56" t="s">
        <v>6</v>
      </c>
      <c r="C1012" s="56" t="s">
        <v>31</v>
      </c>
      <c r="D1012" s="55">
        <v>61830</v>
      </c>
    </row>
    <row r="1013" spans="1:4" x14ac:dyDescent="0.2">
      <c r="A1013" s="56">
        <v>1998</v>
      </c>
      <c r="B1013" s="56" t="s">
        <v>7</v>
      </c>
      <c r="C1013" s="56" t="s">
        <v>31</v>
      </c>
      <c r="D1013" s="55">
        <v>62671</v>
      </c>
    </row>
    <row r="1014" spans="1:4" x14ac:dyDescent="0.2">
      <c r="A1014" s="56">
        <v>1998</v>
      </c>
      <c r="B1014" s="56" t="s">
        <v>8</v>
      </c>
      <c r="C1014" s="56" t="s">
        <v>31</v>
      </c>
      <c r="D1014" s="55">
        <v>61597</v>
      </c>
    </row>
    <row r="1015" spans="1:4" x14ac:dyDescent="0.2">
      <c r="A1015" s="56">
        <v>1998</v>
      </c>
      <c r="B1015" s="56" t="s">
        <v>9</v>
      </c>
      <c r="C1015" s="56" t="s">
        <v>31</v>
      </c>
      <c r="D1015" s="55">
        <v>65922</v>
      </c>
    </row>
    <row r="1016" spans="1:4" x14ac:dyDescent="0.2">
      <c r="A1016" s="56">
        <v>1998</v>
      </c>
      <c r="B1016" s="56" t="s">
        <v>10</v>
      </c>
      <c r="C1016" s="56" t="s">
        <v>31</v>
      </c>
      <c r="D1016" s="55">
        <v>63719</v>
      </c>
    </row>
    <row r="1017" spans="1:4" x14ac:dyDescent="0.2">
      <c r="A1017" s="56">
        <v>1998</v>
      </c>
      <c r="B1017" s="56" t="s">
        <v>11</v>
      </c>
      <c r="C1017" s="56" t="s">
        <v>31</v>
      </c>
      <c r="D1017" s="55">
        <v>64405</v>
      </c>
    </row>
    <row r="1018" spans="1:4" x14ac:dyDescent="0.2">
      <c r="A1018" s="56">
        <v>1999</v>
      </c>
      <c r="B1018" s="56" t="s">
        <v>12</v>
      </c>
      <c r="C1018" s="56" t="s">
        <v>31</v>
      </c>
      <c r="D1018" s="55">
        <v>57851</v>
      </c>
    </row>
    <row r="1019" spans="1:4" x14ac:dyDescent="0.2">
      <c r="A1019" s="56">
        <v>1999</v>
      </c>
      <c r="B1019" s="56" t="s">
        <v>13</v>
      </c>
      <c r="C1019" s="56" t="s">
        <v>31</v>
      </c>
      <c r="D1019" s="55">
        <v>56231</v>
      </c>
    </row>
    <row r="1020" spans="1:4" x14ac:dyDescent="0.2">
      <c r="A1020" s="56">
        <v>1999</v>
      </c>
      <c r="B1020" s="56" t="s">
        <v>14</v>
      </c>
      <c r="C1020" s="56" t="s">
        <v>31</v>
      </c>
      <c r="D1020" s="55">
        <v>68624</v>
      </c>
    </row>
    <row r="1021" spans="1:4" x14ac:dyDescent="0.2">
      <c r="A1021" s="56">
        <v>1999</v>
      </c>
      <c r="B1021" s="56" t="s">
        <v>15</v>
      </c>
      <c r="C1021" s="56" t="s">
        <v>31</v>
      </c>
      <c r="D1021" s="55">
        <v>64421</v>
      </c>
    </row>
    <row r="1022" spans="1:4" x14ac:dyDescent="0.2">
      <c r="A1022" s="56">
        <v>1999</v>
      </c>
      <c r="B1022" s="56" t="s">
        <v>4</v>
      </c>
      <c r="C1022" s="56" t="s">
        <v>31</v>
      </c>
      <c r="D1022" s="55">
        <v>64494</v>
      </c>
    </row>
    <row r="1023" spans="1:4" x14ac:dyDescent="0.2">
      <c r="A1023" s="56">
        <v>1999</v>
      </c>
      <c r="B1023" s="56" t="s">
        <v>5</v>
      </c>
      <c r="C1023" s="56" t="s">
        <v>31</v>
      </c>
      <c r="D1023" s="55">
        <v>61613</v>
      </c>
    </row>
    <row r="1024" spans="1:4" x14ac:dyDescent="0.2">
      <c r="A1024" s="56">
        <v>1999</v>
      </c>
      <c r="B1024" s="56" t="s">
        <v>6</v>
      </c>
      <c r="C1024" s="56" t="s">
        <v>31</v>
      </c>
      <c r="D1024" s="55">
        <v>64180</v>
      </c>
    </row>
    <row r="1025" spans="1:4" x14ac:dyDescent="0.2">
      <c r="A1025" s="56">
        <v>1999</v>
      </c>
      <c r="B1025" s="56" t="s">
        <v>7</v>
      </c>
      <c r="C1025" s="56" t="s">
        <v>31</v>
      </c>
      <c r="D1025" s="55">
        <v>65433</v>
      </c>
    </row>
    <row r="1026" spans="1:4" x14ac:dyDescent="0.2">
      <c r="A1026" s="56">
        <v>1999</v>
      </c>
      <c r="B1026" s="56" t="s">
        <v>8</v>
      </c>
      <c r="C1026" s="56" t="s">
        <v>31</v>
      </c>
      <c r="D1026" s="55">
        <v>66387</v>
      </c>
    </row>
    <row r="1027" spans="1:4" x14ac:dyDescent="0.2">
      <c r="A1027" s="56">
        <v>1999</v>
      </c>
      <c r="B1027" s="56" t="s">
        <v>9</v>
      </c>
      <c r="C1027" s="56" t="s">
        <v>31</v>
      </c>
      <c r="D1027" s="55">
        <v>69429</v>
      </c>
    </row>
    <row r="1028" spans="1:4" x14ac:dyDescent="0.2">
      <c r="A1028" s="56">
        <v>1999</v>
      </c>
      <c r="B1028" s="56" t="s">
        <v>10</v>
      </c>
      <c r="C1028" s="56" t="s">
        <v>31</v>
      </c>
      <c r="D1028" s="55">
        <v>67576</v>
      </c>
    </row>
    <row r="1029" spans="1:4" x14ac:dyDescent="0.2">
      <c r="A1029" s="56">
        <v>1999</v>
      </c>
      <c r="B1029" s="56" t="s">
        <v>11</v>
      </c>
      <c r="C1029" s="56" t="s">
        <v>31</v>
      </c>
      <c r="D1029" s="55">
        <v>69101</v>
      </c>
    </row>
    <row r="1030" spans="1:4" x14ac:dyDescent="0.2">
      <c r="A1030" s="56">
        <v>2000</v>
      </c>
      <c r="B1030" s="56" t="s">
        <v>12</v>
      </c>
      <c r="C1030" s="56" t="s">
        <v>31</v>
      </c>
      <c r="D1030" s="55">
        <v>60849</v>
      </c>
    </row>
    <row r="1031" spans="1:4" x14ac:dyDescent="0.2">
      <c r="A1031" s="56">
        <v>2000</v>
      </c>
      <c r="B1031" s="56" t="s">
        <v>13</v>
      </c>
      <c r="C1031" s="56" t="s">
        <v>31</v>
      </c>
      <c r="D1031" s="55">
        <v>60198</v>
      </c>
    </row>
    <row r="1032" spans="1:4" x14ac:dyDescent="0.2">
      <c r="A1032" s="56">
        <v>2000</v>
      </c>
      <c r="B1032" s="56" t="s">
        <v>14</v>
      </c>
      <c r="C1032" s="56" t="s">
        <v>31</v>
      </c>
      <c r="D1032" s="55">
        <v>69168</v>
      </c>
    </row>
    <row r="1033" spans="1:4" x14ac:dyDescent="0.2">
      <c r="A1033" s="56">
        <v>2000</v>
      </c>
      <c r="B1033" s="56" t="s">
        <v>15</v>
      </c>
      <c r="C1033" s="56" t="s">
        <v>31</v>
      </c>
      <c r="D1033" s="55">
        <v>65331</v>
      </c>
    </row>
    <row r="1034" spans="1:4" x14ac:dyDescent="0.2">
      <c r="A1034" s="56">
        <v>2000</v>
      </c>
      <c r="B1034" s="56" t="s">
        <v>4</v>
      </c>
      <c r="C1034" s="56" t="s">
        <v>31</v>
      </c>
      <c r="D1034" s="55">
        <v>64048</v>
      </c>
    </row>
    <row r="1035" spans="1:4" x14ac:dyDescent="0.2">
      <c r="A1035" s="56">
        <v>2000</v>
      </c>
      <c r="B1035" s="56" t="s">
        <v>5</v>
      </c>
      <c r="C1035" s="56" t="s">
        <v>31</v>
      </c>
      <c r="D1035" s="55">
        <v>61572</v>
      </c>
    </row>
    <row r="1036" spans="1:4" x14ac:dyDescent="0.2">
      <c r="A1036" s="56">
        <v>2000</v>
      </c>
      <c r="B1036" s="56" t="s">
        <v>6</v>
      </c>
      <c r="C1036" s="56" t="s">
        <v>31</v>
      </c>
      <c r="D1036" s="55">
        <v>65431</v>
      </c>
    </row>
    <row r="1037" spans="1:4" x14ac:dyDescent="0.2">
      <c r="A1037" s="56">
        <v>2000</v>
      </c>
      <c r="B1037" s="56" t="s">
        <v>7</v>
      </c>
      <c r="C1037" s="56" t="s">
        <v>31</v>
      </c>
      <c r="D1037" s="55">
        <v>68331</v>
      </c>
    </row>
    <row r="1038" spans="1:4" x14ac:dyDescent="0.2">
      <c r="A1038" s="56">
        <v>2000</v>
      </c>
      <c r="B1038" s="56" t="s">
        <v>8</v>
      </c>
      <c r="C1038" s="56" t="s">
        <v>31</v>
      </c>
      <c r="D1038" s="55">
        <v>68913</v>
      </c>
    </row>
    <row r="1039" spans="1:4" x14ac:dyDescent="0.2">
      <c r="A1039" s="56">
        <v>2000</v>
      </c>
      <c r="B1039" s="56" t="s">
        <v>9</v>
      </c>
      <c r="C1039" s="56" t="s">
        <v>31</v>
      </c>
      <c r="D1039" s="55">
        <v>70945</v>
      </c>
    </row>
    <row r="1040" spans="1:4" x14ac:dyDescent="0.2">
      <c r="A1040" s="56">
        <v>2000</v>
      </c>
      <c r="B1040" s="56" t="s">
        <v>10</v>
      </c>
      <c r="C1040" s="56" t="s">
        <v>31</v>
      </c>
      <c r="D1040" s="55">
        <v>68793</v>
      </c>
    </row>
    <row r="1041" spans="1:4" x14ac:dyDescent="0.2">
      <c r="A1041" s="56">
        <v>2000</v>
      </c>
      <c r="B1041" s="56" t="s">
        <v>11</v>
      </c>
      <c r="C1041" s="56" t="s">
        <v>31</v>
      </c>
      <c r="D1041" s="55">
        <v>68271</v>
      </c>
    </row>
    <row r="1042" spans="1:4" x14ac:dyDescent="0.2">
      <c r="A1042" s="56">
        <v>2001</v>
      </c>
      <c r="B1042" s="56" t="s">
        <v>12</v>
      </c>
      <c r="C1042" s="56" t="s">
        <v>31</v>
      </c>
      <c r="D1042" s="55">
        <v>63256</v>
      </c>
    </row>
    <row r="1043" spans="1:4" x14ac:dyDescent="0.2">
      <c r="A1043" s="56">
        <v>2001</v>
      </c>
      <c r="B1043" s="56" t="s">
        <v>13</v>
      </c>
      <c r="C1043" s="56" t="s">
        <v>31</v>
      </c>
      <c r="D1043" s="55">
        <v>59861</v>
      </c>
    </row>
    <row r="1044" spans="1:4" x14ac:dyDescent="0.2">
      <c r="A1044" s="56">
        <v>2001</v>
      </c>
      <c r="B1044" s="56" t="s">
        <v>14</v>
      </c>
      <c r="C1044" s="56" t="s">
        <v>31</v>
      </c>
      <c r="D1044" s="55">
        <v>68400</v>
      </c>
    </row>
    <row r="1045" spans="1:4" x14ac:dyDescent="0.2">
      <c r="A1045" s="56">
        <v>2001</v>
      </c>
      <c r="B1045" s="56" t="s">
        <v>15</v>
      </c>
      <c r="C1045" s="56" t="s">
        <v>31</v>
      </c>
      <c r="D1045" s="55">
        <v>63196</v>
      </c>
    </row>
    <row r="1046" spans="1:4" x14ac:dyDescent="0.2">
      <c r="A1046" s="56">
        <v>2001</v>
      </c>
      <c r="B1046" s="56" t="s">
        <v>4</v>
      </c>
      <c r="C1046" s="56" t="s">
        <v>31</v>
      </c>
      <c r="D1046" s="55">
        <v>63208</v>
      </c>
    </row>
    <row r="1047" spans="1:4" x14ac:dyDescent="0.2">
      <c r="A1047" s="56">
        <v>2001</v>
      </c>
      <c r="B1047" s="56" t="s">
        <v>5</v>
      </c>
      <c r="C1047" s="56" t="s">
        <v>31</v>
      </c>
      <c r="D1047" s="55">
        <v>62114</v>
      </c>
    </row>
    <row r="1048" spans="1:4" x14ac:dyDescent="0.2">
      <c r="A1048" s="56">
        <v>2001</v>
      </c>
      <c r="B1048" s="56" t="s">
        <v>6</v>
      </c>
      <c r="C1048" s="56" t="s">
        <v>31</v>
      </c>
      <c r="D1048" s="55">
        <v>63469</v>
      </c>
    </row>
    <row r="1049" spans="1:4" x14ac:dyDescent="0.2">
      <c r="A1049" s="56">
        <v>2001</v>
      </c>
      <c r="B1049" s="56" t="s">
        <v>7</v>
      </c>
      <c r="C1049" s="56" t="s">
        <v>31</v>
      </c>
      <c r="D1049" s="55">
        <v>66136</v>
      </c>
    </row>
    <row r="1050" spans="1:4" x14ac:dyDescent="0.2">
      <c r="A1050" s="56">
        <v>2001</v>
      </c>
      <c r="B1050" s="56" t="s">
        <v>8</v>
      </c>
      <c r="C1050" s="56" t="s">
        <v>31</v>
      </c>
      <c r="D1050" s="55">
        <v>62728</v>
      </c>
    </row>
    <row r="1051" spans="1:4" x14ac:dyDescent="0.2">
      <c r="A1051" s="56">
        <v>2001</v>
      </c>
      <c r="B1051" s="56" t="s">
        <v>9</v>
      </c>
      <c r="C1051" s="56" t="s">
        <v>31</v>
      </c>
      <c r="D1051" s="55">
        <v>67335</v>
      </c>
    </row>
    <row r="1052" spans="1:4" x14ac:dyDescent="0.2">
      <c r="A1052" s="56">
        <v>2001</v>
      </c>
      <c r="B1052" s="56" t="s">
        <v>10</v>
      </c>
      <c r="C1052" s="56" t="s">
        <v>31</v>
      </c>
      <c r="D1052" s="55">
        <v>64893</v>
      </c>
    </row>
    <row r="1053" spans="1:4" x14ac:dyDescent="0.2">
      <c r="A1053" s="56">
        <v>2001</v>
      </c>
      <c r="B1053" s="56" t="s">
        <v>11</v>
      </c>
      <c r="C1053" s="56" t="s">
        <v>31</v>
      </c>
      <c r="D1053" s="55">
        <v>53185</v>
      </c>
    </row>
    <row r="1054" spans="1:4" x14ac:dyDescent="0.2">
      <c r="A1054" s="56">
        <v>2002</v>
      </c>
      <c r="B1054" s="56" t="s">
        <v>12</v>
      </c>
      <c r="C1054" s="56" t="s">
        <v>31</v>
      </c>
      <c r="D1054" s="55">
        <v>51339</v>
      </c>
    </row>
    <row r="1055" spans="1:4" x14ac:dyDescent="0.2">
      <c r="A1055" s="56">
        <v>2002</v>
      </c>
      <c r="B1055" s="56" t="s">
        <v>13</v>
      </c>
      <c r="C1055" s="56" t="s">
        <v>31</v>
      </c>
      <c r="D1055" s="55">
        <v>48883</v>
      </c>
    </row>
    <row r="1056" spans="1:4" x14ac:dyDescent="0.2">
      <c r="A1056" s="56">
        <v>2002</v>
      </c>
      <c r="B1056" s="56" t="s">
        <v>14</v>
      </c>
      <c r="C1056" s="56" t="s">
        <v>31</v>
      </c>
      <c r="D1056" s="55">
        <v>50701</v>
      </c>
    </row>
    <row r="1057" spans="1:4" x14ac:dyDescent="0.2">
      <c r="A1057" s="56">
        <v>2002</v>
      </c>
      <c r="B1057" s="56" t="s">
        <v>15</v>
      </c>
      <c r="C1057" s="56" t="s">
        <v>31</v>
      </c>
      <c r="D1057" s="55">
        <v>47846</v>
      </c>
    </row>
    <row r="1058" spans="1:4" x14ac:dyDescent="0.2">
      <c r="A1058" s="56">
        <v>2002</v>
      </c>
      <c r="B1058" s="56" t="s">
        <v>4</v>
      </c>
      <c r="C1058" s="56" t="s">
        <v>31</v>
      </c>
      <c r="D1058" s="55">
        <v>51149</v>
      </c>
    </row>
    <row r="1059" spans="1:4" x14ac:dyDescent="0.2">
      <c r="A1059" s="56">
        <v>2002</v>
      </c>
      <c r="B1059" s="56" t="s">
        <v>5</v>
      </c>
      <c r="C1059" s="56" t="s">
        <v>31</v>
      </c>
      <c r="D1059" s="55">
        <v>48993</v>
      </c>
    </row>
    <row r="1060" spans="1:4" x14ac:dyDescent="0.2">
      <c r="A1060" s="56">
        <v>2002</v>
      </c>
      <c r="B1060" s="56" t="s">
        <v>6</v>
      </c>
      <c r="C1060" s="56" t="s">
        <v>31</v>
      </c>
      <c r="D1060" s="55">
        <v>47869</v>
      </c>
    </row>
    <row r="1061" spans="1:4" x14ac:dyDescent="0.2">
      <c r="A1061" s="56">
        <v>2002</v>
      </c>
      <c r="B1061" s="56" t="s">
        <v>7</v>
      </c>
      <c r="C1061" s="56" t="s">
        <v>31</v>
      </c>
      <c r="D1061" s="55">
        <v>44063</v>
      </c>
    </row>
    <row r="1062" spans="1:4" x14ac:dyDescent="0.2">
      <c r="A1062" s="56">
        <v>2002</v>
      </c>
      <c r="B1062" s="56" t="s">
        <v>8</v>
      </c>
      <c r="C1062" s="56" t="s">
        <v>31</v>
      </c>
      <c r="D1062" s="55">
        <v>36111</v>
      </c>
    </row>
    <row r="1063" spans="1:4" x14ac:dyDescent="0.2">
      <c r="A1063" s="56">
        <v>2002</v>
      </c>
      <c r="B1063" s="56" t="s">
        <v>9</v>
      </c>
      <c r="C1063" s="56" t="s">
        <v>31</v>
      </c>
      <c r="D1063" s="55">
        <v>38062</v>
      </c>
    </row>
    <row r="1064" spans="1:4" x14ac:dyDescent="0.2">
      <c r="A1064" s="56">
        <v>2002</v>
      </c>
      <c r="B1064" s="56" t="s">
        <v>10</v>
      </c>
      <c r="C1064" s="56" t="s">
        <v>31</v>
      </c>
      <c r="D1064" s="55">
        <v>50882</v>
      </c>
    </row>
    <row r="1065" spans="1:4" x14ac:dyDescent="0.2">
      <c r="A1065" s="56">
        <v>2002</v>
      </c>
      <c r="B1065" s="56" t="s">
        <v>11</v>
      </c>
      <c r="C1065" s="56" t="s">
        <v>31</v>
      </c>
      <c r="D1065" s="55">
        <v>54070</v>
      </c>
    </row>
    <row r="1066" spans="1:4" x14ac:dyDescent="0.2">
      <c r="A1066" s="56">
        <v>2003</v>
      </c>
      <c r="B1066" s="56" t="s">
        <v>12</v>
      </c>
      <c r="C1066" s="56" t="s">
        <v>31</v>
      </c>
      <c r="D1066" s="55">
        <v>45380.4371013446</v>
      </c>
    </row>
    <row r="1067" spans="1:4" x14ac:dyDescent="0.2">
      <c r="A1067" s="56">
        <v>2003</v>
      </c>
      <c r="B1067" s="56" t="s">
        <v>13</v>
      </c>
      <c r="C1067" s="56" t="s">
        <v>31</v>
      </c>
      <c r="D1067" s="55">
        <v>49614.439868642585</v>
      </c>
    </row>
    <row r="1068" spans="1:4" x14ac:dyDescent="0.2">
      <c r="A1068" s="56">
        <v>2003</v>
      </c>
      <c r="B1068" s="56" t="s">
        <v>14</v>
      </c>
      <c r="C1068" s="56" t="s">
        <v>31</v>
      </c>
      <c r="D1068" s="55">
        <v>55158.304184255925</v>
      </c>
    </row>
    <row r="1069" spans="1:4" x14ac:dyDescent="0.2">
      <c r="A1069" s="56">
        <v>2003</v>
      </c>
      <c r="B1069" s="56" t="s">
        <v>15</v>
      </c>
      <c r="C1069" s="56" t="s">
        <v>31</v>
      </c>
      <c r="D1069" s="55">
        <v>59120.564378899602</v>
      </c>
    </row>
    <row r="1070" spans="1:4" x14ac:dyDescent="0.2">
      <c r="A1070" s="56">
        <v>2003</v>
      </c>
      <c r="B1070" s="56" t="s">
        <v>4</v>
      </c>
      <c r="C1070" s="56" t="s">
        <v>31</v>
      </c>
      <c r="D1070" s="55">
        <v>46245.912168783252</v>
      </c>
    </row>
    <row r="1071" spans="1:4" x14ac:dyDescent="0.2">
      <c r="A1071" s="56">
        <v>2003</v>
      </c>
      <c r="B1071" s="56" t="s">
        <v>5</v>
      </c>
      <c r="C1071" s="56" t="s">
        <v>31</v>
      </c>
      <c r="D1071" s="55">
        <v>45539.114364091118</v>
      </c>
    </row>
    <row r="1072" spans="1:4" x14ac:dyDescent="0.2">
      <c r="A1072" s="56">
        <v>2003</v>
      </c>
      <c r="B1072" s="56" t="s">
        <v>6</v>
      </c>
      <c r="C1072" s="56" t="s">
        <v>31</v>
      </c>
      <c r="D1072" s="55">
        <v>51395.025480961755</v>
      </c>
    </row>
    <row r="1073" spans="1:4" x14ac:dyDescent="0.2">
      <c r="A1073" s="56">
        <v>2003</v>
      </c>
      <c r="B1073" s="56" t="s">
        <v>7</v>
      </c>
      <c r="C1073" s="56" t="s">
        <v>31</v>
      </c>
      <c r="D1073" s="55">
        <v>48919.191309790236</v>
      </c>
    </row>
    <row r="1074" spans="1:4" x14ac:dyDescent="0.2">
      <c r="A1074" s="56">
        <v>2003</v>
      </c>
      <c r="B1074" s="56" t="s">
        <v>8</v>
      </c>
      <c r="C1074" s="56" t="s">
        <v>31</v>
      </c>
      <c r="D1074" s="55">
        <v>54671.484478167586</v>
      </c>
    </row>
    <row r="1075" spans="1:4" x14ac:dyDescent="0.2">
      <c r="A1075" s="56">
        <v>2003</v>
      </c>
      <c r="B1075" s="56" t="s">
        <v>9</v>
      </c>
      <c r="C1075" s="56" t="s">
        <v>31</v>
      </c>
      <c r="D1075" s="55">
        <v>57839.887617852728</v>
      </c>
    </row>
    <row r="1076" spans="1:4" x14ac:dyDescent="0.2">
      <c r="A1076" s="56">
        <v>2003</v>
      </c>
      <c r="B1076" s="56" t="s">
        <v>10</v>
      </c>
      <c r="C1076" s="56" t="s">
        <v>31</v>
      </c>
      <c r="D1076" s="55">
        <v>49027.506864340321</v>
      </c>
    </row>
    <row r="1077" spans="1:4" x14ac:dyDescent="0.2">
      <c r="A1077" s="56">
        <v>2003</v>
      </c>
      <c r="B1077" s="56" t="s">
        <v>11</v>
      </c>
      <c r="C1077" s="56" t="s">
        <v>31</v>
      </c>
      <c r="D1077" s="55">
        <v>47813.664134196792</v>
      </c>
    </row>
    <row r="1078" spans="1:4" x14ac:dyDescent="0.2">
      <c r="A1078" s="56">
        <v>2004</v>
      </c>
      <c r="B1078" s="56" t="s">
        <v>12</v>
      </c>
      <c r="C1078" s="56" t="s">
        <v>31</v>
      </c>
      <c r="D1078" s="55">
        <v>36754</v>
      </c>
    </row>
    <row r="1079" spans="1:4" x14ac:dyDescent="0.2">
      <c r="A1079" s="56">
        <v>2004</v>
      </c>
      <c r="B1079" s="56" t="s">
        <v>13</v>
      </c>
      <c r="C1079" s="56" t="s">
        <v>31</v>
      </c>
      <c r="D1079" s="55">
        <v>41686</v>
      </c>
    </row>
    <row r="1080" spans="1:4" x14ac:dyDescent="0.2">
      <c r="A1080" s="56">
        <v>2004</v>
      </c>
      <c r="B1080" s="56" t="s">
        <v>14</v>
      </c>
      <c r="C1080" s="56" t="s">
        <v>31</v>
      </c>
      <c r="D1080" s="55">
        <v>44872.355700235748</v>
      </c>
    </row>
    <row r="1081" spans="1:4" x14ac:dyDescent="0.2">
      <c r="A1081" s="56">
        <v>2004</v>
      </c>
      <c r="B1081" s="56" t="s">
        <v>15</v>
      </c>
      <c r="C1081" s="56" t="s">
        <v>31</v>
      </c>
      <c r="D1081" s="55">
        <v>41447.203280362133</v>
      </c>
    </row>
    <row r="1082" spans="1:4" x14ac:dyDescent="0.2">
      <c r="A1082" s="56">
        <v>2004</v>
      </c>
      <c r="B1082" s="56" t="s">
        <v>4</v>
      </c>
      <c r="C1082" s="56" t="s">
        <v>31</v>
      </c>
      <c r="D1082" s="55">
        <v>52919.96495761074</v>
      </c>
    </row>
    <row r="1083" spans="1:4" x14ac:dyDescent="0.2">
      <c r="A1083" s="56">
        <v>2004</v>
      </c>
      <c r="B1083" s="56" t="s">
        <v>5</v>
      </c>
      <c r="C1083" s="56" t="s">
        <v>31</v>
      </c>
      <c r="D1083" s="55">
        <v>55938.033665461502</v>
      </c>
    </row>
    <row r="1084" spans="1:4" x14ac:dyDescent="0.2">
      <c r="A1084" s="56">
        <v>2004</v>
      </c>
      <c r="B1084" s="56" t="s">
        <v>6</v>
      </c>
      <c r="C1084" s="56" t="s">
        <v>31</v>
      </c>
      <c r="D1084" s="55">
        <v>58671.683741233246</v>
      </c>
    </row>
    <row r="1085" spans="1:4" x14ac:dyDescent="0.2">
      <c r="A1085" s="56">
        <v>2004</v>
      </c>
      <c r="B1085" s="56" t="s">
        <v>7</v>
      </c>
      <c r="C1085" s="56" t="s">
        <v>31</v>
      </c>
      <c r="D1085" s="55">
        <v>57158.653970303421</v>
      </c>
    </row>
    <row r="1086" spans="1:4" x14ac:dyDescent="0.2">
      <c r="A1086" s="56">
        <v>2004</v>
      </c>
      <c r="B1086" s="56" t="s">
        <v>8</v>
      </c>
      <c r="C1086" s="56" t="s">
        <v>31</v>
      </c>
      <c r="D1086" s="55">
        <v>61116.282463959818</v>
      </c>
    </row>
    <row r="1087" spans="1:4" x14ac:dyDescent="0.2">
      <c r="A1087" s="56">
        <v>2004</v>
      </c>
      <c r="B1087" s="56" t="s">
        <v>9</v>
      </c>
      <c r="C1087" s="56" t="s">
        <v>31</v>
      </c>
      <c r="D1087" s="55">
        <v>58840.811895339197</v>
      </c>
    </row>
    <row r="1088" spans="1:4" x14ac:dyDescent="0.2">
      <c r="A1088" s="56">
        <v>2004</v>
      </c>
      <c r="B1088" s="56" t="s">
        <v>10</v>
      </c>
      <c r="C1088" s="56" t="s">
        <v>31</v>
      </c>
      <c r="D1088" s="55">
        <v>59590.585739320086</v>
      </c>
    </row>
    <row r="1089" spans="1:4" x14ac:dyDescent="0.2">
      <c r="A1089" s="56">
        <v>2004</v>
      </c>
      <c r="B1089" s="56" t="s">
        <v>11</v>
      </c>
      <c r="C1089" s="56" t="s">
        <v>31</v>
      </c>
      <c r="D1089" s="55">
        <v>58782.15804070115</v>
      </c>
    </row>
    <row r="1090" spans="1:4" x14ac:dyDescent="0.2">
      <c r="A1090" s="56">
        <v>2005</v>
      </c>
      <c r="B1090" s="56" t="s">
        <v>12</v>
      </c>
      <c r="C1090" s="56" t="s">
        <v>31</v>
      </c>
      <c r="D1090" s="55">
        <v>37774.551119674827</v>
      </c>
    </row>
    <row r="1091" spans="1:4" x14ac:dyDescent="0.2">
      <c r="A1091" s="56">
        <v>2005</v>
      </c>
      <c r="B1091" s="56" t="s">
        <v>13</v>
      </c>
      <c r="C1091" s="56" t="s">
        <v>31</v>
      </c>
      <c r="D1091" s="55">
        <v>42754</v>
      </c>
    </row>
    <row r="1092" spans="1:4" x14ac:dyDescent="0.2">
      <c r="A1092" s="56">
        <v>2005</v>
      </c>
      <c r="B1092" s="56" t="s">
        <v>14</v>
      </c>
      <c r="C1092" s="56" t="s">
        <v>31</v>
      </c>
      <c r="D1092" s="55">
        <v>45997</v>
      </c>
    </row>
    <row r="1093" spans="1:4" x14ac:dyDescent="0.2">
      <c r="A1093" s="56">
        <v>2005</v>
      </c>
      <c r="B1093" s="56" t="s">
        <v>15</v>
      </c>
      <c r="C1093" s="56" t="s">
        <v>31</v>
      </c>
      <c r="D1093" s="55">
        <v>50134</v>
      </c>
    </row>
    <row r="1094" spans="1:4" x14ac:dyDescent="0.2">
      <c r="A1094" s="56">
        <v>2005</v>
      </c>
      <c r="B1094" s="56" t="s">
        <v>4</v>
      </c>
      <c r="C1094" s="56" t="s">
        <v>31</v>
      </c>
      <c r="D1094" s="55">
        <v>53198</v>
      </c>
    </row>
    <row r="1095" spans="1:4" x14ac:dyDescent="0.2">
      <c r="A1095" s="56">
        <v>2005</v>
      </c>
      <c r="B1095" s="56" t="s">
        <v>5</v>
      </c>
      <c r="C1095" s="56" t="s">
        <v>31</v>
      </c>
      <c r="D1095" s="55">
        <v>47309</v>
      </c>
    </row>
    <row r="1096" spans="1:4" x14ac:dyDescent="0.2">
      <c r="A1096" s="56">
        <v>2005</v>
      </c>
      <c r="B1096" s="56" t="s">
        <v>6</v>
      </c>
      <c r="C1096" s="56" t="s">
        <v>31</v>
      </c>
      <c r="D1096" s="55">
        <v>46574</v>
      </c>
    </row>
    <row r="1097" spans="1:4" x14ac:dyDescent="0.2">
      <c r="A1097" s="56">
        <v>2005</v>
      </c>
      <c r="B1097" s="56" t="s">
        <v>7</v>
      </c>
      <c r="C1097" s="56" t="s">
        <v>31</v>
      </c>
      <c r="D1097" s="55">
        <v>46660</v>
      </c>
    </row>
    <row r="1098" spans="1:4" x14ac:dyDescent="0.2">
      <c r="A1098" s="56">
        <v>2005</v>
      </c>
      <c r="B1098" s="56" t="s">
        <v>8</v>
      </c>
      <c r="C1098" s="56" t="s">
        <v>31</v>
      </c>
      <c r="D1098" s="55">
        <v>45089</v>
      </c>
    </row>
    <row r="1099" spans="1:4" x14ac:dyDescent="0.2">
      <c r="A1099" s="56">
        <v>2005</v>
      </c>
      <c r="B1099" s="56" t="s">
        <v>9</v>
      </c>
      <c r="C1099" s="56" t="s">
        <v>31</v>
      </c>
      <c r="D1099" s="55">
        <v>51612</v>
      </c>
    </row>
    <row r="1100" spans="1:4" x14ac:dyDescent="0.2">
      <c r="A1100" s="56">
        <v>2005</v>
      </c>
      <c r="B1100" s="56" t="s">
        <v>10</v>
      </c>
      <c r="C1100" s="56" t="s">
        <v>31</v>
      </c>
      <c r="D1100" s="55">
        <v>54570</v>
      </c>
    </row>
    <row r="1101" spans="1:4" x14ac:dyDescent="0.2">
      <c r="A1101" s="56">
        <v>2005</v>
      </c>
      <c r="B1101" s="56" t="s">
        <v>11</v>
      </c>
      <c r="C1101" s="56" t="s">
        <v>31</v>
      </c>
      <c r="D1101" s="55">
        <v>57116</v>
      </c>
    </row>
    <row r="1102" spans="1:4" x14ac:dyDescent="0.2">
      <c r="A1102" s="56">
        <v>2006</v>
      </c>
      <c r="B1102" s="56" t="s">
        <v>12</v>
      </c>
      <c r="C1102" s="56" t="s">
        <v>31</v>
      </c>
      <c r="D1102" s="55">
        <v>50929</v>
      </c>
    </row>
    <row r="1103" spans="1:4" x14ac:dyDescent="0.2">
      <c r="A1103" s="56">
        <v>2006</v>
      </c>
      <c r="B1103" s="56" t="s">
        <v>13</v>
      </c>
      <c r="C1103" s="56" t="s">
        <v>31</v>
      </c>
      <c r="D1103" s="55">
        <v>48569</v>
      </c>
    </row>
    <row r="1104" spans="1:4" x14ac:dyDescent="0.2">
      <c r="A1104" s="56">
        <v>2006</v>
      </c>
      <c r="B1104" s="56" t="s">
        <v>14</v>
      </c>
      <c r="C1104" s="56" t="s">
        <v>31</v>
      </c>
      <c r="D1104" s="55">
        <v>55594</v>
      </c>
    </row>
    <row r="1105" spans="1:4" x14ac:dyDescent="0.2">
      <c r="A1105" s="56">
        <v>2006</v>
      </c>
      <c r="B1105" s="56" t="s">
        <v>15</v>
      </c>
      <c r="C1105" s="56" t="s">
        <v>31</v>
      </c>
      <c r="D1105" s="55">
        <v>55071</v>
      </c>
    </row>
    <row r="1106" spans="1:4" x14ac:dyDescent="0.2">
      <c r="A1106" s="56">
        <v>2006</v>
      </c>
      <c r="B1106" s="56" t="s">
        <v>4</v>
      </c>
      <c r="C1106" s="56" t="s">
        <v>31</v>
      </c>
      <c r="D1106" s="55">
        <v>53518</v>
      </c>
    </row>
    <row r="1107" spans="1:4" x14ac:dyDescent="0.2">
      <c r="A1107" s="56">
        <v>2006</v>
      </c>
      <c r="B1107" s="56" t="s">
        <v>5</v>
      </c>
      <c r="C1107" s="56" t="s">
        <v>31</v>
      </c>
      <c r="D1107" s="55">
        <v>51073</v>
      </c>
    </row>
    <row r="1108" spans="1:4" x14ac:dyDescent="0.2">
      <c r="A1108" s="56">
        <v>2006</v>
      </c>
      <c r="B1108" s="56" t="s">
        <v>6</v>
      </c>
      <c r="C1108" s="56" t="s">
        <v>31</v>
      </c>
      <c r="D1108" s="55">
        <v>55941</v>
      </c>
    </row>
    <row r="1109" spans="1:4" x14ac:dyDescent="0.2">
      <c r="A1109" s="56">
        <v>2006</v>
      </c>
      <c r="B1109" s="56" t="s">
        <v>7</v>
      </c>
      <c r="C1109" s="56" t="s">
        <v>31</v>
      </c>
      <c r="D1109" s="55">
        <v>56217</v>
      </c>
    </row>
    <row r="1110" spans="1:4" x14ac:dyDescent="0.2">
      <c r="A1110" s="56">
        <v>2006</v>
      </c>
      <c r="B1110" s="56" t="s">
        <v>8</v>
      </c>
      <c r="C1110" s="56" t="s">
        <v>31</v>
      </c>
      <c r="D1110" s="55">
        <v>57210</v>
      </c>
    </row>
    <row r="1111" spans="1:4" x14ac:dyDescent="0.2">
      <c r="A1111" s="56">
        <v>2006</v>
      </c>
      <c r="B1111" s="56" t="s">
        <v>9</v>
      </c>
      <c r="C1111" s="56" t="s">
        <v>31</v>
      </c>
      <c r="D1111" s="55">
        <v>58218</v>
      </c>
    </row>
    <row r="1112" spans="1:4" x14ac:dyDescent="0.2">
      <c r="A1112" s="56">
        <v>2006</v>
      </c>
      <c r="B1112" s="56" t="s">
        <v>10</v>
      </c>
      <c r="C1112" s="56" t="s">
        <v>31</v>
      </c>
      <c r="D1112" s="55">
        <v>61699</v>
      </c>
    </row>
    <row r="1113" spans="1:4" x14ac:dyDescent="0.2">
      <c r="A1113" s="56">
        <v>2006</v>
      </c>
      <c r="B1113" s="56" t="s">
        <v>11</v>
      </c>
      <c r="C1113" s="56" t="s">
        <v>31</v>
      </c>
      <c r="D1113" s="55">
        <v>59008</v>
      </c>
    </row>
    <row r="1114" spans="1:4" x14ac:dyDescent="0.2">
      <c r="A1114" s="56">
        <v>2007</v>
      </c>
      <c r="B1114" s="56" t="s">
        <v>12</v>
      </c>
      <c r="C1114" s="56" t="s">
        <v>31</v>
      </c>
      <c r="D1114" s="55">
        <v>53175</v>
      </c>
    </row>
    <row r="1115" spans="1:4" x14ac:dyDescent="0.2">
      <c r="A1115" s="56">
        <v>2007</v>
      </c>
      <c r="B1115" s="56" t="s">
        <v>13</v>
      </c>
      <c r="C1115" s="56" t="s">
        <v>31</v>
      </c>
      <c r="D1115" s="55">
        <v>49357</v>
      </c>
    </row>
    <row r="1116" spans="1:4" x14ac:dyDescent="0.2">
      <c r="A1116" s="56">
        <v>2007</v>
      </c>
      <c r="B1116" s="56" t="s">
        <v>14</v>
      </c>
      <c r="C1116" s="56" t="s">
        <v>31</v>
      </c>
      <c r="D1116" s="55">
        <v>57687</v>
      </c>
    </row>
    <row r="1117" spans="1:4" x14ac:dyDescent="0.2">
      <c r="A1117" s="56">
        <v>2007</v>
      </c>
      <c r="B1117" s="56" t="s">
        <v>15</v>
      </c>
      <c r="C1117" s="56" t="s">
        <v>31</v>
      </c>
      <c r="D1117" s="55">
        <v>56142</v>
      </c>
    </row>
    <row r="1118" spans="1:4" x14ac:dyDescent="0.2">
      <c r="A1118" s="56">
        <v>2007</v>
      </c>
      <c r="B1118" s="56" t="s">
        <v>4</v>
      </c>
      <c r="C1118" s="56" t="s">
        <v>31</v>
      </c>
      <c r="D1118" s="55">
        <v>59830</v>
      </c>
    </row>
    <row r="1119" spans="1:4" x14ac:dyDescent="0.2">
      <c r="A1119" s="56">
        <v>2007</v>
      </c>
      <c r="B1119" s="56" t="s">
        <v>5</v>
      </c>
      <c r="C1119" s="56" t="s">
        <v>31</v>
      </c>
      <c r="D1119" s="55">
        <v>58593</v>
      </c>
    </row>
    <row r="1120" spans="1:4" x14ac:dyDescent="0.2">
      <c r="A1120" s="56">
        <v>2007</v>
      </c>
      <c r="B1120" s="56" t="s">
        <v>6</v>
      </c>
      <c r="C1120" s="56" t="s">
        <v>31</v>
      </c>
      <c r="D1120" s="55">
        <v>59128</v>
      </c>
    </row>
    <row r="1121" spans="1:4" x14ac:dyDescent="0.2">
      <c r="A1121" s="56">
        <v>2007</v>
      </c>
      <c r="B1121" s="56" t="s">
        <v>7</v>
      </c>
      <c r="C1121" s="56" t="s">
        <v>31</v>
      </c>
      <c r="D1121" s="55">
        <v>59835</v>
      </c>
    </row>
    <row r="1122" spans="1:4" x14ac:dyDescent="0.2">
      <c r="A1122" s="56">
        <v>2007</v>
      </c>
      <c r="B1122" s="56" t="s">
        <v>8</v>
      </c>
      <c r="C1122" s="56" t="s">
        <v>31</v>
      </c>
      <c r="D1122" s="55">
        <v>61521</v>
      </c>
    </row>
    <row r="1123" spans="1:4" x14ac:dyDescent="0.2">
      <c r="A1123" s="56">
        <v>2007</v>
      </c>
      <c r="B1123" s="56" t="s">
        <v>9</v>
      </c>
      <c r="C1123" s="56" t="s">
        <v>31</v>
      </c>
      <c r="D1123" s="55">
        <v>61471</v>
      </c>
    </row>
    <row r="1124" spans="1:4" x14ac:dyDescent="0.2">
      <c r="A1124" s="56">
        <v>2007</v>
      </c>
      <c r="B1124" s="56" t="s">
        <v>10</v>
      </c>
      <c r="C1124" s="56" t="s">
        <v>31</v>
      </c>
      <c r="D1124" s="55">
        <v>68477</v>
      </c>
    </row>
    <row r="1125" spans="1:4" x14ac:dyDescent="0.2">
      <c r="A1125" s="56">
        <v>2007</v>
      </c>
      <c r="B1125" s="56" t="s">
        <v>11</v>
      </c>
      <c r="C1125" s="56" t="s">
        <v>31</v>
      </c>
      <c r="D1125" s="55">
        <v>66027</v>
      </c>
    </row>
    <row r="1126" spans="1:4" x14ac:dyDescent="0.2">
      <c r="A1126" s="56">
        <v>2008</v>
      </c>
      <c r="B1126" s="56" t="s">
        <v>12</v>
      </c>
      <c r="C1126" s="56" t="s">
        <v>31</v>
      </c>
      <c r="D1126" s="55">
        <v>58209</v>
      </c>
    </row>
    <row r="1127" spans="1:4" x14ac:dyDescent="0.2">
      <c r="A1127" s="56">
        <v>2008</v>
      </c>
      <c r="B1127" s="56" t="s">
        <v>13</v>
      </c>
      <c r="C1127" s="56" t="s">
        <v>31</v>
      </c>
      <c r="D1127" s="55">
        <v>57914</v>
      </c>
    </row>
    <row r="1128" spans="1:4" x14ac:dyDescent="0.2">
      <c r="A1128" s="56">
        <v>2008</v>
      </c>
      <c r="B1128" s="56" t="s">
        <v>14</v>
      </c>
      <c r="C1128" s="56" t="s">
        <v>31</v>
      </c>
      <c r="D1128" s="55">
        <v>61532</v>
      </c>
    </row>
    <row r="1129" spans="1:4" x14ac:dyDescent="0.2">
      <c r="A1129" s="56">
        <v>2008</v>
      </c>
      <c r="B1129" s="56" t="s">
        <v>15</v>
      </c>
      <c r="C1129" s="56" t="s">
        <v>31</v>
      </c>
      <c r="D1129" s="55">
        <v>66504</v>
      </c>
    </row>
    <row r="1130" spans="1:4" x14ac:dyDescent="0.2">
      <c r="A1130" s="56">
        <v>2008</v>
      </c>
      <c r="B1130" s="56" t="s">
        <v>4</v>
      </c>
      <c r="C1130" s="56" t="s">
        <v>31</v>
      </c>
      <c r="D1130" s="55">
        <v>67361</v>
      </c>
    </row>
    <row r="1131" spans="1:4" x14ac:dyDescent="0.2">
      <c r="A1131" s="56">
        <v>2008</v>
      </c>
      <c r="B1131" s="56" t="s">
        <v>5</v>
      </c>
      <c r="C1131" s="56" t="s">
        <v>31</v>
      </c>
      <c r="D1131" s="55">
        <v>59415</v>
      </c>
    </row>
    <row r="1132" spans="1:4" x14ac:dyDescent="0.2">
      <c r="A1132" s="56">
        <v>2008</v>
      </c>
      <c r="B1132" s="56" t="s">
        <v>6</v>
      </c>
      <c r="C1132" s="56" t="s">
        <v>31</v>
      </c>
      <c r="D1132" s="55">
        <v>57803</v>
      </c>
    </row>
    <row r="1133" spans="1:4" x14ac:dyDescent="0.2">
      <c r="A1133" s="56">
        <v>2008</v>
      </c>
      <c r="B1133" s="56" t="s">
        <v>7</v>
      </c>
      <c r="C1133" s="56" t="s">
        <v>31</v>
      </c>
      <c r="D1133" s="55">
        <v>129465</v>
      </c>
    </row>
    <row r="1134" spans="1:4" x14ac:dyDescent="0.2">
      <c r="A1134" s="56">
        <v>2008</v>
      </c>
      <c r="B1134" s="56" t="s">
        <v>8</v>
      </c>
      <c r="C1134" s="56" t="s">
        <v>31</v>
      </c>
      <c r="D1134" s="55">
        <v>54663</v>
      </c>
    </row>
    <row r="1135" spans="1:4" x14ac:dyDescent="0.2">
      <c r="A1135" s="56">
        <v>2008</v>
      </c>
      <c r="B1135" s="56" t="s">
        <v>9</v>
      </c>
      <c r="C1135" s="56" t="s">
        <v>31</v>
      </c>
      <c r="D1135" s="55">
        <v>59979</v>
      </c>
    </row>
    <row r="1136" spans="1:4" x14ac:dyDescent="0.2">
      <c r="A1136" s="56">
        <v>2008</v>
      </c>
      <c r="B1136" s="56" t="s">
        <v>10</v>
      </c>
      <c r="C1136" s="56" t="s">
        <v>31</v>
      </c>
      <c r="D1136" s="55">
        <v>56562</v>
      </c>
    </row>
    <row r="1137" spans="1:4" x14ac:dyDescent="0.2">
      <c r="A1137" s="56">
        <v>2008</v>
      </c>
      <c r="B1137" s="56" t="s">
        <v>11</v>
      </c>
      <c r="C1137" s="56" t="s">
        <v>31</v>
      </c>
      <c r="D1137" s="55">
        <v>51746</v>
      </c>
    </row>
    <row r="1138" spans="1:4" x14ac:dyDescent="0.2">
      <c r="A1138" s="56">
        <v>2009</v>
      </c>
      <c r="B1138" s="56" t="s">
        <v>12</v>
      </c>
      <c r="C1138" s="56" t="s">
        <v>31</v>
      </c>
      <c r="D1138" s="55">
        <v>42595.136351188077</v>
      </c>
    </row>
    <row r="1139" spans="1:4" x14ac:dyDescent="0.2">
      <c r="A1139" s="56">
        <v>2009</v>
      </c>
      <c r="B1139" s="56" t="s">
        <v>13</v>
      </c>
      <c r="C1139" s="56" t="s">
        <v>31</v>
      </c>
      <c r="D1139" s="55">
        <v>44557</v>
      </c>
    </row>
    <row r="1140" spans="1:4" x14ac:dyDescent="0.2">
      <c r="A1140" s="56">
        <v>2009</v>
      </c>
      <c r="B1140" s="56" t="s">
        <v>14</v>
      </c>
      <c r="C1140" s="56" t="s">
        <v>31</v>
      </c>
      <c r="D1140" s="55">
        <v>49799</v>
      </c>
    </row>
    <row r="1141" spans="1:4" x14ac:dyDescent="0.2">
      <c r="A1141" s="56">
        <v>2009</v>
      </c>
      <c r="B1141" s="56" t="s">
        <v>15</v>
      </c>
      <c r="C1141" s="56" t="s">
        <v>31</v>
      </c>
      <c r="D1141" s="55">
        <v>47144</v>
      </c>
    </row>
    <row r="1142" spans="1:4" x14ac:dyDescent="0.2">
      <c r="A1142" s="56">
        <v>2009</v>
      </c>
      <c r="B1142" s="56" t="s">
        <v>4</v>
      </c>
      <c r="C1142" s="56" t="s">
        <v>31</v>
      </c>
      <c r="D1142" s="55">
        <v>48305</v>
      </c>
    </row>
    <row r="1143" spans="1:4" x14ac:dyDescent="0.2">
      <c r="A1143" s="56">
        <v>2009</v>
      </c>
      <c r="B1143" s="56" t="s">
        <v>5</v>
      </c>
      <c r="C1143" s="56" t="s">
        <v>31</v>
      </c>
      <c r="D1143" s="55">
        <v>49589</v>
      </c>
    </row>
    <row r="1144" spans="1:4" x14ac:dyDescent="0.2">
      <c r="A1144" s="56">
        <v>2009</v>
      </c>
      <c r="B1144" s="56" t="s">
        <v>6</v>
      </c>
      <c r="C1144" s="56" t="s">
        <v>31</v>
      </c>
      <c r="D1144" s="55">
        <v>49400</v>
      </c>
    </row>
    <row r="1145" spans="1:4" x14ac:dyDescent="0.2">
      <c r="A1145" s="56">
        <v>2009</v>
      </c>
      <c r="B1145" s="56" t="s">
        <v>7</v>
      </c>
      <c r="C1145" s="56" t="s">
        <v>31</v>
      </c>
      <c r="D1145" s="55">
        <v>49853</v>
      </c>
    </row>
    <row r="1146" spans="1:4" x14ac:dyDescent="0.2">
      <c r="A1146" s="56">
        <v>2009</v>
      </c>
      <c r="B1146" s="56" t="s">
        <v>8</v>
      </c>
      <c r="C1146" s="56" t="s">
        <v>31</v>
      </c>
      <c r="D1146" s="55">
        <v>46521</v>
      </c>
    </row>
    <row r="1147" spans="1:4" x14ac:dyDescent="0.2">
      <c r="A1147" s="56">
        <v>2009</v>
      </c>
      <c r="B1147" s="56" t="s">
        <v>9</v>
      </c>
      <c r="C1147" s="56" t="s">
        <v>31</v>
      </c>
      <c r="D1147" s="55">
        <v>51338</v>
      </c>
    </row>
    <row r="1148" spans="1:4" x14ac:dyDescent="0.2">
      <c r="A1148" s="56">
        <v>2009</v>
      </c>
      <c r="B1148" s="56" t="s">
        <v>10</v>
      </c>
      <c r="C1148" s="56" t="s">
        <v>31</v>
      </c>
      <c r="D1148" s="55">
        <v>48874</v>
      </c>
    </row>
    <row r="1149" spans="1:4" x14ac:dyDescent="0.2">
      <c r="A1149" s="56">
        <v>2009</v>
      </c>
      <c r="B1149" s="56" t="s">
        <v>11</v>
      </c>
      <c r="C1149" s="56" t="s">
        <v>31</v>
      </c>
      <c r="D1149" s="55">
        <v>47238</v>
      </c>
    </row>
    <row r="1150" spans="1:4" x14ac:dyDescent="0.2">
      <c r="A1150" s="56">
        <v>2010</v>
      </c>
      <c r="B1150" s="56" t="s">
        <v>12</v>
      </c>
      <c r="C1150" s="56" t="s">
        <v>31</v>
      </c>
      <c r="D1150" s="55">
        <v>45072</v>
      </c>
    </row>
    <row r="1151" spans="1:4" x14ac:dyDescent="0.2">
      <c r="A1151" s="56">
        <v>2010</v>
      </c>
      <c r="B1151" s="56" t="s">
        <v>13</v>
      </c>
      <c r="C1151" s="56" t="s">
        <v>31</v>
      </c>
      <c r="D1151" s="55">
        <v>42470</v>
      </c>
    </row>
    <row r="1152" spans="1:4" x14ac:dyDescent="0.2">
      <c r="A1152" s="56">
        <v>2010</v>
      </c>
      <c r="B1152" s="56" t="s">
        <v>14</v>
      </c>
      <c r="C1152" s="56" t="s">
        <v>31</v>
      </c>
      <c r="D1152" s="55">
        <v>50901</v>
      </c>
    </row>
    <row r="1153" spans="1:4" x14ac:dyDescent="0.2">
      <c r="A1153" s="56">
        <v>2010</v>
      </c>
      <c r="B1153" s="56" t="s">
        <v>15</v>
      </c>
      <c r="C1153" s="56" t="s">
        <v>31</v>
      </c>
      <c r="D1153" s="55">
        <v>49331</v>
      </c>
    </row>
    <row r="1154" spans="1:4" x14ac:dyDescent="0.2">
      <c r="A1154" s="56">
        <v>2010</v>
      </c>
      <c r="B1154" s="56" t="s">
        <v>4</v>
      </c>
      <c r="C1154" s="56" t="s">
        <v>31</v>
      </c>
      <c r="D1154" s="55">
        <v>46599</v>
      </c>
    </row>
    <row r="1155" spans="1:4" x14ac:dyDescent="0.2">
      <c r="A1155" s="56">
        <v>2010</v>
      </c>
      <c r="B1155" s="56" t="s">
        <v>5</v>
      </c>
      <c r="C1155" s="56" t="s">
        <v>31</v>
      </c>
      <c r="D1155" s="55">
        <v>46822</v>
      </c>
    </row>
    <row r="1156" spans="1:4" x14ac:dyDescent="0.2">
      <c r="A1156" s="56">
        <v>2010</v>
      </c>
      <c r="B1156" s="56" t="s">
        <v>6</v>
      </c>
      <c r="C1156" s="56" t="s">
        <v>31</v>
      </c>
      <c r="D1156" s="55">
        <v>47247</v>
      </c>
    </row>
    <row r="1157" spans="1:4" x14ac:dyDescent="0.2">
      <c r="A1157" s="56">
        <v>2010</v>
      </c>
      <c r="B1157" s="56" t="s">
        <v>7</v>
      </c>
      <c r="C1157" s="56" t="s">
        <v>31</v>
      </c>
      <c r="D1157" s="55">
        <v>49385</v>
      </c>
    </row>
    <row r="1158" spans="1:4" x14ac:dyDescent="0.2">
      <c r="A1158" s="56">
        <v>2010</v>
      </c>
      <c r="B1158" s="56" t="s">
        <v>8</v>
      </c>
      <c r="C1158" s="56" t="s">
        <v>31</v>
      </c>
      <c r="D1158" s="55">
        <v>48515</v>
      </c>
    </row>
    <row r="1159" spans="1:4" x14ac:dyDescent="0.2">
      <c r="A1159" s="56">
        <v>2010</v>
      </c>
      <c r="B1159" s="56" t="s">
        <v>9</v>
      </c>
      <c r="C1159" s="56" t="s">
        <v>31</v>
      </c>
      <c r="D1159" s="55">
        <v>48380</v>
      </c>
    </row>
    <row r="1160" spans="1:4" x14ac:dyDescent="0.2">
      <c r="A1160" s="56">
        <v>2010</v>
      </c>
      <c r="B1160" s="56" t="s">
        <v>10</v>
      </c>
      <c r="C1160" s="56" t="s">
        <v>31</v>
      </c>
      <c r="D1160" s="55">
        <v>49000</v>
      </c>
    </row>
    <row r="1161" spans="1:4" x14ac:dyDescent="0.2">
      <c r="A1161" s="56">
        <v>2010</v>
      </c>
      <c r="B1161" s="56" t="s">
        <v>11</v>
      </c>
      <c r="C1161" s="56" t="s">
        <v>31</v>
      </c>
      <c r="D1161" s="55">
        <v>45134</v>
      </c>
    </row>
    <row r="1162" spans="1:4" x14ac:dyDescent="0.2">
      <c r="A1162" s="56">
        <v>2011</v>
      </c>
      <c r="B1162" s="56" t="s">
        <v>12</v>
      </c>
      <c r="C1162" s="56" t="s">
        <v>31</v>
      </c>
      <c r="D1162" s="55">
        <v>41163</v>
      </c>
    </row>
    <row r="1163" spans="1:4" x14ac:dyDescent="0.2">
      <c r="A1163" s="56">
        <v>2011</v>
      </c>
      <c r="B1163" s="56" t="s">
        <v>13</v>
      </c>
      <c r="C1163" s="56" t="s">
        <v>31</v>
      </c>
      <c r="D1163" s="55">
        <v>38717</v>
      </c>
    </row>
    <row r="1164" spans="1:4" x14ac:dyDescent="0.2">
      <c r="A1164" s="56">
        <v>2011</v>
      </c>
      <c r="B1164" s="56" t="s">
        <v>14</v>
      </c>
      <c r="C1164" s="56" t="s">
        <v>31</v>
      </c>
      <c r="D1164" s="55">
        <v>43542</v>
      </c>
    </row>
    <row r="1165" spans="1:4" x14ac:dyDescent="0.2">
      <c r="A1165" s="56">
        <v>2011</v>
      </c>
      <c r="B1165" s="56" t="s">
        <v>15</v>
      </c>
      <c r="C1165" s="56" t="s">
        <v>31</v>
      </c>
      <c r="D1165" s="55">
        <v>44160</v>
      </c>
    </row>
    <row r="1166" spans="1:4" x14ac:dyDescent="0.2">
      <c r="A1166" s="56">
        <v>2011</v>
      </c>
      <c r="B1166" s="56" t="s">
        <v>4</v>
      </c>
      <c r="C1166" s="56" t="s">
        <v>31</v>
      </c>
      <c r="D1166" s="55">
        <v>45837</v>
      </c>
    </row>
    <row r="1167" spans="1:4" x14ac:dyDescent="0.2">
      <c r="A1167" s="56">
        <v>2011</v>
      </c>
      <c r="B1167" s="56" t="s">
        <v>5</v>
      </c>
      <c r="C1167" s="56" t="s">
        <v>31</v>
      </c>
      <c r="D1167" s="55">
        <v>42919</v>
      </c>
    </row>
    <row r="1168" spans="1:4" x14ac:dyDescent="0.2">
      <c r="A1168" s="56">
        <v>2011</v>
      </c>
      <c r="B1168" s="56" t="s">
        <v>6</v>
      </c>
      <c r="C1168" s="56" t="s">
        <v>31</v>
      </c>
      <c r="D1168" s="55">
        <v>43944</v>
      </c>
    </row>
    <row r="1169" spans="1:4" x14ac:dyDescent="0.2">
      <c r="A1169" s="56">
        <v>2011</v>
      </c>
      <c r="B1169" s="56" t="s">
        <v>7</v>
      </c>
      <c r="C1169" s="56" t="s">
        <v>31</v>
      </c>
      <c r="D1169" s="55">
        <v>43025</v>
      </c>
    </row>
    <row r="1170" spans="1:4" x14ac:dyDescent="0.2">
      <c r="A1170" s="56">
        <v>2011</v>
      </c>
      <c r="B1170" s="56" t="s">
        <v>8</v>
      </c>
      <c r="C1170" s="56" t="s">
        <v>31</v>
      </c>
      <c r="D1170" s="55">
        <v>43756</v>
      </c>
    </row>
    <row r="1171" spans="1:4" x14ac:dyDescent="0.2">
      <c r="A1171" s="56">
        <v>2011</v>
      </c>
      <c r="B1171" s="56" t="s">
        <v>9</v>
      </c>
      <c r="C1171" s="56" t="s">
        <v>31</v>
      </c>
      <c r="D1171" s="55">
        <v>44554</v>
      </c>
    </row>
    <row r="1172" spans="1:4" x14ac:dyDescent="0.2">
      <c r="A1172" s="56">
        <v>2011</v>
      </c>
      <c r="B1172" s="56" t="s">
        <v>10</v>
      </c>
      <c r="C1172" s="56" t="s">
        <v>31</v>
      </c>
      <c r="D1172" s="55">
        <v>44219</v>
      </c>
    </row>
    <row r="1173" spans="1:4" x14ac:dyDescent="0.2">
      <c r="A1173" s="56">
        <v>2011</v>
      </c>
      <c r="B1173" s="56" t="s">
        <v>11</v>
      </c>
      <c r="C1173" s="56" t="s">
        <v>31</v>
      </c>
      <c r="D1173" s="55">
        <v>42379</v>
      </c>
    </row>
    <row r="1174" spans="1:4" x14ac:dyDescent="0.2">
      <c r="A1174" s="56">
        <v>2012</v>
      </c>
      <c r="B1174" s="56" t="s">
        <v>12</v>
      </c>
      <c r="C1174" s="56" t="s">
        <v>31</v>
      </c>
      <c r="D1174" s="55">
        <v>39005</v>
      </c>
    </row>
    <row r="1175" spans="1:4" x14ac:dyDescent="0.2">
      <c r="A1175" s="56">
        <v>2012</v>
      </c>
      <c r="B1175" s="56" t="s">
        <v>13</v>
      </c>
      <c r="C1175" s="56" t="s">
        <v>31</v>
      </c>
      <c r="D1175" s="55">
        <v>35107</v>
      </c>
    </row>
    <row r="1176" spans="1:4" x14ac:dyDescent="0.2">
      <c r="A1176" s="56">
        <v>2012</v>
      </c>
      <c r="B1176" s="56" t="s">
        <v>14</v>
      </c>
      <c r="C1176" s="56" t="s">
        <v>31</v>
      </c>
      <c r="D1176" s="55">
        <v>43477</v>
      </c>
    </row>
    <row r="1177" spans="1:4" x14ac:dyDescent="0.2">
      <c r="A1177" s="56">
        <v>2012</v>
      </c>
      <c r="B1177" s="56" t="s">
        <v>15</v>
      </c>
      <c r="C1177" s="56" t="s">
        <v>31</v>
      </c>
      <c r="D1177" s="55">
        <v>39505</v>
      </c>
    </row>
    <row r="1178" spans="1:4" x14ac:dyDescent="0.2">
      <c r="A1178" s="56">
        <v>2012</v>
      </c>
      <c r="B1178" s="56" t="s">
        <v>4</v>
      </c>
      <c r="C1178" s="56" t="s">
        <v>31</v>
      </c>
      <c r="D1178" s="55">
        <v>41172</v>
      </c>
    </row>
    <row r="1179" spans="1:4" x14ac:dyDescent="0.2">
      <c r="A1179" s="56">
        <v>2012</v>
      </c>
      <c r="B1179" s="56" t="s">
        <v>5</v>
      </c>
      <c r="C1179" s="56" t="s">
        <v>31</v>
      </c>
      <c r="D1179" s="55">
        <v>41651</v>
      </c>
    </row>
    <row r="1180" spans="1:4" x14ac:dyDescent="0.2">
      <c r="A1180" s="56">
        <v>2012</v>
      </c>
      <c r="B1180" s="56" t="s">
        <v>6</v>
      </c>
      <c r="C1180" s="56" t="s">
        <v>31</v>
      </c>
      <c r="D1180" s="55">
        <v>42966</v>
      </c>
    </row>
    <row r="1181" spans="1:4" x14ac:dyDescent="0.2">
      <c r="A1181" s="56">
        <v>2012</v>
      </c>
      <c r="B1181" s="56" t="s">
        <v>7</v>
      </c>
      <c r="C1181" s="56" t="s">
        <v>31</v>
      </c>
      <c r="D1181" s="55">
        <v>46327</v>
      </c>
    </row>
    <row r="1182" spans="1:4" x14ac:dyDescent="0.2">
      <c r="A1182" s="56">
        <v>2012</v>
      </c>
      <c r="B1182" s="56" t="s">
        <v>8</v>
      </c>
      <c r="C1182" s="56" t="s">
        <v>31</v>
      </c>
      <c r="D1182" s="55">
        <v>44045</v>
      </c>
    </row>
    <row r="1183" spans="1:4" x14ac:dyDescent="0.2">
      <c r="A1183" s="56">
        <v>2012</v>
      </c>
      <c r="B1183" s="56" t="s">
        <v>9</v>
      </c>
      <c r="C1183" s="56" t="s">
        <v>31</v>
      </c>
      <c r="D1183" s="55">
        <v>45589</v>
      </c>
    </row>
    <row r="1184" spans="1:4" x14ac:dyDescent="0.2">
      <c r="A1184" s="56">
        <v>2012</v>
      </c>
      <c r="B1184" s="56" t="s">
        <v>10</v>
      </c>
      <c r="C1184" s="56" t="s">
        <v>31</v>
      </c>
      <c r="D1184" s="55">
        <v>44438</v>
      </c>
    </row>
    <row r="1185" spans="1:4" x14ac:dyDescent="0.2">
      <c r="A1185" s="56">
        <v>2012</v>
      </c>
      <c r="B1185" s="56" t="s">
        <v>11</v>
      </c>
      <c r="C1185" s="56" t="s">
        <v>31</v>
      </c>
      <c r="D1185" s="55">
        <v>46741</v>
      </c>
    </row>
    <row r="1186" spans="1:4" x14ac:dyDescent="0.2">
      <c r="A1186" s="56">
        <v>2013</v>
      </c>
      <c r="B1186" s="56" t="s">
        <v>12</v>
      </c>
      <c r="C1186" s="56" t="s">
        <v>31</v>
      </c>
      <c r="D1186" s="55">
        <v>39390</v>
      </c>
    </row>
    <row r="1187" spans="1:4" x14ac:dyDescent="0.2">
      <c r="A1187" s="56">
        <v>2013</v>
      </c>
      <c r="B1187" s="56" t="s">
        <v>13</v>
      </c>
      <c r="C1187" s="56" t="s">
        <v>31</v>
      </c>
      <c r="D1187" s="55">
        <v>34697</v>
      </c>
    </row>
    <row r="1188" spans="1:4" x14ac:dyDescent="0.2">
      <c r="A1188" s="56">
        <v>2013</v>
      </c>
      <c r="B1188" s="56" t="s">
        <v>14</v>
      </c>
      <c r="C1188" s="56" t="s">
        <v>31</v>
      </c>
      <c r="D1188" s="55">
        <v>42961</v>
      </c>
    </row>
    <row r="1189" spans="1:4" x14ac:dyDescent="0.2">
      <c r="A1189" s="56">
        <v>2013</v>
      </c>
      <c r="B1189" s="56" t="s">
        <v>15</v>
      </c>
      <c r="C1189" s="56" t="s">
        <v>31</v>
      </c>
      <c r="D1189" s="55">
        <v>41446</v>
      </c>
    </row>
    <row r="1190" spans="1:4" x14ac:dyDescent="0.2">
      <c r="A1190" s="56">
        <v>2013</v>
      </c>
      <c r="B1190" s="56" t="s">
        <v>4</v>
      </c>
      <c r="C1190" s="56" t="s">
        <v>31</v>
      </c>
      <c r="D1190" s="55">
        <v>41456</v>
      </c>
    </row>
    <row r="1191" spans="1:4" x14ac:dyDescent="0.2">
      <c r="A1191" s="56">
        <v>2013</v>
      </c>
      <c r="B1191" s="56" t="s">
        <v>5</v>
      </c>
      <c r="C1191" s="56" t="s">
        <v>31</v>
      </c>
      <c r="D1191" s="55">
        <v>38663</v>
      </c>
    </row>
    <row r="1192" spans="1:4" x14ac:dyDescent="0.2">
      <c r="A1192" s="56">
        <v>2013</v>
      </c>
      <c r="B1192" s="56" t="s">
        <v>6</v>
      </c>
      <c r="C1192" s="56" t="s">
        <v>31</v>
      </c>
      <c r="D1192" s="55">
        <v>39961</v>
      </c>
    </row>
    <row r="1193" spans="1:4" x14ac:dyDescent="0.2">
      <c r="A1193" s="56">
        <v>2013</v>
      </c>
      <c r="B1193" s="56" t="s">
        <v>7</v>
      </c>
      <c r="C1193" s="56" t="s">
        <v>31</v>
      </c>
      <c r="D1193" s="55">
        <v>38992</v>
      </c>
    </row>
    <row r="1194" spans="1:4" x14ac:dyDescent="0.2">
      <c r="A1194" s="56">
        <v>2013</v>
      </c>
      <c r="B1194" s="56" t="s">
        <v>8</v>
      </c>
      <c r="C1194" s="56" t="s">
        <v>31</v>
      </c>
      <c r="D1194" s="55">
        <v>33520</v>
      </c>
    </row>
    <row r="1195" spans="1:4" x14ac:dyDescent="0.2">
      <c r="A1195" s="56">
        <v>2013</v>
      </c>
      <c r="B1195" s="56" t="s">
        <v>9</v>
      </c>
      <c r="C1195" s="56" t="s">
        <v>31</v>
      </c>
      <c r="D1195" s="55">
        <v>35729</v>
      </c>
    </row>
    <row r="1196" spans="1:4" x14ac:dyDescent="0.2">
      <c r="A1196" s="56">
        <v>2013</v>
      </c>
      <c r="B1196" s="56" t="s">
        <v>10</v>
      </c>
      <c r="C1196" s="56" t="s">
        <v>31</v>
      </c>
      <c r="D1196" s="55">
        <v>34454</v>
      </c>
    </row>
    <row r="1197" spans="1:4" x14ac:dyDescent="0.2">
      <c r="A1197" s="56">
        <v>2013</v>
      </c>
      <c r="B1197" s="56" t="s">
        <v>11</v>
      </c>
      <c r="C1197" s="56" t="s">
        <v>31</v>
      </c>
      <c r="D1197" s="55">
        <v>31113</v>
      </c>
    </row>
    <row r="1198" spans="1:4" x14ac:dyDescent="0.2">
      <c r="A1198" s="56">
        <v>2014</v>
      </c>
      <c r="B1198" s="56" t="s">
        <v>12</v>
      </c>
      <c r="C1198" s="56" t="s">
        <v>31</v>
      </c>
      <c r="D1198" s="55">
        <v>25949.151201445256</v>
      </c>
    </row>
    <row r="1199" spans="1:4" x14ac:dyDescent="0.2">
      <c r="A1199" s="56">
        <v>2014</v>
      </c>
      <c r="B1199" s="56" t="s">
        <v>13</v>
      </c>
      <c r="C1199" s="56" t="s">
        <v>31</v>
      </c>
      <c r="D1199" s="55">
        <v>29158</v>
      </c>
    </row>
    <row r="1200" spans="1:4" x14ac:dyDescent="0.2">
      <c r="A1200" s="56">
        <v>2014</v>
      </c>
      <c r="B1200" s="56" t="s">
        <v>14</v>
      </c>
      <c r="C1200" s="56" t="s">
        <v>31</v>
      </c>
      <c r="D1200" s="55">
        <v>32124</v>
      </c>
    </row>
    <row r="1201" spans="1:4" x14ac:dyDescent="0.2">
      <c r="A1201" s="56">
        <v>2014</v>
      </c>
      <c r="B1201" s="56" t="s">
        <v>15</v>
      </c>
      <c r="C1201" s="56" t="s">
        <v>31</v>
      </c>
      <c r="D1201" s="55">
        <v>20762</v>
      </c>
    </row>
    <row r="1202" spans="1:4" x14ac:dyDescent="0.2">
      <c r="A1202" s="56">
        <v>2014</v>
      </c>
      <c r="B1202" s="56" t="s">
        <v>4</v>
      </c>
      <c r="C1202" s="56" t="s">
        <v>31</v>
      </c>
      <c r="D1202" s="55">
        <v>10109</v>
      </c>
    </row>
    <row r="1203" spans="1:4" x14ac:dyDescent="0.2">
      <c r="A1203" s="56">
        <v>2014</v>
      </c>
      <c r="B1203" s="56" t="s">
        <v>5</v>
      </c>
      <c r="C1203" s="56" t="s">
        <v>31</v>
      </c>
      <c r="D1203" s="55">
        <v>9320</v>
      </c>
    </row>
    <row r="1204" spans="1:4" x14ac:dyDescent="0.2">
      <c r="A1204" s="56">
        <v>2014</v>
      </c>
      <c r="B1204" s="56" t="s">
        <v>6</v>
      </c>
      <c r="C1204" s="56" t="s">
        <v>31</v>
      </c>
      <c r="D1204" s="55">
        <v>21494</v>
      </c>
    </row>
    <row r="1205" spans="1:4" x14ac:dyDescent="0.2">
      <c r="A1205" s="56">
        <v>2014</v>
      </c>
      <c r="B1205" s="56" t="s">
        <v>7</v>
      </c>
      <c r="C1205" s="56" t="s">
        <v>31</v>
      </c>
      <c r="D1205" s="55">
        <v>38108</v>
      </c>
    </row>
    <row r="1206" spans="1:4" x14ac:dyDescent="0.2">
      <c r="A1206" s="56">
        <v>2014</v>
      </c>
      <c r="B1206" s="56" t="s">
        <v>8</v>
      </c>
      <c r="C1206" s="56" t="s">
        <v>31</v>
      </c>
      <c r="D1206" s="55">
        <v>43706</v>
      </c>
    </row>
    <row r="1207" spans="1:4" x14ac:dyDescent="0.2">
      <c r="A1207" s="56">
        <v>2014</v>
      </c>
      <c r="B1207" s="56" t="s">
        <v>9</v>
      </c>
      <c r="C1207" s="56" t="s">
        <v>31</v>
      </c>
      <c r="D1207" s="55">
        <v>42904</v>
      </c>
    </row>
    <row r="1208" spans="1:4" x14ac:dyDescent="0.2">
      <c r="A1208" s="56">
        <v>2014</v>
      </c>
      <c r="B1208" s="56" t="s">
        <v>10</v>
      </c>
      <c r="C1208" s="56" t="s">
        <v>31</v>
      </c>
      <c r="D1208" s="55">
        <v>36692</v>
      </c>
    </row>
    <row r="1209" spans="1:4" x14ac:dyDescent="0.2">
      <c r="A1209" s="56">
        <v>2014</v>
      </c>
      <c r="B1209" s="56" t="s">
        <v>11</v>
      </c>
      <c r="C1209" s="56" t="s">
        <v>31</v>
      </c>
      <c r="D1209" s="55">
        <v>32927</v>
      </c>
    </row>
    <row r="1210" spans="1:4" x14ac:dyDescent="0.2">
      <c r="A1210" s="56">
        <v>2015</v>
      </c>
      <c r="B1210" s="56" t="s">
        <v>12</v>
      </c>
      <c r="C1210" s="56" t="s">
        <v>31</v>
      </c>
      <c r="D1210" s="55">
        <v>28648</v>
      </c>
    </row>
    <row r="1211" spans="1:4" x14ac:dyDescent="0.2">
      <c r="A1211" s="56">
        <v>2015</v>
      </c>
      <c r="B1211" s="56" t="s">
        <v>13</v>
      </c>
      <c r="C1211" s="56" t="s">
        <v>31</v>
      </c>
      <c r="D1211" s="55">
        <v>30490</v>
      </c>
    </row>
    <row r="1212" spans="1:4" x14ac:dyDescent="0.2">
      <c r="A1212" s="56">
        <v>2015</v>
      </c>
      <c r="B1212" s="56" t="s">
        <v>14</v>
      </c>
      <c r="C1212" s="56" t="s">
        <v>31</v>
      </c>
      <c r="D1212" s="55">
        <v>33393</v>
      </c>
    </row>
    <row r="1213" spans="1:4" x14ac:dyDescent="0.2">
      <c r="A1213" s="56">
        <v>2015</v>
      </c>
      <c r="B1213" s="56" t="s">
        <v>15</v>
      </c>
      <c r="C1213" s="56" t="s">
        <v>31</v>
      </c>
      <c r="D1213" s="55">
        <v>41748</v>
      </c>
    </row>
    <row r="1214" spans="1:4" x14ac:dyDescent="0.2">
      <c r="A1214" s="56">
        <v>2015</v>
      </c>
      <c r="B1214" s="56" t="s">
        <v>4</v>
      </c>
      <c r="C1214" s="56" t="s">
        <v>31</v>
      </c>
      <c r="D1214" s="55">
        <v>40833</v>
      </c>
    </row>
    <row r="1215" spans="1:4" x14ac:dyDescent="0.2">
      <c r="A1215" s="56">
        <v>2015</v>
      </c>
      <c r="B1215" s="56" t="s">
        <v>5</v>
      </c>
      <c r="C1215" s="56" t="s">
        <v>31</v>
      </c>
      <c r="D1215" s="55">
        <v>41155</v>
      </c>
    </row>
    <row r="1216" spans="1:4" x14ac:dyDescent="0.2">
      <c r="A1216" s="56">
        <v>2015</v>
      </c>
      <c r="B1216" s="56" t="s">
        <v>6</v>
      </c>
      <c r="C1216" s="56" t="s">
        <v>31</v>
      </c>
      <c r="D1216" s="55">
        <v>45508</v>
      </c>
    </row>
    <row r="1217" spans="1:4" x14ac:dyDescent="0.2">
      <c r="A1217" s="56">
        <v>2015</v>
      </c>
      <c r="B1217" s="56" t="s">
        <v>7</v>
      </c>
      <c r="C1217" s="56" t="s">
        <v>31</v>
      </c>
      <c r="D1217" s="55">
        <v>43037</v>
      </c>
    </row>
    <row r="1218" spans="1:4" x14ac:dyDescent="0.2">
      <c r="A1218" s="56">
        <v>2015</v>
      </c>
      <c r="B1218" s="56" t="s">
        <v>8</v>
      </c>
      <c r="C1218" s="56" t="s">
        <v>31</v>
      </c>
      <c r="D1218" s="55">
        <v>46910</v>
      </c>
    </row>
    <row r="1219" spans="1:4" x14ac:dyDescent="0.2">
      <c r="A1219" s="56">
        <v>2015</v>
      </c>
      <c r="B1219" s="56" t="s">
        <v>9</v>
      </c>
      <c r="C1219" s="56" t="s">
        <v>31</v>
      </c>
      <c r="D1219" s="55">
        <v>48899</v>
      </c>
    </row>
    <row r="1220" spans="1:4" x14ac:dyDescent="0.2">
      <c r="A1220" s="56">
        <v>2015</v>
      </c>
      <c r="B1220" s="56" t="s">
        <v>10</v>
      </c>
      <c r="C1220" s="56" t="s">
        <v>31</v>
      </c>
      <c r="D1220" s="55">
        <v>45470</v>
      </c>
    </row>
    <row r="1221" spans="1:4" x14ac:dyDescent="0.2">
      <c r="A1221" s="56">
        <v>2015</v>
      </c>
      <c r="B1221" s="56" t="s">
        <v>11</v>
      </c>
      <c r="C1221" s="56" t="s">
        <v>31</v>
      </c>
      <c r="D1221" s="55">
        <v>38282</v>
      </c>
    </row>
    <row r="1222" spans="1:4" x14ac:dyDescent="0.2">
      <c r="A1222" s="56">
        <v>2016</v>
      </c>
      <c r="B1222" s="56" t="s">
        <v>12</v>
      </c>
      <c r="C1222" s="56" t="s">
        <v>31</v>
      </c>
      <c r="D1222" s="55">
        <v>32874</v>
      </c>
    </row>
    <row r="1223" spans="1:4" x14ac:dyDescent="0.2">
      <c r="A1223" s="56">
        <v>2016</v>
      </c>
      <c r="B1223" s="56" t="s">
        <v>13</v>
      </c>
      <c r="C1223" s="56" t="s">
        <v>31</v>
      </c>
      <c r="D1223" s="55">
        <v>27074</v>
      </c>
    </row>
    <row r="1224" spans="1:4" x14ac:dyDescent="0.2">
      <c r="A1224" s="56">
        <v>2016</v>
      </c>
      <c r="B1224" s="56" t="s">
        <v>14</v>
      </c>
      <c r="C1224" s="56" t="s">
        <v>31</v>
      </c>
      <c r="D1224" s="55">
        <v>35221</v>
      </c>
    </row>
    <row r="1225" spans="1:4" x14ac:dyDescent="0.2">
      <c r="A1225" s="56">
        <v>2016</v>
      </c>
      <c r="B1225" s="56" t="s">
        <v>15</v>
      </c>
      <c r="C1225" s="56" t="s">
        <v>31</v>
      </c>
      <c r="D1225" s="55">
        <v>48462</v>
      </c>
    </row>
    <row r="1226" spans="1:4" x14ac:dyDescent="0.2">
      <c r="A1226" s="56">
        <v>2016</v>
      </c>
      <c r="B1226" s="56" t="s">
        <v>4</v>
      </c>
      <c r="C1226" s="56" t="s">
        <v>31</v>
      </c>
      <c r="D1226" s="55">
        <v>48536</v>
      </c>
    </row>
    <row r="1227" spans="1:4" x14ac:dyDescent="0.2">
      <c r="A1227" s="56">
        <v>2016</v>
      </c>
      <c r="B1227" s="56" t="s">
        <v>5</v>
      </c>
      <c r="C1227" s="56" t="s">
        <v>31</v>
      </c>
      <c r="D1227" s="55">
        <v>44765</v>
      </c>
    </row>
    <row r="1228" spans="1:4" x14ac:dyDescent="0.2">
      <c r="A1228" s="56">
        <v>2016</v>
      </c>
      <c r="B1228" s="56" t="s">
        <v>6</v>
      </c>
      <c r="C1228" s="56" t="s">
        <v>31</v>
      </c>
      <c r="D1228" s="55">
        <v>45396</v>
      </c>
    </row>
    <row r="1229" spans="1:4" x14ac:dyDescent="0.2">
      <c r="A1229" s="56">
        <v>2016</v>
      </c>
      <c r="B1229" s="56" t="s">
        <v>7</v>
      </c>
      <c r="C1229" s="56" t="s">
        <v>31</v>
      </c>
      <c r="D1229" s="55">
        <v>49081</v>
      </c>
    </row>
    <row r="1230" spans="1:4" x14ac:dyDescent="0.2">
      <c r="A1230" s="56">
        <v>2016</v>
      </c>
      <c r="B1230" s="56" t="s">
        <v>8</v>
      </c>
      <c r="C1230" s="56" t="s">
        <v>31</v>
      </c>
      <c r="D1230" s="55">
        <v>49002</v>
      </c>
    </row>
    <row r="1231" spans="1:4" x14ac:dyDescent="0.2">
      <c r="A1231" s="56">
        <v>2016</v>
      </c>
      <c r="B1231" s="56" t="s">
        <v>9</v>
      </c>
      <c r="C1231" s="56" t="s">
        <v>31</v>
      </c>
      <c r="D1231" s="55">
        <v>46523</v>
      </c>
    </row>
    <row r="1232" spans="1:4" x14ac:dyDescent="0.2">
      <c r="A1232" s="56">
        <v>2016</v>
      </c>
      <c r="B1232" s="56" t="s">
        <v>10</v>
      </c>
      <c r="C1232" s="56" t="s">
        <v>31</v>
      </c>
      <c r="D1232" s="55">
        <v>52190</v>
      </c>
    </row>
    <row r="1233" spans="1:4" x14ac:dyDescent="0.2">
      <c r="A1233" s="56">
        <v>2016</v>
      </c>
      <c r="B1233" s="56" t="s">
        <v>11</v>
      </c>
      <c r="C1233" s="56" t="s">
        <v>31</v>
      </c>
      <c r="D1233" s="55">
        <v>48013</v>
      </c>
    </row>
    <row r="1234" spans="1:4" x14ac:dyDescent="0.2">
      <c r="A1234" s="56">
        <v>2017</v>
      </c>
      <c r="B1234" s="56" t="s">
        <v>12</v>
      </c>
      <c r="C1234" s="56" t="s">
        <v>31</v>
      </c>
      <c r="D1234" s="55">
        <v>41736</v>
      </c>
    </row>
    <row r="1235" spans="1:4" x14ac:dyDescent="0.2">
      <c r="A1235" s="56">
        <v>2017</v>
      </c>
      <c r="B1235" s="56" t="s">
        <v>13</v>
      </c>
      <c r="C1235" s="56" t="s">
        <v>31</v>
      </c>
      <c r="D1235" s="55">
        <v>38519</v>
      </c>
    </row>
    <row r="1236" spans="1:4" x14ac:dyDescent="0.2">
      <c r="A1236" s="56">
        <v>2017</v>
      </c>
      <c r="B1236" s="56" t="s">
        <v>14</v>
      </c>
      <c r="C1236" s="56" t="s">
        <v>31</v>
      </c>
      <c r="D1236" s="55">
        <v>47708</v>
      </c>
    </row>
    <row r="1237" spans="1:4" x14ac:dyDescent="0.2">
      <c r="A1237" s="56">
        <v>2017</v>
      </c>
      <c r="B1237" s="56" t="s">
        <v>15</v>
      </c>
      <c r="C1237" s="56" t="s">
        <v>31</v>
      </c>
      <c r="D1237" s="55">
        <v>39633</v>
      </c>
    </row>
    <row r="1238" spans="1:4" x14ac:dyDescent="0.2">
      <c r="A1238" s="56">
        <v>2017</v>
      </c>
      <c r="B1238" s="56" t="s">
        <v>4</v>
      </c>
      <c r="C1238" s="56" t="s">
        <v>31</v>
      </c>
      <c r="D1238" s="55">
        <v>49977</v>
      </c>
    </row>
    <row r="1239" spans="1:4" x14ac:dyDescent="0.2">
      <c r="A1239" s="56">
        <v>2017</v>
      </c>
      <c r="B1239" s="56" t="s">
        <v>5</v>
      </c>
      <c r="C1239" s="56" t="s">
        <v>31</v>
      </c>
      <c r="D1239" s="55">
        <v>51220</v>
      </c>
    </row>
    <row r="1240" spans="1:4" x14ac:dyDescent="0.2">
      <c r="A1240" s="56">
        <v>2017</v>
      </c>
      <c r="B1240" s="56" t="s">
        <v>6</v>
      </c>
      <c r="C1240" s="56" t="s">
        <v>31</v>
      </c>
      <c r="D1240" s="55">
        <v>51779</v>
      </c>
    </row>
    <row r="1241" spans="1:4" x14ac:dyDescent="0.2">
      <c r="A1241" s="56">
        <v>2017</v>
      </c>
      <c r="B1241" s="56" t="s">
        <v>7</v>
      </c>
      <c r="C1241" s="56" t="s">
        <v>31</v>
      </c>
      <c r="D1241" s="55">
        <v>52716</v>
      </c>
    </row>
    <row r="1242" spans="1:4" x14ac:dyDescent="0.2">
      <c r="A1242" s="56">
        <v>2017</v>
      </c>
      <c r="B1242" s="56" t="s">
        <v>8</v>
      </c>
      <c r="C1242" s="56" t="s">
        <v>31</v>
      </c>
      <c r="D1242" s="55">
        <v>39876</v>
      </c>
    </row>
    <row r="1243" spans="1:4" x14ac:dyDescent="0.2">
      <c r="A1243" s="56">
        <v>2017</v>
      </c>
      <c r="B1243" s="56" t="s">
        <v>9</v>
      </c>
      <c r="C1243" s="56" t="s">
        <v>31</v>
      </c>
      <c r="D1243" s="55">
        <v>518</v>
      </c>
    </row>
    <row r="1244" spans="1:4" x14ac:dyDescent="0.2">
      <c r="A1244" s="56">
        <v>2017</v>
      </c>
      <c r="B1244" s="56" t="s">
        <v>10</v>
      </c>
      <c r="C1244" s="56" t="s">
        <v>31</v>
      </c>
      <c r="D1244" s="55">
        <v>42</v>
      </c>
    </row>
    <row r="1245" spans="1:4" x14ac:dyDescent="0.2">
      <c r="A1245" s="56">
        <v>2017</v>
      </c>
      <c r="B1245" s="56" t="s">
        <v>11</v>
      </c>
      <c r="C1245" s="56" t="s">
        <v>31</v>
      </c>
      <c r="D1245" s="55">
        <v>17</v>
      </c>
    </row>
    <row r="1246" spans="1:4" x14ac:dyDescent="0.2">
      <c r="A1246" s="56">
        <v>2018</v>
      </c>
      <c r="B1246" s="56" t="s">
        <v>12</v>
      </c>
      <c r="C1246" s="56" t="s">
        <v>31</v>
      </c>
      <c r="D1246" s="55">
        <v>6</v>
      </c>
    </row>
    <row r="1247" spans="1:4" x14ac:dyDescent="0.2">
      <c r="A1247" s="56">
        <v>2018</v>
      </c>
      <c r="B1247" s="56" t="s">
        <v>13</v>
      </c>
      <c r="C1247" s="56" t="s">
        <v>31</v>
      </c>
      <c r="D1247" s="55">
        <v>0</v>
      </c>
    </row>
    <row r="1248" spans="1:4" x14ac:dyDescent="0.2">
      <c r="A1248" s="56">
        <v>2018</v>
      </c>
      <c r="B1248" s="56" t="s">
        <v>14</v>
      </c>
      <c r="C1248" s="56" t="s">
        <v>31</v>
      </c>
      <c r="D1248" s="55">
        <v>16724</v>
      </c>
    </row>
    <row r="1249" spans="1:4" x14ac:dyDescent="0.2">
      <c r="A1249" s="56">
        <v>2018</v>
      </c>
      <c r="B1249" s="56" t="s">
        <v>15</v>
      </c>
      <c r="C1249" s="56" t="s">
        <v>31</v>
      </c>
      <c r="D1249" s="55">
        <v>22505</v>
      </c>
    </row>
    <row r="1250" spans="1:4" x14ac:dyDescent="0.2">
      <c r="A1250" s="56">
        <v>2018</v>
      </c>
      <c r="B1250" s="56" t="s">
        <v>4</v>
      </c>
      <c r="C1250" s="56" t="s">
        <v>31</v>
      </c>
      <c r="D1250" s="55">
        <v>16245</v>
      </c>
    </row>
    <row r="1251" spans="1:4" x14ac:dyDescent="0.2">
      <c r="A1251" s="56">
        <v>2018</v>
      </c>
      <c r="B1251" s="56" t="s">
        <v>5</v>
      </c>
      <c r="C1251" s="56" t="s">
        <v>31</v>
      </c>
      <c r="D1251" s="55">
        <v>0</v>
      </c>
    </row>
    <row r="1252" spans="1:4" x14ac:dyDescent="0.2">
      <c r="A1252" s="56">
        <v>2018</v>
      </c>
      <c r="B1252" s="56" t="s">
        <v>6</v>
      </c>
      <c r="C1252" s="56" t="s">
        <v>31</v>
      </c>
      <c r="D1252" s="55">
        <v>0</v>
      </c>
    </row>
    <row r="1253" spans="1:4" x14ac:dyDescent="0.2">
      <c r="A1253" s="56">
        <v>2018</v>
      </c>
      <c r="B1253" s="56" t="s">
        <v>7</v>
      </c>
      <c r="C1253" s="56" t="s">
        <v>31</v>
      </c>
      <c r="D1253" s="55">
        <v>0</v>
      </c>
    </row>
    <row r="1254" spans="1:4" x14ac:dyDescent="0.2">
      <c r="A1254" s="56">
        <v>2018</v>
      </c>
      <c r="B1254" s="56" t="s">
        <v>8</v>
      </c>
      <c r="C1254" s="56" t="s">
        <v>31</v>
      </c>
      <c r="D1254" s="55">
        <v>0</v>
      </c>
    </row>
    <row r="1255" spans="1:4" x14ac:dyDescent="0.2">
      <c r="A1255" s="56">
        <v>2018</v>
      </c>
      <c r="B1255" s="56" t="s">
        <v>9</v>
      </c>
      <c r="C1255" s="56" t="s">
        <v>31</v>
      </c>
      <c r="D1255" s="55">
        <v>0</v>
      </c>
    </row>
    <row r="1256" spans="1:4" x14ac:dyDescent="0.2">
      <c r="A1256" s="56">
        <v>2018</v>
      </c>
      <c r="B1256" s="56" t="s">
        <v>10</v>
      </c>
      <c r="C1256" s="56" t="s">
        <v>31</v>
      </c>
      <c r="D1256" s="55">
        <v>0</v>
      </c>
    </row>
    <row r="1257" spans="1:4" x14ac:dyDescent="0.2">
      <c r="A1257" s="56">
        <v>2018</v>
      </c>
      <c r="B1257" s="56" t="s">
        <v>11</v>
      </c>
      <c r="C1257" s="56" t="s">
        <v>31</v>
      </c>
      <c r="D1257" s="55">
        <v>0</v>
      </c>
    </row>
    <row r="1258" spans="1:4" x14ac:dyDescent="0.2">
      <c r="A1258" s="56">
        <v>2019</v>
      </c>
      <c r="B1258" s="56" t="s">
        <v>12</v>
      </c>
      <c r="C1258" s="56" t="s">
        <v>31</v>
      </c>
      <c r="D1258" s="55">
        <v>0</v>
      </c>
    </row>
    <row r="1259" spans="1:4" x14ac:dyDescent="0.2">
      <c r="A1259" s="56">
        <v>2019</v>
      </c>
      <c r="B1259" s="56" t="s">
        <v>13</v>
      </c>
      <c r="C1259" s="56" t="s">
        <v>31</v>
      </c>
      <c r="D1259" s="55">
        <v>0</v>
      </c>
    </row>
    <row r="1260" spans="1:4" x14ac:dyDescent="0.2">
      <c r="A1260" s="56">
        <v>2019</v>
      </c>
      <c r="B1260" s="56" t="s">
        <v>14</v>
      </c>
      <c r="C1260" s="56" t="s">
        <v>31</v>
      </c>
      <c r="D1260" s="55">
        <v>0</v>
      </c>
    </row>
    <row r="1261" spans="1:4" x14ac:dyDescent="0.2">
      <c r="A1261" s="56">
        <v>2019</v>
      </c>
      <c r="B1261" s="56" t="s">
        <v>15</v>
      </c>
      <c r="C1261" s="56" t="s">
        <v>31</v>
      </c>
      <c r="D1261" s="55">
        <v>0</v>
      </c>
    </row>
    <row r="1262" spans="1:4" x14ac:dyDescent="0.2">
      <c r="A1262" s="56">
        <v>2019</v>
      </c>
      <c r="B1262" s="56" t="s">
        <v>4</v>
      </c>
      <c r="C1262" s="56" t="s">
        <v>31</v>
      </c>
      <c r="D1262" s="55">
        <v>0</v>
      </c>
    </row>
    <row r="1263" spans="1:4" x14ac:dyDescent="0.2">
      <c r="A1263" s="56">
        <v>2019</v>
      </c>
      <c r="B1263" s="56" t="s">
        <v>5</v>
      </c>
      <c r="C1263" s="56" t="s">
        <v>31</v>
      </c>
      <c r="D1263" s="55">
        <v>0</v>
      </c>
    </row>
    <row r="1264" spans="1:4" x14ac:dyDescent="0.2">
      <c r="A1264" s="56">
        <v>2019</v>
      </c>
      <c r="B1264" s="56" t="s">
        <v>6</v>
      </c>
      <c r="C1264" s="56" t="s">
        <v>31</v>
      </c>
      <c r="D1264" s="55">
        <v>0</v>
      </c>
    </row>
    <row r="1265" spans="1:4" x14ac:dyDescent="0.2">
      <c r="A1265" s="56">
        <v>2019</v>
      </c>
      <c r="B1265" s="56" t="s">
        <v>7</v>
      </c>
      <c r="C1265" s="56" t="s">
        <v>31</v>
      </c>
      <c r="D1265" s="55">
        <v>0</v>
      </c>
    </row>
    <row r="1266" spans="1:4" x14ac:dyDescent="0.2">
      <c r="A1266" s="56">
        <v>2019</v>
      </c>
      <c r="B1266" s="56" t="s">
        <v>8</v>
      </c>
      <c r="C1266" s="56" t="s">
        <v>31</v>
      </c>
      <c r="D1266" s="55">
        <v>0</v>
      </c>
    </row>
    <row r="1267" spans="1:4" x14ac:dyDescent="0.2">
      <c r="A1267" s="56">
        <v>2019</v>
      </c>
      <c r="B1267" s="56" t="s">
        <v>9</v>
      </c>
      <c r="C1267" s="56" t="s">
        <v>31</v>
      </c>
      <c r="D1267" s="55">
        <v>0</v>
      </c>
    </row>
    <row r="1268" spans="1:4" x14ac:dyDescent="0.2">
      <c r="A1268" s="56">
        <v>2019</v>
      </c>
      <c r="B1268" s="56" t="s">
        <v>10</v>
      </c>
      <c r="C1268" s="56" t="s">
        <v>31</v>
      </c>
      <c r="D1268" s="55">
        <v>0</v>
      </c>
    </row>
    <row r="1269" spans="1:4" x14ac:dyDescent="0.2">
      <c r="A1269" s="56">
        <v>2019</v>
      </c>
      <c r="B1269" s="56" t="s">
        <v>11</v>
      </c>
      <c r="C1269" s="56" t="s">
        <v>31</v>
      </c>
      <c r="D1269" s="55">
        <v>0</v>
      </c>
    </row>
    <row r="1270" spans="1:4" x14ac:dyDescent="0.2">
      <c r="A1270" s="56">
        <v>2020</v>
      </c>
      <c r="B1270" s="56" t="s">
        <v>12</v>
      </c>
      <c r="C1270" s="56" t="s">
        <v>31</v>
      </c>
      <c r="D1270" s="55">
        <v>0</v>
      </c>
    </row>
    <row r="1271" spans="1:4" x14ac:dyDescent="0.2">
      <c r="A1271" s="56">
        <v>2020</v>
      </c>
      <c r="B1271" s="56" t="s">
        <v>13</v>
      </c>
      <c r="C1271" s="56" t="s">
        <v>31</v>
      </c>
      <c r="D1271" s="55">
        <v>0</v>
      </c>
    </row>
    <row r="1272" spans="1:4" x14ac:dyDescent="0.2">
      <c r="A1272" s="56">
        <v>2020</v>
      </c>
      <c r="B1272" s="56" t="s">
        <v>14</v>
      </c>
      <c r="C1272" s="56" t="s">
        <v>31</v>
      </c>
      <c r="D1272" s="55">
        <v>0</v>
      </c>
    </row>
    <row r="1273" spans="1:4" x14ac:dyDescent="0.2">
      <c r="A1273" s="56">
        <v>2020</v>
      </c>
      <c r="B1273" s="56" t="s">
        <v>15</v>
      </c>
      <c r="C1273" s="56" t="s">
        <v>31</v>
      </c>
      <c r="D1273" s="55">
        <v>0</v>
      </c>
    </row>
    <row r="1274" spans="1:4" x14ac:dyDescent="0.2">
      <c r="A1274" s="56">
        <v>2020</v>
      </c>
      <c r="B1274" s="56" t="s">
        <v>4</v>
      </c>
      <c r="C1274" s="56" t="s">
        <v>31</v>
      </c>
      <c r="D1274" s="55">
        <v>0</v>
      </c>
    </row>
    <row r="1275" spans="1:4" x14ac:dyDescent="0.2">
      <c r="A1275" s="56">
        <v>2020</v>
      </c>
      <c r="B1275" s="56" t="s">
        <v>5</v>
      </c>
      <c r="C1275" s="56" t="s">
        <v>31</v>
      </c>
      <c r="D1275" s="55">
        <v>0</v>
      </c>
    </row>
    <row r="1276" spans="1:4" x14ac:dyDescent="0.2">
      <c r="A1276" s="56">
        <v>2020</v>
      </c>
      <c r="B1276" s="56" t="s">
        <v>6</v>
      </c>
      <c r="C1276" s="56" t="s">
        <v>31</v>
      </c>
      <c r="D1276" s="55">
        <v>0</v>
      </c>
    </row>
    <row r="1277" spans="1:4" x14ac:dyDescent="0.2">
      <c r="A1277" s="56">
        <v>2020</v>
      </c>
      <c r="B1277" s="56" t="s">
        <v>7</v>
      </c>
      <c r="C1277" s="56" t="s">
        <v>31</v>
      </c>
      <c r="D1277" s="55">
        <v>0</v>
      </c>
    </row>
    <row r="1278" spans="1:4" x14ac:dyDescent="0.2">
      <c r="A1278" s="56">
        <v>2020</v>
      </c>
      <c r="B1278" s="56" t="s">
        <v>8</v>
      </c>
      <c r="C1278" s="56" t="s">
        <v>31</v>
      </c>
      <c r="D1278" s="55">
        <v>0</v>
      </c>
    </row>
    <row r="1279" spans="1:4" x14ac:dyDescent="0.2">
      <c r="A1279" s="56">
        <v>2020</v>
      </c>
      <c r="B1279" s="56" t="s">
        <v>9</v>
      </c>
      <c r="C1279" s="56" t="s">
        <v>31</v>
      </c>
      <c r="D1279" s="55">
        <v>0</v>
      </c>
    </row>
    <row r="1280" spans="1:4" x14ac:dyDescent="0.2">
      <c r="A1280" s="56">
        <v>2020</v>
      </c>
      <c r="B1280" s="56" t="s">
        <v>10</v>
      </c>
      <c r="C1280" s="56" t="s">
        <v>31</v>
      </c>
      <c r="D1280" s="55">
        <v>0</v>
      </c>
    </row>
    <row r="1281" spans="1:4" x14ac:dyDescent="0.2">
      <c r="A1281" s="56">
        <v>2020</v>
      </c>
      <c r="B1281" s="56" t="s">
        <v>11</v>
      </c>
      <c r="C1281" s="56" t="s">
        <v>31</v>
      </c>
      <c r="D1281" s="55">
        <v>0</v>
      </c>
    </row>
    <row r="1282" spans="1:4" x14ac:dyDescent="0.2">
      <c r="A1282" s="56">
        <v>1994</v>
      </c>
      <c r="B1282" s="56" t="s">
        <v>4</v>
      </c>
      <c r="C1282" s="56" t="s">
        <v>52</v>
      </c>
      <c r="D1282" s="55">
        <v>76795</v>
      </c>
    </row>
    <row r="1283" spans="1:4" x14ac:dyDescent="0.2">
      <c r="A1283" s="56">
        <v>1994</v>
      </c>
      <c r="B1283" s="56" t="s">
        <v>5</v>
      </c>
      <c r="C1283" s="56" t="s">
        <v>52</v>
      </c>
      <c r="D1283" s="55">
        <v>69310</v>
      </c>
    </row>
    <row r="1284" spans="1:4" x14ac:dyDescent="0.2">
      <c r="A1284" s="56">
        <v>1994</v>
      </c>
      <c r="B1284" s="56" t="s">
        <v>6</v>
      </c>
      <c r="C1284" s="56" t="s">
        <v>52</v>
      </c>
      <c r="D1284" s="55">
        <v>73417</v>
      </c>
    </row>
    <row r="1285" spans="1:4" x14ac:dyDescent="0.2">
      <c r="A1285" s="56">
        <v>1994</v>
      </c>
      <c r="B1285" s="56" t="s">
        <v>7</v>
      </c>
      <c r="C1285" s="56" t="s">
        <v>52</v>
      </c>
      <c r="D1285" s="55">
        <v>77552</v>
      </c>
    </row>
    <row r="1286" spans="1:4" x14ac:dyDescent="0.2">
      <c r="A1286" s="56">
        <v>1994</v>
      </c>
      <c r="B1286" s="56" t="s">
        <v>8</v>
      </c>
      <c r="C1286" s="56" t="s">
        <v>52</v>
      </c>
      <c r="D1286" s="55">
        <v>81147</v>
      </c>
    </row>
    <row r="1287" spans="1:4" x14ac:dyDescent="0.2">
      <c r="A1287" s="56">
        <v>1994</v>
      </c>
      <c r="B1287" s="56" t="s">
        <v>9</v>
      </c>
      <c r="C1287" s="56" t="s">
        <v>52</v>
      </c>
      <c r="D1287" s="55">
        <v>82915</v>
      </c>
    </row>
    <row r="1288" spans="1:4" x14ac:dyDescent="0.2">
      <c r="A1288" s="56">
        <v>1994</v>
      </c>
      <c r="B1288" s="56" t="s">
        <v>10</v>
      </c>
      <c r="C1288" s="56" t="s">
        <v>52</v>
      </c>
      <c r="D1288" s="55">
        <v>88065</v>
      </c>
    </row>
    <row r="1289" spans="1:4" x14ac:dyDescent="0.2">
      <c r="A1289" s="56">
        <v>1994</v>
      </c>
      <c r="B1289" s="56" t="s">
        <v>11</v>
      </c>
      <c r="C1289" s="56" t="s">
        <v>52</v>
      </c>
      <c r="D1289" s="55">
        <v>89425</v>
      </c>
    </row>
    <row r="1290" spans="1:4" x14ac:dyDescent="0.2">
      <c r="A1290" s="56">
        <v>1995</v>
      </c>
      <c r="B1290" s="56" t="s">
        <v>12</v>
      </c>
      <c r="C1290" s="56" t="s">
        <v>52</v>
      </c>
      <c r="D1290" s="55">
        <v>79895</v>
      </c>
    </row>
    <row r="1291" spans="1:4" x14ac:dyDescent="0.2">
      <c r="A1291" s="56">
        <v>1995</v>
      </c>
      <c r="B1291" s="56" t="s">
        <v>13</v>
      </c>
      <c r="C1291" s="56" t="s">
        <v>52</v>
      </c>
      <c r="D1291" s="55">
        <v>76876</v>
      </c>
    </row>
    <row r="1292" spans="1:4" x14ac:dyDescent="0.2">
      <c r="A1292" s="56">
        <v>1995</v>
      </c>
      <c r="B1292" s="56" t="s">
        <v>14</v>
      </c>
      <c r="C1292" s="56" t="s">
        <v>52</v>
      </c>
      <c r="D1292" s="55">
        <v>94726</v>
      </c>
    </row>
    <row r="1293" spans="1:4" x14ac:dyDescent="0.2">
      <c r="A1293" s="56">
        <v>1995</v>
      </c>
      <c r="B1293" s="56" t="s">
        <v>15</v>
      </c>
      <c r="C1293" s="56" t="s">
        <v>52</v>
      </c>
      <c r="D1293" s="55">
        <v>92723</v>
      </c>
    </row>
    <row r="1294" spans="1:4" x14ac:dyDescent="0.2">
      <c r="A1294" s="56">
        <v>1995</v>
      </c>
      <c r="B1294" s="56" t="s">
        <v>4</v>
      </c>
      <c r="C1294" s="56" t="s">
        <v>52</v>
      </c>
      <c r="D1294" s="55">
        <v>100470</v>
      </c>
    </row>
    <row r="1295" spans="1:4" x14ac:dyDescent="0.2">
      <c r="A1295" s="56">
        <v>1995</v>
      </c>
      <c r="B1295" s="56" t="s">
        <v>5</v>
      </c>
      <c r="C1295" s="56" t="s">
        <v>52</v>
      </c>
      <c r="D1295" s="55">
        <v>95914</v>
      </c>
    </row>
    <row r="1296" spans="1:4" x14ac:dyDescent="0.2">
      <c r="A1296" s="56">
        <v>1995</v>
      </c>
      <c r="B1296" s="56" t="s">
        <v>6</v>
      </c>
      <c r="C1296" s="56" t="s">
        <v>52</v>
      </c>
      <c r="D1296" s="55">
        <v>101478</v>
      </c>
    </row>
    <row r="1297" spans="1:4" x14ac:dyDescent="0.2">
      <c r="A1297" s="56">
        <v>1995</v>
      </c>
      <c r="B1297" s="56" t="s">
        <v>7</v>
      </c>
      <c r="C1297" s="56" t="s">
        <v>52</v>
      </c>
      <c r="D1297" s="55">
        <v>108007</v>
      </c>
    </row>
    <row r="1298" spans="1:4" x14ac:dyDescent="0.2">
      <c r="A1298" s="56">
        <v>1995</v>
      </c>
      <c r="B1298" s="56" t="s">
        <v>8</v>
      </c>
      <c r="C1298" s="56" t="s">
        <v>52</v>
      </c>
      <c r="D1298" s="55">
        <v>109893</v>
      </c>
    </row>
    <row r="1299" spans="1:4" x14ac:dyDescent="0.2">
      <c r="A1299" s="56">
        <v>1995</v>
      </c>
      <c r="B1299" s="56" t="s">
        <v>9</v>
      </c>
      <c r="C1299" s="56" t="s">
        <v>52</v>
      </c>
      <c r="D1299" s="55">
        <v>115924</v>
      </c>
    </row>
    <row r="1300" spans="1:4" x14ac:dyDescent="0.2">
      <c r="A1300" s="56">
        <v>1995</v>
      </c>
      <c r="B1300" s="56" t="s">
        <v>10</v>
      </c>
      <c r="C1300" s="56" t="s">
        <v>52</v>
      </c>
      <c r="D1300" s="55">
        <v>118504</v>
      </c>
    </row>
    <row r="1301" spans="1:4" x14ac:dyDescent="0.2">
      <c r="A1301" s="56">
        <v>1995</v>
      </c>
      <c r="B1301" s="56" t="s">
        <v>11</v>
      </c>
      <c r="C1301" s="56" t="s">
        <v>52</v>
      </c>
      <c r="D1301" s="55">
        <v>116025</v>
      </c>
    </row>
    <row r="1302" spans="1:4" x14ac:dyDescent="0.2">
      <c r="A1302" s="56">
        <v>1996</v>
      </c>
      <c r="B1302" s="56" t="s">
        <v>12</v>
      </c>
      <c r="C1302" s="56" t="s">
        <v>52</v>
      </c>
      <c r="D1302" s="55">
        <v>106416</v>
      </c>
    </row>
    <row r="1303" spans="1:4" x14ac:dyDescent="0.2">
      <c r="A1303" s="56">
        <v>1996</v>
      </c>
      <c r="B1303" s="56" t="s">
        <v>13</v>
      </c>
      <c r="C1303" s="56" t="s">
        <v>52</v>
      </c>
      <c r="D1303" s="55">
        <v>107543</v>
      </c>
    </row>
    <row r="1304" spans="1:4" x14ac:dyDescent="0.2">
      <c r="A1304" s="56">
        <v>1996</v>
      </c>
      <c r="B1304" s="56" t="s">
        <v>14</v>
      </c>
      <c r="C1304" s="56" t="s">
        <v>52</v>
      </c>
      <c r="D1304" s="55">
        <v>123901</v>
      </c>
    </row>
    <row r="1305" spans="1:4" x14ac:dyDescent="0.2">
      <c r="A1305" s="56">
        <v>1996</v>
      </c>
      <c r="B1305" s="56" t="s">
        <v>15</v>
      </c>
      <c r="C1305" s="56" t="s">
        <v>52</v>
      </c>
      <c r="D1305" s="55">
        <v>124840</v>
      </c>
    </row>
    <row r="1306" spans="1:4" x14ac:dyDescent="0.2">
      <c r="A1306" s="56">
        <v>1996</v>
      </c>
      <c r="B1306" s="56" t="s">
        <v>4</v>
      </c>
      <c r="C1306" s="56" t="s">
        <v>52</v>
      </c>
      <c r="D1306" s="55">
        <v>136110</v>
      </c>
    </row>
    <row r="1307" spans="1:4" x14ac:dyDescent="0.2">
      <c r="A1307" s="56">
        <v>1996</v>
      </c>
      <c r="B1307" s="56" t="s">
        <v>5</v>
      </c>
      <c r="C1307" s="56" t="s">
        <v>52</v>
      </c>
      <c r="D1307" s="55">
        <v>121485</v>
      </c>
    </row>
    <row r="1308" spans="1:4" x14ac:dyDescent="0.2">
      <c r="A1308" s="56">
        <v>1996</v>
      </c>
      <c r="B1308" s="56" t="s">
        <v>6</v>
      </c>
      <c r="C1308" s="56" t="s">
        <v>52</v>
      </c>
      <c r="D1308" s="55">
        <v>127057</v>
      </c>
    </row>
    <row r="1309" spans="1:4" x14ac:dyDescent="0.2">
      <c r="A1309" s="56">
        <v>1996</v>
      </c>
      <c r="B1309" s="56" t="s">
        <v>7</v>
      </c>
      <c r="C1309" s="56" t="s">
        <v>52</v>
      </c>
      <c r="D1309" s="55">
        <v>128510</v>
      </c>
    </row>
    <row r="1310" spans="1:4" x14ac:dyDescent="0.2">
      <c r="A1310" s="56">
        <v>1996</v>
      </c>
      <c r="B1310" s="56" t="s">
        <v>8</v>
      </c>
      <c r="C1310" s="56" t="s">
        <v>52</v>
      </c>
      <c r="D1310" s="55">
        <v>123532</v>
      </c>
    </row>
    <row r="1311" spans="1:4" x14ac:dyDescent="0.2">
      <c r="A1311" s="56">
        <v>1996</v>
      </c>
      <c r="B1311" s="56" t="s">
        <v>9</v>
      </c>
      <c r="C1311" s="56" t="s">
        <v>52</v>
      </c>
      <c r="D1311" s="55">
        <v>135953</v>
      </c>
    </row>
    <row r="1312" spans="1:4" x14ac:dyDescent="0.2">
      <c r="A1312" s="56">
        <v>1996</v>
      </c>
      <c r="B1312" s="56" t="s">
        <v>10</v>
      </c>
      <c r="C1312" s="56" t="s">
        <v>52</v>
      </c>
      <c r="D1312" s="55">
        <v>132915</v>
      </c>
    </row>
    <row r="1313" spans="1:4" x14ac:dyDescent="0.2">
      <c r="A1313" s="56">
        <v>1996</v>
      </c>
      <c r="B1313" s="56" t="s">
        <v>11</v>
      </c>
      <c r="C1313" s="56" t="s">
        <v>52</v>
      </c>
      <c r="D1313" s="55">
        <v>125044</v>
      </c>
    </row>
    <row r="1314" spans="1:4" x14ac:dyDescent="0.2">
      <c r="A1314" s="56">
        <v>1997</v>
      </c>
      <c r="B1314" s="56" t="s">
        <v>12</v>
      </c>
      <c r="C1314" s="56" t="s">
        <v>52</v>
      </c>
      <c r="D1314" s="55">
        <v>111027</v>
      </c>
    </row>
    <row r="1315" spans="1:4" x14ac:dyDescent="0.2">
      <c r="A1315" s="56">
        <v>1997</v>
      </c>
      <c r="B1315" s="56" t="s">
        <v>13</v>
      </c>
      <c r="C1315" s="56" t="s">
        <v>52</v>
      </c>
      <c r="D1315" s="55">
        <v>108862</v>
      </c>
    </row>
    <row r="1316" spans="1:4" x14ac:dyDescent="0.2">
      <c r="A1316" s="56">
        <v>1997</v>
      </c>
      <c r="B1316" s="56" t="s">
        <v>14</v>
      </c>
      <c r="C1316" s="56" t="s">
        <v>52</v>
      </c>
      <c r="D1316" s="55">
        <v>131520</v>
      </c>
    </row>
    <row r="1317" spans="1:4" x14ac:dyDescent="0.2">
      <c r="A1317" s="56">
        <v>1997</v>
      </c>
      <c r="B1317" s="56" t="s">
        <v>15</v>
      </c>
      <c r="C1317" s="56" t="s">
        <v>52</v>
      </c>
      <c r="D1317" s="55">
        <v>141216</v>
      </c>
    </row>
    <row r="1318" spans="1:4" x14ac:dyDescent="0.2">
      <c r="A1318" s="56">
        <v>1997</v>
      </c>
      <c r="B1318" s="56" t="s">
        <v>4</v>
      </c>
      <c r="C1318" s="56" t="s">
        <v>52</v>
      </c>
      <c r="D1318" s="55">
        <v>142211</v>
      </c>
    </row>
    <row r="1319" spans="1:4" x14ac:dyDescent="0.2">
      <c r="A1319" s="56">
        <v>1997</v>
      </c>
      <c r="B1319" s="56" t="s">
        <v>5</v>
      </c>
      <c r="C1319" s="56" t="s">
        <v>52</v>
      </c>
      <c r="D1319" s="55">
        <v>128139</v>
      </c>
    </row>
    <row r="1320" spans="1:4" x14ac:dyDescent="0.2">
      <c r="A1320" s="56">
        <v>1997</v>
      </c>
      <c r="B1320" s="56" t="s">
        <v>6</v>
      </c>
      <c r="C1320" s="56" t="s">
        <v>52</v>
      </c>
      <c r="D1320" s="55">
        <v>138010</v>
      </c>
    </row>
    <row r="1321" spans="1:4" x14ac:dyDescent="0.2">
      <c r="A1321" s="56">
        <v>1997</v>
      </c>
      <c r="B1321" s="56" t="s">
        <v>7</v>
      </c>
      <c r="C1321" s="56" t="s">
        <v>52</v>
      </c>
      <c r="D1321" s="55">
        <v>137414</v>
      </c>
    </row>
    <row r="1322" spans="1:4" x14ac:dyDescent="0.2">
      <c r="A1322" s="56">
        <v>1997</v>
      </c>
      <c r="B1322" s="56" t="s">
        <v>8</v>
      </c>
      <c r="C1322" s="56" t="s">
        <v>52</v>
      </c>
      <c r="D1322" s="55">
        <v>143994</v>
      </c>
    </row>
    <row r="1323" spans="1:4" x14ac:dyDescent="0.2">
      <c r="A1323" s="56">
        <v>1997</v>
      </c>
      <c r="B1323" s="56" t="s">
        <v>9</v>
      </c>
      <c r="C1323" s="56" t="s">
        <v>52</v>
      </c>
      <c r="D1323" s="55">
        <v>149679</v>
      </c>
    </row>
    <row r="1324" spans="1:4" x14ac:dyDescent="0.2">
      <c r="A1324" s="56">
        <v>1997</v>
      </c>
      <c r="B1324" s="56" t="s">
        <v>10</v>
      </c>
      <c r="C1324" s="56" t="s">
        <v>52</v>
      </c>
      <c r="D1324" s="55">
        <v>143281</v>
      </c>
    </row>
    <row r="1325" spans="1:4" x14ac:dyDescent="0.2">
      <c r="A1325" s="56">
        <v>1997</v>
      </c>
      <c r="B1325" s="56" t="s">
        <v>11</v>
      </c>
      <c r="C1325" s="56" t="s">
        <v>52</v>
      </c>
      <c r="D1325" s="55">
        <v>143153</v>
      </c>
    </row>
    <row r="1326" spans="1:4" x14ac:dyDescent="0.2">
      <c r="A1326" s="56">
        <v>1998</v>
      </c>
      <c r="B1326" s="56" t="s">
        <v>12</v>
      </c>
      <c r="C1326" s="56" t="s">
        <v>52</v>
      </c>
      <c r="D1326" s="55">
        <v>125722</v>
      </c>
    </row>
    <row r="1327" spans="1:4" x14ac:dyDescent="0.2">
      <c r="A1327" s="56">
        <v>1998</v>
      </c>
      <c r="B1327" s="56" t="s">
        <v>13</v>
      </c>
      <c r="C1327" s="56" t="s">
        <v>52</v>
      </c>
      <c r="D1327" s="55">
        <v>123556</v>
      </c>
    </row>
    <row r="1328" spans="1:4" x14ac:dyDescent="0.2">
      <c r="A1328" s="56">
        <v>1998</v>
      </c>
      <c r="B1328" s="56" t="s">
        <v>14</v>
      </c>
      <c r="C1328" s="56" t="s">
        <v>52</v>
      </c>
      <c r="D1328" s="55">
        <v>154666</v>
      </c>
    </row>
    <row r="1329" spans="1:4" x14ac:dyDescent="0.2">
      <c r="A1329" s="56">
        <v>1998</v>
      </c>
      <c r="B1329" s="56" t="s">
        <v>15</v>
      </c>
      <c r="C1329" s="56" t="s">
        <v>52</v>
      </c>
      <c r="D1329" s="55">
        <v>154358</v>
      </c>
    </row>
    <row r="1330" spans="1:4" x14ac:dyDescent="0.2">
      <c r="A1330" s="56">
        <v>1998</v>
      </c>
      <c r="B1330" s="56" t="s">
        <v>4</v>
      </c>
      <c r="C1330" s="56" t="s">
        <v>52</v>
      </c>
      <c r="D1330" s="55">
        <v>156026</v>
      </c>
    </row>
    <row r="1331" spans="1:4" x14ac:dyDescent="0.2">
      <c r="A1331" s="56">
        <v>1998</v>
      </c>
      <c r="B1331" s="56" t="s">
        <v>5</v>
      </c>
      <c r="C1331" s="56" t="s">
        <v>52</v>
      </c>
      <c r="D1331" s="55">
        <v>150334</v>
      </c>
    </row>
    <row r="1332" spans="1:4" x14ac:dyDescent="0.2">
      <c r="A1332" s="56">
        <v>1998</v>
      </c>
      <c r="B1332" s="56" t="s">
        <v>6</v>
      </c>
      <c r="C1332" s="56" t="s">
        <v>52</v>
      </c>
      <c r="D1332" s="55">
        <v>164103</v>
      </c>
    </row>
    <row r="1333" spans="1:4" x14ac:dyDescent="0.2">
      <c r="A1333" s="56">
        <v>1998</v>
      </c>
      <c r="B1333" s="56" t="s">
        <v>7</v>
      </c>
      <c r="C1333" s="56" t="s">
        <v>52</v>
      </c>
      <c r="D1333" s="55">
        <v>168811</v>
      </c>
    </row>
    <row r="1334" spans="1:4" x14ac:dyDescent="0.2">
      <c r="A1334" s="56">
        <v>1998</v>
      </c>
      <c r="B1334" s="56" t="s">
        <v>8</v>
      </c>
      <c r="C1334" s="56" t="s">
        <v>52</v>
      </c>
      <c r="D1334" s="55">
        <v>170088</v>
      </c>
    </row>
    <row r="1335" spans="1:4" x14ac:dyDescent="0.2">
      <c r="A1335" s="56">
        <v>1998</v>
      </c>
      <c r="B1335" s="56" t="s">
        <v>9</v>
      </c>
      <c r="C1335" s="56" t="s">
        <v>52</v>
      </c>
      <c r="D1335" s="55">
        <v>173600</v>
      </c>
    </row>
    <row r="1336" spans="1:4" x14ac:dyDescent="0.2">
      <c r="A1336" s="56">
        <v>1998</v>
      </c>
      <c r="B1336" s="56" t="s">
        <v>10</v>
      </c>
      <c r="C1336" s="56" t="s">
        <v>52</v>
      </c>
      <c r="D1336" s="55">
        <v>167332</v>
      </c>
    </row>
    <row r="1337" spans="1:4" x14ac:dyDescent="0.2">
      <c r="A1337" s="56">
        <v>1998</v>
      </c>
      <c r="B1337" s="56" t="s">
        <v>11</v>
      </c>
      <c r="C1337" s="56" t="s">
        <v>52</v>
      </c>
      <c r="D1337" s="55">
        <v>162204</v>
      </c>
    </row>
    <row r="1338" spans="1:4" x14ac:dyDescent="0.2">
      <c r="A1338" s="56">
        <v>1999</v>
      </c>
      <c r="B1338" s="56" t="s">
        <v>12</v>
      </c>
      <c r="C1338" s="56" t="s">
        <v>52</v>
      </c>
      <c r="D1338" s="55">
        <v>137230</v>
      </c>
    </row>
    <row r="1339" spans="1:4" x14ac:dyDescent="0.2">
      <c r="A1339" s="56">
        <v>1999</v>
      </c>
      <c r="B1339" s="56" t="s">
        <v>13</v>
      </c>
      <c r="C1339" s="56" t="s">
        <v>52</v>
      </c>
      <c r="D1339" s="55">
        <v>137653</v>
      </c>
    </row>
    <row r="1340" spans="1:4" x14ac:dyDescent="0.2">
      <c r="A1340" s="56">
        <v>1999</v>
      </c>
      <c r="B1340" s="56" t="s">
        <v>14</v>
      </c>
      <c r="C1340" s="56" t="s">
        <v>52</v>
      </c>
      <c r="D1340" s="55">
        <v>173399</v>
      </c>
    </row>
    <row r="1341" spans="1:4" x14ac:dyDescent="0.2">
      <c r="A1341" s="56">
        <v>1999</v>
      </c>
      <c r="B1341" s="56" t="s">
        <v>15</v>
      </c>
      <c r="C1341" s="56" t="s">
        <v>52</v>
      </c>
      <c r="D1341" s="55">
        <v>165110</v>
      </c>
    </row>
    <row r="1342" spans="1:4" x14ac:dyDescent="0.2">
      <c r="A1342" s="56">
        <v>1999</v>
      </c>
      <c r="B1342" s="56" t="s">
        <v>4</v>
      </c>
      <c r="C1342" s="56" t="s">
        <v>52</v>
      </c>
      <c r="D1342" s="55">
        <v>169758</v>
      </c>
    </row>
    <row r="1343" spans="1:4" x14ac:dyDescent="0.2">
      <c r="A1343" s="56">
        <v>1999</v>
      </c>
      <c r="B1343" s="56" t="s">
        <v>5</v>
      </c>
      <c r="C1343" s="56" t="s">
        <v>52</v>
      </c>
      <c r="D1343" s="55">
        <v>163485</v>
      </c>
    </row>
    <row r="1344" spans="1:4" x14ac:dyDescent="0.2">
      <c r="A1344" s="56">
        <v>1999</v>
      </c>
      <c r="B1344" s="56" t="s">
        <v>6</v>
      </c>
      <c r="C1344" s="56" t="s">
        <v>52</v>
      </c>
      <c r="D1344" s="55">
        <v>165371</v>
      </c>
    </row>
    <row r="1345" spans="1:4" x14ac:dyDescent="0.2">
      <c r="A1345" s="56">
        <v>1999</v>
      </c>
      <c r="B1345" s="56" t="s">
        <v>7</v>
      </c>
      <c r="C1345" s="56" t="s">
        <v>52</v>
      </c>
      <c r="D1345" s="55">
        <v>169587</v>
      </c>
    </row>
    <row r="1346" spans="1:4" x14ac:dyDescent="0.2">
      <c r="A1346" s="56">
        <v>1999</v>
      </c>
      <c r="B1346" s="56" t="s">
        <v>8</v>
      </c>
      <c r="C1346" s="56" t="s">
        <v>52</v>
      </c>
      <c r="D1346" s="55">
        <v>177040</v>
      </c>
    </row>
    <row r="1347" spans="1:4" x14ac:dyDescent="0.2">
      <c r="A1347" s="56">
        <v>1999</v>
      </c>
      <c r="B1347" s="56" t="s">
        <v>9</v>
      </c>
      <c r="C1347" s="56" t="s">
        <v>52</v>
      </c>
      <c r="D1347" s="55">
        <v>173135</v>
      </c>
    </row>
    <row r="1348" spans="1:4" x14ac:dyDescent="0.2">
      <c r="A1348" s="56">
        <v>1999</v>
      </c>
      <c r="B1348" s="56" t="s">
        <v>10</v>
      </c>
      <c r="C1348" s="56" t="s">
        <v>52</v>
      </c>
      <c r="D1348" s="55">
        <v>174461</v>
      </c>
    </row>
    <row r="1349" spans="1:4" x14ac:dyDescent="0.2">
      <c r="A1349" s="56">
        <v>1999</v>
      </c>
      <c r="B1349" s="56" t="s">
        <v>11</v>
      </c>
      <c r="C1349" s="56" t="s">
        <v>52</v>
      </c>
      <c r="D1349" s="55">
        <v>169325</v>
      </c>
    </row>
    <row r="1350" spans="1:4" x14ac:dyDescent="0.2">
      <c r="A1350" s="56">
        <v>2000</v>
      </c>
      <c r="B1350" s="56" t="s">
        <v>12</v>
      </c>
      <c r="C1350" s="56" t="s">
        <v>52</v>
      </c>
      <c r="D1350" s="55">
        <v>140947</v>
      </c>
    </row>
    <row r="1351" spans="1:4" x14ac:dyDescent="0.2">
      <c r="A1351" s="56">
        <v>2000</v>
      </c>
      <c r="B1351" s="56" t="s">
        <v>13</v>
      </c>
      <c r="C1351" s="56" t="s">
        <v>52</v>
      </c>
      <c r="D1351" s="55">
        <v>146145</v>
      </c>
    </row>
    <row r="1352" spans="1:4" x14ac:dyDescent="0.2">
      <c r="A1352" s="56">
        <v>2000</v>
      </c>
      <c r="B1352" s="56" t="s">
        <v>14</v>
      </c>
      <c r="C1352" s="56" t="s">
        <v>52</v>
      </c>
      <c r="D1352" s="55">
        <v>178750</v>
      </c>
    </row>
    <row r="1353" spans="1:4" x14ac:dyDescent="0.2">
      <c r="A1353" s="56">
        <v>2000</v>
      </c>
      <c r="B1353" s="56" t="s">
        <v>15</v>
      </c>
      <c r="C1353" s="56" t="s">
        <v>52</v>
      </c>
      <c r="D1353" s="55">
        <v>165904</v>
      </c>
    </row>
    <row r="1354" spans="1:4" x14ac:dyDescent="0.2">
      <c r="A1354" s="56">
        <v>2000</v>
      </c>
      <c r="B1354" s="56" t="s">
        <v>4</v>
      </c>
      <c r="C1354" s="56" t="s">
        <v>52</v>
      </c>
      <c r="D1354" s="55">
        <v>169509</v>
      </c>
    </row>
    <row r="1355" spans="1:4" x14ac:dyDescent="0.2">
      <c r="A1355" s="56">
        <v>2000</v>
      </c>
      <c r="B1355" s="56" t="s">
        <v>5</v>
      </c>
      <c r="C1355" s="56" t="s">
        <v>52</v>
      </c>
      <c r="D1355" s="55">
        <v>161813</v>
      </c>
    </row>
    <row r="1356" spans="1:4" x14ac:dyDescent="0.2">
      <c r="A1356" s="56">
        <v>2000</v>
      </c>
      <c r="B1356" s="56" t="s">
        <v>6</v>
      </c>
      <c r="C1356" s="56" t="s">
        <v>52</v>
      </c>
      <c r="D1356" s="55">
        <v>165647</v>
      </c>
    </row>
    <row r="1357" spans="1:4" x14ac:dyDescent="0.2">
      <c r="A1357" s="56">
        <v>2000</v>
      </c>
      <c r="B1357" s="56" t="s">
        <v>7</v>
      </c>
      <c r="C1357" s="56" t="s">
        <v>52</v>
      </c>
      <c r="D1357" s="55">
        <v>176971</v>
      </c>
    </row>
    <row r="1358" spans="1:4" x14ac:dyDescent="0.2">
      <c r="A1358" s="56">
        <v>2000</v>
      </c>
      <c r="B1358" s="56" t="s">
        <v>8</v>
      </c>
      <c r="C1358" s="56" t="s">
        <v>52</v>
      </c>
      <c r="D1358" s="55">
        <v>176598</v>
      </c>
    </row>
    <row r="1359" spans="1:4" x14ac:dyDescent="0.2">
      <c r="A1359" s="56">
        <v>2000</v>
      </c>
      <c r="B1359" s="56" t="s">
        <v>9</v>
      </c>
      <c r="C1359" s="56" t="s">
        <v>52</v>
      </c>
      <c r="D1359" s="55">
        <v>179148</v>
      </c>
    </row>
    <row r="1360" spans="1:4" x14ac:dyDescent="0.2">
      <c r="A1360" s="56">
        <v>2000</v>
      </c>
      <c r="B1360" s="56" t="s">
        <v>10</v>
      </c>
      <c r="C1360" s="56" t="s">
        <v>52</v>
      </c>
      <c r="D1360" s="55">
        <v>171657</v>
      </c>
    </row>
    <row r="1361" spans="1:4" x14ac:dyDescent="0.2">
      <c r="A1361" s="56">
        <v>2000</v>
      </c>
      <c r="B1361" s="56" t="s">
        <v>11</v>
      </c>
      <c r="C1361" s="56" t="s">
        <v>52</v>
      </c>
      <c r="D1361" s="55">
        <v>158323</v>
      </c>
    </row>
    <row r="1362" spans="1:4" x14ac:dyDescent="0.2">
      <c r="A1362" s="56">
        <v>2001</v>
      </c>
      <c r="B1362" s="56" t="s">
        <v>12</v>
      </c>
      <c r="C1362" s="56" t="s">
        <v>52</v>
      </c>
      <c r="D1362" s="55">
        <v>139998</v>
      </c>
    </row>
    <row r="1363" spans="1:4" x14ac:dyDescent="0.2">
      <c r="A1363" s="56">
        <v>2001</v>
      </c>
      <c r="B1363" s="56" t="s">
        <v>13</v>
      </c>
      <c r="C1363" s="56" t="s">
        <v>52</v>
      </c>
      <c r="D1363" s="55">
        <v>138663</v>
      </c>
    </row>
    <row r="1364" spans="1:4" x14ac:dyDescent="0.2">
      <c r="A1364" s="56">
        <v>2001</v>
      </c>
      <c r="B1364" s="56" t="s">
        <v>14</v>
      </c>
      <c r="C1364" s="56" t="s">
        <v>52</v>
      </c>
      <c r="D1364" s="55">
        <v>167560</v>
      </c>
    </row>
    <row r="1365" spans="1:4" x14ac:dyDescent="0.2">
      <c r="A1365" s="56">
        <v>2001</v>
      </c>
      <c r="B1365" s="56" t="s">
        <v>15</v>
      </c>
      <c r="C1365" s="56" t="s">
        <v>52</v>
      </c>
      <c r="D1365" s="55">
        <v>161904</v>
      </c>
    </row>
    <row r="1366" spans="1:4" x14ac:dyDescent="0.2">
      <c r="A1366" s="56">
        <v>2001</v>
      </c>
      <c r="B1366" s="56" t="s">
        <v>4</v>
      </c>
      <c r="C1366" s="56" t="s">
        <v>52</v>
      </c>
      <c r="D1366" s="55">
        <v>167605</v>
      </c>
    </row>
    <row r="1367" spans="1:4" x14ac:dyDescent="0.2">
      <c r="A1367" s="56">
        <v>2001</v>
      </c>
      <c r="B1367" s="56" t="s">
        <v>5</v>
      </c>
      <c r="C1367" s="56" t="s">
        <v>52</v>
      </c>
      <c r="D1367" s="55">
        <v>159498</v>
      </c>
    </row>
    <row r="1368" spans="1:4" x14ac:dyDescent="0.2">
      <c r="A1368" s="56">
        <v>2001</v>
      </c>
      <c r="B1368" s="56" t="s">
        <v>6</v>
      </c>
      <c r="C1368" s="56" t="s">
        <v>52</v>
      </c>
      <c r="D1368" s="55">
        <v>151091</v>
      </c>
    </row>
    <row r="1369" spans="1:4" x14ac:dyDescent="0.2">
      <c r="A1369" s="56">
        <v>2001</v>
      </c>
      <c r="B1369" s="56" t="s">
        <v>7</v>
      </c>
      <c r="C1369" s="56" t="s">
        <v>52</v>
      </c>
      <c r="D1369" s="55">
        <v>162846</v>
      </c>
    </row>
    <row r="1370" spans="1:4" x14ac:dyDescent="0.2">
      <c r="A1370" s="56">
        <v>2001</v>
      </c>
      <c r="B1370" s="56" t="s">
        <v>8</v>
      </c>
      <c r="C1370" s="56" t="s">
        <v>52</v>
      </c>
      <c r="D1370" s="55">
        <v>153378</v>
      </c>
    </row>
    <row r="1371" spans="1:4" x14ac:dyDescent="0.2">
      <c r="A1371" s="56">
        <v>2001</v>
      </c>
      <c r="B1371" s="56" t="s">
        <v>9</v>
      </c>
      <c r="C1371" s="56" t="s">
        <v>52</v>
      </c>
      <c r="D1371" s="55">
        <v>159167</v>
      </c>
    </row>
    <row r="1372" spans="1:4" x14ac:dyDescent="0.2">
      <c r="A1372" s="56">
        <v>2001</v>
      </c>
      <c r="B1372" s="56" t="s">
        <v>10</v>
      </c>
      <c r="C1372" s="56" t="s">
        <v>52</v>
      </c>
      <c r="D1372" s="55">
        <v>157244</v>
      </c>
    </row>
    <row r="1373" spans="1:4" x14ac:dyDescent="0.2">
      <c r="A1373" s="56">
        <v>2001</v>
      </c>
      <c r="B1373" s="56" t="s">
        <v>11</v>
      </c>
      <c r="C1373" s="56" t="s">
        <v>52</v>
      </c>
      <c r="D1373" s="55">
        <v>124587</v>
      </c>
    </row>
    <row r="1374" spans="1:4" x14ac:dyDescent="0.2">
      <c r="A1374" s="56">
        <v>2002</v>
      </c>
      <c r="B1374" s="56" t="s">
        <v>12</v>
      </c>
      <c r="C1374" s="56" t="s">
        <v>52</v>
      </c>
      <c r="D1374" s="55">
        <v>117352</v>
      </c>
    </row>
    <row r="1375" spans="1:4" x14ac:dyDescent="0.2">
      <c r="A1375" s="56">
        <v>2002</v>
      </c>
      <c r="B1375" s="56" t="s">
        <v>13</v>
      </c>
      <c r="C1375" s="56" t="s">
        <v>52</v>
      </c>
      <c r="D1375" s="55">
        <v>113768</v>
      </c>
    </row>
    <row r="1376" spans="1:4" x14ac:dyDescent="0.2">
      <c r="A1376" s="56">
        <v>2002</v>
      </c>
      <c r="B1376" s="56" t="s">
        <v>14</v>
      </c>
      <c r="C1376" s="56" t="s">
        <v>52</v>
      </c>
      <c r="D1376" s="55">
        <v>124879</v>
      </c>
    </row>
    <row r="1377" spans="1:4" x14ac:dyDescent="0.2">
      <c r="A1377" s="56">
        <v>2002</v>
      </c>
      <c r="B1377" s="56" t="s">
        <v>15</v>
      </c>
      <c r="C1377" s="56" t="s">
        <v>52</v>
      </c>
      <c r="D1377" s="55">
        <v>119647</v>
      </c>
    </row>
    <row r="1378" spans="1:4" x14ac:dyDescent="0.2">
      <c r="A1378" s="56">
        <v>2002</v>
      </c>
      <c r="B1378" s="56" t="s">
        <v>4</v>
      </c>
      <c r="C1378" s="56" t="s">
        <v>52</v>
      </c>
      <c r="D1378" s="55">
        <v>126791</v>
      </c>
    </row>
    <row r="1379" spans="1:4" x14ac:dyDescent="0.2">
      <c r="A1379" s="56">
        <v>2002</v>
      </c>
      <c r="B1379" s="56" t="s">
        <v>5</v>
      </c>
      <c r="C1379" s="56" t="s">
        <v>52</v>
      </c>
      <c r="D1379" s="55">
        <v>111414</v>
      </c>
    </row>
    <row r="1380" spans="1:4" x14ac:dyDescent="0.2">
      <c r="A1380" s="56">
        <v>2002</v>
      </c>
      <c r="B1380" s="56" t="s">
        <v>6</v>
      </c>
      <c r="C1380" s="56" t="s">
        <v>52</v>
      </c>
      <c r="D1380" s="55">
        <v>112277</v>
      </c>
    </row>
    <row r="1381" spans="1:4" x14ac:dyDescent="0.2">
      <c r="A1381" s="56">
        <v>2002</v>
      </c>
      <c r="B1381" s="56" t="s">
        <v>7</v>
      </c>
      <c r="C1381" s="56" t="s">
        <v>52</v>
      </c>
      <c r="D1381" s="55">
        <v>109414</v>
      </c>
    </row>
    <row r="1382" spans="1:4" x14ac:dyDescent="0.2">
      <c r="A1382" s="56">
        <v>2002</v>
      </c>
      <c r="B1382" s="56" t="s">
        <v>8</v>
      </c>
      <c r="C1382" s="56" t="s">
        <v>52</v>
      </c>
      <c r="D1382" s="55">
        <v>92218</v>
      </c>
    </row>
    <row r="1383" spans="1:4" x14ac:dyDescent="0.2">
      <c r="A1383" s="56">
        <v>2002</v>
      </c>
      <c r="B1383" s="56" t="s">
        <v>9</v>
      </c>
      <c r="C1383" s="56" t="s">
        <v>52</v>
      </c>
      <c r="D1383" s="55">
        <v>96392</v>
      </c>
    </row>
    <row r="1384" spans="1:4" x14ac:dyDescent="0.2">
      <c r="A1384" s="56">
        <v>2002</v>
      </c>
      <c r="B1384" s="56" t="s">
        <v>10</v>
      </c>
      <c r="C1384" s="56" t="s">
        <v>52</v>
      </c>
      <c r="D1384" s="55">
        <v>106132</v>
      </c>
    </row>
    <row r="1385" spans="1:4" x14ac:dyDescent="0.2">
      <c r="A1385" s="56">
        <v>2002</v>
      </c>
      <c r="B1385" s="56" t="s">
        <v>11</v>
      </c>
      <c r="C1385" s="56" t="s">
        <v>52</v>
      </c>
      <c r="D1385" s="55">
        <v>99336</v>
      </c>
    </row>
    <row r="1386" spans="1:4" x14ac:dyDescent="0.2">
      <c r="A1386" s="56">
        <v>2003</v>
      </c>
      <c r="B1386" s="56" t="s">
        <v>12</v>
      </c>
      <c r="C1386" s="56" t="s">
        <v>52</v>
      </c>
      <c r="D1386" s="55">
        <v>80263.139203694984</v>
      </c>
    </row>
    <row r="1387" spans="1:4" x14ac:dyDescent="0.2">
      <c r="A1387" s="56">
        <v>2003</v>
      </c>
      <c r="B1387" s="56" t="s">
        <v>13</v>
      </c>
      <c r="C1387" s="56" t="s">
        <v>52</v>
      </c>
      <c r="D1387" s="55">
        <v>84956.597410585251</v>
      </c>
    </row>
    <row r="1388" spans="1:4" x14ac:dyDescent="0.2">
      <c r="A1388" s="56">
        <v>2003</v>
      </c>
      <c r="B1388" s="56" t="s">
        <v>14</v>
      </c>
      <c r="C1388" s="56" t="s">
        <v>52</v>
      </c>
      <c r="D1388" s="55">
        <v>100231.83222655428</v>
      </c>
    </row>
    <row r="1389" spans="1:4" x14ac:dyDescent="0.2">
      <c r="A1389" s="56">
        <v>2003</v>
      </c>
      <c r="B1389" s="56" t="s">
        <v>15</v>
      </c>
      <c r="C1389" s="56" t="s">
        <v>52</v>
      </c>
      <c r="D1389" s="55">
        <v>108197.06847695095</v>
      </c>
    </row>
    <row r="1390" spans="1:4" x14ac:dyDescent="0.2">
      <c r="A1390" s="56">
        <v>2003</v>
      </c>
      <c r="B1390" s="56" t="s">
        <v>4</v>
      </c>
      <c r="C1390" s="56" t="s">
        <v>52</v>
      </c>
      <c r="D1390" s="55">
        <v>79939.485107166591</v>
      </c>
    </row>
    <row r="1391" spans="1:4" x14ac:dyDescent="0.2">
      <c r="A1391" s="56">
        <v>2003</v>
      </c>
      <c r="B1391" s="56" t="s">
        <v>5</v>
      </c>
      <c r="C1391" s="56" t="s">
        <v>52</v>
      </c>
      <c r="D1391" s="55">
        <v>75379.203167628526</v>
      </c>
    </row>
    <row r="1392" spans="1:4" x14ac:dyDescent="0.2">
      <c r="A1392" s="56">
        <v>2003</v>
      </c>
      <c r="B1392" s="56" t="s">
        <v>6</v>
      </c>
      <c r="C1392" s="56" t="s">
        <v>52</v>
      </c>
      <c r="D1392" s="55">
        <v>76504.405034501644</v>
      </c>
    </row>
    <row r="1393" spans="1:4" x14ac:dyDescent="0.2">
      <c r="A1393" s="56">
        <v>2003</v>
      </c>
      <c r="B1393" s="56" t="s">
        <v>7</v>
      </c>
      <c r="C1393" s="56" t="s">
        <v>52</v>
      </c>
      <c r="D1393" s="55">
        <v>78742.197051533032</v>
      </c>
    </row>
    <row r="1394" spans="1:4" x14ac:dyDescent="0.2">
      <c r="A1394" s="56">
        <v>2003</v>
      </c>
      <c r="B1394" s="56" t="s">
        <v>8</v>
      </c>
      <c r="C1394" s="56" t="s">
        <v>52</v>
      </c>
      <c r="D1394" s="55">
        <v>85179.009794389407</v>
      </c>
    </row>
    <row r="1395" spans="1:4" x14ac:dyDescent="0.2">
      <c r="A1395" s="56">
        <v>2003</v>
      </c>
      <c r="B1395" s="56" t="s">
        <v>9</v>
      </c>
      <c r="C1395" s="56" t="s">
        <v>52</v>
      </c>
      <c r="D1395" s="55">
        <v>88286.054447499031</v>
      </c>
    </row>
    <row r="1396" spans="1:4" x14ac:dyDescent="0.2">
      <c r="A1396" s="56">
        <v>2003</v>
      </c>
      <c r="B1396" s="56" t="s">
        <v>10</v>
      </c>
      <c r="C1396" s="56" t="s">
        <v>52</v>
      </c>
      <c r="D1396" s="55">
        <v>84517.837259878186</v>
      </c>
    </row>
    <row r="1397" spans="1:4" x14ac:dyDescent="0.2">
      <c r="A1397" s="56">
        <v>2003</v>
      </c>
      <c r="B1397" s="56" t="s">
        <v>11</v>
      </c>
      <c r="C1397" s="56" t="s">
        <v>52</v>
      </c>
      <c r="D1397" s="55">
        <v>84234.31066439992</v>
      </c>
    </row>
    <row r="1398" spans="1:4" x14ac:dyDescent="0.2">
      <c r="A1398" s="56">
        <v>2004</v>
      </c>
      <c r="B1398" s="56" t="s">
        <v>12</v>
      </c>
      <c r="C1398" s="56" t="s">
        <v>52</v>
      </c>
      <c r="D1398" s="55">
        <v>69201</v>
      </c>
    </row>
    <row r="1399" spans="1:4" x14ac:dyDescent="0.2">
      <c r="A1399" s="56">
        <v>2004</v>
      </c>
      <c r="B1399" s="56" t="s">
        <v>13</v>
      </c>
      <c r="C1399" s="56" t="s">
        <v>52</v>
      </c>
      <c r="D1399" s="55">
        <v>60451</v>
      </c>
    </row>
    <row r="1400" spans="1:4" x14ac:dyDescent="0.2">
      <c r="A1400" s="56">
        <v>2004</v>
      </c>
      <c r="B1400" s="56" t="s">
        <v>14</v>
      </c>
      <c r="C1400" s="56" t="s">
        <v>52</v>
      </c>
      <c r="D1400" s="55">
        <v>75865.084717600505</v>
      </c>
    </row>
    <row r="1401" spans="1:4" x14ac:dyDescent="0.2">
      <c r="A1401" s="56">
        <v>2004</v>
      </c>
      <c r="B1401" s="56" t="s">
        <v>15</v>
      </c>
      <c r="C1401" s="56" t="s">
        <v>52</v>
      </c>
      <c r="D1401" s="55">
        <v>70159.327662853291</v>
      </c>
    </row>
    <row r="1402" spans="1:4" x14ac:dyDescent="0.2">
      <c r="A1402" s="56">
        <v>2004</v>
      </c>
      <c r="B1402" s="56" t="s">
        <v>4</v>
      </c>
      <c r="C1402" s="56" t="s">
        <v>52</v>
      </c>
      <c r="D1402" s="55">
        <v>81656.868567730169</v>
      </c>
    </row>
    <row r="1403" spans="1:4" x14ac:dyDescent="0.2">
      <c r="A1403" s="56">
        <v>2004</v>
      </c>
      <c r="B1403" s="56" t="s">
        <v>5</v>
      </c>
      <c r="C1403" s="56" t="s">
        <v>52</v>
      </c>
      <c r="D1403" s="55">
        <v>83910.063426861088</v>
      </c>
    </row>
    <row r="1404" spans="1:4" x14ac:dyDescent="0.2">
      <c r="A1404" s="56">
        <v>2004</v>
      </c>
      <c r="B1404" s="56" t="s">
        <v>6</v>
      </c>
      <c r="C1404" s="56" t="s">
        <v>52</v>
      </c>
      <c r="D1404" s="55">
        <v>88890.664820324295</v>
      </c>
    </row>
    <row r="1405" spans="1:4" x14ac:dyDescent="0.2">
      <c r="A1405" s="56">
        <v>2004</v>
      </c>
      <c r="B1405" s="56" t="s">
        <v>7</v>
      </c>
      <c r="C1405" s="56" t="s">
        <v>52</v>
      </c>
      <c r="D1405" s="55">
        <v>90391.451246809811</v>
      </c>
    </row>
    <row r="1406" spans="1:4" x14ac:dyDescent="0.2">
      <c r="A1406" s="56">
        <v>2004</v>
      </c>
      <c r="B1406" s="56" t="s">
        <v>8</v>
      </c>
      <c r="C1406" s="56" t="s">
        <v>52</v>
      </c>
      <c r="D1406" s="55">
        <v>96820.218180807366</v>
      </c>
    </row>
    <row r="1407" spans="1:4" x14ac:dyDescent="0.2">
      <c r="A1407" s="56">
        <v>2004</v>
      </c>
      <c r="B1407" s="56" t="s">
        <v>9</v>
      </c>
      <c r="C1407" s="56" t="s">
        <v>52</v>
      </c>
      <c r="D1407" s="55">
        <v>93070.631407373745</v>
      </c>
    </row>
    <row r="1408" spans="1:4" x14ac:dyDescent="0.2">
      <c r="A1408" s="56">
        <v>2004</v>
      </c>
      <c r="B1408" s="56" t="s">
        <v>10</v>
      </c>
      <c r="C1408" s="56" t="s">
        <v>52</v>
      </c>
      <c r="D1408" s="55">
        <v>98356.051585994384</v>
      </c>
    </row>
    <row r="1409" spans="1:4" x14ac:dyDescent="0.2">
      <c r="A1409" s="56">
        <v>2004</v>
      </c>
      <c r="B1409" s="56" t="s">
        <v>11</v>
      </c>
      <c r="C1409" s="56" t="s">
        <v>52</v>
      </c>
      <c r="D1409" s="55">
        <v>95499.376974426385</v>
      </c>
    </row>
    <row r="1410" spans="1:4" x14ac:dyDescent="0.2">
      <c r="A1410" s="56">
        <v>2005</v>
      </c>
      <c r="B1410" s="56" t="s">
        <v>12</v>
      </c>
      <c r="C1410" s="56" t="s">
        <v>52</v>
      </c>
      <c r="D1410" s="55">
        <v>74069.576353232478</v>
      </c>
    </row>
    <row r="1411" spans="1:4" x14ac:dyDescent="0.2">
      <c r="A1411" s="56">
        <v>2005</v>
      </c>
      <c r="B1411" s="56" t="s">
        <v>13</v>
      </c>
      <c r="C1411" s="56" t="s">
        <v>52</v>
      </c>
      <c r="D1411" s="55">
        <v>72375</v>
      </c>
    </row>
    <row r="1412" spans="1:4" x14ac:dyDescent="0.2">
      <c r="A1412" s="56">
        <v>2005</v>
      </c>
      <c r="B1412" s="56" t="s">
        <v>14</v>
      </c>
      <c r="C1412" s="56" t="s">
        <v>52</v>
      </c>
      <c r="D1412" s="55">
        <v>92386</v>
      </c>
    </row>
    <row r="1413" spans="1:4" x14ac:dyDescent="0.2">
      <c r="A1413" s="56">
        <v>2005</v>
      </c>
      <c r="B1413" s="56" t="s">
        <v>15</v>
      </c>
      <c r="C1413" s="56" t="s">
        <v>52</v>
      </c>
      <c r="D1413" s="55">
        <v>99418</v>
      </c>
    </row>
    <row r="1414" spans="1:4" x14ac:dyDescent="0.2">
      <c r="A1414" s="56">
        <v>2005</v>
      </c>
      <c r="B1414" s="56" t="s">
        <v>4</v>
      </c>
      <c r="C1414" s="56" t="s">
        <v>52</v>
      </c>
      <c r="D1414" s="55">
        <v>103566</v>
      </c>
    </row>
    <row r="1415" spans="1:4" x14ac:dyDescent="0.2">
      <c r="A1415" s="56">
        <v>2005</v>
      </c>
      <c r="B1415" s="56" t="s">
        <v>5</v>
      </c>
      <c r="C1415" s="56" t="s">
        <v>52</v>
      </c>
      <c r="D1415" s="55">
        <v>98036</v>
      </c>
    </row>
    <row r="1416" spans="1:4" x14ac:dyDescent="0.2">
      <c r="A1416" s="56">
        <v>2005</v>
      </c>
      <c r="B1416" s="56" t="s">
        <v>6</v>
      </c>
      <c r="C1416" s="56" t="s">
        <v>52</v>
      </c>
      <c r="D1416" s="55">
        <v>100143</v>
      </c>
    </row>
    <row r="1417" spans="1:4" x14ac:dyDescent="0.2">
      <c r="A1417" s="56">
        <v>2005</v>
      </c>
      <c r="B1417" s="56" t="s">
        <v>7</v>
      </c>
      <c r="C1417" s="56" t="s">
        <v>52</v>
      </c>
      <c r="D1417" s="55">
        <v>93507</v>
      </c>
    </row>
    <row r="1418" spans="1:4" x14ac:dyDescent="0.2">
      <c r="A1418" s="56">
        <v>2005</v>
      </c>
      <c r="B1418" s="56" t="s">
        <v>8</v>
      </c>
      <c r="C1418" s="56" t="s">
        <v>52</v>
      </c>
      <c r="D1418" s="55">
        <v>94180</v>
      </c>
    </row>
    <row r="1419" spans="1:4" x14ac:dyDescent="0.2">
      <c r="A1419" s="56">
        <v>2005</v>
      </c>
      <c r="B1419" s="56" t="s">
        <v>9</v>
      </c>
      <c r="C1419" s="56" t="s">
        <v>52</v>
      </c>
      <c r="D1419" s="55">
        <v>98378</v>
      </c>
    </row>
    <row r="1420" spans="1:4" x14ac:dyDescent="0.2">
      <c r="A1420" s="56">
        <v>2005</v>
      </c>
      <c r="B1420" s="56" t="s">
        <v>10</v>
      </c>
      <c r="C1420" s="56" t="s">
        <v>52</v>
      </c>
      <c r="D1420" s="55">
        <v>103899</v>
      </c>
    </row>
    <row r="1421" spans="1:4" x14ac:dyDescent="0.2">
      <c r="A1421" s="56">
        <v>2005</v>
      </c>
      <c r="B1421" s="56" t="s">
        <v>11</v>
      </c>
      <c r="C1421" s="56" t="s">
        <v>52</v>
      </c>
      <c r="D1421" s="55">
        <v>104948</v>
      </c>
    </row>
    <row r="1422" spans="1:4" x14ac:dyDescent="0.2">
      <c r="A1422" s="56">
        <v>2006</v>
      </c>
      <c r="B1422" s="56" t="s">
        <v>12</v>
      </c>
      <c r="C1422" s="56" t="s">
        <v>52</v>
      </c>
      <c r="D1422" s="55">
        <v>88741</v>
      </c>
    </row>
    <row r="1423" spans="1:4" x14ac:dyDescent="0.2">
      <c r="A1423" s="56">
        <v>2006</v>
      </c>
      <c r="B1423" s="56" t="s">
        <v>13</v>
      </c>
      <c r="C1423" s="56" t="s">
        <v>52</v>
      </c>
      <c r="D1423" s="55">
        <v>87695</v>
      </c>
    </row>
    <row r="1424" spans="1:4" x14ac:dyDescent="0.2">
      <c r="A1424" s="56">
        <v>2006</v>
      </c>
      <c r="B1424" s="56" t="s">
        <v>14</v>
      </c>
      <c r="C1424" s="56" t="s">
        <v>52</v>
      </c>
      <c r="D1424" s="55">
        <v>106781</v>
      </c>
    </row>
    <row r="1425" spans="1:4" x14ac:dyDescent="0.2">
      <c r="A1425" s="56">
        <v>2006</v>
      </c>
      <c r="B1425" s="56" t="s">
        <v>15</v>
      </c>
      <c r="C1425" s="56" t="s">
        <v>52</v>
      </c>
      <c r="D1425" s="55">
        <v>107685</v>
      </c>
    </row>
    <row r="1426" spans="1:4" x14ac:dyDescent="0.2">
      <c r="A1426" s="56">
        <v>2006</v>
      </c>
      <c r="B1426" s="56" t="s">
        <v>4</v>
      </c>
      <c r="C1426" s="56" t="s">
        <v>52</v>
      </c>
      <c r="D1426" s="55">
        <v>112635</v>
      </c>
    </row>
    <row r="1427" spans="1:4" x14ac:dyDescent="0.2">
      <c r="A1427" s="56">
        <v>2006</v>
      </c>
      <c r="B1427" s="56" t="s">
        <v>5</v>
      </c>
      <c r="C1427" s="56" t="s">
        <v>52</v>
      </c>
      <c r="D1427" s="55">
        <v>105844</v>
      </c>
    </row>
    <row r="1428" spans="1:4" x14ac:dyDescent="0.2">
      <c r="A1428" s="56">
        <v>2006</v>
      </c>
      <c r="B1428" s="56" t="s">
        <v>6</v>
      </c>
      <c r="C1428" s="56" t="s">
        <v>52</v>
      </c>
      <c r="D1428" s="55">
        <v>107592</v>
      </c>
    </row>
    <row r="1429" spans="1:4" x14ac:dyDescent="0.2">
      <c r="A1429" s="56">
        <v>2006</v>
      </c>
      <c r="B1429" s="56" t="s">
        <v>7</v>
      </c>
      <c r="C1429" s="56" t="s">
        <v>52</v>
      </c>
      <c r="D1429" s="55">
        <v>111832</v>
      </c>
    </row>
    <row r="1430" spans="1:4" x14ac:dyDescent="0.2">
      <c r="A1430" s="56">
        <v>2006</v>
      </c>
      <c r="B1430" s="56" t="s">
        <v>8</v>
      </c>
      <c r="C1430" s="56" t="s">
        <v>52</v>
      </c>
      <c r="D1430" s="55">
        <v>116108</v>
      </c>
    </row>
    <row r="1431" spans="1:4" x14ac:dyDescent="0.2">
      <c r="A1431" s="56">
        <v>2006</v>
      </c>
      <c r="B1431" s="56" t="s">
        <v>9</v>
      </c>
      <c r="C1431" s="56" t="s">
        <v>52</v>
      </c>
      <c r="D1431" s="55">
        <v>116615</v>
      </c>
    </row>
    <row r="1432" spans="1:4" x14ac:dyDescent="0.2">
      <c r="A1432" s="56">
        <v>2006</v>
      </c>
      <c r="B1432" s="56" t="s">
        <v>10</v>
      </c>
      <c r="C1432" s="56" t="s">
        <v>52</v>
      </c>
      <c r="D1432" s="55">
        <v>122119</v>
      </c>
    </row>
    <row r="1433" spans="1:4" x14ac:dyDescent="0.2">
      <c r="A1433" s="56">
        <v>2006</v>
      </c>
      <c r="B1433" s="56" t="s">
        <v>11</v>
      </c>
      <c r="C1433" s="56" t="s">
        <v>52</v>
      </c>
      <c r="D1433" s="55">
        <v>112065</v>
      </c>
    </row>
    <row r="1434" spans="1:4" x14ac:dyDescent="0.2">
      <c r="A1434" s="56">
        <v>2007</v>
      </c>
      <c r="B1434" s="56" t="s">
        <v>12</v>
      </c>
      <c r="C1434" s="56" t="s">
        <v>52</v>
      </c>
      <c r="D1434" s="55">
        <v>100747</v>
      </c>
    </row>
    <row r="1435" spans="1:4" x14ac:dyDescent="0.2">
      <c r="A1435" s="56">
        <v>2007</v>
      </c>
      <c r="B1435" s="56" t="s">
        <v>13</v>
      </c>
      <c r="C1435" s="56" t="s">
        <v>52</v>
      </c>
      <c r="D1435" s="55">
        <v>98522</v>
      </c>
    </row>
    <row r="1436" spans="1:4" x14ac:dyDescent="0.2">
      <c r="A1436" s="56">
        <v>2007</v>
      </c>
      <c r="B1436" s="56" t="s">
        <v>14</v>
      </c>
      <c r="C1436" s="56" t="s">
        <v>52</v>
      </c>
      <c r="D1436" s="55">
        <v>118734</v>
      </c>
    </row>
    <row r="1437" spans="1:4" x14ac:dyDescent="0.2">
      <c r="A1437" s="56">
        <v>2007</v>
      </c>
      <c r="B1437" s="56" t="s">
        <v>15</v>
      </c>
      <c r="C1437" s="56" t="s">
        <v>52</v>
      </c>
      <c r="D1437" s="55">
        <v>113789</v>
      </c>
    </row>
    <row r="1438" spans="1:4" x14ac:dyDescent="0.2">
      <c r="A1438" s="56">
        <v>2007</v>
      </c>
      <c r="B1438" s="56" t="s">
        <v>4</v>
      </c>
      <c r="C1438" s="56" t="s">
        <v>52</v>
      </c>
      <c r="D1438" s="55">
        <v>125990</v>
      </c>
    </row>
    <row r="1439" spans="1:4" x14ac:dyDescent="0.2">
      <c r="A1439" s="56">
        <v>2007</v>
      </c>
      <c r="B1439" s="56" t="s">
        <v>5</v>
      </c>
      <c r="C1439" s="56" t="s">
        <v>52</v>
      </c>
      <c r="D1439" s="55">
        <v>123098</v>
      </c>
    </row>
    <row r="1440" spans="1:4" x14ac:dyDescent="0.2">
      <c r="A1440" s="56">
        <v>2007</v>
      </c>
      <c r="B1440" s="56" t="s">
        <v>6</v>
      </c>
      <c r="C1440" s="56" t="s">
        <v>52</v>
      </c>
      <c r="D1440" s="55">
        <v>124294</v>
      </c>
    </row>
    <row r="1441" spans="1:4" x14ac:dyDescent="0.2">
      <c r="A1441" s="56">
        <v>2007</v>
      </c>
      <c r="B1441" s="56" t="s">
        <v>7</v>
      </c>
      <c r="C1441" s="56" t="s">
        <v>52</v>
      </c>
      <c r="D1441" s="55">
        <v>130059</v>
      </c>
    </row>
    <row r="1442" spans="1:4" x14ac:dyDescent="0.2">
      <c r="A1442" s="56">
        <v>2007</v>
      </c>
      <c r="B1442" s="56" t="s">
        <v>8</v>
      </c>
      <c r="C1442" s="56" t="s">
        <v>52</v>
      </c>
      <c r="D1442" s="55">
        <v>130954</v>
      </c>
    </row>
    <row r="1443" spans="1:4" x14ac:dyDescent="0.2">
      <c r="A1443" s="56">
        <v>2007</v>
      </c>
      <c r="B1443" s="56" t="s">
        <v>9</v>
      </c>
      <c r="C1443" s="56" t="s">
        <v>52</v>
      </c>
      <c r="D1443" s="55">
        <v>135329</v>
      </c>
    </row>
    <row r="1444" spans="1:4" x14ac:dyDescent="0.2">
      <c r="A1444" s="56">
        <v>2007</v>
      </c>
      <c r="B1444" s="56" t="s">
        <v>10</v>
      </c>
      <c r="C1444" s="56" t="s">
        <v>52</v>
      </c>
      <c r="D1444" s="55">
        <v>147169</v>
      </c>
    </row>
    <row r="1445" spans="1:4" x14ac:dyDescent="0.2">
      <c r="A1445" s="56">
        <v>2007</v>
      </c>
      <c r="B1445" s="56" t="s">
        <v>11</v>
      </c>
      <c r="C1445" s="56" t="s">
        <v>52</v>
      </c>
      <c r="D1445" s="55">
        <v>140835</v>
      </c>
    </row>
    <row r="1446" spans="1:4" x14ac:dyDescent="0.2">
      <c r="A1446" s="56">
        <v>2008</v>
      </c>
      <c r="B1446" s="56" t="s">
        <v>12</v>
      </c>
      <c r="C1446" s="56" t="s">
        <v>52</v>
      </c>
      <c r="D1446" s="55">
        <v>119761</v>
      </c>
    </row>
    <row r="1447" spans="1:4" x14ac:dyDescent="0.2">
      <c r="A1447" s="56">
        <v>2008</v>
      </c>
      <c r="B1447" s="56" t="s">
        <v>13</v>
      </c>
      <c r="C1447" s="56" t="s">
        <v>52</v>
      </c>
      <c r="D1447" s="55">
        <v>118120</v>
      </c>
    </row>
    <row r="1448" spans="1:4" x14ac:dyDescent="0.2">
      <c r="A1448" s="56">
        <v>2008</v>
      </c>
      <c r="B1448" s="56" t="s">
        <v>14</v>
      </c>
      <c r="C1448" s="56" t="s">
        <v>52</v>
      </c>
      <c r="D1448" s="55">
        <v>128671</v>
      </c>
    </row>
    <row r="1449" spans="1:4" x14ac:dyDescent="0.2">
      <c r="A1449" s="56">
        <v>2008</v>
      </c>
      <c r="B1449" s="56" t="s">
        <v>15</v>
      </c>
      <c r="C1449" s="56" t="s">
        <v>52</v>
      </c>
      <c r="D1449" s="55">
        <v>141546</v>
      </c>
    </row>
    <row r="1450" spans="1:4" x14ac:dyDescent="0.2">
      <c r="A1450" s="56">
        <v>2008</v>
      </c>
      <c r="B1450" s="56" t="s">
        <v>4</v>
      </c>
      <c r="C1450" s="56" t="s">
        <v>52</v>
      </c>
      <c r="D1450" s="55">
        <v>137462</v>
      </c>
    </row>
    <row r="1451" spans="1:4" x14ac:dyDescent="0.2">
      <c r="A1451" s="56">
        <v>2008</v>
      </c>
      <c r="B1451" s="56" t="s">
        <v>5</v>
      </c>
      <c r="C1451" s="56" t="s">
        <v>52</v>
      </c>
      <c r="D1451" s="55">
        <v>125940</v>
      </c>
    </row>
    <row r="1452" spans="1:4" x14ac:dyDescent="0.2">
      <c r="A1452" s="56">
        <v>2008</v>
      </c>
      <c r="B1452" s="56" t="s">
        <v>6</v>
      </c>
      <c r="C1452" s="56" t="s">
        <v>52</v>
      </c>
      <c r="D1452" s="55">
        <v>134952</v>
      </c>
    </row>
    <row r="1453" spans="1:4" x14ac:dyDescent="0.2">
      <c r="A1453" s="56">
        <v>2008</v>
      </c>
      <c r="B1453" s="56" t="s">
        <v>7</v>
      </c>
      <c r="C1453" s="56" t="s">
        <v>52</v>
      </c>
      <c r="D1453" s="55">
        <v>130304</v>
      </c>
    </row>
    <row r="1454" spans="1:4" x14ac:dyDescent="0.2">
      <c r="A1454" s="56">
        <v>2008</v>
      </c>
      <c r="B1454" s="56" t="s">
        <v>8</v>
      </c>
      <c r="C1454" s="56" t="s">
        <v>52</v>
      </c>
      <c r="D1454" s="55">
        <v>130882</v>
      </c>
    </row>
    <row r="1455" spans="1:4" x14ac:dyDescent="0.2">
      <c r="A1455" s="56">
        <v>2008</v>
      </c>
      <c r="B1455" s="56" t="s">
        <v>9</v>
      </c>
      <c r="C1455" s="56" t="s">
        <v>52</v>
      </c>
      <c r="D1455" s="55">
        <v>128936</v>
      </c>
    </row>
    <row r="1456" spans="1:4" x14ac:dyDescent="0.2">
      <c r="A1456" s="56">
        <v>2008</v>
      </c>
      <c r="B1456" s="56" t="s">
        <v>10</v>
      </c>
      <c r="C1456" s="56" t="s">
        <v>52</v>
      </c>
      <c r="D1456" s="55">
        <v>124852</v>
      </c>
    </row>
    <row r="1457" spans="1:4" x14ac:dyDescent="0.2">
      <c r="A1457" s="56">
        <v>2008</v>
      </c>
      <c r="B1457" s="56" t="s">
        <v>11</v>
      </c>
      <c r="C1457" s="56" t="s">
        <v>52</v>
      </c>
      <c r="D1457" s="55">
        <v>124078</v>
      </c>
    </row>
    <row r="1458" spans="1:4" x14ac:dyDescent="0.2">
      <c r="A1458" s="56">
        <v>2009</v>
      </c>
      <c r="B1458" s="56" t="s">
        <v>12</v>
      </c>
      <c r="C1458" s="56" t="s">
        <v>52</v>
      </c>
      <c r="D1458" s="55">
        <v>112458.2888602497</v>
      </c>
    </row>
    <row r="1459" spans="1:4" x14ac:dyDescent="0.2">
      <c r="A1459" s="56">
        <v>2009</v>
      </c>
      <c r="B1459" s="56" t="s">
        <v>13</v>
      </c>
      <c r="C1459" s="56" t="s">
        <v>52</v>
      </c>
      <c r="D1459" s="55">
        <v>107642</v>
      </c>
    </row>
    <row r="1460" spans="1:4" x14ac:dyDescent="0.2">
      <c r="A1460" s="56">
        <v>2009</v>
      </c>
      <c r="B1460" s="56" t="s">
        <v>14</v>
      </c>
      <c r="C1460" s="56" t="s">
        <v>52</v>
      </c>
      <c r="D1460" s="55">
        <v>124768</v>
      </c>
    </row>
    <row r="1461" spans="1:4" x14ac:dyDescent="0.2">
      <c r="A1461" s="56">
        <v>2009</v>
      </c>
      <c r="B1461" s="56" t="s">
        <v>15</v>
      </c>
      <c r="C1461" s="56" t="s">
        <v>52</v>
      </c>
      <c r="D1461" s="55">
        <v>121930</v>
      </c>
    </row>
    <row r="1462" spans="1:4" x14ac:dyDescent="0.2">
      <c r="A1462" s="56">
        <v>2009</v>
      </c>
      <c r="B1462" s="56" t="s">
        <v>4</v>
      </c>
      <c r="C1462" s="56" t="s">
        <v>52</v>
      </c>
      <c r="D1462" s="55">
        <v>124638</v>
      </c>
    </row>
    <row r="1463" spans="1:4" x14ac:dyDescent="0.2">
      <c r="A1463" s="56">
        <v>2009</v>
      </c>
      <c r="B1463" s="56" t="s">
        <v>5</v>
      </c>
      <c r="C1463" s="56" t="s">
        <v>52</v>
      </c>
      <c r="D1463" s="55">
        <v>130178</v>
      </c>
    </row>
    <row r="1464" spans="1:4" x14ac:dyDescent="0.2">
      <c r="A1464" s="56">
        <v>2009</v>
      </c>
      <c r="B1464" s="56" t="s">
        <v>6</v>
      </c>
      <c r="C1464" s="56" t="s">
        <v>52</v>
      </c>
      <c r="D1464" s="55">
        <v>116779</v>
      </c>
    </row>
    <row r="1465" spans="1:4" x14ac:dyDescent="0.2">
      <c r="A1465" s="56">
        <v>2009</v>
      </c>
      <c r="B1465" s="56" t="s">
        <v>7</v>
      </c>
      <c r="C1465" s="56" t="s">
        <v>52</v>
      </c>
      <c r="D1465" s="55">
        <v>134732</v>
      </c>
    </row>
    <row r="1466" spans="1:4" x14ac:dyDescent="0.2">
      <c r="A1466" s="56">
        <v>2009</v>
      </c>
      <c r="B1466" s="56" t="s">
        <v>8</v>
      </c>
      <c r="C1466" s="56" t="s">
        <v>52</v>
      </c>
      <c r="D1466" s="55">
        <v>140619</v>
      </c>
    </row>
    <row r="1467" spans="1:4" x14ac:dyDescent="0.2">
      <c r="A1467" s="56">
        <v>2009</v>
      </c>
      <c r="B1467" s="56" t="s">
        <v>9</v>
      </c>
      <c r="C1467" s="56" t="s">
        <v>52</v>
      </c>
      <c r="D1467" s="55">
        <v>142613</v>
      </c>
    </row>
    <row r="1468" spans="1:4" x14ac:dyDescent="0.2">
      <c r="A1468" s="56">
        <v>2009</v>
      </c>
      <c r="B1468" s="56" t="s">
        <v>10</v>
      </c>
      <c r="C1468" s="56" t="s">
        <v>52</v>
      </c>
      <c r="D1468" s="55">
        <v>139326</v>
      </c>
    </row>
    <row r="1469" spans="1:4" x14ac:dyDescent="0.2">
      <c r="A1469" s="56">
        <v>2009</v>
      </c>
      <c r="B1469" s="56" t="s">
        <v>11</v>
      </c>
      <c r="C1469" s="56" t="s">
        <v>52</v>
      </c>
      <c r="D1469" s="55">
        <v>131383</v>
      </c>
    </row>
    <row r="1470" spans="1:4" x14ac:dyDescent="0.2">
      <c r="A1470" s="56">
        <v>2010</v>
      </c>
      <c r="B1470" s="56" t="s">
        <v>12</v>
      </c>
      <c r="C1470" s="56" t="s">
        <v>52</v>
      </c>
      <c r="D1470" s="55">
        <v>111607</v>
      </c>
    </row>
    <row r="1471" spans="1:4" x14ac:dyDescent="0.2">
      <c r="A1471" s="56">
        <v>2010</v>
      </c>
      <c r="B1471" s="56" t="s">
        <v>13</v>
      </c>
      <c r="C1471" s="56" t="s">
        <v>52</v>
      </c>
      <c r="D1471" s="55">
        <v>111466</v>
      </c>
    </row>
    <row r="1472" spans="1:4" x14ac:dyDescent="0.2">
      <c r="A1472" s="56">
        <v>2010</v>
      </c>
      <c r="B1472" s="56" t="s">
        <v>14</v>
      </c>
      <c r="C1472" s="56" t="s">
        <v>52</v>
      </c>
      <c r="D1472" s="55">
        <v>144189</v>
      </c>
    </row>
    <row r="1473" spans="1:4" x14ac:dyDescent="0.2">
      <c r="A1473" s="56">
        <v>2010</v>
      </c>
      <c r="B1473" s="56" t="s">
        <v>15</v>
      </c>
      <c r="C1473" s="56" t="s">
        <v>52</v>
      </c>
      <c r="D1473" s="55">
        <v>138271</v>
      </c>
    </row>
    <row r="1474" spans="1:4" x14ac:dyDescent="0.2">
      <c r="A1474" s="56">
        <v>2010</v>
      </c>
      <c r="B1474" s="56" t="s">
        <v>4</v>
      </c>
      <c r="C1474" s="56" t="s">
        <v>52</v>
      </c>
      <c r="D1474" s="55">
        <v>137414</v>
      </c>
    </row>
    <row r="1475" spans="1:4" x14ac:dyDescent="0.2">
      <c r="A1475" s="56">
        <v>2010</v>
      </c>
      <c r="B1475" s="56" t="s">
        <v>5</v>
      </c>
      <c r="C1475" s="56" t="s">
        <v>52</v>
      </c>
      <c r="D1475" s="55">
        <v>136785</v>
      </c>
    </row>
    <row r="1476" spans="1:4" x14ac:dyDescent="0.2">
      <c r="A1476" s="56">
        <v>2010</v>
      </c>
      <c r="B1476" s="56" t="s">
        <v>6</v>
      </c>
      <c r="C1476" s="56" t="s">
        <v>52</v>
      </c>
      <c r="D1476" s="55">
        <v>135852</v>
      </c>
    </row>
    <row r="1477" spans="1:4" x14ac:dyDescent="0.2">
      <c r="A1477" s="56">
        <v>2010</v>
      </c>
      <c r="B1477" s="56" t="s">
        <v>7</v>
      </c>
      <c r="C1477" s="56" t="s">
        <v>52</v>
      </c>
      <c r="D1477" s="55">
        <v>143630</v>
      </c>
    </row>
    <row r="1478" spans="1:4" x14ac:dyDescent="0.2">
      <c r="A1478" s="56">
        <v>2010</v>
      </c>
      <c r="B1478" s="56" t="s">
        <v>8</v>
      </c>
      <c r="C1478" s="56" t="s">
        <v>52</v>
      </c>
      <c r="D1478" s="55">
        <v>146468</v>
      </c>
    </row>
    <row r="1479" spans="1:4" x14ac:dyDescent="0.2">
      <c r="A1479" s="56">
        <v>2010</v>
      </c>
      <c r="B1479" s="56" t="s">
        <v>9</v>
      </c>
      <c r="C1479" s="56" t="s">
        <v>52</v>
      </c>
      <c r="D1479" s="55">
        <v>142596</v>
      </c>
    </row>
    <row r="1480" spans="1:4" x14ac:dyDescent="0.2">
      <c r="A1480" s="56">
        <v>2010</v>
      </c>
      <c r="B1480" s="56" t="s">
        <v>10</v>
      </c>
      <c r="C1480" s="56" t="s">
        <v>52</v>
      </c>
      <c r="D1480" s="55">
        <v>146107</v>
      </c>
    </row>
    <row r="1481" spans="1:4" x14ac:dyDescent="0.2">
      <c r="A1481" s="56">
        <v>2010</v>
      </c>
      <c r="B1481" s="56" t="s">
        <v>11</v>
      </c>
      <c r="C1481" s="56" t="s">
        <v>52</v>
      </c>
      <c r="D1481" s="55">
        <v>136196</v>
      </c>
    </row>
    <row r="1482" spans="1:4" x14ac:dyDescent="0.2">
      <c r="A1482" s="56">
        <v>2011</v>
      </c>
      <c r="B1482" s="56" t="s">
        <v>12</v>
      </c>
      <c r="C1482" s="56" t="s">
        <v>52</v>
      </c>
      <c r="D1482" s="55">
        <v>113023</v>
      </c>
    </row>
    <row r="1483" spans="1:4" x14ac:dyDescent="0.2">
      <c r="A1483" s="56">
        <v>2011</v>
      </c>
      <c r="B1483" s="56" t="s">
        <v>13</v>
      </c>
      <c r="C1483" s="56" t="s">
        <v>52</v>
      </c>
      <c r="D1483" s="55">
        <v>109539</v>
      </c>
    </row>
    <row r="1484" spans="1:4" x14ac:dyDescent="0.2">
      <c r="A1484" s="56">
        <v>2011</v>
      </c>
      <c r="B1484" s="56" t="s">
        <v>14</v>
      </c>
      <c r="C1484" s="56" t="s">
        <v>52</v>
      </c>
      <c r="D1484" s="55">
        <v>126003</v>
      </c>
    </row>
    <row r="1485" spans="1:4" x14ac:dyDescent="0.2">
      <c r="A1485" s="56">
        <v>2011</v>
      </c>
      <c r="B1485" s="56" t="s">
        <v>15</v>
      </c>
      <c r="C1485" s="56" t="s">
        <v>52</v>
      </c>
      <c r="D1485" s="55">
        <v>135974</v>
      </c>
    </row>
    <row r="1486" spans="1:4" x14ac:dyDescent="0.2">
      <c r="A1486" s="56">
        <v>2011</v>
      </c>
      <c r="B1486" s="56" t="s">
        <v>4</v>
      </c>
      <c r="C1486" s="56" t="s">
        <v>52</v>
      </c>
      <c r="D1486" s="55">
        <v>143260</v>
      </c>
    </row>
    <row r="1487" spans="1:4" x14ac:dyDescent="0.2">
      <c r="A1487" s="56">
        <v>2011</v>
      </c>
      <c r="B1487" s="56" t="s">
        <v>5</v>
      </c>
      <c r="C1487" s="56" t="s">
        <v>52</v>
      </c>
      <c r="D1487" s="55">
        <v>136019</v>
      </c>
    </row>
    <row r="1488" spans="1:4" x14ac:dyDescent="0.2">
      <c r="A1488" s="56">
        <v>2011</v>
      </c>
      <c r="B1488" s="56" t="s">
        <v>6</v>
      </c>
      <c r="C1488" s="56" t="s">
        <v>52</v>
      </c>
      <c r="D1488" s="55">
        <v>128433</v>
      </c>
    </row>
    <row r="1489" spans="1:4" x14ac:dyDescent="0.2">
      <c r="A1489" s="56">
        <v>2011</v>
      </c>
      <c r="B1489" s="56" t="s">
        <v>7</v>
      </c>
      <c r="C1489" s="56" t="s">
        <v>52</v>
      </c>
      <c r="D1489" s="55">
        <v>134626</v>
      </c>
    </row>
    <row r="1490" spans="1:4" x14ac:dyDescent="0.2">
      <c r="A1490" s="56">
        <v>2011</v>
      </c>
      <c r="B1490" s="56" t="s">
        <v>8</v>
      </c>
      <c r="C1490" s="56" t="s">
        <v>52</v>
      </c>
      <c r="D1490" s="55">
        <v>139979</v>
      </c>
    </row>
    <row r="1491" spans="1:4" x14ac:dyDescent="0.2">
      <c r="A1491" s="56">
        <v>2011</v>
      </c>
      <c r="B1491" s="56" t="s">
        <v>9</v>
      </c>
      <c r="C1491" s="56" t="s">
        <v>52</v>
      </c>
      <c r="D1491" s="55">
        <v>134460</v>
      </c>
    </row>
    <row r="1492" spans="1:4" x14ac:dyDescent="0.2">
      <c r="A1492" s="56">
        <v>2011</v>
      </c>
      <c r="B1492" s="56" t="s">
        <v>10</v>
      </c>
      <c r="C1492" s="56" t="s">
        <v>52</v>
      </c>
      <c r="D1492" s="55">
        <v>141353</v>
      </c>
    </row>
    <row r="1493" spans="1:4" x14ac:dyDescent="0.2">
      <c r="A1493" s="56">
        <v>2011</v>
      </c>
      <c r="B1493" s="56" t="s">
        <v>11</v>
      </c>
      <c r="C1493" s="56" t="s">
        <v>52</v>
      </c>
      <c r="D1493" s="55">
        <v>128760</v>
      </c>
    </row>
    <row r="1494" spans="1:4" x14ac:dyDescent="0.2">
      <c r="A1494" s="56">
        <v>2012</v>
      </c>
      <c r="B1494" s="56" t="s">
        <v>12</v>
      </c>
      <c r="C1494" s="56" t="s">
        <v>52</v>
      </c>
      <c r="D1494" s="55">
        <v>110278</v>
      </c>
    </row>
    <row r="1495" spans="1:4" x14ac:dyDescent="0.2">
      <c r="A1495" s="56">
        <v>2012</v>
      </c>
      <c r="B1495" s="56" t="s">
        <v>13</v>
      </c>
      <c r="C1495" s="56" t="s">
        <v>52</v>
      </c>
      <c r="D1495" s="55">
        <v>97982</v>
      </c>
    </row>
    <row r="1496" spans="1:4" x14ac:dyDescent="0.2">
      <c r="A1496" s="56">
        <v>2012</v>
      </c>
      <c r="B1496" s="56" t="s">
        <v>14</v>
      </c>
      <c r="C1496" s="56" t="s">
        <v>52</v>
      </c>
      <c r="D1496" s="55">
        <v>141670</v>
      </c>
    </row>
    <row r="1497" spans="1:4" x14ac:dyDescent="0.2">
      <c r="A1497" s="56">
        <v>2012</v>
      </c>
      <c r="B1497" s="56" t="s">
        <v>15</v>
      </c>
      <c r="C1497" s="56" t="s">
        <v>52</v>
      </c>
      <c r="D1497" s="55">
        <v>121987</v>
      </c>
    </row>
    <row r="1498" spans="1:4" x14ac:dyDescent="0.2">
      <c r="A1498" s="56">
        <v>2012</v>
      </c>
      <c r="B1498" s="56" t="s">
        <v>4</v>
      </c>
      <c r="C1498" s="56" t="s">
        <v>52</v>
      </c>
      <c r="D1498" s="55">
        <v>136295</v>
      </c>
    </row>
    <row r="1499" spans="1:4" x14ac:dyDescent="0.2">
      <c r="A1499" s="56">
        <v>2012</v>
      </c>
      <c r="B1499" s="56" t="s">
        <v>5</v>
      </c>
      <c r="C1499" s="56" t="s">
        <v>52</v>
      </c>
      <c r="D1499" s="55">
        <v>133856</v>
      </c>
    </row>
    <row r="1500" spans="1:4" x14ac:dyDescent="0.2">
      <c r="A1500" s="56">
        <v>2012</v>
      </c>
      <c r="B1500" s="56" t="s">
        <v>6</v>
      </c>
      <c r="C1500" s="56" t="s">
        <v>52</v>
      </c>
      <c r="D1500" s="55">
        <v>126909</v>
      </c>
    </row>
    <row r="1501" spans="1:4" x14ac:dyDescent="0.2">
      <c r="A1501" s="56">
        <v>2012</v>
      </c>
      <c r="B1501" s="56" t="s">
        <v>7</v>
      </c>
      <c r="C1501" s="56" t="s">
        <v>52</v>
      </c>
      <c r="D1501" s="55">
        <v>112042</v>
      </c>
    </row>
    <row r="1502" spans="1:4" x14ac:dyDescent="0.2">
      <c r="A1502" s="56">
        <v>2012</v>
      </c>
      <c r="B1502" s="56" t="s">
        <v>8</v>
      </c>
      <c r="C1502" s="56" t="s">
        <v>52</v>
      </c>
      <c r="D1502" s="55">
        <v>123441</v>
      </c>
    </row>
    <row r="1503" spans="1:4" x14ac:dyDescent="0.2">
      <c r="A1503" s="56">
        <v>2012</v>
      </c>
      <c r="B1503" s="56" t="s">
        <v>9</v>
      </c>
      <c r="C1503" s="56" t="s">
        <v>52</v>
      </c>
      <c r="D1503" s="55">
        <v>134389</v>
      </c>
    </row>
    <row r="1504" spans="1:4" x14ac:dyDescent="0.2">
      <c r="A1504" s="56">
        <v>2012</v>
      </c>
      <c r="B1504" s="56" t="s">
        <v>10</v>
      </c>
      <c r="C1504" s="56" t="s">
        <v>52</v>
      </c>
      <c r="D1504" s="55">
        <v>128933</v>
      </c>
    </row>
    <row r="1505" spans="1:4" x14ac:dyDescent="0.2">
      <c r="A1505" s="56">
        <v>2012</v>
      </c>
      <c r="B1505" s="56" t="s">
        <v>11</v>
      </c>
      <c r="C1505" s="56" t="s">
        <v>52</v>
      </c>
      <c r="D1505" s="55">
        <v>139772</v>
      </c>
    </row>
    <row r="1506" spans="1:4" x14ac:dyDescent="0.2">
      <c r="A1506" s="56">
        <v>2013</v>
      </c>
      <c r="B1506" s="56" t="s">
        <v>12</v>
      </c>
      <c r="C1506" s="56" t="s">
        <v>52</v>
      </c>
      <c r="D1506" s="55">
        <v>125357</v>
      </c>
    </row>
    <row r="1507" spans="1:4" x14ac:dyDescent="0.2">
      <c r="A1507" s="56">
        <v>2013</v>
      </c>
      <c r="B1507" s="56" t="s">
        <v>13</v>
      </c>
      <c r="C1507" s="56" t="s">
        <v>52</v>
      </c>
      <c r="D1507" s="55">
        <v>117580</v>
      </c>
    </row>
    <row r="1508" spans="1:4" x14ac:dyDescent="0.2">
      <c r="A1508" s="56">
        <v>2013</v>
      </c>
      <c r="B1508" s="56" t="s">
        <v>14</v>
      </c>
      <c r="C1508" s="56" t="s">
        <v>52</v>
      </c>
      <c r="D1508" s="55">
        <v>135465</v>
      </c>
    </row>
    <row r="1509" spans="1:4" x14ac:dyDescent="0.2">
      <c r="A1509" s="56">
        <v>2013</v>
      </c>
      <c r="B1509" s="56" t="s">
        <v>15</v>
      </c>
      <c r="C1509" s="56" t="s">
        <v>52</v>
      </c>
      <c r="D1509" s="55">
        <v>161568</v>
      </c>
    </row>
    <row r="1510" spans="1:4" x14ac:dyDescent="0.2">
      <c r="A1510" s="56">
        <v>2013</v>
      </c>
      <c r="B1510" s="56" t="s">
        <v>4</v>
      </c>
      <c r="C1510" s="56" t="s">
        <v>52</v>
      </c>
      <c r="D1510" s="55">
        <v>156446</v>
      </c>
    </row>
    <row r="1511" spans="1:4" x14ac:dyDescent="0.2">
      <c r="A1511" s="56">
        <v>2013</v>
      </c>
      <c r="B1511" s="56" t="s">
        <v>5</v>
      </c>
      <c r="C1511" s="56" t="s">
        <v>52</v>
      </c>
      <c r="D1511" s="55">
        <v>139863</v>
      </c>
    </row>
    <row r="1512" spans="1:4" x14ac:dyDescent="0.2">
      <c r="A1512" s="56">
        <v>2013</v>
      </c>
      <c r="B1512" s="56" t="s">
        <v>6</v>
      </c>
      <c r="C1512" s="56" t="s">
        <v>52</v>
      </c>
      <c r="D1512" s="55">
        <v>132717</v>
      </c>
    </row>
    <row r="1513" spans="1:4" x14ac:dyDescent="0.2">
      <c r="A1513" s="56">
        <v>2013</v>
      </c>
      <c r="B1513" s="56" t="s">
        <v>7</v>
      </c>
      <c r="C1513" s="56" t="s">
        <v>52</v>
      </c>
      <c r="D1513" s="55">
        <v>136545</v>
      </c>
    </row>
    <row r="1514" spans="1:4" x14ac:dyDescent="0.2">
      <c r="A1514" s="56">
        <v>2013</v>
      </c>
      <c r="B1514" s="56" t="s">
        <v>8</v>
      </c>
      <c r="C1514" s="56" t="s">
        <v>52</v>
      </c>
      <c r="D1514" s="55">
        <v>123479</v>
      </c>
    </row>
    <row r="1515" spans="1:4" x14ac:dyDescent="0.2">
      <c r="A1515" s="56">
        <v>2013</v>
      </c>
      <c r="B1515" s="56" t="s">
        <v>9</v>
      </c>
      <c r="C1515" s="56" t="s">
        <v>52</v>
      </c>
      <c r="D1515" s="55">
        <v>139469</v>
      </c>
    </row>
    <row r="1516" spans="1:4" x14ac:dyDescent="0.2">
      <c r="A1516" s="56">
        <v>2013</v>
      </c>
      <c r="B1516" s="56" t="s">
        <v>10</v>
      </c>
      <c r="C1516" s="56" t="s">
        <v>52</v>
      </c>
      <c r="D1516" s="55">
        <v>143091</v>
      </c>
    </row>
    <row r="1517" spans="1:4" x14ac:dyDescent="0.2">
      <c r="A1517" s="56">
        <v>2013</v>
      </c>
      <c r="B1517" s="56" t="s">
        <v>11</v>
      </c>
      <c r="C1517" s="56" t="s">
        <v>52</v>
      </c>
      <c r="D1517" s="55">
        <v>128082</v>
      </c>
    </row>
    <row r="1518" spans="1:4" x14ac:dyDescent="0.2">
      <c r="A1518" s="56">
        <v>2014</v>
      </c>
      <c r="B1518" s="56" t="s">
        <v>12</v>
      </c>
      <c r="C1518" s="56" t="s">
        <v>52</v>
      </c>
      <c r="D1518" s="55">
        <v>110340.82360921704</v>
      </c>
    </row>
    <row r="1519" spans="1:4" x14ac:dyDescent="0.2">
      <c r="A1519" s="56">
        <v>2014</v>
      </c>
      <c r="B1519" s="56" t="s">
        <v>13</v>
      </c>
      <c r="C1519" s="56" t="s">
        <v>52</v>
      </c>
      <c r="D1519" s="55">
        <v>102783</v>
      </c>
    </row>
    <row r="1520" spans="1:4" x14ac:dyDescent="0.2">
      <c r="A1520" s="56">
        <v>2014</v>
      </c>
      <c r="B1520" s="56" t="s">
        <v>14</v>
      </c>
      <c r="C1520" s="56" t="s">
        <v>52</v>
      </c>
      <c r="D1520" s="55">
        <v>126965</v>
      </c>
    </row>
    <row r="1521" spans="1:4" x14ac:dyDescent="0.2">
      <c r="A1521" s="56">
        <v>2014</v>
      </c>
      <c r="B1521" s="56" t="s">
        <v>15</v>
      </c>
      <c r="C1521" s="56" t="s">
        <v>52</v>
      </c>
      <c r="D1521" s="55">
        <v>119119</v>
      </c>
    </row>
    <row r="1522" spans="1:4" x14ac:dyDescent="0.2">
      <c r="A1522" s="56">
        <v>2014</v>
      </c>
      <c r="B1522" s="56" t="s">
        <v>4</v>
      </c>
      <c r="C1522" s="56" t="s">
        <v>52</v>
      </c>
      <c r="D1522" s="55">
        <v>130641</v>
      </c>
    </row>
    <row r="1523" spans="1:4" x14ac:dyDescent="0.2">
      <c r="A1523" s="56">
        <v>2014</v>
      </c>
      <c r="B1523" s="56" t="s">
        <v>5</v>
      </c>
      <c r="C1523" s="56" t="s">
        <v>52</v>
      </c>
      <c r="D1523" s="55">
        <v>117620</v>
      </c>
    </row>
    <row r="1524" spans="1:4" x14ac:dyDescent="0.2">
      <c r="A1524" s="56">
        <v>2014</v>
      </c>
      <c r="B1524" s="56" t="s">
        <v>6</v>
      </c>
      <c r="C1524" s="56" t="s">
        <v>52</v>
      </c>
      <c r="D1524" s="55">
        <v>120315</v>
      </c>
    </row>
    <row r="1525" spans="1:4" x14ac:dyDescent="0.2">
      <c r="A1525" s="56">
        <v>2014</v>
      </c>
      <c r="B1525" s="56" t="s">
        <v>7</v>
      </c>
      <c r="C1525" s="56" t="s">
        <v>52</v>
      </c>
      <c r="D1525" s="55">
        <v>126669</v>
      </c>
    </row>
    <row r="1526" spans="1:4" x14ac:dyDescent="0.2">
      <c r="A1526" s="56">
        <v>2014</v>
      </c>
      <c r="B1526" s="56" t="s">
        <v>8</v>
      </c>
      <c r="C1526" s="56" t="s">
        <v>52</v>
      </c>
      <c r="D1526" s="55">
        <v>142736</v>
      </c>
    </row>
    <row r="1527" spans="1:4" x14ac:dyDescent="0.2">
      <c r="A1527" s="56">
        <v>2014</v>
      </c>
      <c r="B1527" s="56" t="s">
        <v>9</v>
      </c>
      <c r="C1527" s="56" t="s">
        <v>52</v>
      </c>
      <c r="D1527" s="55">
        <v>145789</v>
      </c>
    </row>
    <row r="1528" spans="1:4" x14ac:dyDescent="0.2">
      <c r="A1528" s="56">
        <v>2014</v>
      </c>
      <c r="B1528" s="56" t="s">
        <v>10</v>
      </c>
      <c r="C1528" s="56" t="s">
        <v>52</v>
      </c>
      <c r="D1528" s="55">
        <v>142552</v>
      </c>
    </row>
    <row r="1529" spans="1:4" x14ac:dyDescent="0.2">
      <c r="A1529" s="56">
        <v>2014</v>
      </c>
      <c r="B1529" s="56" t="s">
        <v>11</v>
      </c>
      <c r="C1529" s="56" t="s">
        <v>52</v>
      </c>
      <c r="D1529" s="55">
        <v>131373</v>
      </c>
    </row>
    <row r="1530" spans="1:4" x14ac:dyDescent="0.2">
      <c r="A1530" s="56">
        <v>2015</v>
      </c>
      <c r="B1530" s="56" t="s">
        <v>12</v>
      </c>
      <c r="C1530" s="56" t="s">
        <v>52</v>
      </c>
      <c r="D1530" s="55">
        <v>111254</v>
      </c>
    </row>
    <row r="1531" spans="1:4" x14ac:dyDescent="0.2">
      <c r="A1531" s="56">
        <v>2015</v>
      </c>
      <c r="B1531" s="56" t="s">
        <v>13</v>
      </c>
      <c r="C1531" s="56" t="s">
        <v>52</v>
      </c>
      <c r="D1531" s="55">
        <v>115250</v>
      </c>
    </row>
    <row r="1532" spans="1:4" x14ac:dyDescent="0.2">
      <c r="A1532" s="56">
        <v>2015</v>
      </c>
      <c r="B1532" s="56" t="s">
        <v>14</v>
      </c>
      <c r="C1532" s="56" t="s">
        <v>52</v>
      </c>
      <c r="D1532" s="55">
        <v>144839</v>
      </c>
    </row>
    <row r="1533" spans="1:4" x14ac:dyDescent="0.2">
      <c r="A1533" s="56">
        <v>2015</v>
      </c>
      <c r="B1533" s="56" t="s">
        <v>15</v>
      </c>
      <c r="C1533" s="56" t="s">
        <v>52</v>
      </c>
      <c r="D1533" s="55">
        <v>158127</v>
      </c>
    </row>
    <row r="1534" spans="1:4" x14ac:dyDescent="0.2">
      <c r="A1534" s="56">
        <v>2015</v>
      </c>
      <c r="B1534" s="56" t="s">
        <v>4</v>
      </c>
      <c r="C1534" s="56" t="s">
        <v>52</v>
      </c>
      <c r="D1534" s="55">
        <v>151892</v>
      </c>
    </row>
    <row r="1535" spans="1:4" x14ac:dyDescent="0.2">
      <c r="A1535" s="56">
        <v>2015</v>
      </c>
      <c r="B1535" s="56" t="s">
        <v>5</v>
      </c>
      <c r="C1535" s="56" t="s">
        <v>52</v>
      </c>
      <c r="D1535" s="55">
        <v>152251</v>
      </c>
    </row>
    <row r="1536" spans="1:4" x14ac:dyDescent="0.2">
      <c r="A1536" s="56">
        <v>2015</v>
      </c>
      <c r="B1536" s="56" t="s">
        <v>6</v>
      </c>
      <c r="C1536" s="56" t="s">
        <v>52</v>
      </c>
      <c r="D1536" s="55">
        <v>152635</v>
      </c>
    </row>
    <row r="1537" spans="1:4" x14ac:dyDescent="0.2">
      <c r="A1537" s="56">
        <v>2015</v>
      </c>
      <c r="B1537" s="56" t="s">
        <v>7</v>
      </c>
      <c r="C1537" s="56" t="s">
        <v>52</v>
      </c>
      <c r="D1537" s="55">
        <v>159400</v>
      </c>
    </row>
    <row r="1538" spans="1:4" x14ac:dyDescent="0.2">
      <c r="A1538" s="56">
        <v>2015</v>
      </c>
      <c r="B1538" s="56" t="s">
        <v>8</v>
      </c>
      <c r="C1538" s="56" t="s">
        <v>52</v>
      </c>
      <c r="D1538" s="55">
        <v>178438</v>
      </c>
    </row>
    <row r="1539" spans="1:4" x14ac:dyDescent="0.2">
      <c r="A1539" s="56">
        <v>2015</v>
      </c>
      <c r="B1539" s="56" t="s">
        <v>9</v>
      </c>
      <c r="C1539" s="56" t="s">
        <v>52</v>
      </c>
      <c r="D1539" s="55">
        <v>184415</v>
      </c>
    </row>
    <row r="1540" spans="1:4" x14ac:dyDescent="0.2">
      <c r="A1540" s="56">
        <v>2015</v>
      </c>
      <c r="B1540" s="56" t="s">
        <v>10</v>
      </c>
      <c r="C1540" s="56" t="s">
        <v>52</v>
      </c>
      <c r="D1540" s="55">
        <v>173212</v>
      </c>
    </row>
    <row r="1541" spans="1:4" x14ac:dyDescent="0.2">
      <c r="A1541" s="56">
        <v>2015</v>
      </c>
      <c r="B1541" s="56" t="s">
        <v>11</v>
      </c>
      <c r="C1541" s="56" t="s">
        <v>52</v>
      </c>
      <c r="D1541" s="55">
        <v>140613</v>
      </c>
    </row>
    <row r="1542" spans="1:4" x14ac:dyDescent="0.2">
      <c r="A1542" s="56">
        <v>2016</v>
      </c>
      <c r="B1542" s="56" t="s">
        <v>12</v>
      </c>
      <c r="C1542" s="56" t="s">
        <v>52</v>
      </c>
      <c r="D1542" s="55">
        <v>134459</v>
      </c>
    </row>
    <row r="1543" spans="1:4" x14ac:dyDescent="0.2">
      <c r="A1543" s="56">
        <v>2016</v>
      </c>
      <c r="B1543" s="56" t="s">
        <v>13</v>
      </c>
      <c r="C1543" s="56" t="s">
        <v>52</v>
      </c>
      <c r="D1543" s="55">
        <v>123388</v>
      </c>
    </row>
    <row r="1544" spans="1:4" x14ac:dyDescent="0.2">
      <c r="A1544" s="56">
        <v>2016</v>
      </c>
      <c r="B1544" s="56" t="s">
        <v>14</v>
      </c>
      <c r="C1544" s="56" t="s">
        <v>52</v>
      </c>
      <c r="D1544" s="55">
        <v>166256</v>
      </c>
    </row>
    <row r="1545" spans="1:4" x14ac:dyDescent="0.2">
      <c r="A1545" s="56">
        <v>2016</v>
      </c>
      <c r="B1545" s="56" t="s">
        <v>15</v>
      </c>
      <c r="C1545" s="56" t="s">
        <v>52</v>
      </c>
      <c r="D1545" s="55">
        <v>174642</v>
      </c>
    </row>
    <row r="1546" spans="1:4" x14ac:dyDescent="0.2">
      <c r="A1546" s="56">
        <v>2016</v>
      </c>
      <c r="B1546" s="56" t="s">
        <v>4</v>
      </c>
      <c r="C1546" s="56" t="s">
        <v>52</v>
      </c>
      <c r="D1546" s="55">
        <v>180968</v>
      </c>
    </row>
    <row r="1547" spans="1:4" x14ac:dyDescent="0.2">
      <c r="A1547" s="56">
        <v>2016</v>
      </c>
      <c r="B1547" s="56" t="s">
        <v>5</v>
      </c>
      <c r="C1547" s="56" t="s">
        <v>52</v>
      </c>
      <c r="D1547" s="55">
        <v>177527</v>
      </c>
    </row>
    <row r="1548" spans="1:4" x14ac:dyDescent="0.2">
      <c r="A1548" s="56">
        <v>2016</v>
      </c>
      <c r="B1548" s="56" t="s">
        <v>6</v>
      </c>
      <c r="C1548" s="56" t="s">
        <v>52</v>
      </c>
      <c r="D1548" s="55">
        <v>169878</v>
      </c>
    </row>
    <row r="1549" spans="1:4" x14ac:dyDescent="0.2">
      <c r="A1549" s="56">
        <v>2016</v>
      </c>
      <c r="B1549" s="56" t="s">
        <v>7</v>
      </c>
      <c r="C1549" s="56" t="s">
        <v>52</v>
      </c>
      <c r="D1549" s="55">
        <v>190753</v>
      </c>
    </row>
    <row r="1550" spans="1:4" x14ac:dyDescent="0.2">
      <c r="A1550" s="56">
        <v>2016</v>
      </c>
      <c r="B1550" s="56" t="s">
        <v>8</v>
      </c>
      <c r="C1550" s="56" t="s">
        <v>52</v>
      </c>
      <c r="D1550" s="55">
        <v>189922</v>
      </c>
    </row>
    <row r="1551" spans="1:4" x14ac:dyDescent="0.2">
      <c r="A1551" s="56">
        <v>2016</v>
      </c>
      <c r="B1551" s="56" t="s">
        <v>9</v>
      </c>
      <c r="C1551" s="56" t="s">
        <v>52</v>
      </c>
      <c r="D1551" s="55">
        <v>180075</v>
      </c>
    </row>
    <row r="1552" spans="1:4" x14ac:dyDescent="0.2">
      <c r="A1552" s="56">
        <v>2016</v>
      </c>
      <c r="B1552" s="56" t="s">
        <v>10</v>
      </c>
      <c r="C1552" s="56" t="s">
        <v>52</v>
      </c>
      <c r="D1552" s="55">
        <v>188687</v>
      </c>
    </row>
    <row r="1553" spans="1:4" x14ac:dyDescent="0.2">
      <c r="A1553" s="56">
        <v>2016</v>
      </c>
      <c r="B1553" s="56" t="s">
        <v>11</v>
      </c>
      <c r="C1553" s="56" t="s">
        <v>52</v>
      </c>
      <c r="D1553" s="55">
        <v>171978</v>
      </c>
    </row>
    <row r="1554" spans="1:4" x14ac:dyDescent="0.2">
      <c r="A1554" s="56">
        <v>2017</v>
      </c>
      <c r="B1554" s="56" t="s">
        <v>12</v>
      </c>
      <c r="C1554" s="56" t="s">
        <v>52</v>
      </c>
      <c r="D1554" s="55">
        <v>151763</v>
      </c>
    </row>
    <row r="1555" spans="1:4" x14ac:dyDescent="0.2">
      <c r="A1555" s="56">
        <v>2017</v>
      </c>
      <c r="B1555" s="56" t="s">
        <v>13</v>
      </c>
      <c r="C1555" s="56" t="s">
        <v>52</v>
      </c>
      <c r="D1555" s="55">
        <v>134576</v>
      </c>
    </row>
    <row r="1556" spans="1:4" x14ac:dyDescent="0.2">
      <c r="A1556" s="56">
        <v>2017</v>
      </c>
      <c r="B1556" s="56" t="s">
        <v>14</v>
      </c>
      <c r="C1556" s="56" t="s">
        <v>52</v>
      </c>
      <c r="D1556" s="55">
        <v>182461</v>
      </c>
    </row>
    <row r="1557" spans="1:4" x14ac:dyDescent="0.2">
      <c r="A1557" s="56">
        <v>2017</v>
      </c>
      <c r="B1557" s="56" t="s">
        <v>15</v>
      </c>
      <c r="C1557" s="56" t="s">
        <v>52</v>
      </c>
      <c r="D1557" s="55">
        <v>166655</v>
      </c>
    </row>
    <row r="1558" spans="1:4" x14ac:dyDescent="0.2">
      <c r="A1558" s="56">
        <v>2017</v>
      </c>
      <c r="B1558" s="56" t="s">
        <v>4</v>
      </c>
      <c r="C1558" s="56" t="s">
        <v>52</v>
      </c>
      <c r="D1558" s="55">
        <v>182313</v>
      </c>
    </row>
    <row r="1559" spans="1:4" x14ac:dyDescent="0.2">
      <c r="A1559" s="56">
        <v>2017</v>
      </c>
      <c r="B1559" s="56" t="s">
        <v>5</v>
      </c>
      <c r="C1559" s="56" t="s">
        <v>52</v>
      </c>
      <c r="D1559" s="55">
        <v>185839</v>
      </c>
    </row>
    <row r="1560" spans="1:4" x14ac:dyDescent="0.2">
      <c r="A1560" s="56">
        <v>2017</v>
      </c>
      <c r="B1560" s="56" t="s">
        <v>6</v>
      </c>
      <c r="C1560" s="56" t="s">
        <v>52</v>
      </c>
      <c r="D1560" s="55">
        <v>186578</v>
      </c>
    </row>
    <row r="1561" spans="1:4" x14ac:dyDescent="0.2">
      <c r="A1561" s="56">
        <v>2017</v>
      </c>
      <c r="B1561" s="56" t="s">
        <v>7</v>
      </c>
      <c r="C1561" s="56" t="s">
        <v>52</v>
      </c>
      <c r="D1561" s="55">
        <v>191496</v>
      </c>
    </row>
    <row r="1562" spans="1:4" x14ac:dyDescent="0.2">
      <c r="A1562" s="56">
        <v>2017</v>
      </c>
      <c r="B1562" s="56" t="s">
        <v>8</v>
      </c>
      <c r="C1562" s="56" t="s">
        <v>52</v>
      </c>
      <c r="D1562" s="55">
        <v>187226</v>
      </c>
    </row>
    <row r="1563" spans="1:4" x14ac:dyDescent="0.2">
      <c r="A1563" s="56">
        <v>2017</v>
      </c>
      <c r="B1563" s="56" t="s">
        <v>9</v>
      </c>
      <c r="C1563" s="56" t="s">
        <v>52</v>
      </c>
      <c r="D1563" s="55">
        <v>198243</v>
      </c>
    </row>
    <row r="1564" spans="1:4" x14ac:dyDescent="0.2">
      <c r="A1564" s="56">
        <v>2017</v>
      </c>
      <c r="B1564" s="56" t="s">
        <v>10</v>
      </c>
      <c r="C1564" s="56" t="s">
        <v>52</v>
      </c>
      <c r="D1564" s="55">
        <v>186421</v>
      </c>
    </row>
    <row r="1565" spans="1:4" x14ac:dyDescent="0.2">
      <c r="A1565" s="56">
        <v>2017</v>
      </c>
      <c r="B1565" s="56" t="s">
        <v>11</v>
      </c>
      <c r="C1565" s="56" t="s">
        <v>52</v>
      </c>
      <c r="D1565" s="55">
        <v>161957</v>
      </c>
    </row>
    <row r="1566" spans="1:4" x14ac:dyDescent="0.2">
      <c r="A1566" s="56">
        <v>2018</v>
      </c>
      <c r="B1566" s="56" t="s">
        <v>12</v>
      </c>
      <c r="C1566" s="56" t="s">
        <v>52</v>
      </c>
      <c r="D1566" s="55">
        <v>220691</v>
      </c>
    </row>
    <row r="1567" spans="1:4" x14ac:dyDescent="0.2">
      <c r="A1567" s="56">
        <v>2018</v>
      </c>
      <c r="B1567" s="56" t="s">
        <v>13</v>
      </c>
      <c r="C1567" s="56" t="s">
        <v>52</v>
      </c>
      <c r="D1567" s="55">
        <v>268692</v>
      </c>
    </row>
    <row r="1568" spans="1:4" x14ac:dyDescent="0.2">
      <c r="A1568" s="56">
        <v>2018</v>
      </c>
      <c r="B1568" s="56" t="s">
        <v>14</v>
      </c>
      <c r="C1568" s="56" t="s">
        <v>52</v>
      </c>
      <c r="D1568" s="55">
        <v>184298</v>
      </c>
    </row>
    <row r="1569" spans="1:4" x14ac:dyDescent="0.2">
      <c r="A1569" s="56">
        <v>2018</v>
      </c>
      <c r="B1569" s="56" t="s">
        <v>15</v>
      </c>
      <c r="C1569" s="56" t="s">
        <v>52</v>
      </c>
      <c r="D1569" s="55">
        <v>219739</v>
      </c>
    </row>
    <row r="1570" spans="1:4" x14ac:dyDescent="0.2">
      <c r="A1570" s="56">
        <v>2018</v>
      </c>
      <c r="B1570" s="56" t="s">
        <v>4</v>
      </c>
      <c r="C1570" s="56" t="s">
        <v>52</v>
      </c>
      <c r="D1570" s="55">
        <v>243533</v>
      </c>
    </row>
    <row r="1571" spans="1:4" x14ac:dyDescent="0.2">
      <c r="A1571" s="56">
        <v>2018</v>
      </c>
      <c r="B1571" s="56" t="s">
        <v>5</v>
      </c>
      <c r="C1571" s="56" t="s">
        <v>52</v>
      </c>
      <c r="D1571" s="55">
        <v>292794</v>
      </c>
    </row>
    <row r="1572" spans="1:4" x14ac:dyDescent="0.2">
      <c r="A1572" s="56">
        <v>2018</v>
      </c>
      <c r="B1572" s="56" t="s">
        <v>6</v>
      </c>
      <c r="C1572" s="56" t="s">
        <v>52</v>
      </c>
      <c r="D1572" s="55">
        <v>306658</v>
      </c>
    </row>
    <row r="1573" spans="1:4" x14ac:dyDescent="0.2">
      <c r="A1573" s="56">
        <v>2018</v>
      </c>
      <c r="B1573" s="56" t="s">
        <v>7</v>
      </c>
      <c r="C1573" s="56" t="s">
        <v>52</v>
      </c>
      <c r="D1573" s="55">
        <v>330550</v>
      </c>
    </row>
    <row r="1574" spans="1:4" x14ac:dyDescent="0.2">
      <c r="A1574" s="56">
        <v>2018</v>
      </c>
      <c r="B1574" s="56" t="s">
        <v>8</v>
      </c>
      <c r="C1574" s="56" t="s">
        <v>52</v>
      </c>
      <c r="D1574" s="55">
        <v>294451</v>
      </c>
    </row>
    <row r="1575" spans="1:4" x14ac:dyDescent="0.2">
      <c r="A1575" s="56">
        <v>2018</v>
      </c>
      <c r="B1575" s="56" t="s">
        <v>9</v>
      </c>
      <c r="C1575" s="56" t="s">
        <v>52</v>
      </c>
      <c r="D1575" s="55">
        <v>330753</v>
      </c>
    </row>
    <row r="1576" spans="1:4" x14ac:dyDescent="0.2">
      <c r="A1576" s="56">
        <v>2018</v>
      </c>
      <c r="B1576" s="56" t="s">
        <v>10</v>
      </c>
      <c r="C1576" s="56" t="s">
        <v>52</v>
      </c>
      <c r="D1576" s="55">
        <v>303019</v>
      </c>
    </row>
    <row r="1577" spans="1:4" x14ac:dyDescent="0.2">
      <c r="A1577" s="56">
        <v>2018</v>
      </c>
      <c r="B1577" s="56" t="s">
        <v>11</v>
      </c>
      <c r="C1577" s="56" t="s">
        <v>52</v>
      </c>
      <c r="D1577" s="55">
        <v>278089</v>
      </c>
    </row>
    <row r="1578" spans="1:4" x14ac:dyDescent="0.2">
      <c r="A1578" s="56">
        <v>2019</v>
      </c>
      <c r="B1578" s="56" t="s">
        <v>12</v>
      </c>
      <c r="C1578" s="56" t="s">
        <v>52</v>
      </c>
      <c r="D1578" s="55">
        <v>278596</v>
      </c>
    </row>
    <row r="1579" spans="1:4" x14ac:dyDescent="0.2">
      <c r="A1579" s="56">
        <v>2019</v>
      </c>
      <c r="B1579" s="56" t="s">
        <v>13</v>
      </c>
      <c r="C1579" s="56" t="s">
        <v>52</v>
      </c>
      <c r="D1579" s="55">
        <v>282486</v>
      </c>
    </row>
    <row r="1580" spans="1:4" x14ac:dyDescent="0.2">
      <c r="A1580" s="56">
        <v>2019</v>
      </c>
      <c r="B1580" s="56" t="s">
        <v>14</v>
      </c>
      <c r="C1580" s="56" t="s">
        <v>52</v>
      </c>
      <c r="D1580" s="55">
        <v>316381</v>
      </c>
    </row>
    <row r="1581" spans="1:4" x14ac:dyDescent="0.2">
      <c r="A1581" s="56">
        <v>2019</v>
      </c>
      <c r="B1581" s="56" t="s">
        <v>15</v>
      </c>
      <c r="C1581" s="56" t="s">
        <v>52</v>
      </c>
      <c r="D1581" s="55">
        <v>308253</v>
      </c>
    </row>
    <row r="1582" spans="1:4" x14ac:dyDescent="0.2">
      <c r="A1582" s="56">
        <v>2019</v>
      </c>
      <c r="B1582" s="56" t="s">
        <v>4</v>
      </c>
      <c r="C1582" s="56" t="s">
        <v>52</v>
      </c>
      <c r="D1582" s="55">
        <v>327081</v>
      </c>
    </row>
    <row r="1583" spans="1:4" x14ac:dyDescent="0.2">
      <c r="A1583" s="56">
        <v>2019</v>
      </c>
      <c r="B1583" s="56" t="s">
        <v>5</v>
      </c>
      <c r="C1583" s="56" t="s">
        <v>52</v>
      </c>
      <c r="D1583" s="55">
        <v>307483</v>
      </c>
    </row>
    <row r="1584" spans="1:4" x14ac:dyDescent="0.2">
      <c r="A1584" s="56">
        <v>2019</v>
      </c>
      <c r="B1584" s="56" t="s">
        <v>6</v>
      </c>
      <c r="C1584" s="56" t="s">
        <v>52</v>
      </c>
      <c r="D1584" s="55">
        <v>246375</v>
      </c>
    </row>
    <row r="1585" spans="1:4" x14ac:dyDescent="0.2">
      <c r="A1585" s="56">
        <v>2019</v>
      </c>
      <c r="B1585" s="56" t="s">
        <v>7</v>
      </c>
      <c r="C1585" s="56" t="s">
        <v>52</v>
      </c>
      <c r="D1585" s="55">
        <v>236111</v>
      </c>
    </row>
    <row r="1586" spans="1:4" x14ac:dyDescent="0.2">
      <c r="A1586" s="56">
        <v>2019</v>
      </c>
      <c r="B1586" s="56" t="s">
        <v>8</v>
      </c>
      <c r="C1586" s="56" t="s">
        <v>52</v>
      </c>
      <c r="D1586" s="55">
        <v>214313</v>
      </c>
    </row>
    <row r="1587" spans="1:4" x14ac:dyDescent="0.2">
      <c r="A1587" s="56">
        <v>2019</v>
      </c>
      <c r="B1587" s="56" t="s">
        <v>9</v>
      </c>
      <c r="C1587" s="56" t="s">
        <v>52</v>
      </c>
      <c r="D1587" s="55">
        <v>217931</v>
      </c>
    </row>
    <row r="1588" spans="1:4" x14ac:dyDescent="0.2">
      <c r="A1588" s="56">
        <v>2019</v>
      </c>
      <c r="B1588" s="56" t="s">
        <v>10</v>
      </c>
      <c r="C1588" s="56" t="s">
        <v>52</v>
      </c>
      <c r="D1588" s="55">
        <v>206013</v>
      </c>
    </row>
    <row r="1589" spans="1:4" x14ac:dyDescent="0.2">
      <c r="A1589" s="56">
        <v>2019</v>
      </c>
      <c r="B1589" s="56" t="s">
        <v>11</v>
      </c>
      <c r="C1589" s="56" t="s">
        <v>52</v>
      </c>
      <c r="D1589" s="55">
        <v>203632</v>
      </c>
    </row>
    <row r="1590" spans="1:4" x14ac:dyDescent="0.2">
      <c r="A1590" s="56">
        <v>2020</v>
      </c>
      <c r="B1590" s="56" t="s">
        <v>12</v>
      </c>
      <c r="C1590" s="56" t="s">
        <v>52</v>
      </c>
      <c r="D1590" s="55">
        <v>183213</v>
      </c>
    </row>
    <row r="1591" spans="1:4" x14ac:dyDescent="0.2">
      <c r="A1591" s="56">
        <v>2020</v>
      </c>
      <c r="B1591" s="56" t="s">
        <v>13</v>
      </c>
      <c r="C1591" s="56" t="s">
        <v>52</v>
      </c>
      <c r="D1591" s="55">
        <v>152690</v>
      </c>
    </row>
    <row r="1592" spans="1:4" x14ac:dyDescent="0.2">
      <c r="A1592" s="56">
        <v>2020</v>
      </c>
      <c r="B1592" s="56" t="s">
        <v>14</v>
      </c>
      <c r="C1592" s="56" t="s">
        <v>52</v>
      </c>
      <c r="D1592" s="55">
        <v>102309</v>
      </c>
    </row>
    <row r="1593" spans="1:4" x14ac:dyDescent="0.2">
      <c r="A1593" s="56">
        <v>2020</v>
      </c>
      <c r="B1593" s="56" t="s">
        <v>15</v>
      </c>
      <c r="C1593" s="56" t="s">
        <v>52</v>
      </c>
      <c r="D1593" s="55">
        <v>2617</v>
      </c>
    </row>
    <row r="1594" spans="1:4" x14ac:dyDescent="0.2">
      <c r="A1594" s="56">
        <v>2020</v>
      </c>
      <c r="B1594" s="56" t="s">
        <v>4</v>
      </c>
      <c r="C1594" s="56" t="s">
        <v>52</v>
      </c>
      <c r="D1594" s="55">
        <v>6113</v>
      </c>
    </row>
    <row r="1595" spans="1:4" x14ac:dyDescent="0.2">
      <c r="A1595" s="56">
        <v>2020</v>
      </c>
      <c r="B1595" s="56" t="s">
        <v>5</v>
      </c>
      <c r="C1595" s="56" t="s">
        <v>52</v>
      </c>
      <c r="D1595" s="55">
        <v>8303</v>
      </c>
    </row>
    <row r="1596" spans="1:4" x14ac:dyDescent="0.2">
      <c r="A1596" s="56">
        <v>2020</v>
      </c>
      <c r="B1596" s="56" t="s">
        <v>6</v>
      </c>
      <c r="C1596" s="56" t="s">
        <v>52</v>
      </c>
      <c r="D1596" s="55">
        <v>11099</v>
      </c>
    </row>
    <row r="1597" spans="1:4" x14ac:dyDescent="0.2">
      <c r="A1597" s="56">
        <v>2020</v>
      </c>
      <c r="B1597" s="56" t="s">
        <v>7</v>
      </c>
      <c r="C1597" s="56" t="s">
        <v>52</v>
      </c>
      <c r="D1597" s="55">
        <v>24437</v>
      </c>
    </row>
    <row r="1598" spans="1:4" x14ac:dyDescent="0.2">
      <c r="A1598" s="56">
        <v>2020</v>
      </c>
      <c r="B1598" s="56" t="s">
        <v>8</v>
      </c>
      <c r="C1598" s="56" t="s">
        <v>52</v>
      </c>
      <c r="D1598" s="55">
        <v>31610</v>
      </c>
    </row>
    <row r="1599" spans="1:4" x14ac:dyDescent="0.2">
      <c r="A1599" s="56">
        <v>2020</v>
      </c>
      <c r="B1599" s="56" t="s">
        <v>9</v>
      </c>
      <c r="C1599" s="56" t="s">
        <v>52</v>
      </c>
      <c r="D1599" s="55">
        <v>40956</v>
      </c>
    </row>
    <row r="1600" spans="1:4" x14ac:dyDescent="0.2">
      <c r="A1600" s="56">
        <v>2020</v>
      </c>
      <c r="B1600" s="56" t="s">
        <v>10</v>
      </c>
      <c r="C1600" s="56" t="s">
        <v>52</v>
      </c>
      <c r="D1600" s="55">
        <v>45858</v>
      </c>
    </row>
    <row r="1601" spans="1:4" x14ac:dyDescent="0.2">
      <c r="A1601" s="56">
        <v>2020</v>
      </c>
      <c r="B1601" s="56" t="s">
        <v>11</v>
      </c>
      <c r="C1601" s="56" t="s">
        <v>52</v>
      </c>
      <c r="D1601" s="55">
        <v>48586</v>
      </c>
    </row>
    <row r="1602" spans="1:4" x14ac:dyDescent="0.2">
      <c r="A1602" s="56">
        <v>1994</v>
      </c>
      <c r="B1602" s="56" t="s">
        <v>4</v>
      </c>
      <c r="C1602" s="56" t="s">
        <v>34</v>
      </c>
      <c r="D1602" s="55">
        <v>66055</v>
      </c>
    </row>
    <row r="1603" spans="1:4" x14ac:dyDescent="0.2">
      <c r="A1603" s="56">
        <v>1994</v>
      </c>
      <c r="B1603" s="56" t="s">
        <v>5</v>
      </c>
      <c r="C1603" s="56" t="s">
        <v>34</v>
      </c>
      <c r="D1603" s="55">
        <v>65189</v>
      </c>
    </row>
    <row r="1604" spans="1:4" x14ac:dyDescent="0.2">
      <c r="A1604" s="56">
        <v>1994</v>
      </c>
      <c r="B1604" s="56" t="s">
        <v>6</v>
      </c>
      <c r="C1604" s="56" t="s">
        <v>34</v>
      </c>
      <c r="D1604" s="55">
        <v>61774</v>
      </c>
    </row>
    <row r="1605" spans="1:4" x14ac:dyDescent="0.2">
      <c r="A1605" s="56">
        <v>1994</v>
      </c>
      <c r="B1605" s="56" t="s">
        <v>7</v>
      </c>
      <c r="C1605" s="56" t="s">
        <v>34</v>
      </c>
      <c r="D1605" s="55">
        <v>67740</v>
      </c>
    </row>
    <row r="1606" spans="1:4" x14ac:dyDescent="0.2">
      <c r="A1606" s="56">
        <v>1994</v>
      </c>
      <c r="B1606" s="56" t="s">
        <v>8</v>
      </c>
      <c r="C1606" s="56" t="s">
        <v>34</v>
      </c>
      <c r="D1606" s="55">
        <v>70754</v>
      </c>
    </row>
    <row r="1607" spans="1:4" x14ac:dyDescent="0.2">
      <c r="A1607" s="56">
        <v>1994</v>
      </c>
      <c r="B1607" s="56" t="s">
        <v>9</v>
      </c>
      <c r="C1607" s="56" t="s">
        <v>34</v>
      </c>
      <c r="D1607" s="55">
        <v>73330</v>
      </c>
    </row>
    <row r="1608" spans="1:4" x14ac:dyDescent="0.2">
      <c r="A1608" s="56">
        <v>1994</v>
      </c>
      <c r="B1608" s="56" t="s">
        <v>10</v>
      </c>
      <c r="C1608" s="56" t="s">
        <v>34</v>
      </c>
      <c r="D1608" s="55">
        <v>77456</v>
      </c>
    </row>
    <row r="1609" spans="1:4" x14ac:dyDescent="0.2">
      <c r="A1609" s="56">
        <v>1994</v>
      </c>
      <c r="B1609" s="56" t="s">
        <v>11</v>
      </c>
      <c r="C1609" s="56" t="s">
        <v>34</v>
      </c>
      <c r="D1609" s="55">
        <v>76732</v>
      </c>
    </row>
    <row r="1610" spans="1:4" x14ac:dyDescent="0.2">
      <c r="A1610" s="56">
        <v>1995</v>
      </c>
      <c r="B1610" s="56" t="s">
        <v>12</v>
      </c>
      <c r="C1610" s="56" t="s">
        <v>34</v>
      </c>
      <c r="D1610" s="55">
        <v>66395</v>
      </c>
    </row>
    <row r="1611" spans="1:4" x14ac:dyDescent="0.2">
      <c r="A1611" s="56">
        <v>1995</v>
      </c>
      <c r="B1611" s="56" t="s">
        <v>13</v>
      </c>
      <c r="C1611" s="56" t="s">
        <v>34</v>
      </c>
      <c r="D1611" s="55">
        <v>63699</v>
      </c>
    </row>
    <row r="1612" spans="1:4" x14ac:dyDescent="0.2">
      <c r="A1612" s="56">
        <v>1995</v>
      </c>
      <c r="B1612" s="56" t="s">
        <v>14</v>
      </c>
      <c r="C1612" s="56" t="s">
        <v>34</v>
      </c>
      <c r="D1612" s="55">
        <v>82914</v>
      </c>
    </row>
    <row r="1613" spans="1:4" x14ac:dyDescent="0.2">
      <c r="A1613" s="56">
        <v>1995</v>
      </c>
      <c r="B1613" s="56" t="s">
        <v>15</v>
      </c>
      <c r="C1613" s="56" t="s">
        <v>34</v>
      </c>
      <c r="D1613" s="55">
        <v>80625</v>
      </c>
    </row>
    <row r="1614" spans="1:4" x14ac:dyDescent="0.2">
      <c r="A1614" s="56">
        <v>1995</v>
      </c>
      <c r="B1614" s="56" t="s">
        <v>4</v>
      </c>
      <c r="C1614" s="56" t="s">
        <v>34</v>
      </c>
      <c r="D1614" s="55">
        <v>88985</v>
      </c>
    </row>
    <row r="1615" spans="1:4" x14ac:dyDescent="0.2">
      <c r="A1615" s="56">
        <v>1995</v>
      </c>
      <c r="B1615" s="56" t="s">
        <v>5</v>
      </c>
      <c r="C1615" s="56" t="s">
        <v>34</v>
      </c>
      <c r="D1615" s="55">
        <v>85974</v>
      </c>
    </row>
    <row r="1616" spans="1:4" x14ac:dyDescent="0.2">
      <c r="A1616" s="56">
        <v>1995</v>
      </c>
      <c r="B1616" s="56" t="s">
        <v>6</v>
      </c>
      <c r="C1616" s="56" t="s">
        <v>34</v>
      </c>
      <c r="D1616" s="55">
        <v>89955</v>
      </c>
    </row>
    <row r="1617" spans="1:4" x14ac:dyDescent="0.2">
      <c r="A1617" s="56">
        <v>1995</v>
      </c>
      <c r="B1617" s="56" t="s">
        <v>7</v>
      </c>
      <c r="C1617" s="56" t="s">
        <v>34</v>
      </c>
      <c r="D1617" s="55">
        <v>94354</v>
      </c>
    </row>
    <row r="1618" spans="1:4" x14ac:dyDescent="0.2">
      <c r="A1618" s="56">
        <v>1995</v>
      </c>
      <c r="B1618" s="56" t="s">
        <v>8</v>
      </c>
      <c r="C1618" s="56" t="s">
        <v>34</v>
      </c>
      <c r="D1618" s="55">
        <v>99434</v>
      </c>
    </row>
    <row r="1619" spans="1:4" x14ac:dyDescent="0.2">
      <c r="A1619" s="56">
        <v>1995</v>
      </c>
      <c r="B1619" s="56" t="s">
        <v>9</v>
      </c>
      <c r="C1619" s="56" t="s">
        <v>34</v>
      </c>
      <c r="D1619" s="55">
        <v>102363</v>
      </c>
    </row>
    <row r="1620" spans="1:4" x14ac:dyDescent="0.2">
      <c r="A1620" s="56">
        <v>1995</v>
      </c>
      <c r="B1620" s="56" t="s">
        <v>10</v>
      </c>
      <c r="C1620" s="56" t="s">
        <v>34</v>
      </c>
      <c r="D1620" s="55">
        <v>103666</v>
      </c>
    </row>
    <row r="1621" spans="1:4" x14ac:dyDescent="0.2">
      <c r="A1621" s="56">
        <v>1995</v>
      </c>
      <c r="B1621" s="56" t="s">
        <v>11</v>
      </c>
      <c r="C1621" s="56" t="s">
        <v>34</v>
      </c>
      <c r="D1621" s="55">
        <v>99361</v>
      </c>
    </row>
    <row r="1622" spans="1:4" x14ac:dyDescent="0.2">
      <c r="A1622" s="56">
        <v>1996</v>
      </c>
      <c r="B1622" s="56" t="s">
        <v>12</v>
      </c>
      <c r="C1622" s="56" t="s">
        <v>34</v>
      </c>
      <c r="D1622" s="55">
        <v>88116</v>
      </c>
    </row>
    <row r="1623" spans="1:4" x14ac:dyDescent="0.2">
      <c r="A1623" s="56">
        <v>1996</v>
      </c>
      <c r="B1623" s="56" t="s">
        <v>13</v>
      </c>
      <c r="C1623" s="56" t="s">
        <v>34</v>
      </c>
      <c r="D1623" s="55">
        <v>88800</v>
      </c>
    </row>
    <row r="1624" spans="1:4" x14ac:dyDescent="0.2">
      <c r="A1624" s="56">
        <v>1996</v>
      </c>
      <c r="B1624" s="56" t="s">
        <v>14</v>
      </c>
      <c r="C1624" s="56" t="s">
        <v>34</v>
      </c>
      <c r="D1624" s="55">
        <v>107449</v>
      </c>
    </row>
    <row r="1625" spans="1:4" x14ac:dyDescent="0.2">
      <c r="A1625" s="56">
        <v>1996</v>
      </c>
      <c r="B1625" s="56" t="s">
        <v>15</v>
      </c>
      <c r="C1625" s="56" t="s">
        <v>34</v>
      </c>
      <c r="D1625" s="55">
        <v>107966</v>
      </c>
    </row>
    <row r="1626" spans="1:4" x14ac:dyDescent="0.2">
      <c r="A1626" s="56">
        <v>1996</v>
      </c>
      <c r="B1626" s="56" t="s">
        <v>4</v>
      </c>
      <c r="C1626" s="56" t="s">
        <v>34</v>
      </c>
      <c r="D1626" s="55">
        <v>115354</v>
      </c>
    </row>
    <row r="1627" spans="1:4" x14ac:dyDescent="0.2">
      <c r="A1627" s="56">
        <v>1996</v>
      </c>
      <c r="B1627" s="56" t="s">
        <v>5</v>
      </c>
      <c r="C1627" s="56" t="s">
        <v>34</v>
      </c>
      <c r="D1627" s="55">
        <v>102224</v>
      </c>
    </row>
    <row r="1628" spans="1:4" x14ac:dyDescent="0.2">
      <c r="A1628" s="56">
        <v>1996</v>
      </c>
      <c r="B1628" s="56" t="s">
        <v>6</v>
      </c>
      <c r="C1628" s="56" t="s">
        <v>34</v>
      </c>
      <c r="D1628" s="55">
        <v>105884</v>
      </c>
    </row>
    <row r="1629" spans="1:4" x14ac:dyDescent="0.2">
      <c r="A1629" s="56">
        <v>1996</v>
      </c>
      <c r="B1629" s="56" t="s">
        <v>7</v>
      </c>
      <c r="C1629" s="56" t="s">
        <v>34</v>
      </c>
      <c r="D1629" s="55">
        <v>108675</v>
      </c>
    </row>
    <row r="1630" spans="1:4" x14ac:dyDescent="0.2">
      <c r="A1630" s="56">
        <v>1996</v>
      </c>
      <c r="B1630" s="56" t="s">
        <v>8</v>
      </c>
      <c r="C1630" s="56" t="s">
        <v>34</v>
      </c>
      <c r="D1630" s="55">
        <v>104115</v>
      </c>
    </row>
    <row r="1631" spans="1:4" x14ac:dyDescent="0.2">
      <c r="A1631" s="56">
        <v>1996</v>
      </c>
      <c r="B1631" s="56" t="s">
        <v>9</v>
      </c>
      <c r="C1631" s="56" t="s">
        <v>34</v>
      </c>
      <c r="D1631" s="55">
        <v>120637</v>
      </c>
    </row>
    <row r="1632" spans="1:4" x14ac:dyDescent="0.2">
      <c r="A1632" s="56">
        <v>1996</v>
      </c>
      <c r="B1632" s="56" t="s">
        <v>10</v>
      </c>
      <c r="C1632" s="56" t="s">
        <v>34</v>
      </c>
      <c r="D1632" s="55">
        <v>111778</v>
      </c>
    </row>
    <row r="1633" spans="1:4" x14ac:dyDescent="0.2">
      <c r="A1633" s="56">
        <v>1996</v>
      </c>
      <c r="B1633" s="56" t="s">
        <v>11</v>
      </c>
      <c r="C1633" s="56" t="s">
        <v>34</v>
      </c>
      <c r="D1633" s="55">
        <v>103704</v>
      </c>
    </row>
    <row r="1634" spans="1:4" x14ac:dyDescent="0.2">
      <c r="A1634" s="56">
        <v>1997</v>
      </c>
      <c r="B1634" s="56" t="s">
        <v>12</v>
      </c>
      <c r="C1634" s="56" t="s">
        <v>34</v>
      </c>
      <c r="D1634" s="55">
        <v>89395</v>
      </c>
    </row>
    <row r="1635" spans="1:4" x14ac:dyDescent="0.2">
      <c r="A1635" s="56">
        <v>1997</v>
      </c>
      <c r="B1635" s="56" t="s">
        <v>13</v>
      </c>
      <c r="C1635" s="56" t="s">
        <v>34</v>
      </c>
      <c r="D1635" s="55">
        <v>89362</v>
      </c>
    </row>
    <row r="1636" spans="1:4" x14ac:dyDescent="0.2">
      <c r="A1636" s="56">
        <v>1997</v>
      </c>
      <c r="B1636" s="56" t="s">
        <v>14</v>
      </c>
      <c r="C1636" s="56" t="s">
        <v>34</v>
      </c>
      <c r="D1636" s="55">
        <v>109952</v>
      </c>
    </row>
    <row r="1637" spans="1:4" x14ac:dyDescent="0.2">
      <c r="A1637" s="56">
        <v>1997</v>
      </c>
      <c r="B1637" s="56" t="s">
        <v>15</v>
      </c>
      <c r="C1637" s="56" t="s">
        <v>34</v>
      </c>
      <c r="D1637" s="55">
        <v>119404</v>
      </c>
    </row>
    <row r="1638" spans="1:4" x14ac:dyDescent="0.2">
      <c r="A1638" s="56">
        <v>1997</v>
      </c>
      <c r="B1638" s="56" t="s">
        <v>4</v>
      </c>
      <c r="C1638" s="56" t="s">
        <v>34</v>
      </c>
      <c r="D1638" s="55">
        <v>119370</v>
      </c>
    </row>
    <row r="1639" spans="1:4" x14ac:dyDescent="0.2">
      <c r="A1639" s="56">
        <v>1997</v>
      </c>
      <c r="B1639" s="56" t="s">
        <v>5</v>
      </c>
      <c r="C1639" s="56" t="s">
        <v>34</v>
      </c>
      <c r="D1639" s="55">
        <v>108777</v>
      </c>
    </row>
    <row r="1640" spans="1:4" x14ac:dyDescent="0.2">
      <c r="A1640" s="56">
        <v>1997</v>
      </c>
      <c r="B1640" s="56" t="s">
        <v>6</v>
      </c>
      <c r="C1640" s="56" t="s">
        <v>34</v>
      </c>
      <c r="D1640" s="55">
        <v>114062</v>
      </c>
    </row>
    <row r="1641" spans="1:4" x14ac:dyDescent="0.2">
      <c r="A1641" s="56">
        <v>1997</v>
      </c>
      <c r="B1641" s="56" t="s">
        <v>7</v>
      </c>
      <c r="C1641" s="56" t="s">
        <v>34</v>
      </c>
      <c r="D1641" s="55">
        <v>114464</v>
      </c>
    </row>
    <row r="1642" spans="1:4" x14ac:dyDescent="0.2">
      <c r="A1642" s="56">
        <v>1997</v>
      </c>
      <c r="B1642" s="56" t="s">
        <v>8</v>
      </c>
      <c r="C1642" s="56" t="s">
        <v>34</v>
      </c>
      <c r="D1642" s="55">
        <v>124975</v>
      </c>
    </row>
    <row r="1643" spans="1:4" x14ac:dyDescent="0.2">
      <c r="A1643" s="56">
        <v>1997</v>
      </c>
      <c r="B1643" s="56" t="s">
        <v>9</v>
      </c>
      <c r="C1643" s="56" t="s">
        <v>34</v>
      </c>
      <c r="D1643" s="55">
        <v>132162</v>
      </c>
    </row>
    <row r="1644" spans="1:4" x14ac:dyDescent="0.2">
      <c r="A1644" s="56">
        <v>1997</v>
      </c>
      <c r="B1644" s="56" t="s">
        <v>10</v>
      </c>
      <c r="C1644" s="56" t="s">
        <v>34</v>
      </c>
      <c r="D1644" s="55">
        <v>123373</v>
      </c>
    </row>
    <row r="1645" spans="1:4" x14ac:dyDescent="0.2">
      <c r="A1645" s="56">
        <v>1997</v>
      </c>
      <c r="B1645" s="56" t="s">
        <v>11</v>
      </c>
      <c r="C1645" s="56" t="s">
        <v>34</v>
      </c>
      <c r="D1645" s="55">
        <v>120657</v>
      </c>
    </row>
    <row r="1646" spans="1:4" x14ac:dyDescent="0.2">
      <c r="A1646" s="56">
        <v>1998</v>
      </c>
      <c r="B1646" s="56" t="s">
        <v>12</v>
      </c>
      <c r="C1646" s="56" t="s">
        <v>34</v>
      </c>
      <c r="D1646" s="55">
        <v>104351</v>
      </c>
    </row>
    <row r="1647" spans="1:4" x14ac:dyDescent="0.2">
      <c r="A1647" s="56">
        <v>1998</v>
      </c>
      <c r="B1647" s="56" t="s">
        <v>13</v>
      </c>
      <c r="C1647" s="56" t="s">
        <v>34</v>
      </c>
      <c r="D1647" s="55">
        <v>104351</v>
      </c>
    </row>
    <row r="1648" spans="1:4" x14ac:dyDescent="0.2">
      <c r="A1648" s="56">
        <v>1998</v>
      </c>
      <c r="B1648" s="56" t="s">
        <v>14</v>
      </c>
      <c r="C1648" s="56" t="s">
        <v>34</v>
      </c>
      <c r="D1648" s="55">
        <v>130573</v>
      </c>
    </row>
    <row r="1649" spans="1:4" x14ac:dyDescent="0.2">
      <c r="A1649" s="56">
        <v>1998</v>
      </c>
      <c r="B1649" s="56" t="s">
        <v>15</v>
      </c>
      <c r="C1649" s="56" t="s">
        <v>34</v>
      </c>
      <c r="D1649" s="55">
        <v>129696</v>
      </c>
    </row>
    <row r="1650" spans="1:4" x14ac:dyDescent="0.2">
      <c r="A1650" s="56">
        <v>1998</v>
      </c>
      <c r="B1650" s="56" t="s">
        <v>4</v>
      </c>
      <c r="C1650" s="56" t="s">
        <v>34</v>
      </c>
      <c r="D1650" s="55">
        <v>134607</v>
      </c>
    </row>
    <row r="1651" spans="1:4" x14ac:dyDescent="0.2">
      <c r="A1651" s="56">
        <v>1998</v>
      </c>
      <c r="B1651" s="56" t="s">
        <v>5</v>
      </c>
      <c r="C1651" s="56" t="s">
        <v>34</v>
      </c>
      <c r="D1651" s="55">
        <v>132162</v>
      </c>
    </row>
    <row r="1652" spans="1:4" x14ac:dyDescent="0.2">
      <c r="A1652" s="56">
        <v>1998</v>
      </c>
      <c r="B1652" s="56" t="s">
        <v>6</v>
      </c>
      <c r="C1652" s="56" t="s">
        <v>34</v>
      </c>
      <c r="D1652" s="55">
        <v>138608</v>
      </c>
    </row>
    <row r="1653" spans="1:4" x14ac:dyDescent="0.2">
      <c r="A1653" s="56">
        <v>1998</v>
      </c>
      <c r="B1653" s="56" t="s">
        <v>7</v>
      </c>
      <c r="C1653" s="56" t="s">
        <v>34</v>
      </c>
      <c r="D1653" s="55">
        <v>144832</v>
      </c>
    </row>
    <row r="1654" spans="1:4" x14ac:dyDescent="0.2">
      <c r="A1654" s="56">
        <v>1998</v>
      </c>
      <c r="B1654" s="56" t="s">
        <v>8</v>
      </c>
      <c r="C1654" s="56" t="s">
        <v>34</v>
      </c>
      <c r="D1654" s="55">
        <v>146684</v>
      </c>
    </row>
    <row r="1655" spans="1:4" x14ac:dyDescent="0.2">
      <c r="A1655" s="56">
        <v>1998</v>
      </c>
      <c r="B1655" s="56" t="s">
        <v>9</v>
      </c>
      <c r="C1655" s="56" t="s">
        <v>34</v>
      </c>
      <c r="D1655" s="55">
        <v>151668</v>
      </c>
    </row>
    <row r="1656" spans="1:4" x14ac:dyDescent="0.2">
      <c r="A1656" s="56">
        <v>1998</v>
      </c>
      <c r="B1656" s="56" t="s">
        <v>10</v>
      </c>
      <c r="C1656" s="56" t="s">
        <v>34</v>
      </c>
      <c r="D1656" s="55">
        <v>147240</v>
      </c>
    </row>
    <row r="1657" spans="1:4" x14ac:dyDescent="0.2">
      <c r="A1657" s="56">
        <v>1998</v>
      </c>
      <c r="B1657" s="56" t="s">
        <v>11</v>
      </c>
      <c r="C1657" s="56" t="s">
        <v>34</v>
      </c>
      <c r="D1657" s="55">
        <v>140751</v>
      </c>
    </row>
    <row r="1658" spans="1:4" x14ac:dyDescent="0.2">
      <c r="A1658" s="56">
        <v>1999</v>
      </c>
      <c r="B1658" s="56" t="s">
        <v>12</v>
      </c>
      <c r="C1658" s="56" t="s">
        <v>34</v>
      </c>
      <c r="D1658" s="55">
        <v>114883</v>
      </c>
    </row>
    <row r="1659" spans="1:4" x14ac:dyDescent="0.2">
      <c r="A1659" s="56">
        <v>1999</v>
      </c>
      <c r="B1659" s="56" t="s">
        <v>13</v>
      </c>
      <c r="C1659" s="56" t="s">
        <v>34</v>
      </c>
      <c r="D1659" s="55">
        <v>116139</v>
      </c>
    </row>
    <row r="1660" spans="1:4" x14ac:dyDescent="0.2">
      <c r="A1660" s="56">
        <v>1999</v>
      </c>
      <c r="B1660" s="56" t="s">
        <v>14</v>
      </c>
      <c r="C1660" s="56" t="s">
        <v>34</v>
      </c>
      <c r="D1660" s="55">
        <v>151385</v>
      </c>
    </row>
    <row r="1661" spans="1:4" x14ac:dyDescent="0.2">
      <c r="A1661" s="56">
        <v>1999</v>
      </c>
      <c r="B1661" s="56" t="s">
        <v>15</v>
      </c>
      <c r="C1661" s="56" t="s">
        <v>34</v>
      </c>
      <c r="D1661" s="55">
        <v>145661</v>
      </c>
    </row>
    <row r="1662" spans="1:4" x14ac:dyDescent="0.2">
      <c r="A1662" s="56">
        <v>1999</v>
      </c>
      <c r="B1662" s="56" t="s">
        <v>4</v>
      </c>
      <c r="C1662" s="56" t="s">
        <v>34</v>
      </c>
      <c r="D1662" s="55">
        <v>148658</v>
      </c>
    </row>
    <row r="1663" spans="1:4" x14ac:dyDescent="0.2">
      <c r="A1663" s="56">
        <v>1999</v>
      </c>
      <c r="B1663" s="56" t="s">
        <v>5</v>
      </c>
      <c r="C1663" s="56" t="s">
        <v>34</v>
      </c>
      <c r="D1663" s="55">
        <v>144962</v>
      </c>
    </row>
    <row r="1664" spans="1:4" x14ac:dyDescent="0.2">
      <c r="A1664" s="56">
        <v>1999</v>
      </c>
      <c r="B1664" s="56" t="s">
        <v>6</v>
      </c>
      <c r="C1664" s="56" t="s">
        <v>34</v>
      </c>
      <c r="D1664" s="55">
        <v>143875</v>
      </c>
    </row>
    <row r="1665" spans="1:4" x14ac:dyDescent="0.2">
      <c r="A1665" s="56">
        <v>1999</v>
      </c>
      <c r="B1665" s="56" t="s">
        <v>7</v>
      </c>
      <c r="C1665" s="56" t="s">
        <v>34</v>
      </c>
      <c r="D1665" s="55">
        <v>148905</v>
      </c>
    </row>
    <row r="1666" spans="1:4" x14ac:dyDescent="0.2">
      <c r="A1666" s="56">
        <v>1999</v>
      </c>
      <c r="B1666" s="56" t="s">
        <v>8</v>
      </c>
      <c r="C1666" s="56" t="s">
        <v>34</v>
      </c>
      <c r="D1666" s="55">
        <v>152408</v>
      </c>
    </row>
    <row r="1667" spans="1:4" x14ac:dyDescent="0.2">
      <c r="A1667" s="56">
        <v>1999</v>
      </c>
      <c r="B1667" s="56" t="s">
        <v>9</v>
      </c>
      <c r="C1667" s="56" t="s">
        <v>34</v>
      </c>
      <c r="D1667" s="55">
        <v>149813</v>
      </c>
    </row>
    <row r="1668" spans="1:4" x14ac:dyDescent="0.2">
      <c r="A1668" s="56">
        <v>1999</v>
      </c>
      <c r="B1668" s="56" t="s">
        <v>10</v>
      </c>
      <c r="C1668" s="56" t="s">
        <v>34</v>
      </c>
      <c r="D1668" s="55">
        <v>153097</v>
      </c>
    </row>
    <row r="1669" spans="1:4" x14ac:dyDescent="0.2">
      <c r="A1669" s="56">
        <v>1999</v>
      </c>
      <c r="B1669" s="56" t="s">
        <v>11</v>
      </c>
      <c r="C1669" s="56" t="s">
        <v>34</v>
      </c>
      <c r="D1669" s="55">
        <v>144839</v>
      </c>
    </row>
    <row r="1670" spans="1:4" x14ac:dyDescent="0.2">
      <c r="A1670" s="56">
        <v>2000</v>
      </c>
      <c r="B1670" s="56" t="s">
        <v>12</v>
      </c>
      <c r="C1670" s="56" t="s">
        <v>34</v>
      </c>
      <c r="D1670" s="55">
        <v>118355</v>
      </c>
    </row>
    <row r="1671" spans="1:4" x14ac:dyDescent="0.2">
      <c r="A1671" s="56">
        <v>2000</v>
      </c>
      <c r="B1671" s="56" t="s">
        <v>13</v>
      </c>
      <c r="C1671" s="56" t="s">
        <v>34</v>
      </c>
      <c r="D1671" s="55">
        <v>124127</v>
      </c>
    </row>
    <row r="1672" spans="1:4" x14ac:dyDescent="0.2">
      <c r="A1672" s="56">
        <v>2000</v>
      </c>
      <c r="B1672" s="56" t="s">
        <v>14</v>
      </c>
      <c r="C1672" s="56" t="s">
        <v>34</v>
      </c>
      <c r="D1672" s="55">
        <v>154134</v>
      </c>
    </row>
    <row r="1673" spans="1:4" x14ac:dyDescent="0.2">
      <c r="A1673" s="56">
        <v>2000</v>
      </c>
      <c r="B1673" s="56" t="s">
        <v>15</v>
      </c>
      <c r="C1673" s="56" t="s">
        <v>34</v>
      </c>
      <c r="D1673" s="55">
        <v>140929</v>
      </c>
    </row>
    <row r="1674" spans="1:4" x14ac:dyDescent="0.2">
      <c r="A1674" s="56">
        <v>2000</v>
      </c>
      <c r="B1674" s="56" t="s">
        <v>4</v>
      </c>
      <c r="C1674" s="56" t="s">
        <v>34</v>
      </c>
      <c r="D1674" s="55">
        <v>146343</v>
      </c>
    </row>
    <row r="1675" spans="1:4" x14ac:dyDescent="0.2">
      <c r="A1675" s="56">
        <v>2000</v>
      </c>
      <c r="B1675" s="56" t="s">
        <v>5</v>
      </c>
      <c r="C1675" s="56" t="s">
        <v>34</v>
      </c>
      <c r="D1675" s="55">
        <v>139431</v>
      </c>
    </row>
    <row r="1676" spans="1:4" x14ac:dyDescent="0.2">
      <c r="A1676" s="56">
        <v>2000</v>
      </c>
      <c r="B1676" s="56" t="s">
        <v>6</v>
      </c>
      <c r="C1676" s="56" t="s">
        <v>34</v>
      </c>
      <c r="D1676" s="55">
        <v>141871</v>
      </c>
    </row>
    <row r="1677" spans="1:4" x14ac:dyDescent="0.2">
      <c r="A1677" s="56">
        <v>2000</v>
      </c>
      <c r="B1677" s="56" t="s">
        <v>7</v>
      </c>
      <c r="C1677" s="56" t="s">
        <v>34</v>
      </c>
      <c r="D1677" s="55">
        <v>154602</v>
      </c>
    </row>
    <row r="1678" spans="1:4" x14ac:dyDescent="0.2">
      <c r="A1678" s="56">
        <v>2000</v>
      </c>
      <c r="B1678" s="56" t="s">
        <v>8</v>
      </c>
      <c r="C1678" s="56" t="s">
        <v>34</v>
      </c>
      <c r="D1678" s="55">
        <v>150975</v>
      </c>
    </row>
    <row r="1679" spans="1:4" x14ac:dyDescent="0.2">
      <c r="A1679" s="56">
        <v>2000</v>
      </c>
      <c r="B1679" s="56" t="s">
        <v>9</v>
      </c>
      <c r="C1679" s="56" t="s">
        <v>34</v>
      </c>
      <c r="D1679" s="55">
        <v>155205</v>
      </c>
    </row>
    <row r="1680" spans="1:4" x14ac:dyDescent="0.2">
      <c r="A1680" s="56">
        <v>2000</v>
      </c>
      <c r="B1680" s="56" t="s">
        <v>10</v>
      </c>
      <c r="C1680" s="56" t="s">
        <v>34</v>
      </c>
      <c r="D1680" s="55">
        <v>148620</v>
      </c>
    </row>
    <row r="1681" spans="1:4" x14ac:dyDescent="0.2">
      <c r="A1681" s="56">
        <v>2000</v>
      </c>
      <c r="B1681" s="56" t="s">
        <v>11</v>
      </c>
      <c r="C1681" s="56" t="s">
        <v>34</v>
      </c>
      <c r="D1681" s="55">
        <v>136095</v>
      </c>
    </row>
    <row r="1682" spans="1:4" x14ac:dyDescent="0.2">
      <c r="A1682" s="56">
        <v>2001</v>
      </c>
      <c r="B1682" s="56" t="s">
        <v>12</v>
      </c>
      <c r="C1682" s="56" t="s">
        <v>34</v>
      </c>
      <c r="D1682" s="55">
        <v>118448</v>
      </c>
    </row>
    <row r="1683" spans="1:4" x14ac:dyDescent="0.2">
      <c r="A1683" s="56">
        <v>2001</v>
      </c>
      <c r="B1683" s="56" t="s">
        <v>13</v>
      </c>
      <c r="C1683" s="56" t="s">
        <v>34</v>
      </c>
      <c r="D1683" s="55">
        <v>119534</v>
      </c>
    </row>
    <row r="1684" spans="1:4" x14ac:dyDescent="0.2">
      <c r="A1684" s="56">
        <v>2001</v>
      </c>
      <c r="B1684" s="56" t="s">
        <v>14</v>
      </c>
      <c r="C1684" s="56" t="s">
        <v>34</v>
      </c>
      <c r="D1684" s="55">
        <v>144629</v>
      </c>
    </row>
    <row r="1685" spans="1:4" x14ac:dyDescent="0.2">
      <c r="A1685" s="56">
        <v>2001</v>
      </c>
      <c r="B1685" s="56" t="s">
        <v>15</v>
      </c>
      <c r="C1685" s="56" t="s">
        <v>34</v>
      </c>
      <c r="D1685" s="55">
        <v>137711</v>
      </c>
    </row>
    <row r="1686" spans="1:4" x14ac:dyDescent="0.2">
      <c r="A1686" s="56">
        <v>2001</v>
      </c>
      <c r="B1686" s="56" t="s">
        <v>4</v>
      </c>
      <c r="C1686" s="56" t="s">
        <v>34</v>
      </c>
      <c r="D1686" s="55">
        <v>143289</v>
      </c>
    </row>
    <row r="1687" spans="1:4" x14ac:dyDescent="0.2">
      <c r="A1687" s="56">
        <v>2001</v>
      </c>
      <c r="B1687" s="56" t="s">
        <v>5</v>
      </c>
      <c r="C1687" s="56" t="s">
        <v>34</v>
      </c>
      <c r="D1687" s="55">
        <v>137194</v>
      </c>
    </row>
    <row r="1688" spans="1:4" x14ac:dyDescent="0.2">
      <c r="A1688" s="56">
        <v>2001</v>
      </c>
      <c r="B1688" s="56" t="s">
        <v>6</v>
      </c>
      <c r="C1688" s="56" t="s">
        <v>34</v>
      </c>
      <c r="D1688" s="55">
        <v>127073</v>
      </c>
    </row>
    <row r="1689" spans="1:4" x14ac:dyDescent="0.2">
      <c r="A1689" s="56">
        <v>2001</v>
      </c>
      <c r="B1689" s="56" t="s">
        <v>7</v>
      </c>
      <c r="C1689" s="56" t="s">
        <v>34</v>
      </c>
      <c r="D1689" s="55">
        <v>138454</v>
      </c>
    </row>
    <row r="1690" spans="1:4" x14ac:dyDescent="0.2">
      <c r="A1690" s="56">
        <v>2001</v>
      </c>
      <c r="B1690" s="56" t="s">
        <v>8</v>
      </c>
      <c r="C1690" s="56" t="s">
        <v>34</v>
      </c>
      <c r="D1690" s="55">
        <v>129917</v>
      </c>
    </row>
    <row r="1691" spans="1:4" x14ac:dyDescent="0.2">
      <c r="A1691" s="56">
        <v>2001</v>
      </c>
      <c r="B1691" s="56" t="s">
        <v>9</v>
      </c>
      <c r="C1691" s="56" t="s">
        <v>34</v>
      </c>
      <c r="D1691" s="55">
        <v>135506</v>
      </c>
    </row>
    <row r="1692" spans="1:4" x14ac:dyDescent="0.2">
      <c r="A1692" s="56">
        <v>2001</v>
      </c>
      <c r="B1692" s="56" t="s">
        <v>10</v>
      </c>
      <c r="C1692" s="56" t="s">
        <v>34</v>
      </c>
      <c r="D1692" s="55">
        <v>131728</v>
      </c>
    </row>
    <row r="1693" spans="1:4" x14ac:dyDescent="0.2">
      <c r="A1693" s="56">
        <v>2001</v>
      </c>
      <c r="B1693" s="56" t="s">
        <v>11</v>
      </c>
      <c r="C1693" s="56" t="s">
        <v>34</v>
      </c>
      <c r="D1693" s="55">
        <v>101602</v>
      </c>
    </row>
    <row r="1694" spans="1:4" x14ac:dyDescent="0.2">
      <c r="A1694" s="56">
        <v>2002</v>
      </c>
      <c r="B1694" s="56" t="s">
        <v>12</v>
      </c>
      <c r="C1694" s="56" t="s">
        <v>34</v>
      </c>
      <c r="D1694" s="55">
        <v>96166</v>
      </c>
    </row>
    <row r="1695" spans="1:4" x14ac:dyDescent="0.2">
      <c r="A1695" s="56">
        <v>2002</v>
      </c>
      <c r="B1695" s="56" t="s">
        <v>13</v>
      </c>
      <c r="C1695" s="56" t="s">
        <v>34</v>
      </c>
      <c r="D1695" s="55">
        <v>92648</v>
      </c>
    </row>
    <row r="1696" spans="1:4" x14ac:dyDescent="0.2">
      <c r="A1696" s="56">
        <v>2002</v>
      </c>
      <c r="B1696" s="56" t="s">
        <v>14</v>
      </c>
      <c r="C1696" s="56" t="s">
        <v>34</v>
      </c>
      <c r="D1696" s="55">
        <v>104853</v>
      </c>
    </row>
    <row r="1697" spans="1:4" x14ac:dyDescent="0.2">
      <c r="A1697" s="56">
        <v>2002</v>
      </c>
      <c r="B1697" s="56" t="s">
        <v>15</v>
      </c>
      <c r="C1697" s="56" t="s">
        <v>34</v>
      </c>
      <c r="D1697" s="55">
        <v>103130</v>
      </c>
    </row>
    <row r="1698" spans="1:4" x14ac:dyDescent="0.2">
      <c r="A1698" s="56">
        <v>2002</v>
      </c>
      <c r="B1698" s="56" t="s">
        <v>4</v>
      </c>
      <c r="C1698" s="56" t="s">
        <v>34</v>
      </c>
      <c r="D1698" s="55">
        <v>109497</v>
      </c>
    </row>
    <row r="1699" spans="1:4" x14ac:dyDescent="0.2">
      <c r="A1699" s="56">
        <v>2002</v>
      </c>
      <c r="B1699" s="56" t="s">
        <v>5</v>
      </c>
      <c r="C1699" s="56" t="s">
        <v>34</v>
      </c>
      <c r="D1699" s="55">
        <v>97772</v>
      </c>
    </row>
    <row r="1700" spans="1:4" x14ac:dyDescent="0.2">
      <c r="A1700" s="56">
        <v>2002</v>
      </c>
      <c r="B1700" s="56" t="s">
        <v>6</v>
      </c>
      <c r="C1700" s="56" t="s">
        <v>34</v>
      </c>
      <c r="D1700" s="55">
        <v>93590</v>
      </c>
    </row>
    <row r="1701" spans="1:4" x14ac:dyDescent="0.2">
      <c r="A1701" s="56">
        <v>2002</v>
      </c>
      <c r="B1701" s="56" t="s">
        <v>7</v>
      </c>
      <c r="C1701" s="56" t="s">
        <v>34</v>
      </c>
      <c r="D1701" s="55">
        <v>89637</v>
      </c>
    </row>
    <row r="1702" spans="1:4" x14ac:dyDescent="0.2">
      <c r="A1702" s="56">
        <v>2002</v>
      </c>
      <c r="B1702" s="56" t="s">
        <v>8</v>
      </c>
      <c r="C1702" s="56" t="s">
        <v>34</v>
      </c>
      <c r="D1702" s="55">
        <v>75776</v>
      </c>
    </row>
    <row r="1703" spans="1:4" x14ac:dyDescent="0.2">
      <c r="A1703" s="56">
        <v>2002</v>
      </c>
      <c r="B1703" s="56" t="s">
        <v>9</v>
      </c>
      <c r="C1703" s="56" t="s">
        <v>34</v>
      </c>
      <c r="D1703" s="55">
        <v>77786</v>
      </c>
    </row>
    <row r="1704" spans="1:4" x14ac:dyDescent="0.2">
      <c r="A1704" s="56">
        <v>2002</v>
      </c>
      <c r="B1704" s="56" t="s">
        <v>10</v>
      </c>
      <c r="C1704" s="56" t="s">
        <v>34</v>
      </c>
      <c r="D1704" s="55">
        <v>81436</v>
      </c>
    </row>
    <row r="1705" spans="1:4" x14ac:dyDescent="0.2">
      <c r="A1705" s="56">
        <v>2002</v>
      </c>
      <c r="B1705" s="56" t="s">
        <v>11</v>
      </c>
      <c r="C1705" s="56" t="s">
        <v>34</v>
      </c>
      <c r="D1705" s="55">
        <v>77168</v>
      </c>
    </row>
    <row r="1706" spans="1:4" x14ac:dyDescent="0.2">
      <c r="A1706" s="56">
        <v>2003</v>
      </c>
      <c r="B1706" s="56" t="s">
        <v>12</v>
      </c>
      <c r="C1706" s="56" t="s">
        <v>34</v>
      </c>
      <c r="D1706" s="55">
        <v>66650.91121596728</v>
      </c>
    </row>
    <row r="1707" spans="1:4" x14ac:dyDescent="0.2">
      <c r="A1707" s="56">
        <v>2003</v>
      </c>
      <c r="B1707" s="56" t="s">
        <v>13</v>
      </c>
      <c r="C1707" s="56" t="s">
        <v>34</v>
      </c>
      <c r="D1707" s="55">
        <v>73865.337497452187</v>
      </c>
    </row>
    <row r="1708" spans="1:4" x14ac:dyDescent="0.2">
      <c r="A1708" s="56">
        <v>2003</v>
      </c>
      <c r="B1708" s="56" t="s">
        <v>14</v>
      </c>
      <c r="C1708" s="56" t="s">
        <v>34</v>
      </c>
      <c r="D1708" s="55">
        <v>86774.110503765623</v>
      </c>
    </row>
    <row r="1709" spans="1:4" x14ac:dyDescent="0.2">
      <c r="A1709" s="56">
        <v>2003</v>
      </c>
      <c r="B1709" s="56" t="s">
        <v>15</v>
      </c>
      <c r="C1709" s="56" t="s">
        <v>34</v>
      </c>
      <c r="D1709" s="55">
        <v>91726.002474778405</v>
      </c>
    </row>
    <row r="1710" spans="1:4" x14ac:dyDescent="0.2">
      <c r="A1710" s="56">
        <v>2003</v>
      </c>
      <c r="B1710" s="56" t="s">
        <v>4</v>
      </c>
      <c r="C1710" s="56" t="s">
        <v>34</v>
      </c>
      <c r="D1710" s="55">
        <v>67872.679782707346</v>
      </c>
    </row>
    <row r="1711" spans="1:4" x14ac:dyDescent="0.2">
      <c r="A1711" s="56">
        <v>2003</v>
      </c>
      <c r="B1711" s="56" t="s">
        <v>5</v>
      </c>
      <c r="C1711" s="56" t="s">
        <v>34</v>
      </c>
      <c r="D1711" s="55">
        <v>63950.006889440199</v>
      </c>
    </row>
    <row r="1712" spans="1:4" x14ac:dyDescent="0.2">
      <c r="A1712" s="56">
        <v>2003</v>
      </c>
      <c r="B1712" s="56" t="s">
        <v>6</v>
      </c>
      <c r="C1712" s="56" t="s">
        <v>34</v>
      </c>
      <c r="D1712" s="55">
        <v>66539.204562074054</v>
      </c>
    </row>
    <row r="1713" spans="1:4" x14ac:dyDescent="0.2">
      <c r="A1713" s="56">
        <v>2003</v>
      </c>
      <c r="B1713" s="56" t="s">
        <v>7</v>
      </c>
      <c r="C1713" s="56" t="s">
        <v>34</v>
      </c>
      <c r="D1713" s="55">
        <v>66135.026041932942</v>
      </c>
    </row>
    <row r="1714" spans="1:4" x14ac:dyDescent="0.2">
      <c r="A1714" s="56">
        <v>2003</v>
      </c>
      <c r="B1714" s="56" t="s">
        <v>8</v>
      </c>
      <c r="C1714" s="56" t="s">
        <v>34</v>
      </c>
      <c r="D1714" s="55">
        <v>73793.507813648714</v>
      </c>
    </row>
    <row r="1715" spans="1:4" x14ac:dyDescent="0.2">
      <c r="A1715" s="56">
        <v>2003</v>
      </c>
      <c r="B1715" s="56" t="s">
        <v>9</v>
      </c>
      <c r="C1715" s="56" t="s">
        <v>34</v>
      </c>
      <c r="D1715" s="55">
        <v>77026.83470174727</v>
      </c>
    </row>
    <row r="1716" spans="1:4" x14ac:dyDescent="0.2">
      <c r="A1716" s="56">
        <v>2003</v>
      </c>
      <c r="B1716" s="56" t="s">
        <v>10</v>
      </c>
      <c r="C1716" s="56" t="s">
        <v>34</v>
      </c>
      <c r="D1716" s="55">
        <v>72110.012551012871</v>
      </c>
    </row>
    <row r="1717" spans="1:4" x14ac:dyDescent="0.2">
      <c r="A1717" s="56">
        <v>2003</v>
      </c>
      <c r="B1717" s="56" t="s">
        <v>11</v>
      </c>
      <c r="C1717" s="56" t="s">
        <v>34</v>
      </c>
      <c r="D1717" s="55">
        <v>73200.388171892962</v>
      </c>
    </row>
    <row r="1718" spans="1:4" x14ac:dyDescent="0.2">
      <c r="A1718" s="56">
        <v>2004</v>
      </c>
      <c r="B1718" s="56" t="s">
        <v>12</v>
      </c>
      <c r="C1718" s="56" t="s">
        <v>34</v>
      </c>
      <c r="D1718" s="55">
        <v>61499</v>
      </c>
    </row>
    <row r="1719" spans="1:4" x14ac:dyDescent="0.2">
      <c r="A1719" s="56">
        <v>2004</v>
      </c>
      <c r="B1719" s="56" t="s">
        <v>13</v>
      </c>
      <c r="C1719" s="56" t="s">
        <v>34</v>
      </c>
      <c r="D1719" s="55">
        <v>52250</v>
      </c>
    </row>
    <row r="1720" spans="1:4" x14ac:dyDescent="0.2">
      <c r="A1720" s="56">
        <v>2004</v>
      </c>
      <c r="B1720" s="56" t="s">
        <v>14</v>
      </c>
      <c r="C1720" s="56" t="s">
        <v>34</v>
      </c>
      <c r="D1720" s="55">
        <v>62113.556110683618</v>
      </c>
    </row>
    <row r="1721" spans="1:4" x14ac:dyDescent="0.2">
      <c r="A1721" s="56">
        <v>2004</v>
      </c>
      <c r="B1721" s="56" t="s">
        <v>15</v>
      </c>
      <c r="C1721" s="56" t="s">
        <v>34</v>
      </c>
      <c r="D1721" s="55">
        <v>57125.237300156798</v>
      </c>
    </row>
    <row r="1722" spans="1:4" x14ac:dyDescent="0.2">
      <c r="A1722" s="56">
        <v>2004</v>
      </c>
      <c r="B1722" s="56" t="s">
        <v>4</v>
      </c>
      <c r="C1722" s="56" t="s">
        <v>34</v>
      </c>
      <c r="D1722" s="55">
        <v>69186.269436621311</v>
      </c>
    </row>
    <row r="1723" spans="1:4" x14ac:dyDescent="0.2">
      <c r="A1723" s="56">
        <v>2004</v>
      </c>
      <c r="B1723" s="56" t="s">
        <v>5</v>
      </c>
      <c r="C1723" s="56" t="s">
        <v>34</v>
      </c>
      <c r="D1723" s="55">
        <v>69602.669488152969</v>
      </c>
    </row>
    <row r="1724" spans="1:4" x14ac:dyDescent="0.2">
      <c r="A1724" s="56">
        <v>2004</v>
      </c>
      <c r="B1724" s="56" t="s">
        <v>6</v>
      </c>
      <c r="C1724" s="56" t="s">
        <v>34</v>
      </c>
      <c r="D1724" s="55">
        <v>76771.031056861131</v>
      </c>
    </row>
    <row r="1725" spans="1:4" x14ac:dyDescent="0.2">
      <c r="A1725" s="56">
        <v>2004</v>
      </c>
      <c r="B1725" s="56" t="s">
        <v>7</v>
      </c>
      <c r="C1725" s="56" t="s">
        <v>34</v>
      </c>
      <c r="D1725" s="55">
        <v>78154.936190367007</v>
      </c>
    </row>
    <row r="1726" spans="1:4" x14ac:dyDescent="0.2">
      <c r="A1726" s="56">
        <v>2004</v>
      </c>
      <c r="B1726" s="56" t="s">
        <v>8</v>
      </c>
      <c r="C1726" s="56" t="s">
        <v>34</v>
      </c>
      <c r="D1726" s="55">
        <v>82252.426324671134</v>
      </c>
    </row>
    <row r="1727" spans="1:4" x14ac:dyDescent="0.2">
      <c r="A1727" s="56">
        <v>2004</v>
      </c>
      <c r="B1727" s="56" t="s">
        <v>9</v>
      </c>
      <c r="C1727" s="56" t="s">
        <v>34</v>
      </c>
      <c r="D1727" s="55">
        <v>78573.154424702181</v>
      </c>
    </row>
    <row r="1728" spans="1:4" x14ac:dyDescent="0.2">
      <c r="A1728" s="56">
        <v>2004</v>
      </c>
      <c r="B1728" s="56" t="s">
        <v>10</v>
      </c>
      <c r="C1728" s="56" t="s">
        <v>34</v>
      </c>
      <c r="D1728" s="55">
        <v>81887.672313192888</v>
      </c>
    </row>
    <row r="1729" spans="1:4" x14ac:dyDescent="0.2">
      <c r="A1729" s="56">
        <v>2004</v>
      </c>
      <c r="B1729" s="56" t="s">
        <v>11</v>
      </c>
      <c r="C1729" s="56" t="s">
        <v>34</v>
      </c>
      <c r="D1729" s="55">
        <v>78156.494872166397</v>
      </c>
    </row>
    <row r="1730" spans="1:4" x14ac:dyDescent="0.2">
      <c r="A1730" s="56">
        <v>2005</v>
      </c>
      <c r="B1730" s="56" t="s">
        <v>12</v>
      </c>
      <c r="C1730" s="56" t="s">
        <v>34</v>
      </c>
      <c r="D1730" s="55">
        <v>64486.940642318608</v>
      </c>
    </row>
    <row r="1731" spans="1:4" x14ac:dyDescent="0.2">
      <c r="A1731" s="56">
        <v>2005</v>
      </c>
      <c r="B1731" s="56" t="s">
        <v>13</v>
      </c>
      <c r="C1731" s="56" t="s">
        <v>34</v>
      </c>
      <c r="D1731" s="55">
        <v>65729</v>
      </c>
    </row>
    <row r="1732" spans="1:4" x14ac:dyDescent="0.2">
      <c r="A1732" s="56">
        <v>2005</v>
      </c>
      <c r="B1732" s="56" t="s">
        <v>14</v>
      </c>
      <c r="C1732" s="56" t="s">
        <v>34</v>
      </c>
      <c r="D1732" s="55">
        <v>83536</v>
      </c>
    </row>
    <row r="1733" spans="1:4" x14ac:dyDescent="0.2">
      <c r="A1733" s="56">
        <v>2005</v>
      </c>
      <c r="B1733" s="56" t="s">
        <v>15</v>
      </c>
      <c r="C1733" s="56" t="s">
        <v>34</v>
      </c>
      <c r="D1733" s="55">
        <v>93594</v>
      </c>
    </row>
    <row r="1734" spans="1:4" x14ac:dyDescent="0.2">
      <c r="A1734" s="56">
        <v>2005</v>
      </c>
      <c r="B1734" s="56" t="s">
        <v>4</v>
      </c>
      <c r="C1734" s="56" t="s">
        <v>34</v>
      </c>
      <c r="D1734" s="55">
        <v>96630</v>
      </c>
    </row>
    <row r="1735" spans="1:4" x14ac:dyDescent="0.2">
      <c r="A1735" s="56">
        <v>2005</v>
      </c>
      <c r="B1735" s="56" t="s">
        <v>5</v>
      </c>
      <c r="C1735" s="56" t="s">
        <v>34</v>
      </c>
      <c r="D1735" s="55">
        <v>91753</v>
      </c>
    </row>
    <row r="1736" spans="1:4" x14ac:dyDescent="0.2">
      <c r="A1736" s="56">
        <v>2005</v>
      </c>
      <c r="B1736" s="56" t="s">
        <v>6</v>
      </c>
      <c r="C1736" s="56" t="s">
        <v>34</v>
      </c>
      <c r="D1736" s="55">
        <v>86333</v>
      </c>
    </row>
    <row r="1737" spans="1:4" x14ac:dyDescent="0.2">
      <c r="A1737" s="56">
        <v>2005</v>
      </c>
      <c r="B1737" s="56" t="s">
        <v>7</v>
      </c>
      <c r="C1737" s="56" t="s">
        <v>34</v>
      </c>
      <c r="D1737" s="55">
        <v>77902</v>
      </c>
    </row>
    <row r="1738" spans="1:4" x14ac:dyDescent="0.2">
      <c r="A1738" s="56">
        <v>2005</v>
      </c>
      <c r="B1738" s="56" t="s">
        <v>8</v>
      </c>
      <c r="C1738" s="56" t="s">
        <v>34</v>
      </c>
      <c r="D1738" s="55">
        <v>74980</v>
      </c>
    </row>
    <row r="1739" spans="1:4" x14ac:dyDescent="0.2">
      <c r="A1739" s="56">
        <v>2005</v>
      </c>
      <c r="B1739" s="56" t="s">
        <v>9</v>
      </c>
      <c r="C1739" s="56" t="s">
        <v>34</v>
      </c>
      <c r="D1739" s="55">
        <v>80403</v>
      </c>
    </row>
    <row r="1740" spans="1:4" x14ac:dyDescent="0.2">
      <c r="A1740" s="56">
        <v>2005</v>
      </c>
      <c r="B1740" s="56" t="s">
        <v>10</v>
      </c>
      <c r="C1740" s="56" t="s">
        <v>34</v>
      </c>
      <c r="D1740" s="55">
        <v>84924</v>
      </c>
    </row>
    <row r="1741" spans="1:4" x14ac:dyDescent="0.2">
      <c r="A1741" s="56">
        <v>2005</v>
      </c>
      <c r="B1741" s="56" t="s">
        <v>11</v>
      </c>
      <c r="C1741" s="56" t="s">
        <v>34</v>
      </c>
      <c r="D1741" s="55">
        <v>87808</v>
      </c>
    </row>
    <row r="1742" spans="1:4" x14ac:dyDescent="0.2">
      <c r="A1742" s="56">
        <v>2006</v>
      </c>
      <c r="B1742" s="56" t="s">
        <v>12</v>
      </c>
      <c r="C1742" s="56" t="s">
        <v>34</v>
      </c>
      <c r="D1742" s="55">
        <v>73810</v>
      </c>
    </row>
    <row r="1743" spans="1:4" x14ac:dyDescent="0.2">
      <c r="A1743" s="56">
        <v>2006</v>
      </c>
      <c r="B1743" s="56" t="s">
        <v>13</v>
      </c>
      <c r="C1743" s="56" t="s">
        <v>34</v>
      </c>
      <c r="D1743" s="55">
        <v>71642</v>
      </c>
    </row>
    <row r="1744" spans="1:4" x14ac:dyDescent="0.2">
      <c r="A1744" s="56">
        <v>2006</v>
      </c>
      <c r="B1744" s="56" t="s">
        <v>14</v>
      </c>
      <c r="C1744" s="56" t="s">
        <v>34</v>
      </c>
      <c r="D1744" s="55">
        <v>89443</v>
      </c>
    </row>
    <row r="1745" spans="1:4" x14ac:dyDescent="0.2">
      <c r="A1745" s="56">
        <v>2006</v>
      </c>
      <c r="B1745" s="56" t="s">
        <v>15</v>
      </c>
      <c r="C1745" s="56" t="s">
        <v>34</v>
      </c>
      <c r="D1745" s="55">
        <v>87956</v>
      </c>
    </row>
    <row r="1746" spans="1:4" x14ac:dyDescent="0.2">
      <c r="A1746" s="56">
        <v>2006</v>
      </c>
      <c r="B1746" s="56" t="s">
        <v>4</v>
      </c>
      <c r="C1746" s="56" t="s">
        <v>34</v>
      </c>
      <c r="D1746" s="55">
        <v>92074</v>
      </c>
    </row>
    <row r="1747" spans="1:4" x14ac:dyDescent="0.2">
      <c r="A1747" s="56">
        <v>2006</v>
      </c>
      <c r="B1747" s="56" t="s">
        <v>5</v>
      </c>
      <c r="C1747" s="56" t="s">
        <v>34</v>
      </c>
      <c r="D1747" s="55">
        <v>87322</v>
      </c>
    </row>
    <row r="1748" spans="1:4" x14ac:dyDescent="0.2">
      <c r="A1748" s="56">
        <v>2006</v>
      </c>
      <c r="B1748" s="56" t="s">
        <v>6</v>
      </c>
      <c r="C1748" s="56" t="s">
        <v>34</v>
      </c>
      <c r="D1748" s="55">
        <v>89361</v>
      </c>
    </row>
    <row r="1749" spans="1:4" x14ac:dyDescent="0.2">
      <c r="A1749" s="56">
        <v>2006</v>
      </c>
      <c r="B1749" s="56" t="s">
        <v>7</v>
      </c>
      <c r="C1749" s="56" t="s">
        <v>34</v>
      </c>
      <c r="D1749" s="55">
        <v>89271</v>
      </c>
    </row>
    <row r="1750" spans="1:4" x14ac:dyDescent="0.2">
      <c r="A1750" s="56">
        <v>2006</v>
      </c>
      <c r="B1750" s="56" t="s">
        <v>8</v>
      </c>
      <c r="C1750" s="56" t="s">
        <v>34</v>
      </c>
      <c r="D1750" s="55">
        <v>93870</v>
      </c>
    </row>
    <row r="1751" spans="1:4" x14ac:dyDescent="0.2">
      <c r="A1751" s="56">
        <v>2006</v>
      </c>
      <c r="B1751" s="56" t="s">
        <v>9</v>
      </c>
      <c r="C1751" s="56" t="s">
        <v>34</v>
      </c>
      <c r="D1751" s="55">
        <v>94432</v>
      </c>
    </row>
    <row r="1752" spans="1:4" x14ac:dyDescent="0.2">
      <c r="A1752" s="56">
        <v>2006</v>
      </c>
      <c r="B1752" s="56" t="s">
        <v>10</v>
      </c>
      <c r="C1752" s="56" t="s">
        <v>34</v>
      </c>
      <c r="D1752" s="55">
        <v>99142</v>
      </c>
    </row>
    <row r="1753" spans="1:4" x14ac:dyDescent="0.2">
      <c r="A1753" s="56">
        <v>2006</v>
      </c>
      <c r="B1753" s="56" t="s">
        <v>11</v>
      </c>
      <c r="C1753" s="56" t="s">
        <v>34</v>
      </c>
      <c r="D1753" s="55">
        <v>89535</v>
      </c>
    </row>
    <row r="1754" spans="1:4" x14ac:dyDescent="0.2">
      <c r="A1754" s="56">
        <v>2007</v>
      </c>
      <c r="B1754" s="56" t="s">
        <v>12</v>
      </c>
      <c r="C1754" s="56" t="s">
        <v>34</v>
      </c>
      <c r="D1754" s="55">
        <v>82317</v>
      </c>
    </row>
    <row r="1755" spans="1:4" x14ac:dyDescent="0.2">
      <c r="A1755" s="56">
        <v>2007</v>
      </c>
      <c r="B1755" s="56" t="s">
        <v>13</v>
      </c>
      <c r="C1755" s="56" t="s">
        <v>34</v>
      </c>
      <c r="D1755" s="55">
        <v>81267</v>
      </c>
    </row>
    <row r="1756" spans="1:4" x14ac:dyDescent="0.2">
      <c r="A1756" s="56">
        <v>2007</v>
      </c>
      <c r="B1756" s="56" t="s">
        <v>14</v>
      </c>
      <c r="C1756" s="56" t="s">
        <v>34</v>
      </c>
      <c r="D1756" s="55">
        <v>98405</v>
      </c>
    </row>
    <row r="1757" spans="1:4" x14ac:dyDescent="0.2">
      <c r="A1757" s="56">
        <v>2007</v>
      </c>
      <c r="B1757" s="56" t="s">
        <v>15</v>
      </c>
      <c r="C1757" s="56" t="s">
        <v>34</v>
      </c>
      <c r="D1757" s="55">
        <v>97119</v>
      </c>
    </row>
    <row r="1758" spans="1:4" x14ac:dyDescent="0.2">
      <c r="A1758" s="56">
        <v>2007</v>
      </c>
      <c r="B1758" s="56" t="s">
        <v>4</v>
      </c>
      <c r="C1758" s="56" t="s">
        <v>34</v>
      </c>
      <c r="D1758" s="55">
        <v>109408</v>
      </c>
    </row>
    <row r="1759" spans="1:4" x14ac:dyDescent="0.2">
      <c r="A1759" s="56">
        <v>2007</v>
      </c>
      <c r="B1759" s="56" t="s">
        <v>5</v>
      </c>
      <c r="C1759" s="56" t="s">
        <v>34</v>
      </c>
      <c r="D1759" s="55">
        <v>107059</v>
      </c>
    </row>
    <row r="1760" spans="1:4" x14ac:dyDescent="0.2">
      <c r="A1760" s="56">
        <v>2007</v>
      </c>
      <c r="B1760" s="56" t="s">
        <v>6</v>
      </c>
      <c r="C1760" s="56" t="s">
        <v>34</v>
      </c>
      <c r="D1760" s="55">
        <v>105638</v>
      </c>
    </row>
    <row r="1761" spans="1:4" x14ac:dyDescent="0.2">
      <c r="A1761" s="56">
        <v>2007</v>
      </c>
      <c r="B1761" s="56" t="s">
        <v>7</v>
      </c>
      <c r="C1761" s="56" t="s">
        <v>34</v>
      </c>
      <c r="D1761" s="55">
        <v>110814</v>
      </c>
    </row>
    <row r="1762" spans="1:4" x14ac:dyDescent="0.2">
      <c r="A1762" s="56">
        <v>2007</v>
      </c>
      <c r="B1762" s="56" t="s">
        <v>8</v>
      </c>
      <c r="C1762" s="56" t="s">
        <v>34</v>
      </c>
      <c r="D1762" s="55">
        <v>110861</v>
      </c>
    </row>
    <row r="1763" spans="1:4" x14ac:dyDescent="0.2">
      <c r="A1763" s="56">
        <v>2007</v>
      </c>
      <c r="B1763" s="56" t="s">
        <v>9</v>
      </c>
      <c r="C1763" s="56" t="s">
        <v>34</v>
      </c>
      <c r="D1763" s="55">
        <v>113447</v>
      </c>
    </row>
    <row r="1764" spans="1:4" x14ac:dyDescent="0.2">
      <c r="A1764" s="56">
        <v>2007</v>
      </c>
      <c r="B1764" s="56" t="s">
        <v>10</v>
      </c>
      <c r="C1764" s="56" t="s">
        <v>34</v>
      </c>
      <c r="D1764" s="55">
        <v>120606</v>
      </c>
    </row>
    <row r="1765" spans="1:4" x14ac:dyDescent="0.2">
      <c r="A1765" s="56">
        <v>2007</v>
      </c>
      <c r="B1765" s="56" t="s">
        <v>11</v>
      </c>
      <c r="C1765" s="56" t="s">
        <v>34</v>
      </c>
      <c r="D1765" s="55">
        <v>114614</v>
      </c>
    </row>
    <row r="1766" spans="1:4" x14ac:dyDescent="0.2">
      <c r="A1766" s="56">
        <v>2008</v>
      </c>
      <c r="B1766" s="56" t="s">
        <v>12</v>
      </c>
      <c r="C1766" s="56" t="s">
        <v>34</v>
      </c>
      <c r="D1766" s="55">
        <v>101000</v>
      </c>
    </row>
    <row r="1767" spans="1:4" x14ac:dyDescent="0.2">
      <c r="A1767" s="56">
        <v>2008</v>
      </c>
      <c r="B1767" s="56" t="s">
        <v>13</v>
      </c>
      <c r="C1767" s="56" t="s">
        <v>34</v>
      </c>
      <c r="D1767" s="55">
        <v>102732</v>
      </c>
    </row>
    <row r="1768" spans="1:4" x14ac:dyDescent="0.2">
      <c r="A1768" s="56">
        <v>2008</v>
      </c>
      <c r="B1768" s="56" t="s">
        <v>14</v>
      </c>
      <c r="C1768" s="56" t="s">
        <v>34</v>
      </c>
      <c r="D1768" s="55">
        <v>106794</v>
      </c>
    </row>
    <row r="1769" spans="1:4" x14ac:dyDescent="0.2">
      <c r="A1769" s="56">
        <v>2008</v>
      </c>
      <c r="B1769" s="56" t="s">
        <v>15</v>
      </c>
      <c r="C1769" s="56" t="s">
        <v>34</v>
      </c>
      <c r="D1769" s="55">
        <v>115993</v>
      </c>
    </row>
    <row r="1770" spans="1:4" x14ac:dyDescent="0.2">
      <c r="A1770" s="56">
        <v>2008</v>
      </c>
      <c r="B1770" s="56" t="s">
        <v>4</v>
      </c>
      <c r="C1770" s="56" t="s">
        <v>34</v>
      </c>
      <c r="D1770" s="55">
        <v>117893</v>
      </c>
    </row>
    <row r="1771" spans="1:4" x14ac:dyDescent="0.2">
      <c r="A1771" s="56">
        <v>2008</v>
      </c>
      <c r="B1771" s="56" t="s">
        <v>5</v>
      </c>
      <c r="C1771" s="56" t="s">
        <v>34</v>
      </c>
      <c r="D1771" s="55">
        <v>106141</v>
      </c>
    </row>
    <row r="1772" spans="1:4" x14ac:dyDescent="0.2">
      <c r="A1772" s="56">
        <v>2008</v>
      </c>
      <c r="B1772" s="56" t="s">
        <v>6</v>
      </c>
      <c r="C1772" s="56" t="s">
        <v>34</v>
      </c>
      <c r="D1772" s="55">
        <v>112581</v>
      </c>
    </row>
    <row r="1773" spans="1:4" x14ac:dyDescent="0.2">
      <c r="A1773" s="56">
        <v>2008</v>
      </c>
      <c r="B1773" s="56" t="s">
        <v>7</v>
      </c>
      <c r="C1773" s="56" t="s">
        <v>34</v>
      </c>
      <c r="D1773" s="55">
        <v>107726</v>
      </c>
    </row>
    <row r="1774" spans="1:4" x14ac:dyDescent="0.2">
      <c r="A1774" s="56">
        <v>2008</v>
      </c>
      <c r="B1774" s="56" t="s">
        <v>8</v>
      </c>
      <c r="C1774" s="56" t="s">
        <v>34</v>
      </c>
      <c r="D1774" s="55">
        <v>108726</v>
      </c>
    </row>
    <row r="1775" spans="1:4" x14ac:dyDescent="0.2">
      <c r="A1775" s="56">
        <v>2008</v>
      </c>
      <c r="B1775" s="56" t="s">
        <v>9</v>
      </c>
      <c r="C1775" s="56" t="s">
        <v>34</v>
      </c>
      <c r="D1775" s="55">
        <v>112132</v>
      </c>
    </row>
    <row r="1776" spans="1:4" x14ac:dyDescent="0.2">
      <c r="A1776" s="56">
        <v>2008</v>
      </c>
      <c r="B1776" s="56" t="s">
        <v>10</v>
      </c>
      <c r="C1776" s="56" t="s">
        <v>34</v>
      </c>
      <c r="D1776" s="55">
        <v>108204</v>
      </c>
    </row>
    <row r="1777" spans="1:4" x14ac:dyDescent="0.2">
      <c r="A1777" s="56">
        <v>2008</v>
      </c>
      <c r="B1777" s="56" t="s">
        <v>11</v>
      </c>
      <c r="C1777" s="56" t="s">
        <v>34</v>
      </c>
      <c r="D1777" s="55">
        <v>102784</v>
      </c>
    </row>
    <row r="1778" spans="1:4" x14ac:dyDescent="0.2">
      <c r="A1778" s="56">
        <v>2009</v>
      </c>
      <c r="B1778" s="56" t="s">
        <v>12</v>
      </c>
      <c r="C1778" s="56" t="s">
        <v>34</v>
      </c>
      <c r="D1778" s="55">
        <v>92579.073376963352</v>
      </c>
    </row>
    <row r="1779" spans="1:4" x14ac:dyDescent="0.2">
      <c r="A1779" s="56">
        <v>2009</v>
      </c>
      <c r="B1779" s="56" t="s">
        <v>13</v>
      </c>
      <c r="C1779" s="56" t="s">
        <v>34</v>
      </c>
      <c r="D1779" s="55">
        <v>90688</v>
      </c>
    </row>
    <row r="1780" spans="1:4" x14ac:dyDescent="0.2">
      <c r="A1780" s="56">
        <v>2009</v>
      </c>
      <c r="B1780" s="56" t="s">
        <v>14</v>
      </c>
      <c r="C1780" s="56" t="s">
        <v>34</v>
      </c>
      <c r="D1780" s="55">
        <v>106723</v>
      </c>
    </row>
    <row r="1781" spans="1:4" x14ac:dyDescent="0.2">
      <c r="A1781" s="56">
        <v>2009</v>
      </c>
      <c r="B1781" s="56" t="s">
        <v>15</v>
      </c>
      <c r="C1781" s="56" t="s">
        <v>34</v>
      </c>
      <c r="D1781" s="55">
        <v>103519</v>
      </c>
    </row>
    <row r="1782" spans="1:4" x14ac:dyDescent="0.2">
      <c r="A1782" s="56">
        <v>2009</v>
      </c>
      <c r="B1782" s="56" t="s">
        <v>4</v>
      </c>
      <c r="C1782" s="56" t="s">
        <v>34</v>
      </c>
      <c r="D1782" s="55">
        <v>103965</v>
      </c>
    </row>
    <row r="1783" spans="1:4" x14ac:dyDescent="0.2">
      <c r="A1783" s="56">
        <v>2009</v>
      </c>
      <c r="B1783" s="56" t="s">
        <v>5</v>
      </c>
      <c r="C1783" s="56" t="s">
        <v>34</v>
      </c>
      <c r="D1783" s="55">
        <v>106310</v>
      </c>
    </row>
    <row r="1784" spans="1:4" x14ac:dyDescent="0.2">
      <c r="A1784" s="56">
        <v>2009</v>
      </c>
      <c r="B1784" s="56" t="s">
        <v>6</v>
      </c>
      <c r="C1784" s="56" t="s">
        <v>34</v>
      </c>
      <c r="D1784" s="55">
        <v>96335</v>
      </c>
    </row>
    <row r="1785" spans="1:4" x14ac:dyDescent="0.2">
      <c r="A1785" s="56">
        <v>2009</v>
      </c>
      <c r="B1785" s="56" t="s">
        <v>7</v>
      </c>
      <c r="C1785" s="56" t="s">
        <v>34</v>
      </c>
      <c r="D1785" s="55">
        <v>108021</v>
      </c>
    </row>
    <row r="1786" spans="1:4" x14ac:dyDescent="0.2">
      <c r="A1786" s="56">
        <v>2009</v>
      </c>
      <c r="B1786" s="56" t="s">
        <v>8</v>
      </c>
      <c r="C1786" s="56" t="s">
        <v>34</v>
      </c>
      <c r="D1786" s="55">
        <v>112480</v>
      </c>
    </row>
    <row r="1787" spans="1:4" x14ac:dyDescent="0.2">
      <c r="A1787" s="56">
        <v>2009</v>
      </c>
      <c r="B1787" s="56" t="s">
        <v>9</v>
      </c>
      <c r="C1787" s="56" t="s">
        <v>34</v>
      </c>
      <c r="D1787" s="55">
        <v>115803</v>
      </c>
    </row>
    <row r="1788" spans="1:4" x14ac:dyDescent="0.2">
      <c r="A1788" s="56">
        <v>2009</v>
      </c>
      <c r="B1788" s="56" t="s">
        <v>10</v>
      </c>
      <c r="C1788" s="56" t="s">
        <v>34</v>
      </c>
      <c r="D1788" s="55">
        <v>112705</v>
      </c>
    </row>
    <row r="1789" spans="1:4" x14ac:dyDescent="0.2">
      <c r="A1789" s="56">
        <v>2009</v>
      </c>
      <c r="B1789" s="56" t="s">
        <v>11</v>
      </c>
      <c r="C1789" s="56" t="s">
        <v>34</v>
      </c>
      <c r="D1789" s="55">
        <v>106437</v>
      </c>
    </row>
    <row r="1790" spans="1:4" x14ac:dyDescent="0.2">
      <c r="A1790" s="56">
        <v>2010</v>
      </c>
      <c r="B1790" s="56" t="s">
        <v>12</v>
      </c>
      <c r="C1790" s="56" t="s">
        <v>34</v>
      </c>
      <c r="D1790" s="55">
        <v>90375</v>
      </c>
    </row>
    <row r="1791" spans="1:4" x14ac:dyDescent="0.2">
      <c r="A1791" s="56">
        <v>2010</v>
      </c>
      <c r="B1791" s="56" t="s">
        <v>13</v>
      </c>
      <c r="C1791" s="56" t="s">
        <v>34</v>
      </c>
      <c r="D1791" s="55">
        <v>91524</v>
      </c>
    </row>
    <row r="1792" spans="1:4" x14ac:dyDescent="0.2">
      <c r="A1792" s="56">
        <v>2010</v>
      </c>
      <c r="B1792" s="56" t="s">
        <v>14</v>
      </c>
      <c r="C1792" s="56" t="s">
        <v>34</v>
      </c>
      <c r="D1792" s="55">
        <v>117160</v>
      </c>
    </row>
    <row r="1793" spans="1:4" x14ac:dyDescent="0.2">
      <c r="A1793" s="56">
        <v>2010</v>
      </c>
      <c r="B1793" s="56" t="s">
        <v>15</v>
      </c>
      <c r="C1793" s="56" t="s">
        <v>34</v>
      </c>
      <c r="D1793" s="55">
        <v>115238</v>
      </c>
    </row>
    <row r="1794" spans="1:4" x14ac:dyDescent="0.2">
      <c r="A1794" s="56">
        <v>2010</v>
      </c>
      <c r="B1794" s="56" t="s">
        <v>4</v>
      </c>
      <c r="C1794" s="56" t="s">
        <v>34</v>
      </c>
      <c r="D1794" s="55">
        <v>112925</v>
      </c>
    </row>
    <row r="1795" spans="1:4" x14ac:dyDescent="0.2">
      <c r="A1795" s="56">
        <v>2010</v>
      </c>
      <c r="B1795" s="56" t="s">
        <v>5</v>
      </c>
      <c r="C1795" s="56" t="s">
        <v>34</v>
      </c>
      <c r="D1795" s="55">
        <v>113492</v>
      </c>
    </row>
    <row r="1796" spans="1:4" x14ac:dyDescent="0.2">
      <c r="A1796" s="56">
        <v>2010</v>
      </c>
      <c r="B1796" s="56" t="s">
        <v>6</v>
      </c>
      <c r="C1796" s="56" t="s">
        <v>34</v>
      </c>
      <c r="D1796" s="55">
        <v>109834</v>
      </c>
    </row>
    <row r="1797" spans="1:4" x14ac:dyDescent="0.2">
      <c r="A1797" s="56">
        <v>2010</v>
      </c>
      <c r="B1797" s="56" t="s">
        <v>7</v>
      </c>
      <c r="C1797" s="56" t="s">
        <v>34</v>
      </c>
      <c r="D1797" s="55">
        <v>116006</v>
      </c>
    </row>
    <row r="1798" spans="1:4" x14ac:dyDescent="0.2">
      <c r="A1798" s="56">
        <v>2010</v>
      </c>
      <c r="B1798" s="56" t="s">
        <v>8</v>
      </c>
      <c r="C1798" s="56" t="s">
        <v>34</v>
      </c>
      <c r="D1798" s="55">
        <v>117967</v>
      </c>
    </row>
    <row r="1799" spans="1:4" x14ac:dyDescent="0.2">
      <c r="A1799" s="56">
        <v>2010</v>
      </c>
      <c r="B1799" s="56" t="s">
        <v>9</v>
      </c>
      <c r="C1799" s="56" t="s">
        <v>34</v>
      </c>
      <c r="D1799" s="55">
        <v>113651</v>
      </c>
    </row>
    <row r="1800" spans="1:4" x14ac:dyDescent="0.2">
      <c r="A1800" s="56">
        <v>2010</v>
      </c>
      <c r="B1800" s="56" t="s">
        <v>10</v>
      </c>
      <c r="C1800" s="56" t="s">
        <v>34</v>
      </c>
      <c r="D1800" s="55">
        <v>119990</v>
      </c>
    </row>
    <row r="1801" spans="1:4" x14ac:dyDescent="0.2">
      <c r="A1801" s="56">
        <v>2010</v>
      </c>
      <c r="B1801" s="56" t="s">
        <v>11</v>
      </c>
      <c r="C1801" s="56" t="s">
        <v>34</v>
      </c>
      <c r="D1801" s="55">
        <v>115354</v>
      </c>
    </row>
    <row r="1802" spans="1:4" x14ac:dyDescent="0.2">
      <c r="A1802" s="56">
        <v>2011</v>
      </c>
      <c r="B1802" s="56" t="s">
        <v>12</v>
      </c>
      <c r="C1802" s="56" t="s">
        <v>34</v>
      </c>
      <c r="D1802" s="55">
        <v>95830</v>
      </c>
    </row>
    <row r="1803" spans="1:4" x14ac:dyDescent="0.2">
      <c r="A1803" s="56">
        <v>2011</v>
      </c>
      <c r="B1803" s="56" t="s">
        <v>13</v>
      </c>
      <c r="C1803" s="56" t="s">
        <v>34</v>
      </c>
      <c r="D1803" s="55">
        <v>90737</v>
      </c>
    </row>
    <row r="1804" spans="1:4" x14ac:dyDescent="0.2">
      <c r="A1804" s="56">
        <v>2011</v>
      </c>
      <c r="B1804" s="56" t="s">
        <v>14</v>
      </c>
      <c r="C1804" s="56" t="s">
        <v>34</v>
      </c>
      <c r="D1804" s="55">
        <v>109651</v>
      </c>
    </row>
    <row r="1805" spans="1:4" x14ac:dyDescent="0.2">
      <c r="A1805" s="56">
        <v>2011</v>
      </c>
      <c r="B1805" s="56" t="s">
        <v>15</v>
      </c>
      <c r="C1805" s="56" t="s">
        <v>34</v>
      </c>
      <c r="D1805" s="55">
        <v>115473</v>
      </c>
    </row>
    <row r="1806" spans="1:4" x14ac:dyDescent="0.2">
      <c r="A1806" s="56">
        <v>2011</v>
      </c>
      <c r="B1806" s="56" t="s">
        <v>4</v>
      </c>
      <c r="C1806" s="56" t="s">
        <v>34</v>
      </c>
      <c r="D1806" s="55">
        <v>123297</v>
      </c>
    </row>
    <row r="1807" spans="1:4" x14ac:dyDescent="0.2">
      <c r="A1807" s="56">
        <v>2011</v>
      </c>
      <c r="B1807" s="56" t="s">
        <v>5</v>
      </c>
      <c r="C1807" s="56" t="s">
        <v>34</v>
      </c>
      <c r="D1807" s="55">
        <v>118278</v>
      </c>
    </row>
    <row r="1808" spans="1:4" x14ac:dyDescent="0.2">
      <c r="A1808" s="56">
        <v>2011</v>
      </c>
      <c r="B1808" s="56" t="s">
        <v>6</v>
      </c>
      <c r="C1808" s="56" t="s">
        <v>34</v>
      </c>
      <c r="D1808" s="55">
        <v>111138</v>
      </c>
    </row>
    <row r="1809" spans="1:4" x14ac:dyDescent="0.2">
      <c r="A1809" s="56">
        <v>2011</v>
      </c>
      <c r="B1809" s="56" t="s">
        <v>7</v>
      </c>
      <c r="C1809" s="56" t="s">
        <v>34</v>
      </c>
      <c r="D1809" s="55">
        <v>117579</v>
      </c>
    </row>
    <row r="1810" spans="1:4" x14ac:dyDescent="0.2">
      <c r="A1810" s="56">
        <v>2011</v>
      </c>
      <c r="B1810" s="56" t="s">
        <v>8</v>
      </c>
      <c r="C1810" s="56" t="s">
        <v>34</v>
      </c>
      <c r="D1810" s="55">
        <v>120559</v>
      </c>
    </row>
    <row r="1811" spans="1:4" x14ac:dyDescent="0.2">
      <c r="A1811" s="56">
        <v>2011</v>
      </c>
      <c r="B1811" s="56" t="s">
        <v>9</v>
      </c>
      <c r="C1811" s="56" t="s">
        <v>34</v>
      </c>
      <c r="D1811" s="55">
        <v>115913</v>
      </c>
    </row>
    <row r="1812" spans="1:4" x14ac:dyDescent="0.2">
      <c r="A1812" s="56">
        <v>2011</v>
      </c>
      <c r="B1812" s="56" t="s">
        <v>10</v>
      </c>
      <c r="C1812" s="56" t="s">
        <v>34</v>
      </c>
      <c r="D1812" s="55">
        <v>119969</v>
      </c>
    </row>
    <row r="1813" spans="1:4" x14ac:dyDescent="0.2">
      <c r="A1813" s="56">
        <v>2011</v>
      </c>
      <c r="B1813" s="56" t="s">
        <v>11</v>
      </c>
      <c r="C1813" s="56" t="s">
        <v>34</v>
      </c>
      <c r="D1813" s="55">
        <v>107863</v>
      </c>
    </row>
    <row r="1814" spans="1:4" x14ac:dyDescent="0.2">
      <c r="A1814" s="56">
        <v>2012</v>
      </c>
      <c r="B1814" s="56" t="s">
        <v>12</v>
      </c>
      <c r="C1814" s="56" t="s">
        <v>34</v>
      </c>
      <c r="D1814" s="55">
        <v>91478</v>
      </c>
    </row>
    <row r="1815" spans="1:4" x14ac:dyDescent="0.2">
      <c r="A1815" s="56">
        <v>2012</v>
      </c>
      <c r="B1815" s="56" t="s">
        <v>13</v>
      </c>
      <c r="C1815" s="56" t="s">
        <v>34</v>
      </c>
      <c r="D1815" s="55">
        <v>90769</v>
      </c>
    </row>
    <row r="1816" spans="1:4" x14ac:dyDescent="0.2">
      <c r="A1816" s="56">
        <v>2012</v>
      </c>
      <c r="B1816" s="56" t="s">
        <v>14</v>
      </c>
      <c r="C1816" s="56" t="s">
        <v>34</v>
      </c>
      <c r="D1816" s="55">
        <v>118474</v>
      </c>
    </row>
    <row r="1817" spans="1:4" x14ac:dyDescent="0.2">
      <c r="A1817" s="56">
        <v>2012</v>
      </c>
      <c r="B1817" s="56" t="s">
        <v>15</v>
      </c>
      <c r="C1817" s="56" t="s">
        <v>34</v>
      </c>
      <c r="D1817" s="55">
        <v>104758</v>
      </c>
    </row>
    <row r="1818" spans="1:4" x14ac:dyDescent="0.2">
      <c r="A1818" s="56">
        <v>2012</v>
      </c>
      <c r="B1818" s="56" t="s">
        <v>4</v>
      </c>
      <c r="C1818" s="56" t="s">
        <v>34</v>
      </c>
      <c r="D1818" s="55">
        <v>117201</v>
      </c>
    </row>
    <row r="1819" spans="1:4" x14ac:dyDescent="0.2">
      <c r="A1819" s="56">
        <v>2012</v>
      </c>
      <c r="B1819" s="56" t="s">
        <v>5</v>
      </c>
      <c r="C1819" s="56" t="s">
        <v>34</v>
      </c>
      <c r="D1819" s="55">
        <v>115752</v>
      </c>
    </row>
    <row r="1820" spans="1:4" x14ac:dyDescent="0.2">
      <c r="A1820" s="56">
        <v>2012</v>
      </c>
      <c r="B1820" s="56" t="s">
        <v>6</v>
      </c>
      <c r="C1820" s="56" t="s">
        <v>34</v>
      </c>
      <c r="D1820" s="55">
        <v>116464</v>
      </c>
    </row>
    <row r="1821" spans="1:4" x14ac:dyDescent="0.2">
      <c r="A1821" s="56">
        <v>2012</v>
      </c>
      <c r="B1821" s="56" t="s">
        <v>7</v>
      </c>
      <c r="C1821" s="56" t="s">
        <v>34</v>
      </c>
      <c r="D1821" s="55">
        <v>146939</v>
      </c>
    </row>
    <row r="1822" spans="1:4" x14ac:dyDescent="0.2">
      <c r="A1822" s="56">
        <v>2012</v>
      </c>
      <c r="B1822" s="56" t="s">
        <v>8</v>
      </c>
      <c r="C1822" s="56" t="s">
        <v>34</v>
      </c>
      <c r="D1822" s="55">
        <v>123967</v>
      </c>
    </row>
    <row r="1823" spans="1:4" x14ac:dyDescent="0.2">
      <c r="A1823" s="56">
        <v>2012</v>
      </c>
      <c r="B1823" s="56" t="s">
        <v>9</v>
      </c>
      <c r="C1823" s="56" t="s">
        <v>34</v>
      </c>
      <c r="D1823" s="55">
        <v>136488</v>
      </c>
    </row>
    <row r="1824" spans="1:4" x14ac:dyDescent="0.2">
      <c r="A1824" s="56">
        <v>2012</v>
      </c>
      <c r="B1824" s="56" t="s">
        <v>10</v>
      </c>
      <c r="C1824" s="56" t="s">
        <v>34</v>
      </c>
      <c r="D1824" s="55">
        <v>131890</v>
      </c>
    </row>
    <row r="1825" spans="1:4" x14ac:dyDescent="0.2">
      <c r="A1825" s="56">
        <v>2012</v>
      </c>
      <c r="B1825" s="56" t="s">
        <v>11</v>
      </c>
      <c r="C1825" s="56" t="s">
        <v>34</v>
      </c>
      <c r="D1825" s="55">
        <v>128047</v>
      </c>
    </row>
    <row r="1826" spans="1:4" x14ac:dyDescent="0.2">
      <c r="A1826" s="56">
        <v>2013</v>
      </c>
      <c r="B1826" s="56" t="s">
        <v>12</v>
      </c>
      <c r="C1826" s="56" t="s">
        <v>34</v>
      </c>
      <c r="D1826" s="55">
        <v>122739</v>
      </c>
    </row>
    <row r="1827" spans="1:4" x14ac:dyDescent="0.2">
      <c r="A1827" s="56">
        <v>2013</v>
      </c>
      <c r="B1827" s="56" t="s">
        <v>13</v>
      </c>
      <c r="C1827" s="56" t="s">
        <v>34</v>
      </c>
      <c r="D1827" s="55">
        <v>108942</v>
      </c>
    </row>
    <row r="1828" spans="1:4" x14ac:dyDescent="0.2">
      <c r="A1828" s="56">
        <v>2013</v>
      </c>
      <c r="B1828" s="56" t="s">
        <v>14</v>
      </c>
      <c r="C1828" s="56" t="s">
        <v>34</v>
      </c>
      <c r="D1828" s="55">
        <v>106967</v>
      </c>
    </row>
    <row r="1829" spans="1:4" x14ac:dyDescent="0.2">
      <c r="A1829" s="56">
        <v>2013</v>
      </c>
      <c r="B1829" s="56" t="s">
        <v>15</v>
      </c>
      <c r="C1829" s="56" t="s">
        <v>34</v>
      </c>
      <c r="D1829" s="55">
        <v>172985</v>
      </c>
    </row>
    <row r="1830" spans="1:4" x14ac:dyDescent="0.2">
      <c r="A1830" s="56">
        <v>2013</v>
      </c>
      <c r="B1830" s="56" t="s">
        <v>4</v>
      </c>
      <c r="C1830" s="56" t="s">
        <v>34</v>
      </c>
      <c r="D1830" s="55">
        <v>146929</v>
      </c>
    </row>
    <row r="1831" spans="1:4" x14ac:dyDescent="0.2">
      <c r="A1831" s="56">
        <v>2013</v>
      </c>
      <c r="B1831" s="56" t="s">
        <v>5</v>
      </c>
      <c r="C1831" s="56" t="s">
        <v>34</v>
      </c>
      <c r="D1831" s="55">
        <v>130069</v>
      </c>
    </row>
    <row r="1832" spans="1:4" x14ac:dyDescent="0.2">
      <c r="A1832" s="56">
        <v>2013</v>
      </c>
      <c r="B1832" s="56" t="s">
        <v>6</v>
      </c>
      <c r="C1832" s="56" t="s">
        <v>34</v>
      </c>
      <c r="D1832" s="55">
        <v>131615</v>
      </c>
    </row>
    <row r="1833" spans="1:4" x14ac:dyDescent="0.2">
      <c r="A1833" s="56">
        <v>2013</v>
      </c>
      <c r="B1833" s="56" t="s">
        <v>7</v>
      </c>
      <c r="C1833" s="56" t="s">
        <v>34</v>
      </c>
      <c r="D1833" s="55">
        <v>133594</v>
      </c>
    </row>
    <row r="1834" spans="1:4" x14ac:dyDescent="0.2">
      <c r="A1834" s="56">
        <v>2013</v>
      </c>
      <c r="B1834" s="56" t="s">
        <v>8</v>
      </c>
      <c r="C1834" s="56" t="s">
        <v>34</v>
      </c>
      <c r="D1834" s="55">
        <v>119984</v>
      </c>
    </row>
    <row r="1835" spans="1:4" x14ac:dyDescent="0.2">
      <c r="A1835" s="56">
        <v>2013</v>
      </c>
      <c r="B1835" s="56" t="s">
        <v>9</v>
      </c>
      <c r="C1835" s="56" t="s">
        <v>34</v>
      </c>
      <c r="D1835" s="55">
        <v>130353</v>
      </c>
    </row>
    <row r="1836" spans="1:4" x14ac:dyDescent="0.2">
      <c r="A1836" s="56">
        <v>2013</v>
      </c>
      <c r="B1836" s="56" t="s">
        <v>10</v>
      </c>
      <c r="C1836" s="56" t="s">
        <v>34</v>
      </c>
      <c r="D1836" s="55">
        <v>118451</v>
      </c>
    </row>
    <row r="1837" spans="1:4" x14ac:dyDescent="0.2">
      <c r="A1837" s="56">
        <v>2013</v>
      </c>
      <c r="B1837" s="56" t="s">
        <v>11</v>
      </c>
      <c r="C1837" s="56" t="s">
        <v>34</v>
      </c>
      <c r="D1837" s="55">
        <v>100382</v>
      </c>
    </row>
    <row r="1838" spans="1:4" x14ac:dyDescent="0.2">
      <c r="A1838" s="56">
        <v>2014</v>
      </c>
      <c r="B1838" s="56" t="s">
        <v>12</v>
      </c>
      <c r="C1838" s="56" t="s">
        <v>34</v>
      </c>
      <c r="D1838" s="55">
        <v>101458.3219961632</v>
      </c>
    </row>
    <row r="1839" spans="1:4" x14ac:dyDescent="0.2">
      <c r="A1839" s="56">
        <v>2014</v>
      </c>
      <c r="B1839" s="56" t="s">
        <v>13</v>
      </c>
      <c r="C1839" s="56" t="s">
        <v>34</v>
      </c>
      <c r="D1839" s="55">
        <v>94217</v>
      </c>
    </row>
    <row r="1840" spans="1:4" x14ac:dyDescent="0.2">
      <c r="A1840" s="56">
        <v>2014</v>
      </c>
      <c r="B1840" s="56" t="s">
        <v>14</v>
      </c>
      <c r="C1840" s="56" t="s">
        <v>34</v>
      </c>
      <c r="D1840" s="55">
        <v>114582</v>
      </c>
    </row>
    <row r="1841" spans="1:4" x14ac:dyDescent="0.2">
      <c r="A1841" s="56">
        <v>2014</v>
      </c>
      <c r="B1841" s="56" t="s">
        <v>15</v>
      </c>
      <c r="C1841" s="56" t="s">
        <v>34</v>
      </c>
      <c r="D1841" s="55">
        <v>111984</v>
      </c>
    </row>
    <row r="1842" spans="1:4" x14ac:dyDescent="0.2">
      <c r="A1842" s="56">
        <v>2014</v>
      </c>
      <c r="B1842" s="56" t="s">
        <v>4</v>
      </c>
      <c r="C1842" s="56" t="s">
        <v>34</v>
      </c>
      <c r="D1842" s="55">
        <v>124049</v>
      </c>
    </row>
    <row r="1843" spans="1:4" x14ac:dyDescent="0.2">
      <c r="A1843" s="56">
        <v>2014</v>
      </c>
      <c r="B1843" s="56" t="s">
        <v>5</v>
      </c>
      <c r="C1843" s="56" t="s">
        <v>34</v>
      </c>
      <c r="D1843" s="55">
        <v>124039</v>
      </c>
    </row>
    <row r="1844" spans="1:4" x14ac:dyDescent="0.2">
      <c r="A1844" s="56">
        <v>2014</v>
      </c>
      <c r="B1844" s="56" t="s">
        <v>6</v>
      </c>
      <c r="C1844" s="56" t="s">
        <v>34</v>
      </c>
      <c r="D1844" s="55">
        <v>123962</v>
      </c>
    </row>
    <row r="1845" spans="1:4" x14ac:dyDescent="0.2">
      <c r="A1845" s="56">
        <v>2014</v>
      </c>
      <c r="B1845" s="56" t="s">
        <v>7</v>
      </c>
      <c r="C1845" s="56" t="s">
        <v>34</v>
      </c>
      <c r="D1845" s="55">
        <v>128883</v>
      </c>
    </row>
    <row r="1846" spans="1:4" x14ac:dyDescent="0.2">
      <c r="A1846" s="56">
        <v>2014</v>
      </c>
      <c r="B1846" s="56" t="s">
        <v>8</v>
      </c>
      <c r="C1846" s="56" t="s">
        <v>34</v>
      </c>
      <c r="D1846" s="55">
        <v>141806</v>
      </c>
    </row>
    <row r="1847" spans="1:4" x14ac:dyDescent="0.2">
      <c r="A1847" s="56">
        <v>2014</v>
      </c>
      <c r="B1847" s="56" t="s">
        <v>9</v>
      </c>
      <c r="C1847" s="56" t="s">
        <v>34</v>
      </c>
      <c r="D1847" s="55">
        <v>142964</v>
      </c>
    </row>
    <row r="1848" spans="1:4" x14ac:dyDescent="0.2">
      <c r="A1848" s="56">
        <v>2014</v>
      </c>
      <c r="B1848" s="56" t="s">
        <v>10</v>
      </c>
      <c r="C1848" s="56" t="s">
        <v>34</v>
      </c>
      <c r="D1848" s="55">
        <v>131231</v>
      </c>
    </row>
    <row r="1849" spans="1:4" x14ac:dyDescent="0.2">
      <c r="A1849" s="56">
        <v>2014</v>
      </c>
      <c r="B1849" s="56" t="s">
        <v>11</v>
      </c>
      <c r="C1849" s="56" t="s">
        <v>34</v>
      </c>
      <c r="D1849" s="55">
        <v>121427</v>
      </c>
    </row>
    <row r="1850" spans="1:4" x14ac:dyDescent="0.2">
      <c r="A1850" s="56">
        <v>2015</v>
      </c>
      <c r="B1850" s="56" t="s">
        <v>12</v>
      </c>
      <c r="C1850" s="56" t="s">
        <v>34</v>
      </c>
      <c r="D1850" s="55">
        <v>109888</v>
      </c>
    </row>
    <row r="1851" spans="1:4" x14ac:dyDescent="0.2">
      <c r="A1851" s="56">
        <v>2015</v>
      </c>
      <c r="B1851" s="56" t="s">
        <v>13</v>
      </c>
      <c r="C1851" s="56" t="s">
        <v>34</v>
      </c>
      <c r="D1851" s="55">
        <v>108478</v>
      </c>
    </row>
    <row r="1852" spans="1:4" x14ac:dyDescent="0.2">
      <c r="A1852" s="56">
        <v>2015</v>
      </c>
      <c r="B1852" s="56" t="s">
        <v>14</v>
      </c>
      <c r="C1852" s="56" t="s">
        <v>34</v>
      </c>
      <c r="D1852" s="55">
        <v>131357</v>
      </c>
    </row>
    <row r="1853" spans="1:4" x14ac:dyDescent="0.2">
      <c r="A1853" s="56">
        <v>2015</v>
      </c>
      <c r="B1853" s="56" t="s">
        <v>15</v>
      </c>
      <c r="C1853" s="56" t="s">
        <v>34</v>
      </c>
      <c r="D1853" s="55">
        <v>138850</v>
      </c>
    </row>
    <row r="1854" spans="1:4" x14ac:dyDescent="0.2">
      <c r="A1854" s="56">
        <v>2015</v>
      </c>
      <c r="B1854" s="56" t="s">
        <v>4</v>
      </c>
      <c r="C1854" s="56" t="s">
        <v>34</v>
      </c>
      <c r="D1854" s="55">
        <v>132689</v>
      </c>
    </row>
    <row r="1855" spans="1:4" x14ac:dyDescent="0.2">
      <c r="A1855" s="56">
        <v>2015</v>
      </c>
      <c r="B1855" s="56" t="s">
        <v>5</v>
      </c>
      <c r="C1855" s="56" t="s">
        <v>34</v>
      </c>
      <c r="D1855" s="55">
        <v>136470</v>
      </c>
    </row>
    <row r="1856" spans="1:4" x14ac:dyDescent="0.2">
      <c r="A1856" s="56">
        <v>2015</v>
      </c>
      <c r="B1856" s="56" t="s">
        <v>6</v>
      </c>
      <c r="C1856" s="56" t="s">
        <v>34</v>
      </c>
      <c r="D1856" s="55">
        <v>142045</v>
      </c>
    </row>
    <row r="1857" spans="1:4" x14ac:dyDescent="0.2">
      <c r="A1857" s="56">
        <v>2015</v>
      </c>
      <c r="B1857" s="56" t="s">
        <v>7</v>
      </c>
      <c r="C1857" s="56" t="s">
        <v>34</v>
      </c>
      <c r="D1857" s="55">
        <v>134751</v>
      </c>
    </row>
    <row r="1858" spans="1:4" x14ac:dyDescent="0.2">
      <c r="A1858" s="56">
        <v>2015</v>
      </c>
      <c r="B1858" s="56" t="s">
        <v>8</v>
      </c>
      <c r="C1858" s="56" t="s">
        <v>34</v>
      </c>
      <c r="D1858" s="55">
        <v>154089</v>
      </c>
    </row>
    <row r="1859" spans="1:4" x14ac:dyDescent="0.2">
      <c r="A1859" s="56">
        <v>2015</v>
      </c>
      <c r="B1859" s="56" t="s">
        <v>9</v>
      </c>
      <c r="C1859" s="56" t="s">
        <v>34</v>
      </c>
      <c r="D1859" s="55">
        <v>153629</v>
      </c>
    </row>
    <row r="1860" spans="1:4" x14ac:dyDescent="0.2">
      <c r="A1860" s="56">
        <v>2015</v>
      </c>
      <c r="B1860" s="56" t="s">
        <v>10</v>
      </c>
      <c r="C1860" s="56" t="s">
        <v>34</v>
      </c>
      <c r="D1860" s="55">
        <v>148922</v>
      </c>
    </row>
    <row r="1861" spans="1:4" x14ac:dyDescent="0.2">
      <c r="A1861" s="56">
        <v>2015</v>
      </c>
      <c r="B1861" s="56" t="s">
        <v>11</v>
      </c>
      <c r="C1861" s="56" t="s">
        <v>34</v>
      </c>
      <c r="D1861" s="55">
        <v>125333</v>
      </c>
    </row>
    <row r="1862" spans="1:4" x14ac:dyDescent="0.2">
      <c r="A1862" s="56">
        <v>2016</v>
      </c>
      <c r="B1862" s="56" t="s">
        <v>12</v>
      </c>
      <c r="C1862" s="56" t="s">
        <v>34</v>
      </c>
      <c r="D1862" s="55">
        <v>115278</v>
      </c>
    </row>
    <row r="1863" spans="1:4" x14ac:dyDescent="0.2">
      <c r="A1863" s="56">
        <v>2016</v>
      </c>
      <c r="B1863" s="56" t="s">
        <v>13</v>
      </c>
      <c r="C1863" s="56" t="s">
        <v>34</v>
      </c>
      <c r="D1863" s="55">
        <v>113972</v>
      </c>
    </row>
    <row r="1864" spans="1:4" x14ac:dyDescent="0.2">
      <c r="A1864" s="56">
        <v>2016</v>
      </c>
      <c r="B1864" s="56" t="s">
        <v>14</v>
      </c>
      <c r="C1864" s="56" t="s">
        <v>34</v>
      </c>
      <c r="D1864" s="55">
        <v>149865</v>
      </c>
    </row>
    <row r="1865" spans="1:4" x14ac:dyDescent="0.2">
      <c r="A1865" s="56">
        <v>2016</v>
      </c>
      <c r="B1865" s="56" t="s">
        <v>15</v>
      </c>
      <c r="C1865" s="56" t="s">
        <v>34</v>
      </c>
      <c r="D1865" s="55">
        <v>158995</v>
      </c>
    </row>
    <row r="1866" spans="1:4" x14ac:dyDescent="0.2">
      <c r="A1866" s="56">
        <v>2016</v>
      </c>
      <c r="B1866" s="56" t="s">
        <v>4</v>
      </c>
      <c r="C1866" s="56" t="s">
        <v>34</v>
      </c>
      <c r="D1866" s="55">
        <v>158680</v>
      </c>
    </row>
    <row r="1867" spans="1:4" x14ac:dyDescent="0.2">
      <c r="A1867" s="56">
        <v>2016</v>
      </c>
      <c r="B1867" s="56" t="s">
        <v>5</v>
      </c>
      <c r="C1867" s="56" t="s">
        <v>34</v>
      </c>
      <c r="D1867" s="55">
        <v>152508</v>
      </c>
    </row>
    <row r="1868" spans="1:4" x14ac:dyDescent="0.2">
      <c r="A1868" s="56">
        <v>2016</v>
      </c>
      <c r="B1868" s="56" t="s">
        <v>6</v>
      </c>
      <c r="C1868" s="56" t="s">
        <v>34</v>
      </c>
      <c r="D1868" s="55">
        <v>146591</v>
      </c>
    </row>
    <row r="1869" spans="1:4" x14ac:dyDescent="0.2">
      <c r="A1869" s="56">
        <v>2016</v>
      </c>
      <c r="B1869" s="56" t="s">
        <v>7</v>
      </c>
      <c r="C1869" s="56" t="s">
        <v>34</v>
      </c>
      <c r="D1869" s="55">
        <v>176939</v>
      </c>
    </row>
    <row r="1870" spans="1:4" x14ac:dyDescent="0.2">
      <c r="A1870" s="56">
        <v>2016</v>
      </c>
      <c r="B1870" s="56" t="s">
        <v>8</v>
      </c>
      <c r="C1870" s="56" t="s">
        <v>34</v>
      </c>
      <c r="D1870" s="55">
        <v>177157</v>
      </c>
    </row>
    <row r="1871" spans="1:4" x14ac:dyDescent="0.2">
      <c r="A1871" s="56">
        <v>2016</v>
      </c>
      <c r="B1871" s="56" t="s">
        <v>9</v>
      </c>
      <c r="C1871" s="56" t="s">
        <v>34</v>
      </c>
      <c r="D1871" s="55">
        <v>168823</v>
      </c>
    </row>
    <row r="1872" spans="1:4" x14ac:dyDescent="0.2">
      <c r="A1872" s="56">
        <v>2016</v>
      </c>
      <c r="B1872" s="56" t="s">
        <v>10</v>
      </c>
      <c r="C1872" s="56" t="s">
        <v>34</v>
      </c>
      <c r="D1872" s="55">
        <v>163556</v>
      </c>
    </row>
    <row r="1873" spans="1:4" x14ac:dyDescent="0.2">
      <c r="A1873" s="56">
        <v>2016</v>
      </c>
      <c r="B1873" s="56" t="s">
        <v>11</v>
      </c>
      <c r="C1873" s="56" t="s">
        <v>34</v>
      </c>
      <c r="D1873" s="55">
        <v>156563</v>
      </c>
    </row>
    <row r="1874" spans="1:4" x14ac:dyDescent="0.2">
      <c r="A1874" s="56">
        <v>2017</v>
      </c>
      <c r="B1874" s="56" t="s">
        <v>12</v>
      </c>
      <c r="C1874" s="56" t="s">
        <v>34</v>
      </c>
      <c r="D1874" s="55">
        <v>141841</v>
      </c>
    </row>
    <row r="1875" spans="1:4" x14ac:dyDescent="0.2">
      <c r="A1875" s="56">
        <v>2017</v>
      </c>
      <c r="B1875" s="56" t="s">
        <v>13</v>
      </c>
      <c r="C1875" s="56" t="s">
        <v>34</v>
      </c>
      <c r="D1875" s="55">
        <v>130023</v>
      </c>
    </row>
    <row r="1876" spans="1:4" x14ac:dyDescent="0.2">
      <c r="A1876" s="56">
        <v>2017</v>
      </c>
      <c r="B1876" s="56" t="s">
        <v>14</v>
      </c>
      <c r="C1876" s="56" t="s">
        <v>34</v>
      </c>
      <c r="D1876" s="55">
        <v>173620</v>
      </c>
    </row>
    <row r="1877" spans="1:4" x14ac:dyDescent="0.2">
      <c r="A1877" s="56">
        <v>2017</v>
      </c>
      <c r="B1877" s="56" t="s">
        <v>15</v>
      </c>
      <c r="C1877" s="56" t="s">
        <v>34</v>
      </c>
      <c r="D1877" s="55">
        <v>158385</v>
      </c>
    </row>
    <row r="1878" spans="1:4" x14ac:dyDescent="0.2">
      <c r="A1878" s="56">
        <v>2017</v>
      </c>
      <c r="B1878" s="56" t="s">
        <v>4</v>
      </c>
      <c r="C1878" s="56" t="s">
        <v>34</v>
      </c>
      <c r="D1878" s="55">
        <v>177971</v>
      </c>
    </row>
    <row r="1879" spans="1:4" x14ac:dyDescent="0.2">
      <c r="A1879" s="56">
        <v>2017</v>
      </c>
      <c r="B1879" s="56" t="s">
        <v>5</v>
      </c>
      <c r="C1879" s="56" t="s">
        <v>34</v>
      </c>
      <c r="D1879" s="55">
        <v>173107</v>
      </c>
    </row>
    <row r="1880" spans="1:4" x14ac:dyDescent="0.2">
      <c r="A1880" s="56">
        <v>2017</v>
      </c>
      <c r="B1880" s="56" t="s">
        <v>6</v>
      </c>
      <c r="C1880" s="56" t="s">
        <v>34</v>
      </c>
      <c r="D1880" s="55">
        <v>168129</v>
      </c>
    </row>
    <row r="1881" spans="1:4" x14ac:dyDescent="0.2">
      <c r="A1881" s="56">
        <v>2017</v>
      </c>
      <c r="B1881" s="56" t="s">
        <v>7</v>
      </c>
      <c r="C1881" s="56" t="s">
        <v>34</v>
      </c>
      <c r="D1881" s="55">
        <v>175574</v>
      </c>
    </row>
    <row r="1882" spans="1:4" x14ac:dyDescent="0.2">
      <c r="A1882" s="56">
        <v>2017</v>
      </c>
      <c r="B1882" s="56" t="s">
        <v>8</v>
      </c>
      <c r="C1882" s="56" t="s">
        <v>34</v>
      </c>
      <c r="D1882" s="55">
        <v>165821</v>
      </c>
    </row>
    <row r="1883" spans="1:4" x14ac:dyDescent="0.2">
      <c r="A1883" s="56">
        <v>2017</v>
      </c>
      <c r="B1883" s="56" t="s">
        <v>9</v>
      </c>
      <c r="C1883" s="56" t="s">
        <v>34</v>
      </c>
      <c r="D1883" s="55">
        <v>165985</v>
      </c>
    </row>
    <row r="1884" spans="1:4" x14ac:dyDescent="0.2">
      <c r="A1884" s="56">
        <v>2017</v>
      </c>
      <c r="B1884" s="56" t="s">
        <v>10</v>
      </c>
      <c r="C1884" s="56" t="s">
        <v>34</v>
      </c>
      <c r="D1884" s="55">
        <v>158799</v>
      </c>
    </row>
    <row r="1885" spans="1:4" x14ac:dyDescent="0.2">
      <c r="A1885" s="56">
        <v>2017</v>
      </c>
      <c r="B1885" s="56" t="s">
        <v>11</v>
      </c>
      <c r="C1885" s="56" t="s">
        <v>34</v>
      </c>
      <c r="D1885" s="55">
        <v>129504</v>
      </c>
    </row>
    <row r="1886" spans="1:4" x14ac:dyDescent="0.2">
      <c r="A1886" s="56">
        <v>2018</v>
      </c>
      <c r="B1886" s="56" t="s">
        <v>12</v>
      </c>
      <c r="C1886" s="56" t="s">
        <v>34</v>
      </c>
      <c r="D1886" s="55">
        <v>106799</v>
      </c>
    </row>
    <row r="1887" spans="1:4" x14ac:dyDescent="0.2">
      <c r="A1887" s="56">
        <v>2018</v>
      </c>
      <c r="B1887" s="56" t="s">
        <v>13</v>
      </c>
      <c r="C1887" s="56" t="s">
        <v>34</v>
      </c>
      <c r="D1887" s="55">
        <v>93087</v>
      </c>
    </row>
    <row r="1888" spans="1:4" x14ac:dyDescent="0.2">
      <c r="A1888" s="56">
        <v>2018</v>
      </c>
      <c r="B1888" s="56" t="s">
        <v>14</v>
      </c>
      <c r="C1888" s="56" t="s">
        <v>34</v>
      </c>
      <c r="D1888" s="55">
        <v>128689</v>
      </c>
    </row>
    <row r="1889" spans="1:4" x14ac:dyDescent="0.2">
      <c r="A1889" s="56">
        <v>2018</v>
      </c>
      <c r="B1889" s="56" t="s">
        <v>15</v>
      </c>
      <c r="C1889" s="56" t="s">
        <v>34</v>
      </c>
      <c r="D1889" s="55">
        <v>131111</v>
      </c>
    </row>
    <row r="1890" spans="1:4" x14ac:dyDescent="0.2">
      <c r="A1890" s="56">
        <v>2018</v>
      </c>
      <c r="B1890" s="56" t="s">
        <v>4</v>
      </c>
      <c r="C1890" s="56" t="s">
        <v>34</v>
      </c>
      <c r="D1890" s="55">
        <v>137490</v>
      </c>
    </row>
    <row r="1891" spans="1:4" x14ac:dyDescent="0.2">
      <c r="A1891" s="56">
        <v>2018</v>
      </c>
      <c r="B1891" s="56" t="s">
        <v>5</v>
      </c>
      <c r="C1891" s="56" t="s">
        <v>34</v>
      </c>
      <c r="D1891" s="55">
        <v>109651</v>
      </c>
    </row>
    <row r="1892" spans="1:4" x14ac:dyDescent="0.2">
      <c r="A1892" s="56">
        <v>2018</v>
      </c>
      <c r="B1892" s="56" t="s">
        <v>6</v>
      </c>
      <c r="C1892" s="56" t="s">
        <v>34</v>
      </c>
      <c r="D1892" s="55">
        <v>115172</v>
      </c>
    </row>
    <row r="1893" spans="1:4" x14ac:dyDescent="0.2">
      <c r="A1893" s="56">
        <v>2018</v>
      </c>
      <c r="B1893" s="56" t="s">
        <v>7</v>
      </c>
      <c r="C1893" s="56" t="s">
        <v>34</v>
      </c>
      <c r="D1893" s="55">
        <v>122390</v>
      </c>
    </row>
    <row r="1894" spans="1:4" x14ac:dyDescent="0.2">
      <c r="A1894" s="56">
        <v>2018</v>
      </c>
      <c r="B1894" s="56" t="s">
        <v>8</v>
      </c>
      <c r="C1894" s="56" t="s">
        <v>34</v>
      </c>
      <c r="D1894" s="55">
        <v>112112</v>
      </c>
    </row>
    <row r="1895" spans="1:4" x14ac:dyDescent="0.2">
      <c r="A1895" s="56">
        <v>2018</v>
      </c>
      <c r="B1895" s="56" t="s">
        <v>9</v>
      </c>
      <c r="C1895" s="56" t="s">
        <v>34</v>
      </c>
      <c r="D1895" s="55">
        <v>128228</v>
      </c>
    </row>
    <row r="1896" spans="1:4" x14ac:dyDescent="0.2">
      <c r="A1896" s="56">
        <v>2018</v>
      </c>
      <c r="B1896" s="56" t="s">
        <v>10</v>
      </c>
      <c r="C1896" s="56" t="s">
        <v>34</v>
      </c>
      <c r="D1896" s="55">
        <v>114463</v>
      </c>
    </row>
    <row r="1897" spans="1:4" x14ac:dyDescent="0.2">
      <c r="A1897" s="56">
        <v>2018</v>
      </c>
      <c r="B1897" s="56" t="s">
        <v>11</v>
      </c>
      <c r="C1897" s="56" t="s">
        <v>34</v>
      </c>
      <c r="D1897" s="55">
        <v>101029</v>
      </c>
    </row>
    <row r="1898" spans="1:4" x14ac:dyDescent="0.2">
      <c r="A1898" s="56">
        <v>2019</v>
      </c>
      <c r="B1898" s="56" t="s">
        <v>12</v>
      </c>
      <c r="C1898" s="56" t="s">
        <v>34</v>
      </c>
      <c r="D1898" s="55">
        <v>108970</v>
      </c>
    </row>
    <row r="1899" spans="1:4" x14ac:dyDescent="0.2">
      <c r="A1899" s="56">
        <v>2019</v>
      </c>
      <c r="B1899" s="56" t="s">
        <v>13</v>
      </c>
      <c r="C1899" s="56" t="s">
        <v>34</v>
      </c>
      <c r="D1899" s="55">
        <v>97047</v>
      </c>
    </row>
    <row r="1900" spans="1:4" x14ac:dyDescent="0.2">
      <c r="A1900" s="56">
        <v>2019</v>
      </c>
      <c r="B1900" s="56" t="s">
        <v>14</v>
      </c>
      <c r="C1900" s="56" t="s">
        <v>34</v>
      </c>
      <c r="D1900" s="55">
        <v>114970</v>
      </c>
    </row>
    <row r="1901" spans="1:4" x14ac:dyDescent="0.2">
      <c r="A1901" s="56">
        <v>2019</v>
      </c>
      <c r="B1901" s="56" t="s">
        <v>15</v>
      </c>
      <c r="C1901" s="56" t="s">
        <v>34</v>
      </c>
      <c r="D1901" s="55">
        <v>117105</v>
      </c>
    </row>
    <row r="1902" spans="1:4" x14ac:dyDescent="0.2">
      <c r="A1902" s="56">
        <v>2019</v>
      </c>
      <c r="B1902" s="56" t="s">
        <v>4</v>
      </c>
      <c r="C1902" s="56" t="s">
        <v>34</v>
      </c>
      <c r="D1902" s="55">
        <v>125306</v>
      </c>
    </row>
    <row r="1903" spans="1:4" x14ac:dyDescent="0.2">
      <c r="A1903" s="56">
        <v>2019</v>
      </c>
      <c r="B1903" s="56" t="s">
        <v>5</v>
      </c>
      <c r="C1903" s="56" t="s">
        <v>34</v>
      </c>
      <c r="D1903" s="55">
        <v>104981</v>
      </c>
    </row>
    <row r="1904" spans="1:4" x14ac:dyDescent="0.2">
      <c r="A1904" s="56">
        <v>2019</v>
      </c>
      <c r="B1904" s="56" t="s">
        <v>6</v>
      </c>
      <c r="C1904" s="56" t="s">
        <v>34</v>
      </c>
      <c r="D1904" s="55">
        <v>128716</v>
      </c>
    </row>
    <row r="1905" spans="1:4" x14ac:dyDescent="0.2">
      <c r="A1905" s="56">
        <v>2019</v>
      </c>
      <c r="B1905" s="56" t="s">
        <v>7</v>
      </c>
      <c r="C1905" s="56" t="s">
        <v>34</v>
      </c>
      <c r="D1905" s="55">
        <v>149908</v>
      </c>
    </row>
    <row r="1906" spans="1:4" x14ac:dyDescent="0.2">
      <c r="A1906" s="56">
        <v>2019</v>
      </c>
      <c r="B1906" s="56" t="s">
        <v>8</v>
      </c>
      <c r="C1906" s="56" t="s">
        <v>34</v>
      </c>
      <c r="D1906" s="55">
        <v>153131</v>
      </c>
    </row>
    <row r="1907" spans="1:4" x14ac:dyDescent="0.2">
      <c r="A1907" s="56">
        <v>2019</v>
      </c>
      <c r="B1907" s="56" t="s">
        <v>9</v>
      </c>
      <c r="C1907" s="56" t="s">
        <v>34</v>
      </c>
      <c r="D1907" s="55">
        <v>157630</v>
      </c>
    </row>
    <row r="1908" spans="1:4" x14ac:dyDescent="0.2">
      <c r="A1908" s="56">
        <v>2019</v>
      </c>
      <c r="B1908" s="56" t="s">
        <v>10</v>
      </c>
      <c r="C1908" s="56" t="s">
        <v>34</v>
      </c>
      <c r="D1908" s="55">
        <v>147286</v>
      </c>
    </row>
    <row r="1909" spans="1:4" x14ac:dyDescent="0.2">
      <c r="A1909" s="56">
        <v>2019</v>
      </c>
      <c r="B1909" s="56" t="s">
        <v>11</v>
      </c>
      <c r="C1909" s="56" t="s">
        <v>34</v>
      </c>
      <c r="D1909" s="55">
        <v>139576</v>
      </c>
    </row>
    <row r="1910" spans="1:4" x14ac:dyDescent="0.2">
      <c r="A1910" s="56">
        <v>2020</v>
      </c>
      <c r="B1910" s="56" t="s">
        <v>12</v>
      </c>
      <c r="C1910" s="56" t="s">
        <v>34</v>
      </c>
      <c r="D1910" s="55">
        <v>130569</v>
      </c>
    </row>
    <row r="1911" spans="1:4" x14ac:dyDescent="0.2">
      <c r="A1911" s="56">
        <v>2020</v>
      </c>
      <c r="B1911" s="56" t="s">
        <v>13</v>
      </c>
      <c r="C1911" s="56" t="s">
        <v>34</v>
      </c>
      <c r="D1911" s="55">
        <v>117267</v>
      </c>
    </row>
    <row r="1912" spans="1:4" x14ac:dyDescent="0.2">
      <c r="A1912" s="56">
        <v>2020</v>
      </c>
      <c r="B1912" s="56" t="s">
        <v>14</v>
      </c>
      <c r="C1912" s="56" t="s">
        <v>34</v>
      </c>
      <c r="D1912" s="55">
        <v>74422</v>
      </c>
    </row>
    <row r="1913" spans="1:4" x14ac:dyDescent="0.2">
      <c r="A1913" s="56">
        <v>2020</v>
      </c>
      <c r="B1913" s="56" t="s">
        <v>15</v>
      </c>
      <c r="C1913" s="56" t="s">
        <v>34</v>
      </c>
      <c r="D1913" s="55">
        <v>2942</v>
      </c>
    </row>
    <row r="1914" spans="1:4" x14ac:dyDescent="0.2">
      <c r="A1914" s="56">
        <v>2020</v>
      </c>
      <c r="B1914" s="56" t="s">
        <v>4</v>
      </c>
      <c r="C1914" s="56" t="s">
        <v>34</v>
      </c>
      <c r="D1914" s="55">
        <v>3859</v>
      </c>
    </row>
    <row r="1915" spans="1:4" x14ac:dyDescent="0.2">
      <c r="A1915" s="56">
        <v>2020</v>
      </c>
      <c r="B1915" s="56" t="s">
        <v>5</v>
      </c>
      <c r="C1915" s="56" t="s">
        <v>34</v>
      </c>
      <c r="D1915" s="55">
        <v>7144</v>
      </c>
    </row>
    <row r="1916" spans="1:4" x14ac:dyDescent="0.2">
      <c r="A1916" s="56">
        <v>2020</v>
      </c>
      <c r="B1916" s="56" t="s">
        <v>6</v>
      </c>
      <c r="C1916" s="56" t="s">
        <v>34</v>
      </c>
      <c r="D1916" s="55">
        <v>9547</v>
      </c>
    </row>
    <row r="1917" spans="1:4" x14ac:dyDescent="0.2">
      <c r="A1917" s="56">
        <v>2020</v>
      </c>
      <c r="B1917" s="56" t="s">
        <v>7</v>
      </c>
      <c r="C1917" s="56" t="s">
        <v>34</v>
      </c>
      <c r="D1917" s="55">
        <v>11136</v>
      </c>
    </row>
    <row r="1918" spans="1:4" x14ac:dyDescent="0.2">
      <c r="A1918" s="56">
        <v>2020</v>
      </c>
      <c r="B1918" s="56" t="s">
        <v>8</v>
      </c>
      <c r="C1918" s="56" t="s">
        <v>34</v>
      </c>
      <c r="D1918" s="55">
        <v>19392</v>
      </c>
    </row>
    <row r="1919" spans="1:4" x14ac:dyDescent="0.2">
      <c r="A1919" s="56">
        <v>2020</v>
      </c>
      <c r="B1919" s="56" t="s">
        <v>9</v>
      </c>
      <c r="C1919" s="56" t="s">
        <v>34</v>
      </c>
      <c r="D1919" s="55">
        <v>37104</v>
      </c>
    </row>
    <row r="1920" spans="1:4" x14ac:dyDescent="0.2">
      <c r="A1920" s="56">
        <v>2020</v>
      </c>
      <c r="B1920" s="56" t="s">
        <v>10</v>
      </c>
      <c r="C1920" s="56" t="s">
        <v>34</v>
      </c>
      <c r="D1920" s="55">
        <v>43250</v>
      </c>
    </row>
    <row r="1921" spans="1:4" x14ac:dyDescent="0.2">
      <c r="A1921" s="56">
        <v>2020</v>
      </c>
      <c r="B1921" s="56" t="s">
        <v>11</v>
      </c>
      <c r="C1921" s="56" t="s">
        <v>34</v>
      </c>
      <c r="D1921" s="55">
        <v>45769</v>
      </c>
    </row>
    <row r="1922" spans="1:4" x14ac:dyDescent="0.2">
      <c r="A1922" s="56">
        <v>1994</v>
      </c>
      <c r="B1922" s="56" t="s">
        <v>4</v>
      </c>
      <c r="C1922" s="56" t="s">
        <v>53</v>
      </c>
      <c r="D1922" s="55">
        <v>63267</v>
      </c>
    </row>
    <row r="1923" spans="1:4" x14ac:dyDescent="0.2">
      <c r="A1923" s="56">
        <v>1994</v>
      </c>
      <c r="B1923" s="56" t="s">
        <v>5</v>
      </c>
      <c r="C1923" s="56" t="s">
        <v>53</v>
      </c>
      <c r="D1923" s="55">
        <v>56130</v>
      </c>
    </row>
    <row r="1924" spans="1:4" x14ac:dyDescent="0.2">
      <c r="A1924" s="56">
        <v>1994</v>
      </c>
      <c r="B1924" s="56" t="s">
        <v>6</v>
      </c>
      <c r="C1924" s="56" t="s">
        <v>53</v>
      </c>
      <c r="D1924" s="55">
        <v>60074</v>
      </c>
    </row>
    <row r="1925" spans="1:4" x14ac:dyDescent="0.2">
      <c r="A1925" s="56">
        <v>1994</v>
      </c>
      <c r="B1925" s="56" t="s">
        <v>7</v>
      </c>
      <c r="C1925" s="56" t="s">
        <v>53</v>
      </c>
      <c r="D1925" s="55">
        <v>62909</v>
      </c>
    </row>
    <row r="1926" spans="1:4" x14ac:dyDescent="0.2">
      <c r="A1926" s="56">
        <v>1994</v>
      </c>
      <c r="B1926" s="56" t="s">
        <v>8</v>
      </c>
      <c r="C1926" s="56" t="s">
        <v>53</v>
      </c>
      <c r="D1926" s="55">
        <v>65673</v>
      </c>
    </row>
    <row r="1927" spans="1:4" x14ac:dyDescent="0.2">
      <c r="A1927" s="56">
        <v>1994</v>
      </c>
      <c r="B1927" s="56" t="s">
        <v>9</v>
      </c>
      <c r="C1927" s="56" t="s">
        <v>53</v>
      </c>
      <c r="D1927" s="55">
        <v>69811</v>
      </c>
    </row>
    <row r="1928" spans="1:4" x14ac:dyDescent="0.2">
      <c r="A1928" s="56">
        <v>1994</v>
      </c>
      <c r="B1928" s="56" t="s">
        <v>10</v>
      </c>
      <c r="C1928" s="56" t="s">
        <v>53</v>
      </c>
      <c r="D1928" s="55">
        <v>73639</v>
      </c>
    </row>
    <row r="1929" spans="1:4" x14ac:dyDescent="0.2">
      <c r="A1929" s="56">
        <v>1994</v>
      </c>
      <c r="B1929" s="56" t="s">
        <v>11</v>
      </c>
      <c r="C1929" s="56" t="s">
        <v>53</v>
      </c>
      <c r="D1929" s="55">
        <v>75178</v>
      </c>
    </row>
    <row r="1930" spans="1:4" x14ac:dyDescent="0.2">
      <c r="A1930" s="56">
        <v>1995</v>
      </c>
      <c r="B1930" s="56" t="s">
        <v>12</v>
      </c>
      <c r="C1930" s="56" t="s">
        <v>53</v>
      </c>
      <c r="D1930" s="55">
        <v>69705</v>
      </c>
    </row>
    <row r="1931" spans="1:4" x14ac:dyDescent="0.2">
      <c r="A1931" s="56">
        <v>1995</v>
      </c>
      <c r="B1931" s="56" t="s">
        <v>13</v>
      </c>
      <c r="C1931" s="56" t="s">
        <v>53</v>
      </c>
      <c r="D1931" s="55">
        <v>66022</v>
      </c>
    </row>
    <row r="1932" spans="1:4" x14ac:dyDescent="0.2">
      <c r="A1932" s="56">
        <v>1995</v>
      </c>
      <c r="B1932" s="56" t="s">
        <v>14</v>
      </c>
      <c r="C1932" s="56" t="s">
        <v>53</v>
      </c>
      <c r="D1932" s="55">
        <v>79057</v>
      </c>
    </row>
    <row r="1933" spans="1:4" x14ac:dyDescent="0.2">
      <c r="A1933" s="56">
        <v>1995</v>
      </c>
      <c r="B1933" s="56" t="s">
        <v>15</v>
      </c>
      <c r="C1933" s="56" t="s">
        <v>53</v>
      </c>
      <c r="D1933" s="55">
        <v>75425</v>
      </c>
    </row>
    <row r="1934" spans="1:4" x14ac:dyDescent="0.2">
      <c r="A1934" s="56">
        <v>1995</v>
      </c>
      <c r="B1934" s="56" t="s">
        <v>4</v>
      </c>
      <c r="C1934" s="56" t="s">
        <v>53</v>
      </c>
      <c r="D1934" s="55">
        <v>81443</v>
      </c>
    </row>
    <row r="1935" spans="1:4" x14ac:dyDescent="0.2">
      <c r="A1935" s="56">
        <v>1995</v>
      </c>
      <c r="B1935" s="56" t="s">
        <v>5</v>
      </c>
      <c r="C1935" s="56" t="s">
        <v>53</v>
      </c>
      <c r="D1935" s="55">
        <v>77544</v>
      </c>
    </row>
    <row r="1936" spans="1:4" x14ac:dyDescent="0.2">
      <c r="A1936" s="56">
        <v>1995</v>
      </c>
      <c r="B1936" s="56" t="s">
        <v>6</v>
      </c>
      <c r="C1936" s="56" t="s">
        <v>53</v>
      </c>
      <c r="D1936" s="55">
        <v>83607</v>
      </c>
    </row>
    <row r="1937" spans="1:4" x14ac:dyDescent="0.2">
      <c r="A1937" s="56">
        <v>1995</v>
      </c>
      <c r="B1937" s="56" t="s">
        <v>7</v>
      </c>
      <c r="C1937" s="56" t="s">
        <v>53</v>
      </c>
      <c r="D1937" s="55">
        <v>87248</v>
      </c>
    </row>
    <row r="1938" spans="1:4" x14ac:dyDescent="0.2">
      <c r="A1938" s="56">
        <v>1995</v>
      </c>
      <c r="B1938" s="56" t="s">
        <v>8</v>
      </c>
      <c r="C1938" s="56" t="s">
        <v>53</v>
      </c>
      <c r="D1938" s="55">
        <v>86229</v>
      </c>
    </row>
    <row r="1939" spans="1:4" x14ac:dyDescent="0.2">
      <c r="A1939" s="56">
        <v>1995</v>
      </c>
      <c r="B1939" s="56" t="s">
        <v>9</v>
      </c>
      <c r="C1939" s="56" t="s">
        <v>53</v>
      </c>
      <c r="D1939" s="55">
        <v>89891</v>
      </c>
    </row>
    <row r="1940" spans="1:4" x14ac:dyDescent="0.2">
      <c r="A1940" s="56">
        <v>1995</v>
      </c>
      <c r="B1940" s="56" t="s">
        <v>10</v>
      </c>
      <c r="C1940" s="56" t="s">
        <v>53</v>
      </c>
      <c r="D1940" s="55">
        <v>91331</v>
      </c>
    </row>
    <row r="1941" spans="1:4" x14ac:dyDescent="0.2">
      <c r="A1941" s="56">
        <v>1995</v>
      </c>
      <c r="B1941" s="56" t="s">
        <v>11</v>
      </c>
      <c r="C1941" s="56" t="s">
        <v>53</v>
      </c>
      <c r="D1941" s="55">
        <v>89666</v>
      </c>
    </row>
    <row r="1942" spans="1:4" x14ac:dyDescent="0.2">
      <c r="A1942" s="56">
        <v>1996</v>
      </c>
      <c r="B1942" s="56" t="s">
        <v>12</v>
      </c>
      <c r="C1942" s="56" t="s">
        <v>53</v>
      </c>
      <c r="D1942" s="55">
        <v>84855</v>
      </c>
    </row>
    <row r="1943" spans="1:4" x14ac:dyDescent="0.2">
      <c r="A1943" s="56">
        <v>1996</v>
      </c>
      <c r="B1943" s="56" t="s">
        <v>13</v>
      </c>
      <c r="C1943" s="56" t="s">
        <v>53</v>
      </c>
      <c r="D1943" s="55">
        <v>84131</v>
      </c>
    </row>
    <row r="1944" spans="1:4" x14ac:dyDescent="0.2">
      <c r="A1944" s="56">
        <v>1996</v>
      </c>
      <c r="B1944" s="56" t="s">
        <v>14</v>
      </c>
      <c r="C1944" s="56" t="s">
        <v>53</v>
      </c>
      <c r="D1944" s="55">
        <v>98230</v>
      </c>
    </row>
    <row r="1945" spans="1:4" x14ac:dyDescent="0.2">
      <c r="A1945" s="56">
        <v>1996</v>
      </c>
      <c r="B1945" s="56" t="s">
        <v>15</v>
      </c>
      <c r="C1945" s="56" t="s">
        <v>53</v>
      </c>
      <c r="D1945" s="55">
        <v>97445</v>
      </c>
    </row>
    <row r="1946" spans="1:4" x14ac:dyDescent="0.2">
      <c r="A1946" s="56">
        <v>1996</v>
      </c>
      <c r="B1946" s="56" t="s">
        <v>4</v>
      </c>
      <c r="C1946" s="56" t="s">
        <v>53</v>
      </c>
      <c r="D1946" s="55">
        <v>104285</v>
      </c>
    </row>
    <row r="1947" spans="1:4" x14ac:dyDescent="0.2">
      <c r="A1947" s="56">
        <v>1996</v>
      </c>
      <c r="B1947" s="56" t="s">
        <v>5</v>
      </c>
      <c r="C1947" s="56" t="s">
        <v>53</v>
      </c>
      <c r="D1947" s="55">
        <v>94410</v>
      </c>
    </row>
    <row r="1948" spans="1:4" x14ac:dyDescent="0.2">
      <c r="A1948" s="56">
        <v>1996</v>
      </c>
      <c r="B1948" s="56" t="s">
        <v>6</v>
      </c>
      <c r="C1948" s="56" t="s">
        <v>53</v>
      </c>
      <c r="D1948" s="55">
        <v>99440</v>
      </c>
    </row>
    <row r="1949" spans="1:4" x14ac:dyDescent="0.2">
      <c r="A1949" s="56">
        <v>1996</v>
      </c>
      <c r="B1949" s="56" t="s">
        <v>7</v>
      </c>
      <c r="C1949" s="56" t="s">
        <v>53</v>
      </c>
      <c r="D1949" s="55">
        <v>97809</v>
      </c>
    </row>
    <row r="1950" spans="1:4" x14ac:dyDescent="0.2">
      <c r="A1950" s="56">
        <v>1996</v>
      </c>
      <c r="B1950" s="56" t="s">
        <v>8</v>
      </c>
      <c r="C1950" s="56" t="s">
        <v>53</v>
      </c>
      <c r="D1950" s="55">
        <v>95519</v>
      </c>
    </row>
    <row r="1951" spans="1:4" x14ac:dyDescent="0.2">
      <c r="A1951" s="56">
        <v>1996</v>
      </c>
      <c r="B1951" s="56" t="s">
        <v>9</v>
      </c>
      <c r="C1951" s="56" t="s">
        <v>53</v>
      </c>
      <c r="D1951" s="55">
        <v>109687</v>
      </c>
    </row>
    <row r="1952" spans="1:4" x14ac:dyDescent="0.2">
      <c r="A1952" s="56">
        <v>1996</v>
      </c>
      <c r="B1952" s="56" t="s">
        <v>10</v>
      </c>
      <c r="C1952" s="56" t="s">
        <v>53</v>
      </c>
      <c r="D1952" s="55">
        <v>104891</v>
      </c>
    </row>
    <row r="1953" spans="1:4" x14ac:dyDescent="0.2">
      <c r="A1953" s="56">
        <v>1996</v>
      </c>
      <c r="B1953" s="56" t="s">
        <v>11</v>
      </c>
      <c r="C1953" s="56" t="s">
        <v>53</v>
      </c>
      <c r="D1953" s="55">
        <v>100594</v>
      </c>
    </row>
    <row r="1954" spans="1:4" x14ac:dyDescent="0.2">
      <c r="A1954" s="56">
        <v>1997</v>
      </c>
      <c r="B1954" s="56" t="s">
        <v>12</v>
      </c>
      <c r="C1954" s="56" t="s">
        <v>53</v>
      </c>
      <c r="D1954" s="55">
        <v>92020</v>
      </c>
    </row>
    <row r="1955" spans="1:4" x14ac:dyDescent="0.2">
      <c r="A1955" s="56">
        <v>1997</v>
      </c>
      <c r="B1955" s="56" t="s">
        <v>13</v>
      </c>
      <c r="C1955" s="56" t="s">
        <v>53</v>
      </c>
      <c r="D1955" s="55">
        <v>88631</v>
      </c>
    </row>
    <row r="1956" spans="1:4" x14ac:dyDescent="0.2">
      <c r="A1956" s="56">
        <v>1997</v>
      </c>
      <c r="B1956" s="56" t="s">
        <v>14</v>
      </c>
      <c r="C1956" s="56" t="s">
        <v>53</v>
      </c>
      <c r="D1956" s="55">
        <v>104627</v>
      </c>
    </row>
    <row r="1957" spans="1:4" x14ac:dyDescent="0.2">
      <c r="A1957" s="56">
        <v>1997</v>
      </c>
      <c r="B1957" s="56" t="s">
        <v>15</v>
      </c>
      <c r="C1957" s="56" t="s">
        <v>53</v>
      </c>
      <c r="D1957" s="55">
        <v>110460</v>
      </c>
    </row>
    <row r="1958" spans="1:4" x14ac:dyDescent="0.2">
      <c r="A1958" s="56">
        <v>1997</v>
      </c>
      <c r="B1958" s="56" t="s">
        <v>4</v>
      </c>
      <c r="C1958" s="56" t="s">
        <v>53</v>
      </c>
      <c r="D1958" s="55">
        <v>110077</v>
      </c>
    </row>
    <row r="1959" spans="1:4" x14ac:dyDescent="0.2">
      <c r="A1959" s="56">
        <v>1997</v>
      </c>
      <c r="B1959" s="56" t="s">
        <v>5</v>
      </c>
      <c r="C1959" s="56" t="s">
        <v>53</v>
      </c>
      <c r="D1959" s="55">
        <v>100861</v>
      </c>
    </row>
    <row r="1960" spans="1:4" x14ac:dyDescent="0.2">
      <c r="A1960" s="56">
        <v>1997</v>
      </c>
      <c r="B1960" s="56" t="s">
        <v>6</v>
      </c>
      <c r="C1960" s="56" t="s">
        <v>53</v>
      </c>
      <c r="D1960" s="55">
        <v>111308</v>
      </c>
    </row>
    <row r="1961" spans="1:4" x14ac:dyDescent="0.2">
      <c r="A1961" s="56">
        <v>1997</v>
      </c>
      <c r="B1961" s="56" t="s">
        <v>7</v>
      </c>
      <c r="C1961" s="56" t="s">
        <v>53</v>
      </c>
      <c r="D1961" s="55">
        <v>109066</v>
      </c>
    </row>
    <row r="1962" spans="1:4" x14ac:dyDescent="0.2">
      <c r="A1962" s="56">
        <v>1997</v>
      </c>
      <c r="B1962" s="56" t="s">
        <v>8</v>
      </c>
      <c r="C1962" s="56" t="s">
        <v>53</v>
      </c>
      <c r="D1962" s="55">
        <v>115283</v>
      </c>
    </row>
    <row r="1963" spans="1:4" x14ac:dyDescent="0.2">
      <c r="A1963" s="56">
        <v>1997</v>
      </c>
      <c r="B1963" s="56" t="s">
        <v>9</v>
      </c>
      <c r="C1963" s="56" t="s">
        <v>53</v>
      </c>
      <c r="D1963" s="55">
        <v>120929</v>
      </c>
    </row>
    <row r="1964" spans="1:4" x14ac:dyDescent="0.2">
      <c r="A1964" s="56">
        <v>1997</v>
      </c>
      <c r="B1964" s="56" t="s">
        <v>10</v>
      </c>
      <c r="C1964" s="56" t="s">
        <v>53</v>
      </c>
      <c r="D1964" s="55">
        <v>116796</v>
      </c>
    </row>
    <row r="1965" spans="1:4" x14ac:dyDescent="0.2">
      <c r="A1965" s="56">
        <v>1997</v>
      </c>
      <c r="B1965" s="56" t="s">
        <v>11</v>
      </c>
      <c r="C1965" s="56" t="s">
        <v>53</v>
      </c>
      <c r="D1965" s="55">
        <v>116663</v>
      </c>
    </row>
    <row r="1966" spans="1:4" x14ac:dyDescent="0.2">
      <c r="A1966" s="56">
        <v>1998</v>
      </c>
      <c r="B1966" s="56" t="s">
        <v>12</v>
      </c>
      <c r="C1966" s="56" t="s">
        <v>53</v>
      </c>
      <c r="D1966" s="55">
        <v>104110</v>
      </c>
    </row>
    <row r="1967" spans="1:4" x14ac:dyDescent="0.2">
      <c r="A1967" s="56">
        <v>1998</v>
      </c>
      <c r="B1967" s="56" t="s">
        <v>13</v>
      </c>
      <c r="C1967" s="56" t="s">
        <v>53</v>
      </c>
      <c r="D1967" s="55">
        <v>99817</v>
      </c>
    </row>
    <row r="1968" spans="1:4" x14ac:dyDescent="0.2">
      <c r="A1968" s="56">
        <v>1998</v>
      </c>
      <c r="B1968" s="56" t="s">
        <v>14</v>
      </c>
      <c r="C1968" s="56" t="s">
        <v>53</v>
      </c>
      <c r="D1968" s="55">
        <v>119914</v>
      </c>
    </row>
    <row r="1969" spans="1:4" x14ac:dyDescent="0.2">
      <c r="A1969" s="56">
        <v>1998</v>
      </c>
      <c r="B1969" s="56" t="s">
        <v>15</v>
      </c>
      <c r="C1969" s="56" t="s">
        <v>53</v>
      </c>
      <c r="D1969" s="55">
        <v>118908</v>
      </c>
    </row>
    <row r="1970" spans="1:4" x14ac:dyDescent="0.2">
      <c r="A1970" s="56">
        <v>1998</v>
      </c>
      <c r="B1970" s="56" t="s">
        <v>4</v>
      </c>
      <c r="C1970" s="56" t="s">
        <v>53</v>
      </c>
      <c r="D1970" s="55">
        <v>121258</v>
      </c>
    </row>
    <row r="1971" spans="1:4" x14ac:dyDescent="0.2">
      <c r="A1971" s="56">
        <v>1998</v>
      </c>
      <c r="B1971" s="56" t="s">
        <v>5</v>
      </c>
      <c r="C1971" s="56" t="s">
        <v>53</v>
      </c>
      <c r="D1971" s="55">
        <v>115629</v>
      </c>
    </row>
    <row r="1972" spans="1:4" x14ac:dyDescent="0.2">
      <c r="A1972" s="56">
        <v>1998</v>
      </c>
      <c r="B1972" s="56" t="s">
        <v>6</v>
      </c>
      <c r="C1972" s="56" t="s">
        <v>53</v>
      </c>
      <c r="D1972" s="55">
        <v>123780</v>
      </c>
    </row>
    <row r="1973" spans="1:4" x14ac:dyDescent="0.2">
      <c r="A1973" s="56">
        <v>1998</v>
      </c>
      <c r="B1973" s="56" t="s">
        <v>7</v>
      </c>
      <c r="C1973" s="56" t="s">
        <v>53</v>
      </c>
      <c r="D1973" s="55">
        <v>126137</v>
      </c>
    </row>
    <row r="1974" spans="1:4" x14ac:dyDescent="0.2">
      <c r="A1974" s="56">
        <v>1998</v>
      </c>
      <c r="B1974" s="56" t="s">
        <v>8</v>
      </c>
      <c r="C1974" s="56" t="s">
        <v>53</v>
      </c>
      <c r="D1974" s="55">
        <v>125998</v>
      </c>
    </row>
    <row r="1975" spans="1:4" x14ac:dyDescent="0.2">
      <c r="A1975" s="56">
        <v>1998</v>
      </c>
      <c r="B1975" s="56" t="s">
        <v>9</v>
      </c>
      <c r="C1975" s="56" t="s">
        <v>53</v>
      </c>
      <c r="D1975" s="55">
        <v>133097</v>
      </c>
    </row>
    <row r="1976" spans="1:4" x14ac:dyDescent="0.2">
      <c r="A1976" s="56">
        <v>1998</v>
      </c>
      <c r="B1976" s="56" t="s">
        <v>10</v>
      </c>
      <c r="C1976" s="56" t="s">
        <v>53</v>
      </c>
      <c r="D1976" s="55">
        <v>128195</v>
      </c>
    </row>
    <row r="1977" spans="1:4" x14ac:dyDescent="0.2">
      <c r="A1977" s="56">
        <v>1998</v>
      </c>
      <c r="B1977" s="56" t="s">
        <v>11</v>
      </c>
      <c r="C1977" s="56" t="s">
        <v>53</v>
      </c>
      <c r="D1977" s="55">
        <v>125663</v>
      </c>
    </row>
    <row r="1978" spans="1:4" x14ac:dyDescent="0.2">
      <c r="A1978" s="56">
        <v>1999</v>
      </c>
      <c r="B1978" s="56" t="s">
        <v>12</v>
      </c>
      <c r="C1978" s="56" t="s">
        <v>53</v>
      </c>
      <c r="D1978" s="55">
        <v>110985</v>
      </c>
    </row>
    <row r="1979" spans="1:4" x14ac:dyDescent="0.2">
      <c r="A1979" s="56">
        <v>1999</v>
      </c>
      <c r="B1979" s="56" t="s">
        <v>13</v>
      </c>
      <c r="C1979" s="56" t="s">
        <v>53</v>
      </c>
      <c r="D1979" s="55">
        <v>108913</v>
      </c>
    </row>
    <row r="1980" spans="1:4" x14ac:dyDescent="0.2">
      <c r="A1980" s="56">
        <v>1999</v>
      </c>
      <c r="B1980" s="56" t="s">
        <v>14</v>
      </c>
      <c r="C1980" s="56" t="s">
        <v>53</v>
      </c>
      <c r="D1980" s="55">
        <v>134376</v>
      </c>
    </row>
    <row r="1981" spans="1:4" x14ac:dyDescent="0.2">
      <c r="A1981" s="56">
        <v>1999</v>
      </c>
      <c r="B1981" s="56" t="s">
        <v>15</v>
      </c>
      <c r="C1981" s="56" t="s">
        <v>53</v>
      </c>
      <c r="D1981" s="55">
        <v>125905</v>
      </c>
    </row>
    <row r="1982" spans="1:4" x14ac:dyDescent="0.2">
      <c r="A1982" s="56">
        <v>1999</v>
      </c>
      <c r="B1982" s="56" t="s">
        <v>4</v>
      </c>
      <c r="C1982" s="56" t="s">
        <v>53</v>
      </c>
      <c r="D1982" s="55">
        <v>131405</v>
      </c>
    </row>
    <row r="1983" spans="1:4" x14ac:dyDescent="0.2">
      <c r="A1983" s="56">
        <v>1999</v>
      </c>
      <c r="B1983" s="56" t="s">
        <v>5</v>
      </c>
      <c r="C1983" s="56" t="s">
        <v>53</v>
      </c>
      <c r="D1983" s="55">
        <v>128148</v>
      </c>
    </row>
    <row r="1984" spans="1:4" x14ac:dyDescent="0.2">
      <c r="A1984" s="56">
        <v>1999</v>
      </c>
      <c r="B1984" s="56" t="s">
        <v>6</v>
      </c>
      <c r="C1984" s="56" t="s">
        <v>53</v>
      </c>
      <c r="D1984" s="55">
        <v>129496</v>
      </c>
    </row>
    <row r="1985" spans="1:4" x14ac:dyDescent="0.2">
      <c r="A1985" s="56">
        <v>1999</v>
      </c>
      <c r="B1985" s="56" t="s">
        <v>7</v>
      </c>
      <c r="C1985" s="56" t="s">
        <v>53</v>
      </c>
      <c r="D1985" s="55">
        <v>131975</v>
      </c>
    </row>
    <row r="1986" spans="1:4" x14ac:dyDescent="0.2">
      <c r="A1986" s="56">
        <v>1999</v>
      </c>
      <c r="B1986" s="56" t="s">
        <v>8</v>
      </c>
      <c r="C1986" s="56" t="s">
        <v>53</v>
      </c>
      <c r="D1986" s="55">
        <v>134489</v>
      </c>
    </row>
    <row r="1987" spans="1:4" x14ac:dyDescent="0.2">
      <c r="A1987" s="56">
        <v>1999</v>
      </c>
      <c r="B1987" s="56" t="s">
        <v>9</v>
      </c>
      <c r="C1987" s="56" t="s">
        <v>53</v>
      </c>
      <c r="D1987" s="55">
        <v>135041</v>
      </c>
    </row>
    <row r="1988" spans="1:4" x14ac:dyDescent="0.2">
      <c r="A1988" s="56">
        <v>1999</v>
      </c>
      <c r="B1988" s="56" t="s">
        <v>10</v>
      </c>
      <c r="C1988" s="56" t="s">
        <v>53</v>
      </c>
      <c r="D1988" s="55">
        <v>136563</v>
      </c>
    </row>
    <row r="1989" spans="1:4" x14ac:dyDescent="0.2">
      <c r="A1989" s="56">
        <v>1999</v>
      </c>
      <c r="B1989" s="56" t="s">
        <v>11</v>
      </c>
      <c r="C1989" s="56" t="s">
        <v>53</v>
      </c>
      <c r="D1989" s="55">
        <v>132511</v>
      </c>
    </row>
    <row r="1990" spans="1:4" x14ac:dyDescent="0.2">
      <c r="A1990" s="56">
        <v>2000</v>
      </c>
      <c r="B1990" s="56" t="s">
        <v>12</v>
      </c>
      <c r="C1990" s="56" t="s">
        <v>53</v>
      </c>
      <c r="D1990" s="55">
        <v>114619</v>
      </c>
    </row>
    <row r="1991" spans="1:4" x14ac:dyDescent="0.2">
      <c r="A1991" s="56">
        <v>2000</v>
      </c>
      <c r="B1991" s="56" t="s">
        <v>13</v>
      </c>
      <c r="C1991" s="56" t="s">
        <v>53</v>
      </c>
      <c r="D1991" s="55">
        <v>115949</v>
      </c>
    </row>
    <row r="1992" spans="1:4" x14ac:dyDescent="0.2">
      <c r="A1992" s="56">
        <v>2000</v>
      </c>
      <c r="B1992" s="56" t="s">
        <v>14</v>
      </c>
      <c r="C1992" s="56" t="s">
        <v>53</v>
      </c>
      <c r="D1992" s="55">
        <v>138270</v>
      </c>
    </row>
    <row r="1993" spans="1:4" x14ac:dyDescent="0.2">
      <c r="A1993" s="56">
        <v>2000</v>
      </c>
      <c r="B1993" s="56" t="s">
        <v>15</v>
      </c>
      <c r="C1993" s="56" t="s">
        <v>53</v>
      </c>
      <c r="D1993" s="55">
        <v>123560</v>
      </c>
    </row>
    <row r="1994" spans="1:4" x14ac:dyDescent="0.2">
      <c r="A1994" s="56">
        <v>2000</v>
      </c>
      <c r="B1994" s="56" t="s">
        <v>4</v>
      </c>
      <c r="C1994" s="56" t="s">
        <v>53</v>
      </c>
      <c r="D1994" s="55">
        <v>124601</v>
      </c>
    </row>
    <row r="1995" spans="1:4" x14ac:dyDescent="0.2">
      <c r="A1995" s="56">
        <v>2000</v>
      </c>
      <c r="B1995" s="56" t="s">
        <v>5</v>
      </c>
      <c r="C1995" s="56" t="s">
        <v>53</v>
      </c>
      <c r="D1995" s="55">
        <v>119266</v>
      </c>
    </row>
    <row r="1996" spans="1:4" x14ac:dyDescent="0.2">
      <c r="A1996" s="56">
        <v>2000</v>
      </c>
      <c r="B1996" s="56" t="s">
        <v>6</v>
      </c>
      <c r="C1996" s="56" t="s">
        <v>53</v>
      </c>
      <c r="D1996" s="55">
        <v>124512</v>
      </c>
    </row>
    <row r="1997" spans="1:4" x14ac:dyDescent="0.2">
      <c r="A1997" s="56">
        <v>2000</v>
      </c>
      <c r="B1997" s="56" t="s">
        <v>7</v>
      </c>
      <c r="C1997" s="56" t="s">
        <v>53</v>
      </c>
      <c r="D1997" s="55">
        <v>132057</v>
      </c>
    </row>
    <row r="1998" spans="1:4" x14ac:dyDescent="0.2">
      <c r="A1998" s="56">
        <v>2000</v>
      </c>
      <c r="B1998" s="56" t="s">
        <v>8</v>
      </c>
      <c r="C1998" s="56" t="s">
        <v>53</v>
      </c>
      <c r="D1998" s="55">
        <v>128792</v>
      </c>
    </row>
    <row r="1999" spans="1:4" x14ac:dyDescent="0.2">
      <c r="A1999" s="56">
        <v>2000</v>
      </c>
      <c r="B1999" s="56" t="s">
        <v>9</v>
      </c>
      <c r="C1999" s="56" t="s">
        <v>53</v>
      </c>
      <c r="D1999" s="55">
        <v>129891</v>
      </c>
    </row>
    <row r="2000" spans="1:4" x14ac:dyDescent="0.2">
      <c r="A2000" s="56">
        <v>2000</v>
      </c>
      <c r="B2000" s="56" t="s">
        <v>10</v>
      </c>
      <c r="C2000" s="56" t="s">
        <v>53</v>
      </c>
      <c r="D2000" s="55">
        <v>124888</v>
      </c>
    </row>
    <row r="2001" spans="1:4" x14ac:dyDescent="0.2">
      <c r="A2001" s="56">
        <v>2000</v>
      </c>
      <c r="B2001" s="56" t="s">
        <v>11</v>
      </c>
      <c r="C2001" s="56" t="s">
        <v>53</v>
      </c>
      <c r="D2001" s="55">
        <v>119887</v>
      </c>
    </row>
    <row r="2002" spans="1:4" x14ac:dyDescent="0.2">
      <c r="A2002" s="56">
        <v>2001</v>
      </c>
      <c r="B2002" s="56" t="s">
        <v>12</v>
      </c>
      <c r="C2002" s="56" t="s">
        <v>53</v>
      </c>
      <c r="D2002" s="55">
        <v>106891</v>
      </c>
    </row>
    <row r="2003" spans="1:4" x14ac:dyDescent="0.2">
      <c r="A2003" s="56">
        <v>2001</v>
      </c>
      <c r="B2003" s="56" t="s">
        <v>13</v>
      </c>
      <c r="C2003" s="56" t="s">
        <v>53</v>
      </c>
      <c r="D2003" s="55">
        <v>104818</v>
      </c>
    </row>
    <row r="2004" spans="1:4" x14ac:dyDescent="0.2">
      <c r="A2004" s="56">
        <v>2001</v>
      </c>
      <c r="B2004" s="56" t="s">
        <v>14</v>
      </c>
      <c r="C2004" s="56" t="s">
        <v>53</v>
      </c>
      <c r="D2004" s="55">
        <v>122295</v>
      </c>
    </row>
    <row r="2005" spans="1:4" x14ac:dyDescent="0.2">
      <c r="A2005" s="56">
        <v>2001</v>
      </c>
      <c r="B2005" s="56" t="s">
        <v>15</v>
      </c>
      <c r="C2005" s="56" t="s">
        <v>53</v>
      </c>
      <c r="D2005" s="55">
        <v>119657</v>
      </c>
    </row>
    <row r="2006" spans="1:4" x14ac:dyDescent="0.2">
      <c r="A2006" s="56">
        <v>2001</v>
      </c>
      <c r="B2006" s="56" t="s">
        <v>4</v>
      </c>
      <c r="C2006" s="56" t="s">
        <v>53</v>
      </c>
      <c r="D2006" s="55">
        <v>121838</v>
      </c>
    </row>
    <row r="2007" spans="1:4" x14ac:dyDescent="0.2">
      <c r="A2007" s="56">
        <v>2001</v>
      </c>
      <c r="B2007" s="56" t="s">
        <v>5</v>
      </c>
      <c r="C2007" s="56" t="s">
        <v>53</v>
      </c>
      <c r="D2007" s="55">
        <v>116711</v>
      </c>
    </row>
    <row r="2008" spans="1:4" x14ac:dyDescent="0.2">
      <c r="A2008" s="56">
        <v>2001</v>
      </c>
      <c r="B2008" s="56" t="s">
        <v>6</v>
      </c>
      <c r="C2008" s="56" t="s">
        <v>53</v>
      </c>
      <c r="D2008" s="55">
        <v>114338</v>
      </c>
    </row>
    <row r="2009" spans="1:4" x14ac:dyDescent="0.2">
      <c r="A2009" s="56">
        <v>2001</v>
      </c>
      <c r="B2009" s="56" t="s">
        <v>7</v>
      </c>
      <c r="C2009" s="56" t="s">
        <v>53</v>
      </c>
      <c r="D2009" s="55">
        <v>120827</v>
      </c>
    </row>
    <row r="2010" spans="1:4" x14ac:dyDescent="0.2">
      <c r="A2010" s="56">
        <v>2001</v>
      </c>
      <c r="B2010" s="56" t="s">
        <v>8</v>
      </c>
      <c r="C2010" s="56" t="s">
        <v>53</v>
      </c>
      <c r="D2010" s="55">
        <v>111481</v>
      </c>
    </row>
    <row r="2011" spans="1:4" x14ac:dyDescent="0.2">
      <c r="A2011" s="56">
        <v>2001</v>
      </c>
      <c r="B2011" s="56" t="s">
        <v>9</v>
      </c>
      <c r="C2011" s="56" t="s">
        <v>53</v>
      </c>
      <c r="D2011" s="55">
        <v>115447</v>
      </c>
    </row>
    <row r="2012" spans="1:4" x14ac:dyDescent="0.2">
      <c r="A2012" s="56">
        <v>2001</v>
      </c>
      <c r="B2012" s="56" t="s">
        <v>10</v>
      </c>
      <c r="C2012" s="56" t="s">
        <v>53</v>
      </c>
      <c r="D2012" s="55">
        <v>113756</v>
      </c>
    </row>
    <row r="2013" spans="1:4" x14ac:dyDescent="0.2">
      <c r="A2013" s="56">
        <v>2001</v>
      </c>
      <c r="B2013" s="56" t="s">
        <v>11</v>
      </c>
      <c r="C2013" s="56" t="s">
        <v>53</v>
      </c>
      <c r="D2013" s="55">
        <v>89996</v>
      </c>
    </row>
    <row r="2014" spans="1:4" x14ac:dyDescent="0.2">
      <c r="A2014" s="56">
        <v>2002</v>
      </c>
      <c r="B2014" s="56" t="s">
        <v>12</v>
      </c>
      <c r="C2014" s="56" t="s">
        <v>53</v>
      </c>
      <c r="D2014" s="55">
        <v>83928</v>
      </c>
    </row>
    <row r="2015" spans="1:4" x14ac:dyDescent="0.2">
      <c r="A2015" s="56">
        <v>2002</v>
      </c>
      <c r="B2015" s="56" t="s">
        <v>13</v>
      </c>
      <c r="C2015" s="56" t="s">
        <v>53</v>
      </c>
      <c r="D2015" s="55">
        <v>80998</v>
      </c>
    </row>
    <row r="2016" spans="1:4" x14ac:dyDescent="0.2">
      <c r="A2016" s="56">
        <v>2002</v>
      </c>
      <c r="B2016" s="56" t="s">
        <v>14</v>
      </c>
      <c r="C2016" s="56" t="s">
        <v>53</v>
      </c>
      <c r="D2016" s="55">
        <v>89247</v>
      </c>
    </row>
    <row r="2017" spans="1:4" x14ac:dyDescent="0.2">
      <c r="A2017" s="56">
        <v>2002</v>
      </c>
      <c r="B2017" s="56" t="s">
        <v>15</v>
      </c>
      <c r="C2017" s="56" t="s">
        <v>53</v>
      </c>
      <c r="D2017" s="55">
        <v>84960</v>
      </c>
    </row>
    <row r="2018" spans="1:4" x14ac:dyDescent="0.2">
      <c r="A2018" s="56">
        <v>2002</v>
      </c>
      <c r="B2018" s="56" t="s">
        <v>4</v>
      </c>
      <c r="C2018" s="56" t="s">
        <v>53</v>
      </c>
      <c r="D2018" s="55">
        <v>87930</v>
      </c>
    </row>
    <row r="2019" spans="1:4" x14ac:dyDescent="0.2">
      <c r="A2019" s="56">
        <v>2002</v>
      </c>
      <c r="B2019" s="56" t="s">
        <v>5</v>
      </c>
      <c r="C2019" s="56" t="s">
        <v>53</v>
      </c>
      <c r="D2019" s="55">
        <v>78859</v>
      </c>
    </row>
    <row r="2020" spans="1:4" x14ac:dyDescent="0.2">
      <c r="A2020" s="56">
        <v>2002</v>
      </c>
      <c r="B2020" s="56" t="s">
        <v>6</v>
      </c>
      <c r="C2020" s="56" t="s">
        <v>53</v>
      </c>
      <c r="D2020" s="55">
        <v>77758</v>
      </c>
    </row>
    <row r="2021" spans="1:4" x14ac:dyDescent="0.2">
      <c r="A2021" s="56">
        <v>2002</v>
      </c>
      <c r="B2021" s="56" t="s">
        <v>7</v>
      </c>
      <c r="C2021" s="56" t="s">
        <v>53</v>
      </c>
      <c r="D2021" s="55">
        <v>73395</v>
      </c>
    </row>
    <row r="2022" spans="1:4" x14ac:dyDescent="0.2">
      <c r="A2022" s="56">
        <v>2002</v>
      </c>
      <c r="B2022" s="56" t="s">
        <v>8</v>
      </c>
      <c r="C2022" s="56" t="s">
        <v>53</v>
      </c>
      <c r="D2022" s="55">
        <v>60005</v>
      </c>
    </row>
    <row r="2023" spans="1:4" x14ac:dyDescent="0.2">
      <c r="A2023" s="56">
        <v>2002</v>
      </c>
      <c r="B2023" s="56" t="s">
        <v>9</v>
      </c>
      <c r="C2023" s="56" t="s">
        <v>53</v>
      </c>
      <c r="D2023" s="55">
        <v>60395</v>
      </c>
    </row>
    <row r="2024" spans="1:4" x14ac:dyDescent="0.2">
      <c r="A2024" s="56">
        <v>2002</v>
      </c>
      <c r="B2024" s="56" t="s">
        <v>10</v>
      </c>
      <c r="C2024" s="56" t="s">
        <v>53</v>
      </c>
      <c r="D2024" s="55">
        <v>66450</v>
      </c>
    </row>
    <row r="2025" spans="1:4" x14ac:dyDescent="0.2">
      <c r="A2025" s="56">
        <v>2002</v>
      </c>
      <c r="B2025" s="56" t="s">
        <v>11</v>
      </c>
      <c r="C2025" s="56" t="s">
        <v>53</v>
      </c>
      <c r="D2025" s="55">
        <v>67431</v>
      </c>
    </row>
    <row r="2026" spans="1:4" x14ac:dyDescent="0.2">
      <c r="A2026" s="56">
        <v>2003</v>
      </c>
      <c r="B2026" s="56" t="s">
        <v>12</v>
      </c>
      <c r="C2026" s="56" t="s">
        <v>53</v>
      </c>
      <c r="D2026" s="55">
        <v>69168.768975878324</v>
      </c>
    </row>
    <row r="2027" spans="1:4" x14ac:dyDescent="0.2">
      <c r="A2027" s="56">
        <v>2003</v>
      </c>
      <c r="B2027" s="56" t="s">
        <v>13</v>
      </c>
      <c r="C2027" s="56" t="s">
        <v>53</v>
      </c>
      <c r="D2027" s="55">
        <v>78780.944330255486</v>
      </c>
    </row>
    <row r="2028" spans="1:4" x14ac:dyDescent="0.2">
      <c r="A2028" s="56">
        <v>2003</v>
      </c>
      <c r="B2028" s="56" t="s">
        <v>14</v>
      </c>
      <c r="C2028" s="56" t="s">
        <v>53</v>
      </c>
      <c r="D2028" s="55">
        <v>85004.851531492372</v>
      </c>
    </row>
    <row r="2029" spans="1:4" x14ac:dyDescent="0.2">
      <c r="A2029" s="56">
        <v>2003</v>
      </c>
      <c r="B2029" s="56" t="s">
        <v>15</v>
      </c>
      <c r="C2029" s="56" t="s">
        <v>53</v>
      </c>
      <c r="D2029" s="55">
        <v>92394.580378732964</v>
      </c>
    </row>
    <row r="2030" spans="1:4" x14ac:dyDescent="0.2">
      <c r="A2030" s="56">
        <v>2003</v>
      </c>
      <c r="B2030" s="56" t="s">
        <v>4</v>
      </c>
      <c r="C2030" s="56" t="s">
        <v>53</v>
      </c>
      <c r="D2030" s="55">
        <v>65110.192176412173</v>
      </c>
    </row>
    <row r="2031" spans="1:4" x14ac:dyDescent="0.2">
      <c r="A2031" s="56">
        <v>2003</v>
      </c>
      <c r="B2031" s="56" t="s">
        <v>5</v>
      </c>
      <c r="C2031" s="56" t="s">
        <v>53</v>
      </c>
      <c r="D2031" s="55">
        <v>65295.910571510183</v>
      </c>
    </row>
    <row r="2032" spans="1:4" x14ac:dyDescent="0.2">
      <c r="A2032" s="56">
        <v>2003</v>
      </c>
      <c r="B2032" s="56" t="s">
        <v>6</v>
      </c>
      <c r="C2032" s="56" t="s">
        <v>53</v>
      </c>
      <c r="D2032" s="55">
        <v>72026.777756070223</v>
      </c>
    </row>
    <row r="2033" spans="1:4" x14ac:dyDescent="0.2">
      <c r="A2033" s="56">
        <v>2003</v>
      </c>
      <c r="B2033" s="56" t="s">
        <v>7</v>
      </c>
      <c r="C2033" s="56" t="s">
        <v>53</v>
      </c>
      <c r="D2033" s="55">
        <v>76561.150452956965</v>
      </c>
    </row>
    <row r="2034" spans="1:4" x14ac:dyDescent="0.2">
      <c r="A2034" s="56">
        <v>2003</v>
      </c>
      <c r="B2034" s="56" t="s">
        <v>8</v>
      </c>
      <c r="C2034" s="56" t="s">
        <v>53</v>
      </c>
      <c r="D2034" s="55">
        <v>85144.888413398206</v>
      </c>
    </row>
    <row r="2035" spans="1:4" x14ac:dyDescent="0.2">
      <c r="A2035" s="56">
        <v>2003</v>
      </c>
      <c r="B2035" s="56" t="s">
        <v>9</v>
      </c>
      <c r="C2035" s="56" t="s">
        <v>53</v>
      </c>
      <c r="D2035" s="55">
        <v>89882.039059761257</v>
      </c>
    </row>
    <row r="2036" spans="1:4" x14ac:dyDescent="0.2">
      <c r="A2036" s="56">
        <v>2003</v>
      </c>
      <c r="B2036" s="56" t="s">
        <v>10</v>
      </c>
      <c r="C2036" s="56" t="s">
        <v>53</v>
      </c>
      <c r="D2036" s="55">
        <v>83064.524027063875</v>
      </c>
    </row>
    <row r="2037" spans="1:4" x14ac:dyDescent="0.2">
      <c r="A2037" s="56">
        <v>2003</v>
      </c>
      <c r="B2037" s="56" t="s">
        <v>11</v>
      </c>
      <c r="C2037" s="56" t="s">
        <v>53</v>
      </c>
      <c r="D2037" s="55">
        <v>84990.510954884478</v>
      </c>
    </row>
    <row r="2038" spans="1:4" x14ac:dyDescent="0.2">
      <c r="A2038" s="56">
        <v>2004</v>
      </c>
      <c r="B2038" s="56" t="s">
        <v>12</v>
      </c>
      <c r="C2038" s="56" t="s">
        <v>53</v>
      </c>
      <c r="D2038" s="55">
        <v>75183</v>
      </c>
    </row>
    <row r="2039" spans="1:4" x14ac:dyDescent="0.2">
      <c r="A2039" s="56">
        <v>2004</v>
      </c>
      <c r="B2039" s="56" t="s">
        <v>13</v>
      </c>
      <c r="C2039" s="56" t="s">
        <v>53</v>
      </c>
      <c r="D2039" s="55">
        <v>65670</v>
      </c>
    </row>
    <row r="2040" spans="1:4" x14ac:dyDescent="0.2">
      <c r="A2040" s="56">
        <v>2004</v>
      </c>
      <c r="B2040" s="56" t="s">
        <v>14</v>
      </c>
      <c r="C2040" s="56" t="s">
        <v>53</v>
      </c>
      <c r="D2040" s="55">
        <v>75337.68092050821</v>
      </c>
    </row>
    <row r="2041" spans="1:4" x14ac:dyDescent="0.2">
      <c r="A2041" s="56">
        <v>2004</v>
      </c>
      <c r="B2041" s="56" t="s">
        <v>15</v>
      </c>
      <c r="C2041" s="56" t="s">
        <v>53</v>
      </c>
      <c r="D2041" s="55">
        <v>69857.306015495968</v>
      </c>
    </row>
    <row r="2042" spans="1:4" x14ac:dyDescent="0.2">
      <c r="A2042" s="56">
        <v>2004</v>
      </c>
      <c r="B2042" s="56" t="s">
        <v>4</v>
      </c>
      <c r="C2042" s="56" t="s">
        <v>53</v>
      </c>
      <c r="D2042" s="55">
        <v>82130.829658790914</v>
      </c>
    </row>
    <row r="2043" spans="1:4" x14ac:dyDescent="0.2">
      <c r="A2043" s="56">
        <v>2004</v>
      </c>
      <c r="B2043" s="56" t="s">
        <v>5</v>
      </c>
      <c r="C2043" s="56" t="s">
        <v>53</v>
      </c>
      <c r="D2043" s="55">
        <v>90127.743889765901</v>
      </c>
    </row>
    <row r="2044" spans="1:4" x14ac:dyDescent="0.2">
      <c r="A2044" s="56">
        <v>2004</v>
      </c>
      <c r="B2044" s="56" t="s">
        <v>6</v>
      </c>
      <c r="C2044" s="56" t="s">
        <v>53</v>
      </c>
      <c r="D2044" s="55">
        <v>93494.603687178518</v>
      </c>
    </row>
    <row r="2045" spans="1:4" x14ac:dyDescent="0.2">
      <c r="A2045" s="56">
        <v>2004</v>
      </c>
      <c r="B2045" s="56" t="s">
        <v>7</v>
      </c>
      <c r="C2045" s="56" t="s">
        <v>53</v>
      </c>
      <c r="D2045" s="55">
        <v>93555.671256101312</v>
      </c>
    </row>
    <row r="2046" spans="1:4" x14ac:dyDescent="0.2">
      <c r="A2046" s="56">
        <v>2004</v>
      </c>
      <c r="B2046" s="56" t="s">
        <v>8</v>
      </c>
      <c r="C2046" s="56" t="s">
        <v>53</v>
      </c>
      <c r="D2046" s="55">
        <v>99340.177215717675</v>
      </c>
    </row>
    <row r="2047" spans="1:4" x14ac:dyDescent="0.2">
      <c r="A2047" s="56">
        <v>2004</v>
      </c>
      <c r="B2047" s="56" t="s">
        <v>9</v>
      </c>
      <c r="C2047" s="56" t="s">
        <v>53</v>
      </c>
      <c r="D2047" s="55">
        <v>92502.693147947371</v>
      </c>
    </row>
    <row r="2048" spans="1:4" x14ac:dyDescent="0.2">
      <c r="A2048" s="56">
        <v>2004</v>
      </c>
      <c r="B2048" s="56" t="s">
        <v>10</v>
      </c>
      <c r="C2048" s="56" t="s">
        <v>53</v>
      </c>
      <c r="D2048" s="55">
        <v>96810.887651545592</v>
      </c>
    </row>
    <row r="2049" spans="1:4" x14ac:dyDescent="0.2">
      <c r="A2049" s="56">
        <v>2004</v>
      </c>
      <c r="B2049" s="56" t="s">
        <v>11</v>
      </c>
      <c r="C2049" s="56" t="s">
        <v>53</v>
      </c>
      <c r="D2049" s="55">
        <v>94013.044267582954</v>
      </c>
    </row>
    <row r="2050" spans="1:4" x14ac:dyDescent="0.2">
      <c r="A2050" s="56">
        <v>2005</v>
      </c>
      <c r="B2050" s="56" t="s">
        <v>12</v>
      </c>
      <c r="C2050" s="56" t="s">
        <v>53</v>
      </c>
      <c r="D2050" s="55">
        <v>69995.468969799869</v>
      </c>
    </row>
    <row r="2051" spans="1:4" x14ac:dyDescent="0.2">
      <c r="A2051" s="56">
        <v>2005</v>
      </c>
      <c r="B2051" s="56" t="s">
        <v>13</v>
      </c>
      <c r="C2051" s="56" t="s">
        <v>53</v>
      </c>
      <c r="D2051" s="55">
        <v>77114</v>
      </c>
    </row>
    <row r="2052" spans="1:4" x14ac:dyDescent="0.2">
      <c r="A2052" s="56">
        <v>2005</v>
      </c>
      <c r="B2052" s="56" t="s">
        <v>14</v>
      </c>
      <c r="C2052" s="56" t="s">
        <v>53</v>
      </c>
      <c r="D2052" s="55">
        <v>89417</v>
      </c>
    </row>
    <row r="2053" spans="1:4" x14ac:dyDescent="0.2">
      <c r="A2053" s="56">
        <v>2005</v>
      </c>
      <c r="B2053" s="56" t="s">
        <v>15</v>
      </c>
      <c r="C2053" s="56" t="s">
        <v>53</v>
      </c>
      <c r="D2053" s="55">
        <v>95727</v>
      </c>
    </row>
    <row r="2054" spans="1:4" x14ac:dyDescent="0.2">
      <c r="A2054" s="56">
        <v>2005</v>
      </c>
      <c r="B2054" s="56" t="s">
        <v>4</v>
      </c>
      <c r="C2054" s="56" t="s">
        <v>53</v>
      </c>
      <c r="D2054" s="55">
        <v>98529</v>
      </c>
    </row>
    <row r="2055" spans="1:4" x14ac:dyDescent="0.2">
      <c r="A2055" s="56">
        <v>2005</v>
      </c>
      <c r="B2055" s="56" t="s">
        <v>5</v>
      </c>
      <c r="C2055" s="56" t="s">
        <v>53</v>
      </c>
      <c r="D2055" s="55">
        <v>93296</v>
      </c>
    </row>
    <row r="2056" spans="1:4" x14ac:dyDescent="0.2">
      <c r="A2056" s="56">
        <v>2005</v>
      </c>
      <c r="B2056" s="56" t="s">
        <v>6</v>
      </c>
      <c r="C2056" s="56" t="s">
        <v>53</v>
      </c>
      <c r="D2056" s="55">
        <v>95105</v>
      </c>
    </row>
    <row r="2057" spans="1:4" x14ac:dyDescent="0.2">
      <c r="A2057" s="56">
        <v>2005</v>
      </c>
      <c r="B2057" s="56" t="s">
        <v>7</v>
      </c>
      <c r="C2057" s="56" t="s">
        <v>53</v>
      </c>
      <c r="D2057" s="55">
        <v>83962</v>
      </c>
    </row>
    <row r="2058" spans="1:4" x14ac:dyDescent="0.2">
      <c r="A2058" s="56">
        <v>2005</v>
      </c>
      <c r="B2058" s="56" t="s">
        <v>8</v>
      </c>
      <c r="C2058" s="56" t="s">
        <v>53</v>
      </c>
      <c r="D2058" s="55">
        <v>78641</v>
      </c>
    </row>
    <row r="2059" spans="1:4" x14ac:dyDescent="0.2">
      <c r="A2059" s="56">
        <v>2005</v>
      </c>
      <c r="B2059" s="56" t="s">
        <v>9</v>
      </c>
      <c r="C2059" s="56" t="s">
        <v>53</v>
      </c>
      <c r="D2059" s="55">
        <v>93104</v>
      </c>
    </row>
    <row r="2060" spans="1:4" x14ac:dyDescent="0.2">
      <c r="A2060" s="56">
        <v>2005</v>
      </c>
      <c r="B2060" s="56" t="s">
        <v>10</v>
      </c>
      <c r="C2060" s="56" t="s">
        <v>53</v>
      </c>
      <c r="D2060" s="55">
        <v>97813</v>
      </c>
    </row>
    <row r="2061" spans="1:4" x14ac:dyDescent="0.2">
      <c r="A2061" s="56">
        <v>2005</v>
      </c>
      <c r="B2061" s="56" t="s">
        <v>11</v>
      </c>
      <c r="C2061" s="56" t="s">
        <v>53</v>
      </c>
      <c r="D2061" s="55">
        <v>99778</v>
      </c>
    </row>
    <row r="2062" spans="1:4" x14ac:dyDescent="0.2">
      <c r="A2062" s="56">
        <v>2006</v>
      </c>
      <c r="B2062" s="56" t="s">
        <v>12</v>
      </c>
      <c r="C2062" s="56" t="s">
        <v>53</v>
      </c>
      <c r="D2062" s="55">
        <v>81867</v>
      </c>
    </row>
    <row r="2063" spans="1:4" x14ac:dyDescent="0.2">
      <c r="A2063" s="56">
        <v>2006</v>
      </c>
      <c r="B2063" s="56" t="s">
        <v>13</v>
      </c>
      <c r="C2063" s="56" t="s">
        <v>53</v>
      </c>
      <c r="D2063" s="55">
        <v>80407</v>
      </c>
    </row>
    <row r="2064" spans="1:4" x14ac:dyDescent="0.2">
      <c r="A2064" s="56">
        <v>2006</v>
      </c>
      <c r="B2064" s="56" t="s">
        <v>14</v>
      </c>
      <c r="C2064" s="56" t="s">
        <v>53</v>
      </c>
      <c r="D2064" s="55">
        <v>97394</v>
      </c>
    </row>
    <row r="2065" spans="1:4" x14ac:dyDescent="0.2">
      <c r="A2065" s="56">
        <v>2006</v>
      </c>
      <c r="B2065" s="56" t="s">
        <v>15</v>
      </c>
      <c r="C2065" s="56" t="s">
        <v>53</v>
      </c>
      <c r="D2065" s="55">
        <v>98309</v>
      </c>
    </row>
    <row r="2066" spans="1:4" x14ac:dyDescent="0.2">
      <c r="A2066" s="56">
        <v>2006</v>
      </c>
      <c r="B2066" s="56" t="s">
        <v>4</v>
      </c>
      <c r="C2066" s="56" t="s">
        <v>53</v>
      </c>
      <c r="D2066" s="55">
        <v>102516</v>
      </c>
    </row>
    <row r="2067" spans="1:4" x14ac:dyDescent="0.2">
      <c r="A2067" s="56">
        <v>2006</v>
      </c>
      <c r="B2067" s="56" t="s">
        <v>5</v>
      </c>
      <c r="C2067" s="56" t="s">
        <v>53</v>
      </c>
      <c r="D2067" s="55">
        <v>90720</v>
      </c>
    </row>
    <row r="2068" spans="1:4" x14ac:dyDescent="0.2">
      <c r="A2068" s="56">
        <v>2006</v>
      </c>
      <c r="B2068" s="56" t="s">
        <v>6</v>
      </c>
      <c r="C2068" s="56" t="s">
        <v>53</v>
      </c>
      <c r="D2068" s="55">
        <v>100723</v>
      </c>
    </row>
    <row r="2069" spans="1:4" x14ac:dyDescent="0.2">
      <c r="A2069" s="56">
        <v>2006</v>
      </c>
      <c r="B2069" s="56" t="s">
        <v>7</v>
      </c>
      <c r="C2069" s="56" t="s">
        <v>53</v>
      </c>
      <c r="D2069" s="55">
        <v>98245</v>
      </c>
    </row>
    <row r="2070" spans="1:4" x14ac:dyDescent="0.2">
      <c r="A2070" s="56">
        <v>2006</v>
      </c>
      <c r="B2070" s="56" t="s">
        <v>8</v>
      </c>
      <c r="C2070" s="56" t="s">
        <v>53</v>
      </c>
      <c r="D2070" s="55">
        <v>101227</v>
      </c>
    </row>
    <row r="2071" spans="1:4" x14ac:dyDescent="0.2">
      <c r="A2071" s="56">
        <v>2006</v>
      </c>
      <c r="B2071" s="56" t="s">
        <v>9</v>
      </c>
      <c r="C2071" s="56" t="s">
        <v>53</v>
      </c>
      <c r="D2071" s="55">
        <v>98153</v>
      </c>
    </row>
    <row r="2072" spans="1:4" x14ac:dyDescent="0.2">
      <c r="A2072" s="56">
        <v>2006</v>
      </c>
      <c r="B2072" s="56" t="s">
        <v>10</v>
      </c>
      <c r="C2072" s="56" t="s">
        <v>53</v>
      </c>
      <c r="D2072" s="55">
        <v>105009</v>
      </c>
    </row>
    <row r="2073" spans="1:4" x14ac:dyDescent="0.2">
      <c r="A2073" s="56">
        <v>2006</v>
      </c>
      <c r="B2073" s="56" t="s">
        <v>11</v>
      </c>
      <c r="C2073" s="56" t="s">
        <v>53</v>
      </c>
      <c r="D2073" s="55">
        <v>100326</v>
      </c>
    </row>
    <row r="2074" spans="1:4" x14ac:dyDescent="0.2">
      <c r="A2074" s="56">
        <v>2007</v>
      </c>
      <c r="B2074" s="56" t="s">
        <v>12</v>
      </c>
      <c r="C2074" s="56" t="s">
        <v>53</v>
      </c>
      <c r="D2074" s="55">
        <v>88535</v>
      </c>
    </row>
    <row r="2075" spans="1:4" x14ac:dyDescent="0.2">
      <c r="A2075" s="56">
        <v>2007</v>
      </c>
      <c r="B2075" s="56" t="s">
        <v>13</v>
      </c>
      <c r="C2075" s="56" t="s">
        <v>53</v>
      </c>
      <c r="D2075" s="55">
        <v>82486</v>
      </c>
    </row>
    <row r="2076" spans="1:4" x14ac:dyDescent="0.2">
      <c r="A2076" s="56">
        <v>2007</v>
      </c>
      <c r="B2076" s="56" t="s">
        <v>14</v>
      </c>
      <c r="C2076" s="56" t="s">
        <v>53</v>
      </c>
      <c r="D2076" s="55">
        <v>98730</v>
      </c>
    </row>
    <row r="2077" spans="1:4" x14ac:dyDescent="0.2">
      <c r="A2077" s="56">
        <v>2007</v>
      </c>
      <c r="B2077" s="56" t="s">
        <v>15</v>
      </c>
      <c r="C2077" s="56" t="s">
        <v>53</v>
      </c>
      <c r="D2077" s="55">
        <v>103568</v>
      </c>
    </row>
    <row r="2078" spans="1:4" x14ac:dyDescent="0.2">
      <c r="A2078" s="56">
        <v>2007</v>
      </c>
      <c r="B2078" s="56" t="s">
        <v>4</v>
      </c>
      <c r="C2078" s="56" t="s">
        <v>53</v>
      </c>
      <c r="D2078" s="55">
        <v>111422</v>
      </c>
    </row>
    <row r="2079" spans="1:4" x14ac:dyDescent="0.2">
      <c r="A2079" s="56">
        <v>2007</v>
      </c>
      <c r="B2079" s="56" t="s">
        <v>5</v>
      </c>
      <c r="C2079" s="56" t="s">
        <v>53</v>
      </c>
      <c r="D2079" s="55">
        <v>112678</v>
      </c>
    </row>
    <row r="2080" spans="1:4" x14ac:dyDescent="0.2">
      <c r="A2080" s="56">
        <v>2007</v>
      </c>
      <c r="B2080" s="56" t="s">
        <v>6</v>
      </c>
      <c r="C2080" s="56" t="s">
        <v>53</v>
      </c>
      <c r="D2080" s="55">
        <v>113501</v>
      </c>
    </row>
    <row r="2081" spans="1:4" x14ac:dyDescent="0.2">
      <c r="A2081" s="56">
        <v>2007</v>
      </c>
      <c r="B2081" s="56" t="s">
        <v>7</v>
      </c>
      <c r="C2081" s="56" t="s">
        <v>53</v>
      </c>
      <c r="D2081" s="55">
        <v>116077</v>
      </c>
    </row>
    <row r="2082" spans="1:4" x14ac:dyDescent="0.2">
      <c r="A2082" s="56">
        <v>2007</v>
      </c>
      <c r="B2082" s="56" t="s">
        <v>8</v>
      </c>
      <c r="C2082" s="56" t="s">
        <v>53</v>
      </c>
      <c r="D2082" s="55">
        <v>111533</v>
      </c>
    </row>
    <row r="2083" spans="1:4" x14ac:dyDescent="0.2">
      <c r="A2083" s="56">
        <v>2007</v>
      </c>
      <c r="B2083" s="56" t="s">
        <v>9</v>
      </c>
      <c r="C2083" s="56" t="s">
        <v>53</v>
      </c>
      <c r="D2083" s="55">
        <v>114405</v>
      </c>
    </row>
    <row r="2084" spans="1:4" x14ac:dyDescent="0.2">
      <c r="A2084" s="56">
        <v>2007</v>
      </c>
      <c r="B2084" s="56" t="s">
        <v>10</v>
      </c>
      <c r="C2084" s="56" t="s">
        <v>53</v>
      </c>
      <c r="D2084" s="55">
        <v>125502</v>
      </c>
    </row>
    <row r="2085" spans="1:4" x14ac:dyDescent="0.2">
      <c r="A2085" s="56">
        <v>2007</v>
      </c>
      <c r="B2085" s="56" t="s">
        <v>11</v>
      </c>
      <c r="C2085" s="56" t="s">
        <v>53</v>
      </c>
      <c r="D2085" s="55">
        <v>120730</v>
      </c>
    </row>
    <row r="2086" spans="1:4" x14ac:dyDescent="0.2">
      <c r="A2086" s="56">
        <v>2008</v>
      </c>
      <c r="B2086" s="56" t="s">
        <v>12</v>
      </c>
      <c r="C2086" s="56" t="s">
        <v>53</v>
      </c>
      <c r="D2086" s="55">
        <v>107043</v>
      </c>
    </row>
    <row r="2087" spans="1:4" x14ac:dyDescent="0.2">
      <c r="A2087" s="56">
        <v>2008</v>
      </c>
      <c r="B2087" s="56" t="s">
        <v>13</v>
      </c>
      <c r="C2087" s="56" t="s">
        <v>53</v>
      </c>
      <c r="D2087" s="55">
        <v>105635</v>
      </c>
    </row>
    <row r="2088" spans="1:4" x14ac:dyDescent="0.2">
      <c r="A2088" s="56">
        <v>2008</v>
      </c>
      <c r="B2088" s="56" t="s">
        <v>14</v>
      </c>
      <c r="C2088" s="56" t="s">
        <v>53</v>
      </c>
      <c r="D2088" s="55">
        <v>109293</v>
      </c>
    </row>
    <row r="2089" spans="1:4" x14ac:dyDescent="0.2">
      <c r="A2089" s="56">
        <v>2008</v>
      </c>
      <c r="B2089" s="56" t="s">
        <v>15</v>
      </c>
      <c r="C2089" s="56" t="s">
        <v>53</v>
      </c>
      <c r="D2089" s="55">
        <v>116170</v>
      </c>
    </row>
    <row r="2090" spans="1:4" x14ac:dyDescent="0.2">
      <c r="A2090" s="56">
        <v>2008</v>
      </c>
      <c r="B2090" s="56" t="s">
        <v>4</v>
      </c>
      <c r="C2090" s="56" t="s">
        <v>53</v>
      </c>
      <c r="D2090" s="55">
        <v>120720</v>
      </c>
    </row>
    <row r="2091" spans="1:4" x14ac:dyDescent="0.2">
      <c r="A2091" s="56">
        <v>2008</v>
      </c>
      <c r="B2091" s="56" t="s">
        <v>5</v>
      </c>
      <c r="C2091" s="56" t="s">
        <v>53</v>
      </c>
      <c r="D2091" s="55">
        <v>107610</v>
      </c>
    </row>
    <row r="2092" spans="1:4" x14ac:dyDescent="0.2">
      <c r="A2092" s="56">
        <v>2008</v>
      </c>
      <c r="B2092" s="56" t="s">
        <v>6</v>
      </c>
      <c r="C2092" s="56" t="s">
        <v>53</v>
      </c>
      <c r="D2092" s="55">
        <v>118344</v>
      </c>
    </row>
    <row r="2093" spans="1:4" x14ac:dyDescent="0.2">
      <c r="A2093" s="56">
        <v>2008</v>
      </c>
      <c r="B2093" s="56" t="s">
        <v>7</v>
      </c>
      <c r="C2093" s="56" t="s">
        <v>53</v>
      </c>
      <c r="D2093" s="55">
        <v>115822</v>
      </c>
    </row>
    <row r="2094" spans="1:4" x14ac:dyDescent="0.2">
      <c r="A2094" s="56">
        <v>2008</v>
      </c>
      <c r="B2094" s="56" t="s">
        <v>8</v>
      </c>
      <c r="C2094" s="56" t="s">
        <v>53</v>
      </c>
      <c r="D2094" s="55">
        <v>113680</v>
      </c>
    </row>
    <row r="2095" spans="1:4" x14ac:dyDescent="0.2">
      <c r="A2095" s="56">
        <v>2008</v>
      </c>
      <c r="B2095" s="56" t="s">
        <v>9</v>
      </c>
      <c r="C2095" s="56" t="s">
        <v>53</v>
      </c>
      <c r="D2095" s="55">
        <v>112265</v>
      </c>
    </row>
    <row r="2096" spans="1:4" x14ac:dyDescent="0.2">
      <c r="A2096" s="56">
        <v>2008</v>
      </c>
      <c r="B2096" s="56" t="s">
        <v>10</v>
      </c>
      <c r="C2096" s="56" t="s">
        <v>53</v>
      </c>
      <c r="D2096" s="55">
        <v>108389</v>
      </c>
    </row>
    <row r="2097" spans="1:4" x14ac:dyDescent="0.2">
      <c r="A2097" s="56">
        <v>2008</v>
      </c>
      <c r="B2097" s="56" t="s">
        <v>11</v>
      </c>
      <c r="C2097" s="56" t="s">
        <v>53</v>
      </c>
      <c r="D2097" s="55">
        <v>106001</v>
      </c>
    </row>
    <row r="2098" spans="1:4" x14ac:dyDescent="0.2">
      <c r="A2098" s="56">
        <v>2009</v>
      </c>
      <c r="B2098" s="56" t="s">
        <v>12</v>
      </c>
      <c r="C2098" s="56" t="s">
        <v>53</v>
      </c>
      <c r="D2098" s="55">
        <v>89059.182402335879</v>
      </c>
    </row>
    <row r="2099" spans="1:4" x14ac:dyDescent="0.2">
      <c r="A2099" s="56">
        <v>2009</v>
      </c>
      <c r="B2099" s="56" t="s">
        <v>13</v>
      </c>
      <c r="C2099" s="56" t="s">
        <v>53</v>
      </c>
      <c r="D2099" s="55">
        <v>86129</v>
      </c>
    </row>
    <row r="2100" spans="1:4" x14ac:dyDescent="0.2">
      <c r="A2100" s="56">
        <v>2009</v>
      </c>
      <c r="B2100" s="56" t="s">
        <v>14</v>
      </c>
      <c r="C2100" s="56" t="s">
        <v>53</v>
      </c>
      <c r="D2100" s="55">
        <v>107200</v>
      </c>
    </row>
    <row r="2101" spans="1:4" x14ac:dyDescent="0.2">
      <c r="A2101" s="56">
        <v>2009</v>
      </c>
      <c r="B2101" s="56" t="s">
        <v>15</v>
      </c>
      <c r="C2101" s="56" t="s">
        <v>53</v>
      </c>
      <c r="D2101" s="55">
        <v>105567</v>
      </c>
    </row>
    <row r="2102" spans="1:4" x14ac:dyDescent="0.2">
      <c r="A2102" s="56">
        <v>2009</v>
      </c>
      <c r="B2102" s="56" t="s">
        <v>4</v>
      </c>
      <c r="C2102" s="56" t="s">
        <v>53</v>
      </c>
      <c r="D2102" s="55">
        <v>107752</v>
      </c>
    </row>
    <row r="2103" spans="1:4" x14ac:dyDescent="0.2">
      <c r="A2103" s="56">
        <v>2009</v>
      </c>
      <c r="B2103" s="56" t="s">
        <v>5</v>
      </c>
      <c r="C2103" s="56" t="s">
        <v>53</v>
      </c>
      <c r="D2103" s="55">
        <v>106774</v>
      </c>
    </row>
    <row r="2104" spans="1:4" x14ac:dyDescent="0.2">
      <c r="A2104" s="56">
        <v>2009</v>
      </c>
      <c r="B2104" s="56" t="s">
        <v>6</v>
      </c>
      <c r="C2104" s="56" t="s">
        <v>53</v>
      </c>
      <c r="D2104" s="55">
        <v>105292</v>
      </c>
    </row>
    <row r="2105" spans="1:4" x14ac:dyDescent="0.2">
      <c r="A2105" s="56">
        <v>2009</v>
      </c>
      <c r="B2105" s="56" t="s">
        <v>7</v>
      </c>
      <c r="C2105" s="56" t="s">
        <v>53</v>
      </c>
      <c r="D2105" s="55">
        <v>113156</v>
      </c>
    </row>
    <row r="2106" spans="1:4" x14ac:dyDescent="0.2">
      <c r="A2106" s="56">
        <v>2009</v>
      </c>
      <c r="B2106" s="56" t="s">
        <v>8</v>
      </c>
      <c r="C2106" s="56" t="s">
        <v>53</v>
      </c>
      <c r="D2106" s="55">
        <v>118034</v>
      </c>
    </row>
    <row r="2107" spans="1:4" x14ac:dyDescent="0.2">
      <c r="A2107" s="56">
        <v>2009</v>
      </c>
      <c r="B2107" s="56" t="s">
        <v>9</v>
      </c>
      <c r="C2107" s="56" t="s">
        <v>53</v>
      </c>
      <c r="D2107" s="55">
        <v>117095</v>
      </c>
    </row>
    <row r="2108" spans="1:4" x14ac:dyDescent="0.2">
      <c r="A2108" s="56">
        <v>2009</v>
      </c>
      <c r="B2108" s="56" t="s">
        <v>10</v>
      </c>
      <c r="C2108" s="56" t="s">
        <v>53</v>
      </c>
      <c r="D2108" s="55">
        <v>111962</v>
      </c>
    </row>
    <row r="2109" spans="1:4" x14ac:dyDescent="0.2">
      <c r="A2109" s="56">
        <v>2009</v>
      </c>
      <c r="B2109" s="56" t="s">
        <v>11</v>
      </c>
      <c r="C2109" s="56" t="s">
        <v>53</v>
      </c>
      <c r="D2109" s="55">
        <v>111334</v>
      </c>
    </row>
    <row r="2110" spans="1:4" x14ac:dyDescent="0.2">
      <c r="A2110" s="56">
        <v>2010</v>
      </c>
      <c r="B2110" s="56" t="s">
        <v>12</v>
      </c>
      <c r="C2110" s="56" t="s">
        <v>53</v>
      </c>
      <c r="D2110" s="55">
        <v>86098</v>
      </c>
    </row>
    <row r="2111" spans="1:4" x14ac:dyDescent="0.2">
      <c r="A2111" s="56">
        <v>2010</v>
      </c>
      <c r="B2111" s="56" t="s">
        <v>13</v>
      </c>
      <c r="C2111" s="56" t="s">
        <v>53</v>
      </c>
      <c r="D2111" s="55">
        <v>94770</v>
      </c>
    </row>
    <row r="2112" spans="1:4" x14ac:dyDescent="0.2">
      <c r="A2112" s="56">
        <v>2010</v>
      </c>
      <c r="B2112" s="56" t="s">
        <v>14</v>
      </c>
      <c r="C2112" s="56" t="s">
        <v>53</v>
      </c>
      <c r="D2112" s="55">
        <v>120895</v>
      </c>
    </row>
    <row r="2113" spans="1:4" x14ac:dyDescent="0.2">
      <c r="A2113" s="56">
        <v>2010</v>
      </c>
      <c r="B2113" s="56" t="s">
        <v>15</v>
      </c>
      <c r="C2113" s="56" t="s">
        <v>53</v>
      </c>
      <c r="D2113" s="55">
        <v>116117</v>
      </c>
    </row>
    <row r="2114" spans="1:4" x14ac:dyDescent="0.2">
      <c r="A2114" s="56">
        <v>2010</v>
      </c>
      <c r="B2114" s="56" t="s">
        <v>4</v>
      </c>
      <c r="C2114" s="56" t="s">
        <v>53</v>
      </c>
      <c r="D2114" s="55">
        <v>110540</v>
      </c>
    </row>
    <row r="2115" spans="1:4" x14ac:dyDescent="0.2">
      <c r="A2115" s="56">
        <v>2010</v>
      </c>
      <c r="B2115" s="56" t="s">
        <v>5</v>
      </c>
      <c r="C2115" s="56" t="s">
        <v>53</v>
      </c>
      <c r="D2115" s="55">
        <v>113645</v>
      </c>
    </row>
    <row r="2116" spans="1:4" x14ac:dyDescent="0.2">
      <c r="A2116" s="56">
        <v>2010</v>
      </c>
      <c r="B2116" s="56" t="s">
        <v>6</v>
      </c>
      <c r="C2116" s="56" t="s">
        <v>53</v>
      </c>
      <c r="D2116" s="55">
        <v>112406</v>
      </c>
    </row>
    <row r="2117" spans="1:4" x14ac:dyDescent="0.2">
      <c r="A2117" s="56">
        <v>2010</v>
      </c>
      <c r="B2117" s="56" t="s">
        <v>7</v>
      </c>
      <c r="C2117" s="56" t="s">
        <v>53</v>
      </c>
      <c r="D2117" s="55">
        <v>120315</v>
      </c>
    </row>
    <row r="2118" spans="1:4" x14ac:dyDescent="0.2">
      <c r="A2118" s="56">
        <v>2010</v>
      </c>
      <c r="B2118" s="56" t="s">
        <v>8</v>
      </c>
      <c r="C2118" s="56" t="s">
        <v>53</v>
      </c>
      <c r="D2118" s="55">
        <v>116551</v>
      </c>
    </row>
    <row r="2119" spans="1:4" x14ac:dyDescent="0.2">
      <c r="A2119" s="56">
        <v>2010</v>
      </c>
      <c r="B2119" s="56" t="s">
        <v>9</v>
      </c>
      <c r="C2119" s="56" t="s">
        <v>53</v>
      </c>
      <c r="D2119" s="55">
        <v>116831</v>
      </c>
    </row>
    <row r="2120" spans="1:4" x14ac:dyDescent="0.2">
      <c r="A2120" s="56">
        <v>2010</v>
      </c>
      <c r="B2120" s="56" t="s">
        <v>10</v>
      </c>
      <c r="C2120" s="56" t="s">
        <v>53</v>
      </c>
      <c r="D2120" s="55">
        <v>118907</v>
      </c>
    </row>
    <row r="2121" spans="1:4" x14ac:dyDescent="0.2">
      <c r="A2121" s="56">
        <v>2010</v>
      </c>
      <c r="B2121" s="56" t="s">
        <v>11</v>
      </c>
      <c r="C2121" s="56" t="s">
        <v>53</v>
      </c>
      <c r="D2121" s="55">
        <v>112268</v>
      </c>
    </row>
    <row r="2122" spans="1:4" x14ac:dyDescent="0.2">
      <c r="A2122" s="56">
        <v>2011</v>
      </c>
      <c r="B2122" s="56" t="s">
        <v>12</v>
      </c>
      <c r="C2122" s="56" t="s">
        <v>53</v>
      </c>
      <c r="D2122" s="55">
        <v>89677</v>
      </c>
    </row>
    <row r="2123" spans="1:4" x14ac:dyDescent="0.2">
      <c r="A2123" s="56">
        <v>2011</v>
      </c>
      <c r="B2123" s="56" t="s">
        <v>13</v>
      </c>
      <c r="C2123" s="56" t="s">
        <v>53</v>
      </c>
      <c r="D2123" s="55">
        <v>82143</v>
      </c>
    </row>
    <row r="2124" spans="1:4" x14ac:dyDescent="0.2">
      <c r="A2124" s="56">
        <v>2011</v>
      </c>
      <c r="B2124" s="56" t="s">
        <v>14</v>
      </c>
      <c r="C2124" s="56" t="s">
        <v>53</v>
      </c>
      <c r="D2124" s="55">
        <v>93782</v>
      </c>
    </row>
    <row r="2125" spans="1:4" x14ac:dyDescent="0.2">
      <c r="A2125" s="56">
        <v>2011</v>
      </c>
      <c r="B2125" s="56" t="s">
        <v>15</v>
      </c>
      <c r="C2125" s="56" t="s">
        <v>53</v>
      </c>
      <c r="D2125" s="55">
        <v>105670</v>
      </c>
    </row>
    <row r="2126" spans="1:4" x14ac:dyDescent="0.2">
      <c r="A2126" s="56">
        <v>2011</v>
      </c>
      <c r="B2126" s="56" t="s">
        <v>4</v>
      </c>
      <c r="C2126" s="56" t="s">
        <v>53</v>
      </c>
      <c r="D2126" s="55">
        <v>113404</v>
      </c>
    </row>
    <row r="2127" spans="1:4" x14ac:dyDescent="0.2">
      <c r="A2127" s="56">
        <v>2011</v>
      </c>
      <c r="B2127" s="56" t="s">
        <v>5</v>
      </c>
      <c r="C2127" s="56" t="s">
        <v>53</v>
      </c>
      <c r="D2127" s="55">
        <v>103283</v>
      </c>
    </row>
    <row r="2128" spans="1:4" x14ac:dyDescent="0.2">
      <c r="A2128" s="56">
        <v>2011</v>
      </c>
      <c r="B2128" s="56" t="s">
        <v>6</v>
      </c>
      <c r="C2128" s="56" t="s">
        <v>53</v>
      </c>
      <c r="D2128" s="55">
        <v>95807</v>
      </c>
    </row>
    <row r="2129" spans="1:4" x14ac:dyDescent="0.2">
      <c r="A2129" s="56">
        <v>2011</v>
      </c>
      <c r="B2129" s="56" t="s">
        <v>7</v>
      </c>
      <c r="C2129" s="56" t="s">
        <v>53</v>
      </c>
      <c r="D2129" s="55">
        <v>98888</v>
      </c>
    </row>
    <row r="2130" spans="1:4" x14ac:dyDescent="0.2">
      <c r="A2130" s="56">
        <v>2011</v>
      </c>
      <c r="B2130" s="56" t="s">
        <v>8</v>
      </c>
      <c r="C2130" s="56" t="s">
        <v>53</v>
      </c>
      <c r="D2130" s="55">
        <v>99271</v>
      </c>
    </row>
    <row r="2131" spans="1:4" x14ac:dyDescent="0.2">
      <c r="A2131" s="56">
        <v>2011</v>
      </c>
      <c r="B2131" s="56" t="s">
        <v>9</v>
      </c>
      <c r="C2131" s="56" t="s">
        <v>53</v>
      </c>
      <c r="D2131" s="55">
        <v>98046</v>
      </c>
    </row>
    <row r="2132" spans="1:4" x14ac:dyDescent="0.2">
      <c r="A2132" s="56">
        <v>2011</v>
      </c>
      <c r="B2132" s="56" t="s">
        <v>10</v>
      </c>
      <c r="C2132" s="56" t="s">
        <v>53</v>
      </c>
      <c r="D2132" s="55">
        <v>101064</v>
      </c>
    </row>
    <row r="2133" spans="1:4" x14ac:dyDescent="0.2">
      <c r="A2133" s="56">
        <v>2011</v>
      </c>
      <c r="B2133" s="56" t="s">
        <v>11</v>
      </c>
      <c r="C2133" s="56" t="s">
        <v>53</v>
      </c>
      <c r="D2133" s="55">
        <v>101091</v>
      </c>
    </row>
    <row r="2134" spans="1:4" x14ac:dyDescent="0.2">
      <c r="A2134" s="56">
        <v>2012</v>
      </c>
      <c r="B2134" s="56" t="s">
        <v>12</v>
      </c>
      <c r="C2134" s="56" t="s">
        <v>53</v>
      </c>
      <c r="D2134" s="55">
        <v>93737</v>
      </c>
    </row>
    <row r="2135" spans="1:4" x14ac:dyDescent="0.2">
      <c r="A2135" s="56">
        <v>2012</v>
      </c>
      <c r="B2135" s="56" t="s">
        <v>13</v>
      </c>
      <c r="C2135" s="56" t="s">
        <v>53</v>
      </c>
      <c r="D2135" s="55">
        <v>88132</v>
      </c>
    </row>
    <row r="2136" spans="1:4" x14ac:dyDescent="0.2">
      <c r="A2136" s="56">
        <v>2012</v>
      </c>
      <c r="B2136" s="56" t="s">
        <v>14</v>
      </c>
      <c r="C2136" s="56" t="s">
        <v>53</v>
      </c>
      <c r="D2136" s="55">
        <v>119344</v>
      </c>
    </row>
    <row r="2137" spans="1:4" x14ac:dyDescent="0.2">
      <c r="A2137" s="56">
        <v>2012</v>
      </c>
      <c r="B2137" s="56" t="s">
        <v>15</v>
      </c>
      <c r="C2137" s="56" t="s">
        <v>53</v>
      </c>
      <c r="D2137" s="55">
        <v>102810</v>
      </c>
    </row>
    <row r="2138" spans="1:4" x14ac:dyDescent="0.2">
      <c r="A2138" s="56">
        <v>2012</v>
      </c>
      <c r="B2138" s="56" t="s">
        <v>4</v>
      </c>
      <c r="C2138" s="56" t="s">
        <v>53</v>
      </c>
      <c r="D2138" s="55">
        <v>113655</v>
      </c>
    </row>
    <row r="2139" spans="1:4" x14ac:dyDescent="0.2">
      <c r="A2139" s="56">
        <v>2012</v>
      </c>
      <c r="B2139" s="56" t="s">
        <v>5</v>
      </c>
      <c r="C2139" s="56" t="s">
        <v>53</v>
      </c>
      <c r="D2139" s="55">
        <v>111984</v>
      </c>
    </row>
    <row r="2140" spans="1:4" x14ac:dyDescent="0.2">
      <c r="A2140" s="56">
        <v>2012</v>
      </c>
      <c r="B2140" s="56" t="s">
        <v>6</v>
      </c>
      <c r="C2140" s="56" t="s">
        <v>53</v>
      </c>
      <c r="D2140" s="55">
        <v>114405</v>
      </c>
    </row>
    <row r="2141" spans="1:4" x14ac:dyDescent="0.2">
      <c r="A2141" s="56">
        <v>2012</v>
      </c>
      <c r="B2141" s="56" t="s">
        <v>7</v>
      </c>
      <c r="C2141" s="56" t="s">
        <v>53</v>
      </c>
      <c r="D2141" s="55">
        <v>103378</v>
      </c>
    </row>
    <row r="2142" spans="1:4" x14ac:dyDescent="0.2">
      <c r="A2142" s="56">
        <v>2012</v>
      </c>
      <c r="B2142" s="56" t="s">
        <v>8</v>
      </c>
      <c r="C2142" s="56" t="s">
        <v>53</v>
      </c>
      <c r="D2142" s="55">
        <v>103850</v>
      </c>
    </row>
    <row r="2143" spans="1:4" x14ac:dyDescent="0.2">
      <c r="A2143" s="56">
        <v>2012</v>
      </c>
      <c r="B2143" s="56" t="s">
        <v>9</v>
      </c>
      <c r="C2143" s="56" t="s">
        <v>53</v>
      </c>
      <c r="D2143" s="55">
        <v>110385</v>
      </c>
    </row>
    <row r="2144" spans="1:4" x14ac:dyDescent="0.2">
      <c r="A2144" s="56">
        <v>2012</v>
      </c>
      <c r="B2144" s="56" t="s">
        <v>10</v>
      </c>
      <c r="C2144" s="56" t="s">
        <v>53</v>
      </c>
      <c r="D2144" s="55">
        <v>107118</v>
      </c>
    </row>
    <row r="2145" spans="1:4" x14ac:dyDescent="0.2">
      <c r="A2145" s="56">
        <v>2012</v>
      </c>
      <c r="B2145" s="56" t="s">
        <v>11</v>
      </c>
      <c r="C2145" s="56" t="s">
        <v>53</v>
      </c>
      <c r="D2145" s="55">
        <v>104889</v>
      </c>
    </row>
    <row r="2146" spans="1:4" x14ac:dyDescent="0.2">
      <c r="A2146" s="56">
        <v>2013</v>
      </c>
      <c r="B2146" s="56" t="s">
        <v>12</v>
      </c>
      <c r="C2146" s="56" t="s">
        <v>53</v>
      </c>
      <c r="D2146" s="55">
        <v>91404</v>
      </c>
    </row>
    <row r="2147" spans="1:4" x14ac:dyDescent="0.2">
      <c r="A2147" s="56">
        <v>2013</v>
      </c>
      <c r="B2147" s="56" t="s">
        <v>13</v>
      </c>
      <c r="C2147" s="56" t="s">
        <v>53</v>
      </c>
      <c r="D2147" s="55">
        <v>81243</v>
      </c>
    </row>
    <row r="2148" spans="1:4" x14ac:dyDescent="0.2">
      <c r="A2148" s="56">
        <v>2013</v>
      </c>
      <c r="B2148" s="56" t="s">
        <v>14</v>
      </c>
      <c r="C2148" s="56" t="s">
        <v>53</v>
      </c>
      <c r="D2148" s="55">
        <v>90509</v>
      </c>
    </row>
    <row r="2149" spans="1:4" x14ac:dyDescent="0.2">
      <c r="A2149" s="56">
        <v>2013</v>
      </c>
      <c r="B2149" s="56" t="s">
        <v>15</v>
      </c>
      <c r="C2149" s="56" t="s">
        <v>53</v>
      </c>
      <c r="D2149" s="55">
        <v>112691</v>
      </c>
    </row>
    <row r="2150" spans="1:4" x14ac:dyDescent="0.2">
      <c r="A2150" s="56">
        <v>2013</v>
      </c>
      <c r="B2150" s="56" t="s">
        <v>4</v>
      </c>
      <c r="C2150" s="56" t="s">
        <v>53</v>
      </c>
      <c r="D2150" s="55">
        <v>116061</v>
      </c>
    </row>
    <row r="2151" spans="1:4" x14ac:dyDescent="0.2">
      <c r="A2151" s="56">
        <v>2013</v>
      </c>
      <c r="B2151" s="56" t="s">
        <v>5</v>
      </c>
      <c r="C2151" s="56" t="s">
        <v>53</v>
      </c>
      <c r="D2151" s="55">
        <v>98431</v>
      </c>
    </row>
    <row r="2152" spans="1:4" x14ac:dyDescent="0.2">
      <c r="A2152" s="56">
        <v>2013</v>
      </c>
      <c r="B2152" s="56" t="s">
        <v>6</v>
      </c>
      <c r="C2152" s="56" t="s">
        <v>53</v>
      </c>
      <c r="D2152" s="55">
        <v>89441</v>
      </c>
    </row>
    <row r="2153" spans="1:4" x14ac:dyDescent="0.2">
      <c r="A2153" s="56">
        <v>2013</v>
      </c>
      <c r="B2153" s="56" t="s">
        <v>7</v>
      </c>
      <c r="C2153" s="56" t="s">
        <v>53</v>
      </c>
      <c r="D2153" s="55">
        <v>99088</v>
      </c>
    </row>
    <row r="2154" spans="1:4" x14ac:dyDescent="0.2">
      <c r="A2154" s="56">
        <v>2013</v>
      </c>
      <c r="B2154" s="56" t="s">
        <v>8</v>
      </c>
      <c r="C2154" s="56" t="s">
        <v>53</v>
      </c>
      <c r="D2154" s="55">
        <v>87379</v>
      </c>
    </row>
    <row r="2155" spans="1:4" x14ac:dyDescent="0.2">
      <c r="A2155" s="56">
        <v>2013</v>
      </c>
      <c r="B2155" s="56" t="s">
        <v>9</v>
      </c>
      <c r="C2155" s="56" t="s">
        <v>53</v>
      </c>
      <c r="D2155" s="55">
        <v>99340</v>
      </c>
    </row>
    <row r="2156" spans="1:4" x14ac:dyDescent="0.2">
      <c r="A2156" s="56">
        <v>2013</v>
      </c>
      <c r="B2156" s="56" t="s">
        <v>10</v>
      </c>
      <c r="C2156" s="56" t="s">
        <v>53</v>
      </c>
      <c r="D2156" s="55">
        <v>102470</v>
      </c>
    </row>
    <row r="2157" spans="1:4" x14ac:dyDescent="0.2">
      <c r="A2157" s="56">
        <v>2013</v>
      </c>
      <c r="B2157" s="56" t="s">
        <v>11</v>
      </c>
      <c r="C2157" s="56" t="s">
        <v>53</v>
      </c>
      <c r="D2157" s="55">
        <v>92419</v>
      </c>
    </row>
    <row r="2158" spans="1:4" x14ac:dyDescent="0.2">
      <c r="A2158" s="56">
        <v>2014</v>
      </c>
      <c r="B2158" s="56" t="s">
        <v>12</v>
      </c>
      <c r="C2158" s="56" t="s">
        <v>53</v>
      </c>
      <c r="D2158" s="55">
        <v>84830.673698147744</v>
      </c>
    </row>
    <row r="2159" spans="1:4" x14ac:dyDescent="0.2">
      <c r="A2159" s="56">
        <v>2014</v>
      </c>
      <c r="B2159" s="56" t="s">
        <v>13</v>
      </c>
      <c r="C2159" s="56" t="s">
        <v>53</v>
      </c>
      <c r="D2159" s="55">
        <v>82367</v>
      </c>
    </row>
    <row r="2160" spans="1:4" x14ac:dyDescent="0.2">
      <c r="A2160" s="56">
        <v>2014</v>
      </c>
      <c r="B2160" s="56" t="s">
        <v>14</v>
      </c>
      <c r="C2160" s="56" t="s">
        <v>53</v>
      </c>
      <c r="D2160" s="55">
        <v>90307</v>
      </c>
    </row>
    <row r="2161" spans="1:4" x14ac:dyDescent="0.2">
      <c r="A2161" s="56">
        <v>2014</v>
      </c>
      <c r="B2161" s="56" t="s">
        <v>15</v>
      </c>
      <c r="C2161" s="56" t="s">
        <v>53</v>
      </c>
      <c r="D2161" s="55">
        <v>95537</v>
      </c>
    </row>
    <row r="2162" spans="1:4" x14ac:dyDescent="0.2">
      <c r="A2162" s="56">
        <v>2014</v>
      </c>
      <c r="B2162" s="56" t="s">
        <v>4</v>
      </c>
      <c r="C2162" s="56" t="s">
        <v>53</v>
      </c>
      <c r="D2162" s="55">
        <v>104889</v>
      </c>
    </row>
    <row r="2163" spans="1:4" x14ac:dyDescent="0.2">
      <c r="A2163" s="56">
        <v>2014</v>
      </c>
      <c r="B2163" s="56" t="s">
        <v>5</v>
      </c>
      <c r="C2163" s="56" t="s">
        <v>53</v>
      </c>
      <c r="D2163" s="55">
        <v>99735</v>
      </c>
    </row>
    <row r="2164" spans="1:4" x14ac:dyDescent="0.2">
      <c r="A2164" s="56">
        <v>2014</v>
      </c>
      <c r="B2164" s="56" t="s">
        <v>6</v>
      </c>
      <c r="C2164" s="56" t="s">
        <v>53</v>
      </c>
      <c r="D2164" s="55">
        <v>108983</v>
      </c>
    </row>
    <row r="2165" spans="1:4" x14ac:dyDescent="0.2">
      <c r="A2165" s="56">
        <v>2014</v>
      </c>
      <c r="B2165" s="56" t="s">
        <v>7</v>
      </c>
      <c r="C2165" s="56" t="s">
        <v>53</v>
      </c>
      <c r="D2165" s="55">
        <v>103875</v>
      </c>
    </row>
    <row r="2166" spans="1:4" x14ac:dyDescent="0.2">
      <c r="A2166" s="56">
        <v>2014</v>
      </c>
      <c r="B2166" s="56" t="s">
        <v>8</v>
      </c>
      <c r="C2166" s="56" t="s">
        <v>53</v>
      </c>
      <c r="D2166" s="55">
        <v>108765</v>
      </c>
    </row>
    <row r="2167" spans="1:4" x14ac:dyDescent="0.2">
      <c r="A2167" s="56">
        <v>2014</v>
      </c>
      <c r="B2167" s="56" t="s">
        <v>9</v>
      </c>
      <c r="C2167" s="56" t="s">
        <v>53</v>
      </c>
      <c r="D2167" s="55">
        <v>107596</v>
      </c>
    </row>
    <row r="2168" spans="1:4" x14ac:dyDescent="0.2">
      <c r="A2168" s="56">
        <v>2014</v>
      </c>
      <c r="B2168" s="56" t="s">
        <v>10</v>
      </c>
      <c r="C2168" s="56" t="s">
        <v>53</v>
      </c>
      <c r="D2168" s="55">
        <v>101296</v>
      </c>
    </row>
    <row r="2169" spans="1:4" x14ac:dyDescent="0.2">
      <c r="A2169" s="56">
        <v>2014</v>
      </c>
      <c r="B2169" s="56" t="s">
        <v>11</v>
      </c>
      <c r="C2169" s="56" t="s">
        <v>53</v>
      </c>
      <c r="D2169" s="55">
        <v>89963</v>
      </c>
    </row>
    <row r="2170" spans="1:4" x14ac:dyDescent="0.2">
      <c r="A2170" s="56">
        <v>2015</v>
      </c>
      <c r="B2170" s="56" t="s">
        <v>12</v>
      </c>
      <c r="C2170" s="56" t="s">
        <v>53</v>
      </c>
      <c r="D2170" s="55">
        <v>85009</v>
      </c>
    </row>
    <row r="2171" spans="1:4" x14ac:dyDescent="0.2">
      <c r="A2171" s="56">
        <v>2015</v>
      </c>
      <c r="B2171" s="56" t="s">
        <v>13</v>
      </c>
      <c r="C2171" s="56" t="s">
        <v>53</v>
      </c>
      <c r="D2171" s="55">
        <v>86830</v>
      </c>
    </row>
    <row r="2172" spans="1:4" x14ac:dyDescent="0.2">
      <c r="A2172" s="56">
        <v>2015</v>
      </c>
      <c r="B2172" s="56" t="s">
        <v>14</v>
      </c>
      <c r="C2172" s="56" t="s">
        <v>53</v>
      </c>
      <c r="D2172" s="55">
        <v>105570</v>
      </c>
    </row>
    <row r="2173" spans="1:4" x14ac:dyDescent="0.2">
      <c r="A2173" s="56">
        <v>2015</v>
      </c>
      <c r="B2173" s="56" t="s">
        <v>15</v>
      </c>
      <c r="C2173" s="56" t="s">
        <v>53</v>
      </c>
      <c r="D2173" s="55">
        <v>110790</v>
      </c>
    </row>
    <row r="2174" spans="1:4" x14ac:dyDescent="0.2">
      <c r="A2174" s="56">
        <v>2015</v>
      </c>
      <c r="B2174" s="56" t="s">
        <v>4</v>
      </c>
      <c r="C2174" s="56" t="s">
        <v>53</v>
      </c>
      <c r="D2174" s="55">
        <v>107235</v>
      </c>
    </row>
    <row r="2175" spans="1:4" x14ac:dyDescent="0.2">
      <c r="A2175" s="56">
        <v>2015</v>
      </c>
      <c r="B2175" s="56" t="s">
        <v>5</v>
      </c>
      <c r="C2175" s="56" t="s">
        <v>53</v>
      </c>
      <c r="D2175" s="55">
        <v>106700</v>
      </c>
    </row>
    <row r="2176" spans="1:4" x14ac:dyDescent="0.2">
      <c r="A2176" s="56">
        <v>2015</v>
      </c>
      <c r="B2176" s="56" t="s">
        <v>6</v>
      </c>
      <c r="C2176" s="56" t="s">
        <v>53</v>
      </c>
      <c r="D2176" s="55">
        <v>120594</v>
      </c>
    </row>
    <row r="2177" spans="1:4" x14ac:dyDescent="0.2">
      <c r="A2177" s="56">
        <v>2015</v>
      </c>
      <c r="B2177" s="56" t="s">
        <v>7</v>
      </c>
      <c r="C2177" s="56" t="s">
        <v>53</v>
      </c>
      <c r="D2177" s="55">
        <v>113299</v>
      </c>
    </row>
    <row r="2178" spans="1:4" x14ac:dyDescent="0.2">
      <c r="A2178" s="56">
        <v>2015</v>
      </c>
      <c r="B2178" s="56" t="s">
        <v>8</v>
      </c>
      <c r="C2178" s="56" t="s">
        <v>53</v>
      </c>
      <c r="D2178" s="55">
        <v>123206</v>
      </c>
    </row>
    <row r="2179" spans="1:4" x14ac:dyDescent="0.2">
      <c r="A2179" s="56">
        <v>2015</v>
      </c>
      <c r="B2179" s="56" t="s">
        <v>9</v>
      </c>
      <c r="C2179" s="56" t="s">
        <v>53</v>
      </c>
      <c r="D2179" s="55">
        <v>127335</v>
      </c>
    </row>
    <row r="2180" spans="1:4" x14ac:dyDescent="0.2">
      <c r="A2180" s="56">
        <v>2015</v>
      </c>
      <c r="B2180" s="56" t="s">
        <v>10</v>
      </c>
      <c r="C2180" s="56" t="s">
        <v>53</v>
      </c>
      <c r="D2180" s="55">
        <v>135256</v>
      </c>
    </row>
    <row r="2181" spans="1:4" x14ac:dyDescent="0.2">
      <c r="A2181" s="56">
        <v>2015</v>
      </c>
      <c r="B2181" s="56" t="s">
        <v>11</v>
      </c>
      <c r="C2181" s="56" t="s">
        <v>53</v>
      </c>
      <c r="D2181" s="55">
        <v>121445</v>
      </c>
    </row>
    <row r="2182" spans="1:4" x14ac:dyDescent="0.2">
      <c r="A2182" s="56">
        <v>2016</v>
      </c>
      <c r="B2182" s="56" t="s">
        <v>12</v>
      </c>
      <c r="C2182" s="56" t="s">
        <v>53</v>
      </c>
      <c r="D2182" s="55">
        <v>131928</v>
      </c>
    </row>
    <row r="2183" spans="1:4" x14ac:dyDescent="0.2">
      <c r="A2183" s="56">
        <v>2016</v>
      </c>
      <c r="B2183" s="56" t="s">
        <v>13</v>
      </c>
      <c r="C2183" s="56" t="s">
        <v>53</v>
      </c>
      <c r="D2183" s="55">
        <v>89982</v>
      </c>
    </row>
    <row r="2184" spans="1:4" x14ac:dyDescent="0.2">
      <c r="A2184" s="56">
        <v>2016</v>
      </c>
      <c r="B2184" s="56" t="s">
        <v>14</v>
      </c>
      <c r="C2184" s="56" t="s">
        <v>53</v>
      </c>
      <c r="D2184" s="55">
        <v>107732</v>
      </c>
    </row>
    <row r="2185" spans="1:4" x14ac:dyDescent="0.2">
      <c r="A2185" s="56">
        <v>2016</v>
      </c>
      <c r="B2185" s="56" t="s">
        <v>15</v>
      </c>
      <c r="C2185" s="56" t="s">
        <v>53</v>
      </c>
      <c r="D2185" s="55">
        <v>110442</v>
      </c>
    </row>
    <row r="2186" spans="1:4" x14ac:dyDescent="0.2">
      <c r="A2186" s="56">
        <v>2016</v>
      </c>
      <c r="B2186" s="56" t="s">
        <v>4</v>
      </c>
      <c r="C2186" s="56" t="s">
        <v>53</v>
      </c>
      <c r="D2186" s="55">
        <v>126250</v>
      </c>
    </row>
    <row r="2187" spans="1:4" x14ac:dyDescent="0.2">
      <c r="A2187" s="56">
        <v>2016</v>
      </c>
      <c r="B2187" s="56" t="s">
        <v>5</v>
      </c>
      <c r="C2187" s="56" t="s">
        <v>53</v>
      </c>
      <c r="D2187" s="55">
        <v>116461</v>
      </c>
    </row>
    <row r="2188" spans="1:4" x14ac:dyDescent="0.2">
      <c r="A2188" s="56">
        <v>2016</v>
      </c>
      <c r="B2188" s="56" t="s">
        <v>6</v>
      </c>
      <c r="C2188" s="56" t="s">
        <v>53</v>
      </c>
      <c r="D2188" s="55">
        <v>120002</v>
      </c>
    </row>
    <row r="2189" spans="1:4" x14ac:dyDescent="0.2">
      <c r="A2189" s="56">
        <v>2016</v>
      </c>
      <c r="B2189" s="56" t="s">
        <v>7</v>
      </c>
      <c r="C2189" s="56" t="s">
        <v>53</v>
      </c>
      <c r="D2189" s="55">
        <v>130824</v>
      </c>
    </row>
    <row r="2190" spans="1:4" x14ac:dyDescent="0.2">
      <c r="A2190" s="56">
        <v>2016</v>
      </c>
      <c r="B2190" s="56" t="s">
        <v>8</v>
      </c>
      <c r="C2190" s="56" t="s">
        <v>53</v>
      </c>
      <c r="D2190" s="55">
        <v>127308</v>
      </c>
    </row>
    <row r="2191" spans="1:4" x14ac:dyDescent="0.2">
      <c r="A2191" s="56">
        <v>2016</v>
      </c>
      <c r="B2191" s="56" t="s">
        <v>9</v>
      </c>
      <c r="C2191" s="56" t="s">
        <v>53</v>
      </c>
      <c r="D2191" s="55">
        <v>124732</v>
      </c>
    </row>
    <row r="2192" spans="1:4" x14ac:dyDescent="0.2">
      <c r="A2192" s="56">
        <v>2016</v>
      </c>
      <c r="B2192" s="56" t="s">
        <v>10</v>
      </c>
      <c r="C2192" s="56" t="s">
        <v>53</v>
      </c>
      <c r="D2192" s="55">
        <v>138222</v>
      </c>
    </row>
    <row r="2193" spans="1:4" x14ac:dyDescent="0.2">
      <c r="A2193" s="56">
        <v>2016</v>
      </c>
      <c r="B2193" s="56" t="s">
        <v>11</v>
      </c>
      <c r="C2193" s="56" t="s">
        <v>53</v>
      </c>
      <c r="D2193" s="55">
        <v>122536</v>
      </c>
    </row>
    <row r="2194" spans="1:4" x14ac:dyDescent="0.2">
      <c r="A2194" s="56">
        <v>2017</v>
      </c>
      <c r="B2194" s="56" t="s">
        <v>12</v>
      </c>
      <c r="C2194" s="56" t="s">
        <v>53</v>
      </c>
      <c r="D2194" s="55">
        <v>109225</v>
      </c>
    </row>
    <row r="2195" spans="1:4" x14ac:dyDescent="0.2">
      <c r="A2195" s="56">
        <v>2017</v>
      </c>
      <c r="B2195" s="56" t="s">
        <v>13</v>
      </c>
      <c r="C2195" s="56" t="s">
        <v>53</v>
      </c>
      <c r="D2195" s="55">
        <v>99247</v>
      </c>
    </row>
    <row r="2196" spans="1:4" x14ac:dyDescent="0.2">
      <c r="A2196" s="56">
        <v>2017</v>
      </c>
      <c r="B2196" s="56" t="s">
        <v>14</v>
      </c>
      <c r="C2196" s="56" t="s">
        <v>53</v>
      </c>
      <c r="D2196" s="55">
        <v>132889</v>
      </c>
    </row>
    <row r="2197" spans="1:4" x14ac:dyDescent="0.2">
      <c r="A2197" s="56">
        <v>2017</v>
      </c>
      <c r="B2197" s="56" t="s">
        <v>15</v>
      </c>
      <c r="C2197" s="56" t="s">
        <v>53</v>
      </c>
      <c r="D2197" s="55">
        <v>120485</v>
      </c>
    </row>
    <row r="2198" spans="1:4" x14ac:dyDescent="0.2">
      <c r="A2198" s="56">
        <v>2017</v>
      </c>
      <c r="B2198" s="56" t="s">
        <v>4</v>
      </c>
      <c r="C2198" s="56" t="s">
        <v>53</v>
      </c>
      <c r="D2198" s="55">
        <v>135981</v>
      </c>
    </row>
    <row r="2199" spans="1:4" x14ac:dyDescent="0.2">
      <c r="A2199" s="56">
        <v>2017</v>
      </c>
      <c r="B2199" s="56" t="s">
        <v>5</v>
      </c>
      <c r="C2199" s="56" t="s">
        <v>53</v>
      </c>
      <c r="D2199" s="55">
        <v>139194</v>
      </c>
    </row>
    <row r="2200" spans="1:4" x14ac:dyDescent="0.2">
      <c r="A2200" s="56">
        <v>2017</v>
      </c>
      <c r="B2200" s="56" t="s">
        <v>6</v>
      </c>
      <c r="C2200" s="56" t="s">
        <v>53</v>
      </c>
      <c r="D2200" s="55">
        <v>137756</v>
      </c>
    </row>
    <row r="2201" spans="1:4" x14ac:dyDescent="0.2">
      <c r="A2201" s="56">
        <v>2017</v>
      </c>
      <c r="B2201" s="56" t="s">
        <v>7</v>
      </c>
      <c r="C2201" s="56" t="s">
        <v>53</v>
      </c>
      <c r="D2201" s="55">
        <v>134597</v>
      </c>
    </row>
    <row r="2202" spans="1:4" x14ac:dyDescent="0.2">
      <c r="A2202" s="56">
        <v>2017</v>
      </c>
      <c r="B2202" s="56" t="s">
        <v>8</v>
      </c>
      <c r="C2202" s="56" t="s">
        <v>53</v>
      </c>
      <c r="D2202" s="55">
        <v>144780</v>
      </c>
    </row>
    <row r="2203" spans="1:4" x14ac:dyDescent="0.2">
      <c r="A2203" s="56">
        <v>2017</v>
      </c>
      <c r="B2203" s="56" t="s">
        <v>9</v>
      </c>
      <c r="C2203" s="56" t="s">
        <v>53</v>
      </c>
      <c r="D2203" s="55">
        <v>141749</v>
      </c>
    </row>
    <row r="2204" spans="1:4" x14ac:dyDescent="0.2">
      <c r="A2204" s="56">
        <v>2017</v>
      </c>
      <c r="B2204" s="56" t="s">
        <v>10</v>
      </c>
      <c r="C2204" s="56" t="s">
        <v>53</v>
      </c>
      <c r="D2204" s="55">
        <v>170477</v>
      </c>
    </row>
    <row r="2205" spans="1:4" x14ac:dyDescent="0.2">
      <c r="A2205" s="56">
        <v>2017</v>
      </c>
      <c r="B2205" s="56" t="s">
        <v>11</v>
      </c>
      <c r="C2205" s="56" t="s">
        <v>53</v>
      </c>
      <c r="D2205" s="55">
        <v>145757</v>
      </c>
    </row>
    <row r="2206" spans="1:4" x14ac:dyDescent="0.2">
      <c r="A2206" s="56">
        <v>2018</v>
      </c>
      <c r="B2206" s="56" t="s">
        <v>12</v>
      </c>
      <c r="C2206" s="56" t="s">
        <v>53</v>
      </c>
      <c r="D2206" s="55">
        <v>108787</v>
      </c>
    </row>
    <row r="2207" spans="1:4" x14ac:dyDescent="0.2">
      <c r="A2207" s="56">
        <v>2018</v>
      </c>
      <c r="B2207" s="56" t="s">
        <v>13</v>
      </c>
      <c r="C2207" s="56" t="s">
        <v>53</v>
      </c>
      <c r="D2207" s="55">
        <v>81249</v>
      </c>
    </row>
    <row r="2208" spans="1:4" x14ac:dyDescent="0.2">
      <c r="A2208" s="56">
        <v>2018</v>
      </c>
      <c r="B2208" s="56" t="s">
        <v>14</v>
      </c>
      <c r="C2208" s="56" t="s">
        <v>53</v>
      </c>
      <c r="D2208" s="55">
        <v>110808</v>
      </c>
    </row>
    <row r="2209" spans="1:4" x14ac:dyDescent="0.2">
      <c r="A2209" s="56">
        <v>2018</v>
      </c>
      <c r="B2209" s="56" t="s">
        <v>15</v>
      </c>
      <c r="C2209" s="56" t="s">
        <v>53</v>
      </c>
      <c r="D2209" s="55">
        <v>109785</v>
      </c>
    </row>
    <row r="2210" spans="1:4" x14ac:dyDescent="0.2">
      <c r="A2210" s="56">
        <v>2018</v>
      </c>
      <c r="B2210" s="56" t="s">
        <v>4</v>
      </c>
      <c r="C2210" s="56" t="s">
        <v>53</v>
      </c>
      <c r="D2210" s="55">
        <v>112999</v>
      </c>
    </row>
    <row r="2211" spans="1:4" x14ac:dyDescent="0.2">
      <c r="A2211" s="56">
        <v>2018</v>
      </c>
      <c r="B2211" s="56" t="s">
        <v>5</v>
      </c>
      <c r="C2211" s="56" t="s">
        <v>53</v>
      </c>
      <c r="D2211" s="55">
        <v>106370</v>
      </c>
    </row>
    <row r="2212" spans="1:4" x14ac:dyDescent="0.2">
      <c r="A2212" s="56">
        <v>2018</v>
      </c>
      <c r="B2212" s="56" t="s">
        <v>6</v>
      </c>
      <c r="C2212" s="56" t="s">
        <v>53</v>
      </c>
      <c r="D2212" s="55">
        <v>105833</v>
      </c>
    </row>
    <row r="2213" spans="1:4" x14ac:dyDescent="0.2">
      <c r="A2213" s="56">
        <v>2018</v>
      </c>
      <c r="B2213" s="56" t="s">
        <v>7</v>
      </c>
      <c r="C2213" s="56" t="s">
        <v>53</v>
      </c>
      <c r="D2213" s="55">
        <v>119870</v>
      </c>
    </row>
    <row r="2214" spans="1:4" x14ac:dyDescent="0.2">
      <c r="A2214" s="56">
        <v>2018</v>
      </c>
      <c r="B2214" s="56" t="s">
        <v>8</v>
      </c>
      <c r="C2214" s="56" t="s">
        <v>53</v>
      </c>
      <c r="D2214" s="55">
        <v>115932</v>
      </c>
    </row>
    <row r="2215" spans="1:4" x14ac:dyDescent="0.2">
      <c r="A2215" s="56">
        <v>2018</v>
      </c>
      <c r="B2215" s="56" t="s">
        <v>9</v>
      </c>
      <c r="C2215" s="56" t="s">
        <v>53</v>
      </c>
      <c r="D2215" s="55">
        <v>127104</v>
      </c>
    </row>
    <row r="2216" spans="1:4" x14ac:dyDescent="0.2">
      <c r="A2216" s="56">
        <v>2018</v>
      </c>
      <c r="B2216" s="56" t="s">
        <v>10</v>
      </c>
      <c r="C2216" s="56" t="s">
        <v>53</v>
      </c>
      <c r="D2216" s="55">
        <v>106688</v>
      </c>
    </row>
    <row r="2217" spans="1:4" x14ac:dyDescent="0.2">
      <c r="A2217" s="56">
        <v>2018</v>
      </c>
      <c r="B2217" s="56" t="s">
        <v>11</v>
      </c>
      <c r="C2217" s="56" t="s">
        <v>53</v>
      </c>
      <c r="D2217" s="55">
        <v>103803</v>
      </c>
    </row>
    <row r="2218" spans="1:4" x14ac:dyDescent="0.2">
      <c r="A2218" s="56">
        <v>2019</v>
      </c>
      <c r="B2218" s="56" t="s">
        <v>12</v>
      </c>
      <c r="C2218" s="56" t="s">
        <v>53</v>
      </c>
      <c r="D2218" s="55">
        <v>102709</v>
      </c>
    </row>
    <row r="2219" spans="1:4" x14ac:dyDescent="0.2">
      <c r="A2219" s="56">
        <v>2019</v>
      </c>
      <c r="B2219" s="56" t="s">
        <v>13</v>
      </c>
      <c r="C2219" s="56" t="s">
        <v>53</v>
      </c>
      <c r="D2219" s="55">
        <v>98919</v>
      </c>
    </row>
    <row r="2220" spans="1:4" x14ac:dyDescent="0.2">
      <c r="A2220" s="56">
        <v>2019</v>
      </c>
      <c r="B2220" s="56" t="s">
        <v>14</v>
      </c>
      <c r="C2220" s="56" t="s">
        <v>53</v>
      </c>
      <c r="D2220" s="55">
        <v>115516</v>
      </c>
    </row>
    <row r="2221" spans="1:4" x14ac:dyDescent="0.2">
      <c r="A2221" s="56">
        <v>2019</v>
      </c>
      <c r="B2221" s="56" t="s">
        <v>15</v>
      </c>
      <c r="C2221" s="56" t="s">
        <v>53</v>
      </c>
      <c r="D2221" s="55">
        <v>101224</v>
      </c>
    </row>
    <row r="2222" spans="1:4" x14ac:dyDescent="0.2">
      <c r="A2222" s="56">
        <v>2019</v>
      </c>
      <c r="B2222" s="56" t="s">
        <v>4</v>
      </c>
      <c r="C2222" s="56" t="s">
        <v>53</v>
      </c>
      <c r="D2222" s="55">
        <v>76279</v>
      </c>
    </row>
    <row r="2223" spans="1:4" x14ac:dyDescent="0.2">
      <c r="A2223" s="56">
        <v>2019</v>
      </c>
      <c r="B2223" s="56" t="s">
        <v>5</v>
      </c>
      <c r="C2223" s="56" t="s">
        <v>53</v>
      </c>
      <c r="D2223" s="55">
        <v>99201</v>
      </c>
    </row>
    <row r="2224" spans="1:4" x14ac:dyDescent="0.2">
      <c r="A2224" s="56">
        <v>2019</v>
      </c>
      <c r="B2224" s="56" t="s">
        <v>6</v>
      </c>
      <c r="C2224" s="56" t="s">
        <v>53</v>
      </c>
      <c r="D2224" s="55">
        <v>93649</v>
      </c>
    </row>
    <row r="2225" spans="1:4" x14ac:dyDescent="0.2">
      <c r="A2225" s="56">
        <v>2019</v>
      </c>
      <c r="B2225" s="56" t="s">
        <v>7</v>
      </c>
      <c r="C2225" s="56" t="s">
        <v>53</v>
      </c>
      <c r="D2225" s="55">
        <v>101691</v>
      </c>
    </row>
    <row r="2226" spans="1:4" x14ac:dyDescent="0.2">
      <c r="A2226" s="56">
        <v>2019</v>
      </c>
      <c r="B2226" s="56" t="s">
        <v>8</v>
      </c>
      <c r="C2226" s="56" t="s">
        <v>53</v>
      </c>
      <c r="D2226" s="55">
        <v>103111</v>
      </c>
    </row>
    <row r="2227" spans="1:4" x14ac:dyDescent="0.2">
      <c r="A2227" s="56">
        <v>2019</v>
      </c>
      <c r="B2227" s="56" t="s">
        <v>9</v>
      </c>
      <c r="C2227" s="56" t="s">
        <v>53</v>
      </c>
      <c r="D2227" s="55">
        <v>106289</v>
      </c>
    </row>
    <row r="2228" spans="1:4" x14ac:dyDescent="0.2">
      <c r="A2228" s="56">
        <v>2019</v>
      </c>
      <c r="B2228" s="56" t="s">
        <v>10</v>
      </c>
      <c r="C2228" s="56" t="s">
        <v>53</v>
      </c>
      <c r="D2228" s="55">
        <v>102289</v>
      </c>
    </row>
    <row r="2229" spans="1:4" x14ac:dyDescent="0.2">
      <c r="A2229" s="56">
        <v>2019</v>
      </c>
      <c r="B2229" s="56" t="s">
        <v>11</v>
      </c>
      <c r="C2229" s="56" t="s">
        <v>53</v>
      </c>
      <c r="D2229" s="55">
        <v>94929</v>
      </c>
    </row>
    <row r="2230" spans="1:4" x14ac:dyDescent="0.2">
      <c r="A2230" s="56">
        <v>2020</v>
      </c>
      <c r="B2230" s="56" t="s">
        <v>12</v>
      </c>
      <c r="C2230" s="56" t="s">
        <v>53</v>
      </c>
      <c r="D2230" s="55">
        <v>85231</v>
      </c>
    </row>
    <row r="2231" spans="1:4" x14ac:dyDescent="0.2">
      <c r="A2231" s="56">
        <v>2020</v>
      </c>
      <c r="B2231" s="56" t="s">
        <v>13</v>
      </c>
      <c r="C2231" s="56" t="s">
        <v>53</v>
      </c>
      <c r="D2231" s="55">
        <v>75240</v>
      </c>
    </row>
    <row r="2232" spans="1:4" x14ac:dyDescent="0.2">
      <c r="A2232" s="56">
        <v>2020</v>
      </c>
      <c r="B2232" s="56" t="s">
        <v>14</v>
      </c>
      <c r="C2232" s="56" t="s">
        <v>53</v>
      </c>
      <c r="D2232" s="55">
        <v>49575</v>
      </c>
    </row>
    <row r="2233" spans="1:4" x14ac:dyDescent="0.2">
      <c r="A2233" s="56">
        <v>2020</v>
      </c>
      <c r="B2233" s="56" t="s">
        <v>15</v>
      </c>
      <c r="C2233" s="56" t="s">
        <v>53</v>
      </c>
      <c r="D2233" s="55">
        <v>1285</v>
      </c>
    </row>
    <row r="2234" spans="1:4" x14ac:dyDescent="0.2">
      <c r="A2234" s="56">
        <v>2020</v>
      </c>
      <c r="B2234" s="56" t="s">
        <v>4</v>
      </c>
      <c r="C2234" s="56" t="s">
        <v>53</v>
      </c>
      <c r="D2234" s="55">
        <v>3156</v>
      </c>
    </row>
    <row r="2235" spans="1:4" x14ac:dyDescent="0.2">
      <c r="A2235" s="56">
        <v>2020</v>
      </c>
      <c r="B2235" s="56" t="s">
        <v>5</v>
      </c>
      <c r="C2235" s="56" t="s">
        <v>53</v>
      </c>
      <c r="D2235" s="55">
        <v>4341</v>
      </c>
    </row>
    <row r="2236" spans="1:4" x14ac:dyDescent="0.2">
      <c r="A2236" s="56">
        <v>2020</v>
      </c>
      <c r="B2236" s="56" t="s">
        <v>6</v>
      </c>
      <c r="C2236" s="56" t="s">
        <v>53</v>
      </c>
      <c r="D2236" s="55">
        <v>10293</v>
      </c>
    </row>
    <row r="2237" spans="1:4" x14ac:dyDescent="0.2">
      <c r="A2237" s="56">
        <v>2020</v>
      </c>
      <c r="B2237" s="56" t="s">
        <v>7</v>
      </c>
      <c r="C2237" s="56" t="s">
        <v>53</v>
      </c>
      <c r="D2237" s="55">
        <v>7043</v>
      </c>
    </row>
    <row r="2238" spans="1:4" x14ac:dyDescent="0.2">
      <c r="A2238" s="56">
        <v>2020</v>
      </c>
      <c r="B2238" s="56" t="s">
        <v>8</v>
      </c>
      <c r="C2238" s="56" t="s">
        <v>53</v>
      </c>
      <c r="D2238" s="55">
        <v>14677</v>
      </c>
    </row>
    <row r="2239" spans="1:4" x14ac:dyDescent="0.2">
      <c r="A2239" s="56">
        <v>2020</v>
      </c>
      <c r="B2239" s="56" t="s">
        <v>9</v>
      </c>
      <c r="C2239" s="56" t="s">
        <v>53</v>
      </c>
      <c r="D2239" s="55">
        <v>17048</v>
      </c>
    </row>
    <row r="2240" spans="1:4" x14ac:dyDescent="0.2">
      <c r="A2240" s="56">
        <v>2020</v>
      </c>
      <c r="B2240" s="56" t="s">
        <v>10</v>
      </c>
      <c r="C2240" s="56" t="s">
        <v>53</v>
      </c>
      <c r="D2240" s="55">
        <v>24791</v>
      </c>
    </row>
    <row r="2241" spans="1:4" x14ac:dyDescent="0.2">
      <c r="A2241" s="56">
        <v>2020</v>
      </c>
      <c r="B2241" s="56" t="s">
        <v>11</v>
      </c>
      <c r="C2241" s="56" t="s">
        <v>53</v>
      </c>
      <c r="D2241" s="55">
        <v>25688</v>
      </c>
    </row>
    <row r="2242" spans="1:4" x14ac:dyDescent="0.2">
      <c r="A2242" s="56">
        <v>1994</v>
      </c>
      <c r="B2242" s="56" t="s">
        <v>4</v>
      </c>
      <c r="C2242" s="56" t="s">
        <v>54</v>
      </c>
      <c r="D2242" s="55">
        <v>31040</v>
      </c>
    </row>
    <row r="2243" spans="1:4" x14ac:dyDescent="0.2">
      <c r="A2243" s="56">
        <v>1994</v>
      </c>
      <c r="B2243" s="56" t="s">
        <v>5</v>
      </c>
      <c r="C2243" s="56" t="s">
        <v>54</v>
      </c>
      <c r="D2243" s="55">
        <v>29148</v>
      </c>
    </row>
    <row r="2244" spans="1:4" x14ac:dyDescent="0.2">
      <c r="A2244" s="56">
        <v>1994</v>
      </c>
      <c r="B2244" s="56" t="s">
        <v>6</v>
      </c>
      <c r="C2244" s="56" t="s">
        <v>54</v>
      </c>
      <c r="D2244" s="55">
        <v>30651</v>
      </c>
    </row>
    <row r="2245" spans="1:4" x14ac:dyDescent="0.2">
      <c r="A2245" s="56">
        <v>1994</v>
      </c>
      <c r="B2245" s="56" t="s">
        <v>7</v>
      </c>
      <c r="C2245" s="56" t="s">
        <v>54</v>
      </c>
      <c r="D2245" s="55">
        <v>31757</v>
      </c>
    </row>
    <row r="2246" spans="1:4" x14ac:dyDescent="0.2">
      <c r="A2246" s="56">
        <v>1994</v>
      </c>
      <c r="B2246" s="56" t="s">
        <v>8</v>
      </c>
      <c r="C2246" s="56" t="s">
        <v>54</v>
      </c>
      <c r="D2246" s="55">
        <v>31839</v>
      </c>
    </row>
    <row r="2247" spans="1:4" x14ac:dyDescent="0.2">
      <c r="A2247" s="56">
        <v>1994</v>
      </c>
      <c r="B2247" s="56" t="s">
        <v>9</v>
      </c>
      <c r="C2247" s="56" t="s">
        <v>54</v>
      </c>
      <c r="D2247" s="55">
        <v>32787</v>
      </c>
    </row>
    <row r="2248" spans="1:4" x14ac:dyDescent="0.2">
      <c r="A2248" s="56">
        <v>1994</v>
      </c>
      <c r="B2248" s="56" t="s">
        <v>10</v>
      </c>
      <c r="C2248" s="56" t="s">
        <v>54</v>
      </c>
      <c r="D2248" s="55">
        <v>33704</v>
      </c>
    </row>
    <row r="2249" spans="1:4" x14ac:dyDescent="0.2">
      <c r="A2249" s="56">
        <v>1994</v>
      </c>
      <c r="B2249" s="56" t="s">
        <v>11</v>
      </c>
      <c r="C2249" s="56" t="s">
        <v>54</v>
      </c>
      <c r="D2249" s="55">
        <v>34558</v>
      </c>
    </row>
    <row r="2250" spans="1:4" x14ac:dyDescent="0.2">
      <c r="A2250" s="56">
        <v>1995</v>
      </c>
      <c r="B2250" s="56" t="s">
        <v>12</v>
      </c>
      <c r="C2250" s="56" t="s">
        <v>54</v>
      </c>
      <c r="D2250" s="55">
        <v>31869</v>
      </c>
    </row>
    <row r="2251" spans="1:4" x14ac:dyDescent="0.2">
      <c r="A2251" s="56">
        <v>1995</v>
      </c>
      <c r="B2251" s="56" t="s">
        <v>13</v>
      </c>
      <c r="C2251" s="56" t="s">
        <v>54</v>
      </c>
      <c r="D2251" s="55">
        <v>32089</v>
      </c>
    </row>
    <row r="2252" spans="1:4" x14ac:dyDescent="0.2">
      <c r="A2252" s="56">
        <v>1995</v>
      </c>
      <c r="B2252" s="56" t="s">
        <v>14</v>
      </c>
      <c r="C2252" s="56" t="s">
        <v>54</v>
      </c>
      <c r="D2252" s="55">
        <v>36906</v>
      </c>
    </row>
    <row r="2253" spans="1:4" x14ac:dyDescent="0.2">
      <c r="A2253" s="56">
        <v>1995</v>
      </c>
      <c r="B2253" s="56" t="s">
        <v>15</v>
      </c>
      <c r="C2253" s="56" t="s">
        <v>54</v>
      </c>
      <c r="D2253" s="55">
        <v>36202</v>
      </c>
    </row>
    <row r="2254" spans="1:4" x14ac:dyDescent="0.2">
      <c r="A2254" s="56">
        <v>1995</v>
      </c>
      <c r="B2254" s="56" t="s">
        <v>4</v>
      </c>
      <c r="C2254" s="56" t="s">
        <v>54</v>
      </c>
      <c r="D2254" s="55">
        <v>40144</v>
      </c>
    </row>
    <row r="2255" spans="1:4" x14ac:dyDescent="0.2">
      <c r="A2255" s="56">
        <v>1995</v>
      </c>
      <c r="B2255" s="56" t="s">
        <v>5</v>
      </c>
      <c r="C2255" s="56" t="s">
        <v>54</v>
      </c>
      <c r="D2255" s="55">
        <v>37496</v>
      </c>
    </row>
    <row r="2256" spans="1:4" x14ac:dyDescent="0.2">
      <c r="A2256" s="56">
        <v>1995</v>
      </c>
      <c r="B2256" s="56" t="s">
        <v>6</v>
      </c>
      <c r="C2256" s="56" t="s">
        <v>54</v>
      </c>
      <c r="D2256" s="55">
        <v>40891</v>
      </c>
    </row>
    <row r="2257" spans="1:4" x14ac:dyDescent="0.2">
      <c r="A2257" s="56">
        <v>1995</v>
      </c>
      <c r="B2257" s="56" t="s">
        <v>7</v>
      </c>
      <c r="C2257" s="56" t="s">
        <v>54</v>
      </c>
      <c r="D2257" s="55">
        <v>43169</v>
      </c>
    </row>
    <row r="2258" spans="1:4" x14ac:dyDescent="0.2">
      <c r="A2258" s="56">
        <v>1995</v>
      </c>
      <c r="B2258" s="56" t="s">
        <v>8</v>
      </c>
      <c r="C2258" s="56" t="s">
        <v>54</v>
      </c>
      <c r="D2258" s="55">
        <v>43417</v>
      </c>
    </row>
    <row r="2259" spans="1:4" x14ac:dyDescent="0.2">
      <c r="A2259" s="56">
        <v>1995</v>
      </c>
      <c r="B2259" s="56" t="s">
        <v>9</v>
      </c>
      <c r="C2259" s="56" t="s">
        <v>54</v>
      </c>
      <c r="D2259" s="55">
        <v>45094</v>
      </c>
    </row>
    <row r="2260" spans="1:4" x14ac:dyDescent="0.2">
      <c r="A2260" s="56">
        <v>1995</v>
      </c>
      <c r="B2260" s="56" t="s">
        <v>10</v>
      </c>
      <c r="C2260" s="56" t="s">
        <v>54</v>
      </c>
      <c r="D2260" s="55">
        <v>46254</v>
      </c>
    </row>
    <row r="2261" spans="1:4" x14ac:dyDescent="0.2">
      <c r="A2261" s="56">
        <v>1995</v>
      </c>
      <c r="B2261" s="56" t="s">
        <v>11</v>
      </c>
      <c r="C2261" s="56" t="s">
        <v>54</v>
      </c>
      <c r="D2261" s="55">
        <v>44885</v>
      </c>
    </row>
    <row r="2262" spans="1:4" x14ac:dyDescent="0.2">
      <c r="A2262" s="56">
        <v>1996</v>
      </c>
      <c r="B2262" s="56" t="s">
        <v>12</v>
      </c>
      <c r="C2262" s="56" t="s">
        <v>54</v>
      </c>
      <c r="D2262" s="55">
        <v>42229</v>
      </c>
    </row>
    <row r="2263" spans="1:4" x14ac:dyDescent="0.2">
      <c r="A2263" s="56">
        <v>1996</v>
      </c>
      <c r="B2263" s="56" t="s">
        <v>13</v>
      </c>
      <c r="C2263" s="56" t="s">
        <v>54</v>
      </c>
      <c r="D2263" s="55">
        <v>45083</v>
      </c>
    </row>
    <row r="2264" spans="1:4" x14ac:dyDescent="0.2">
      <c r="A2264" s="56">
        <v>1996</v>
      </c>
      <c r="B2264" s="56" t="s">
        <v>14</v>
      </c>
      <c r="C2264" s="56" t="s">
        <v>54</v>
      </c>
      <c r="D2264" s="55">
        <v>50198</v>
      </c>
    </row>
    <row r="2265" spans="1:4" x14ac:dyDescent="0.2">
      <c r="A2265" s="56">
        <v>1996</v>
      </c>
      <c r="B2265" s="56" t="s">
        <v>15</v>
      </c>
      <c r="C2265" s="56" t="s">
        <v>54</v>
      </c>
      <c r="D2265" s="55">
        <v>49850</v>
      </c>
    </row>
    <row r="2266" spans="1:4" x14ac:dyDescent="0.2">
      <c r="A2266" s="56">
        <v>1996</v>
      </c>
      <c r="B2266" s="56" t="s">
        <v>4</v>
      </c>
      <c r="C2266" s="56" t="s">
        <v>54</v>
      </c>
      <c r="D2266" s="55">
        <v>53860</v>
      </c>
    </row>
    <row r="2267" spans="1:4" x14ac:dyDescent="0.2">
      <c r="A2267" s="56">
        <v>1996</v>
      </c>
      <c r="B2267" s="56" t="s">
        <v>5</v>
      </c>
      <c r="C2267" s="56" t="s">
        <v>54</v>
      </c>
      <c r="D2267" s="55">
        <v>47757</v>
      </c>
    </row>
    <row r="2268" spans="1:4" x14ac:dyDescent="0.2">
      <c r="A2268" s="56">
        <v>1996</v>
      </c>
      <c r="B2268" s="56" t="s">
        <v>6</v>
      </c>
      <c r="C2268" s="56" t="s">
        <v>54</v>
      </c>
      <c r="D2268" s="55">
        <v>51262</v>
      </c>
    </row>
    <row r="2269" spans="1:4" x14ac:dyDescent="0.2">
      <c r="A2269" s="56">
        <v>1996</v>
      </c>
      <c r="B2269" s="56" t="s">
        <v>7</v>
      </c>
      <c r="C2269" s="56" t="s">
        <v>54</v>
      </c>
      <c r="D2269" s="55">
        <v>51719</v>
      </c>
    </row>
    <row r="2270" spans="1:4" x14ac:dyDescent="0.2">
      <c r="A2270" s="56">
        <v>1996</v>
      </c>
      <c r="B2270" s="56" t="s">
        <v>8</v>
      </c>
      <c r="C2270" s="56" t="s">
        <v>54</v>
      </c>
      <c r="D2270" s="55">
        <v>47946</v>
      </c>
    </row>
    <row r="2271" spans="1:4" x14ac:dyDescent="0.2">
      <c r="A2271" s="56">
        <v>1996</v>
      </c>
      <c r="B2271" s="56" t="s">
        <v>9</v>
      </c>
      <c r="C2271" s="56" t="s">
        <v>54</v>
      </c>
      <c r="D2271" s="55">
        <v>55282</v>
      </c>
    </row>
    <row r="2272" spans="1:4" x14ac:dyDescent="0.2">
      <c r="A2272" s="56">
        <v>1996</v>
      </c>
      <c r="B2272" s="56" t="s">
        <v>10</v>
      </c>
      <c r="C2272" s="56" t="s">
        <v>54</v>
      </c>
      <c r="D2272" s="55">
        <v>53188</v>
      </c>
    </row>
    <row r="2273" spans="1:4" x14ac:dyDescent="0.2">
      <c r="A2273" s="56">
        <v>1996</v>
      </c>
      <c r="B2273" s="56" t="s">
        <v>11</v>
      </c>
      <c r="C2273" s="56" t="s">
        <v>54</v>
      </c>
      <c r="D2273" s="55">
        <v>50083</v>
      </c>
    </row>
    <row r="2274" spans="1:4" x14ac:dyDescent="0.2">
      <c r="A2274" s="56">
        <v>1997</v>
      </c>
      <c r="B2274" s="56" t="s">
        <v>12</v>
      </c>
      <c r="C2274" s="56" t="s">
        <v>54</v>
      </c>
      <c r="D2274" s="55">
        <v>46030</v>
      </c>
    </row>
    <row r="2275" spans="1:4" x14ac:dyDescent="0.2">
      <c r="A2275" s="56">
        <v>1997</v>
      </c>
      <c r="B2275" s="56" t="s">
        <v>13</v>
      </c>
      <c r="C2275" s="56" t="s">
        <v>54</v>
      </c>
      <c r="D2275" s="55">
        <v>46674</v>
      </c>
    </row>
    <row r="2276" spans="1:4" x14ac:dyDescent="0.2">
      <c r="A2276" s="56">
        <v>1997</v>
      </c>
      <c r="B2276" s="56" t="s">
        <v>14</v>
      </c>
      <c r="C2276" s="56" t="s">
        <v>54</v>
      </c>
      <c r="D2276" s="55">
        <v>55159</v>
      </c>
    </row>
    <row r="2277" spans="1:4" x14ac:dyDescent="0.2">
      <c r="A2277" s="56">
        <v>1997</v>
      </c>
      <c r="B2277" s="56" t="s">
        <v>15</v>
      </c>
      <c r="C2277" s="56" t="s">
        <v>54</v>
      </c>
      <c r="D2277" s="55">
        <v>58119</v>
      </c>
    </row>
    <row r="2278" spans="1:4" x14ac:dyDescent="0.2">
      <c r="A2278" s="56">
        <v>1997</v>
      </c>
      <c r="B2278" s="56" t="s">
        <v>4</v>
      </c>
      <c r="C2278" s="56" t="s">
        <v>54</v>
      </c>
      <c r="D2278" s="55">
        <v>57458</v>
      </c>
    </row>
    <row r="2279" spans="1:4" x14ac:dyDescent="0.2">
      <c r="A2279" s="56">
        <v>1997</v>
      </c>
      <c r="B2279" s="56" t="s">
        <v>5</v>
      </c>
      <c r="C2279" s="56" t="s">
        <v>54</v>
      </c>
      <c r="D2279" s="55">
        <v>52136</v>
      </c>
    </row>
    <row r="2280" spans="1:4" x14ac:dyDescent="0.2">
      <c r="A2280" s="56">
        <v>1997</v>
      </c>
      <c r="B2280" s="56" t="s">
        <v>6</v>
      </c>
      <c r="C2280" s="56" t="s">
        <v>54</v>
      </c>
      <c r="D2280" s="55">
        <v>58428</v>
      </c>
    </row>
    <row r="2281" spans="1:4" x14ac:dyDescent="0.2">
      <c r="A2281" s="56">
        <v>1997</v>
      </c>
      <c r="B2281" s="56" t="s">
        <v>7</v>
      </c>
      <c r="C2281" s="56" t="s">
        <v>54</v>
      </c>
      <c r="D2281" s="55">
        <v>57033</v>
      </c>
    </row>
    <row r="2282" spans="1:4" x14ac:dyDescent="0.2">
      <c r="A2282" s="56">
        <v>1997</v>
      </c>
      <c r="B2282" s="56" t="s">
        <v>8</v>
      </c>
      <c r="C2282" s="56" t="s">
        <v>54</v>
      </c>
      <c r="D2282" s="55">
        <v>58068</v>
      </c>
    </row>
    <row r="2283" spans="1:4" x14ac:dyDescent="0.2">
      <c r="A2283" s="56">
        <v>1997</v>
      </c>
      <c r="B2283" s="56" t="s">
        <v>9</v>
      </c>
      <c r="C2283" s="56" t="s">
        <v>54</v>
      </c>
      <c r="D2283" s="55">
        <v>60970</v>
      </c>
    </row>
    <row r="2284" spans="1:4" x14ac:dyDescent="0.2">
      <c r="A2284" s="56">
        <v>1997</v>
      </c>
      <c r="B2284" s="56" t="s">
        <v>10</v>
      </c>
      <c r="C2284" s="56" t="s">
        <v>54</v>
      </c>
      <c r="D2284" s="55">
        <v>57767</v>
      </c>
    </row>
    <row r="2285" spans="1:4" x14ac:dyDescent="0.2">
      <c r="A2285" s="56">
        <v>1997</v>
      </c>
      <c r="B2285" s="56" t="s">
        <v>11</v>
      </c>
      <c r="C2285" s="56" t="s">
        <v>54</v>
      </c>
      <c r="D2285" s="55">
        <v>57458</v>
      </c>
    </row>
    <row r="2286" spans="1:4" x14ac:dyDescent="0.2">
      <c r="A2286" s="56">
        <v>1998</v>
      </c>
      <c r="B2286" s="56" t="s">
        <v>12</v>
      </c>
      <c r="C2286" s="56" t="s">
        <v>54</v>
      </c>
      <c r="D2286" s="55">
        <v>54034</v>
      </c>
    </row>
    <row r="2287" spans="1:4" x14ac:dyDescent="0.2">
      <c r="A2287" s="56">
        <v>1998</v>
      </c>
      <c r="B2287" s="56" t="s">
        <v>13</v>
      </c>
      <c r="C2287" s="56" t="s">
        <v>54</v>
      </c>
      <c r="D2287" s="55">
        <v>53357</v>
      </c>
    </row>
    <row r="2288" spans="1:4" x14ac:dyDescent="0.2">
      <c r="A2288" s="56">
        <v>1998</v>
      </c>
      <c r="B2288" s="56" t="s">
        <v>14</v>
      </c>
      <c r="C2288" s="56" t="s">
        <v>54</v>
      </c>
      <c r="D2288" s="55">
        <v>62267</v>
      </c>
    </row>
    <row r="2289" spans="1:4" x14ac:dyDescent="0.2">
      <c r="A2289" s="56">
        <v>1998</v>
      </c>
      <c r="B2289" s="56" t="s">
        <v>15</v>
      </c>
      <c r="C2289" s="56" t="s">
        <v>54</v>
      </c>
      <c r="D2289" s="55">
        <v>61586</v>
      </c>
    </row>
    <row r="2290" spans="1:4" x14ac:dyDescent="0.2">
      <c r="A2290" s="56">
        <v>1998</v>
      </c>
      <c r="B2290" s="56" t="s">
        <v>4</v>
      </c>
      <c r="C2290" s="56" t="s">
        <v>54</v>
      </c>
      <c r="D2290" s="55">
        <v>61477</v>
      </c>
    </row>
    <row r="2291" spans="1:4" x14ac:dyDescent="0.2">
      <c r="A2291" s="56">
        <v>1998</v>
      </c>
      <c r="B2291" s="56" t="s">
        <v>5</v>
      </c>
      <c r="C2291" s="56" t="s">
        <v>54</v>
      </c>
      <c r="D2291" s="55">
        <v>58265</v>
      </c>
    </row>
    <row r="2292" spans="1:4" x14ac:dyDescent="0.2">
      <c r="A2292" s="56">
        <v>1998</v>
      </c>
      <c r="B2292" s="56" t="s">
        <v>6</v>
      </c>
      <c r="C2292" s="56" t="s">
        <v>54</v>
      </c>
      <c r="D2292" s="55">
        <v>64847</v>
      </c>
    </row>
    <row r="2293" spans="1:4" x14ac:dyDescent="0.2">
      <c r="A2293" s="56">
        <v>1998</v>
      </c>
      <c r="B2293" s="56" t="s">
        <v>7</v>
      </c>
      <c r="C2293" s="56" t="s">
        <v>54</v>
      </c>
      <c r="D2293" s="55">
        <v>65189</v>
      </c>
    </row>
    <row r="2294" spans="1:4" x14ac:dyDescent="0.2">
      <c r="A2294" s="56">
        <v>1998</v>
      </c>
      <c r="B2294" s="56" t="s">
        <v>8</v>
      </c>
      <c r="C2294" s="56" t="s">
        <v>54</v>
      </c>
      <c r="D2294" s="55">
        <v>62524</v>
      </c>
    </row>
    <row r="2295" spans="1:4" x14ac:dyDescent="0.2">
      <c r="A2295" s="56">
        <v>1998</v>
      </c>
      <c r="B2295" s="56" t="s">
        <v>9</v>
      </c>
      <c r="C2295" s="56" t="s">
        <v>54</v>
      </c>
      <c r="D2295" s="55">
        <v>64918</v>
      </c>
    </row>
    <row r="2296" spans="1:4" x14ac:dyDescent="0.2">
      <c r="A2296" s="56">
        <v>1998</v>
      </c>
      <c r="B2296" s="56" t="s">
        <v>10</v>
      </c>
      <c r="C2296" s="56" t="s">
        <v>54</v>
      </c>
      <c r="D2296" s="55">
        <v>62733</v>
      </c>
    </row>
    <row r="2297" spans="1:4" x14ac:dyDescent="0.2">
      <c r="A2297" s="56">
        <v>1998</v>
      </c>
      <c r="B2297" s="56" t="s">
        <v>11</v>
      </c>
      <c r="C2297" s="56" t="s">
        <v>54</v>
      </c>
      <c r="D2297" s="55">
        <v>61315</v>
      </c>
    </row>
    <row r="2298" spans="1:4" x14ac:dyDescent="0.2">
      <c r="A2298" s="56">
        <v>1999</v>
      </c>
      <c r="B2298" s="56" t="s">
        <v>12</v>
      </c>
      <c r="C2298" s="56" t="s">
        <v>54</v>
      </c>
      <c r="D2298" s="55">
        <v>55201</v>
      </c>
    </row>
    <row r="2299" spans="1:4" x14ac:dyDescent="0.2">
      <c r="A2299" s="56">
        <v>1999</v>
      </c>
      <c r="B2299" s="56" t="s">
        <v>13</v>
      </c>
      <c r="C2299" s="56" t="s">
        <v>54</v>
      </c>
      <c r="D2299" s="55">
        <v>54714</v>
      </c>
    </row>
    <row r="2300" spans="1:4" x14ac:dyDescent="0.2">
      <c r="A2300" s="56">
        <v>1999</v>
      </c>
      <c r="B2300" s="56" t="s">
        <v>14</v>
      </c>
      <c r="C2300" s="56" t="s">
        <v>54</v>
      </c>
      <c r="D2300" s="55">
        <v>66364</v>
      </c>
    </row>
    <row r="2301" spans="1:4" x14ac:dyDescent="0.2">
      <c r="A2301" s="56">
        <v>1999</v>
      </c>
      <c r="B2301" s="56" t="s">
        <v>15</v>
      </c>
      <c r="C2301" s="56" t="s">
        <v>54</v>
      </c>
      <c r="D2301" s="55">
        <v>62888</v>
      </c>
    </row>
    <row r="2302" spans="1:4" x14ac:dyDescent="0.2">
      <c r="A2302" s="56">
        <v>1999</v>
      </c>
      <c r="B2302" s="56" t="s">
        <v>4</v>
      </c>
      <c r="C2302" s="56" t="s">
        <v>54</v>
      </c>
      <c r="D2302" s="55">
        <v>64481</v>
      </c>
    </row>
    <row r="2303" spans="1:4" x14ac:dyDescent="0.2">
      <c r="A2303" s="56">
        <v>1999</v>
      </c>
      <c r="B2303" s="56" t="s">
        <v>5</v>
      </c>
      <c r="C2303" s="56" t="s">
        <v>54</v>
      </c>
      <c r="D2303" s="55">
        <v>62335</v>
      </c>
    </row>
    <row r="2304" spans="1:4" x14ac:dyDescent="0.2">
      <c r="A2304" s="56">
        <v>1999</v>
      </c>
      <c r="B2304" s="56" t="s">
        <v>6</v>
      </c>
      <c r="C2304" s="56" t="s">
        <v>54</v>
      </c>
      <c r="D2304" s="55">
        <v>64008</v>
      </c>
    </row>
    <row r="2305" spans="1:4" x14ac:dyDescent="0.2">
      <c r="A2305" s="56">
        <v>1999</v>
      </c>
      <c r="B2305" s="56" t="s">
        <v>7</v>
      </c>
      <c r="C2305" s="56" t="s">
        <v>54</v>
      </c>
      <c r="D2305" s="55">
        <v>65799</v>
      </c>
    </row>
    <row r="2306" spans="1:4" x14ac:dyDescent="0.2">
      <c r="A2306" s="56">
        <v>1999</v>
      </c>
      <c r="B2306" s="56" t="s">
        <v>8</v>
      </c>
      <c r="C2306" s="56" t="s">
        <v>54</v>
      </c>
      <c r="D2306" s="55">
        <v>67175</v>
      </c>
    </row>
    <row r="2307" spans="1:4" x14ac:dyDescent="0.2">
      <c r="A2307" s="56">
        <v>1999</v>
      </c>
      <c r="B2307" s="56" t="s">
        <v>9</v>
      </c>
      <c r="C2307" s="56" t="s">
        <v>54</v>
      </c>
      <c r="D2307" s="55">
        <v>66086</v>
      </c>
    </row>
    <row r="2308" spans="1:4" x14ac:dyDescent="0.2">
      <c r="A2308" s="56">
        <v>1999</v>
      </c>
      <c r="B2308" s="56" t="s">
        <v>10</v>
      </c>
      <c r="C2308" s="56" t="s">
        <v>54</v>
      </c>
      <c r="D2308" s="55">
        <v>66689</v>
      </c>
    </row>
    <row r="2309" spans="1:4" x14ac:dyDescent="0.2">
      <c r="A2309" s="56">
        <v>1999</v>
      </c>
      <c r="B2309" s="56" t="s">
        <v>11</v>
      </c>
      <c r="C2309" s="56" t="s">
        <v>54</v>
      </c>
      <c r="D2309" s="55">
        <v>63935</v>
      </c>
    </row>
    <row r="2310" spans="1:4" x14ac:dyDescent="0.2">
      <c r="A2310" s="56">
        <v>2000</v>
      </c>
      <c r="B2310" s="56" t="s">
        <v>12</v>
      </c>
      <c r="C2310" s="56" t="s">
        <v>54</v>
      </c>
      <c r="D2310" s="55">
        <v>55021</v>
      </c>
    </row>
    <row r="2311" spans="1:4" x14ac:dyDescent="0.2">
      <c r="A2311" s="56">
        <v>2000</v>
      </c>
      <c r="B2311" s="56" t="s">
        <v>13</v>
      </c>
      <c r="C2311" s="56" t="s">
        <v>54</v>
      </c>
      <c r="D2311" s="55">
        <v>58522</v>
      </c>
    </row>
    <row r="2312" spans="1:4" x14ac:dyDescent="0.2">
      <c r="A2312" s="56">
        <v>2000</v>
      </c>
      <c r="B2312" s="56" t="s">
        <v>14</v>
      </c>
      <c r="C2312" s="56" t="s">
        <v>54</v>
      </c>
      <c r="D2312" s="55">
        <v>68114</v>
      </c>
    </row>
    <row r="2313" spans="1:4" x14ac:dyDescent="0.2">
      <c r="A2313" s="56">
        <v>2000</v>
      </c>
      <c r="B2313" s="56" t="s">
        <v>15</v>
      </c>
      <c r="C2313" s="56" t="s">
        <v>54</v>
      </c>
      <c r="D2313" s="55">
        <v>63668</v>
      </c>
    </row>
    <row r="2314" spans="1:4" x14ac:dyDescent="0.2">
      <c r="A2314" s="56">
        <v>2000</v>
      </c>
      <c r="B2314" s="56" t="s">
        <v>4</v>
      </c>
      <c r="C2314" s="56" t="s">
        <v>54</v>
      </c>
      <c r="D2314" s="55">
        <v>63117</v>
      </c>
    </row>
    <row r="2315" spans="1:4" x14ac:dyDescent="0.2">
      <c r="A2315" s="56">
        <v>2000</v>
      </c>
      <c r="B2315" s="56" t="s">
        <v>5</v>
      </c>
      <c r="C2315" s="56" t="s">
        <v>54</v>
      </c>
      <c r="D2315" s="55">
        <v>59457</v>
      </c>
    </row>
    <row r="2316" spans="1:4" x14ac:dyDescent="0.2">
      <c r="A2316" s="56">
        <v>2000</v>
      </c>
      <c r="B2316" s="56" t="s">
        <v>6</v>
      </c>
      <c r="C2316" s="56" t="s">
        <v>54</v>
      </c>
      <c r="D2316" s="55">
        <v>61959</v>
      </c>
    </row>
    <row r="2317" spans="1:4" x14ac:dyDescent="0.2">
      <c r="A2317" s="56">
        <v>2000</v>
      </c>
      <c r="B2317" s="56" t="s">
        <v>7</v>
      </c>
      <c r="C2317" s="56" t="s">
        <v>54</v>
      </c>
      <c r="D2317" s="55">
        <v>65835</v>
      </c>
    </row>
    <row r="2318" spans="1:4" x14ac:dyDescent="0.2">
      <c r="A2318" s="56">
        <v>2000</v>
      </c>
      <c r="B2318" s="56" t="s">
        <v>8</v>
      </c>
      <c r="C2318" s="56" t="s">
        <v>54</v>
      </c>
      <c r="D2318" s="55">
        <v>64581</v>
      </c>
    </row>
    <row r="2319" spans="1:4" x14ac:dyDescent="0.2">
      <c r="A2319" s="56">
        <v>2000</v>
      </c>
      <c r="B2319" s="56" t="s">
        <v>9</v>
      </c>
      <c r="C2319" s="56" t="s">
        <v>54</v>
      </c>
      <c r="D2319" s="55">
        <v>66345</v>
      </c>
    </row>
    <row r="2320" spans="1:4" x14ac:dyDescent="0.2">
      <c r="A2320" s="56">
        <v>2000</v>
      </c>
      <c r="B2320" s="56" t="s">
        <v>10</v>
      </c>
      <c r="C2320" s="56" t="s">
        <v>54</v>
      </c>
      <c r="D2320" s="55">
        <v>62244</v>
      </c>
    </row>
    <row r="2321" spans="1:4" x14ac:dyDescent="0.2">
      <c r="A2321" s="56">
        <v>2000</v>
      </c>
      <c r="B2321" s="56" t="s">
        <v>11</v>
      </c>
      <c r="C2321" s="56" t="s">
        <v>54</v>
      </c>
      <c r="D2321" s="55">
        <v>60115</v>
      </c>
    </row>
    <row r="2322" spans="1:4" x14ac:dyDescent="0.2">
      <c r="A2322" s="56">
        <v>2001</v>
      </c>
      <c r="B2322" s="56" t="s">
        <v>12</v>
      </c>
      <c r="C2322" s="56" t="s">
        <v>54</v>
      </c>
      <c r="D2322" s="55">
        <v>53420</v>
      </c>
    </row>
    <row r="2323" spans="1:4" x14ac:dyDescent="0.2">
      <c r="A2323" s="56">
        <v>2001</v>
      </c>
      <c r="B2323" s="56" t="s">
        <v>13</v>
      </c>
      <c r="C2323" s="56" t="s">
        <v>54</v>
      </c>
      <c r="D2323" s="55">
        <v>53519</v>
      </c>
    </row>
    <row r="2324" spans="1:4" x14ac:dyDescent="0.2">
      <c r="A2324" s="56">
        <v>2001</v>
      </c>
      <c r="B2324" s="56" t="s">
        <v>14</v>
      </c>
      <c r="C2324" s="56" t="s">
        <v>54</v>
      </c>
      <c r="D2324" s="55">
        <v>61786</v>
      </c>
    </row>
    <row r="2325" spans="1:4" x14ac:dyDescent="0.2">
      <c r="A2325" s="56">
        <v>2001</v>
      </c>
      <c r="B2325" s="56" t="s">
        <v>15</v>
      </c>
      <c r="C2325" s="56" t="s">
        <v>54</v>
      </c>
      <c r="D2325" s="55">
        <v>62324</v>
      </c>
    </row>
    <row r="2326" spans="1:4" x14ac:dyDescent="0.2">
      <c r="A2326" s="56">
        <v>2001</v>
      </c>
      <c r="B2326" s="56" t="s">
        <v>4</v>
      </c>
      <c r="C2326" s="56" t="s">
        <v>54</v>
      </c>
      <c r="D2326" s="55">
        <v>62250</v>
      </c>
    </row>
    <row r="2327" spans="1:4" x14ac:dyDescent="0.2">
      <c r="A2327" s="56">
        <v>2001</v>
      </c>
      <c r="B2327" s="56" t="s">
        <v>5</v>
      </c>
      <c r="C2327" s="56" t="s">
        <v>54</v>
      </c>
      <c r="D2327" s="55">
        <v>60062</v>
      </c>
    </row>
    <row r="2328" spans="1:4" x14ac:dyDescent="0.2">
      <c r="A2328" s="56">
        <v>2001</v>
      </c>
      <c r="B2328" s="56" t="s">
        <v>6</v>
      </c>
      <c r="C2328" s="56" t="s">
        <v>54</v>
      </c>
      <c r="D2328" s="55">
        <v>57505</v>
      </c>
    </row>
    <row r="2329" spans="1:4" x14ac:dyDescent="0.2">
      <c r="A2329" s="56">
        <v>2001</v>
      </c>
      <c r="B2329" s="56" t="s">
        <v>7</v>
      </c>
      <c r="C2329" s="56" t="s">
        <v>54</v>
      </c>
      <c r="D2329" s="55">
        <v>62903</v>
      </c>
    </row>
    <row r="2330" spans="1:4" x14ac:dyDescent="0.2">
      <c r="A2330" s="56">
        <v>2001</v>
      </c>
      <c r="B2330" s="56" t="s">
        <v>8</v>
      </c>
      <c r="C2330" s="56" t="s">
        <v>54</v>
      </c>
      <c r="D2330" s="55">
        <v>59038</v>
      </c>
    </row>
    <row r="2331" spans="1:4" x14ac:dyDescent="0.2">
      <c r="A2331" s="56">
        <v>2001</v>
      </c>
      <c r="B2331" s="56" t="s">
        <v>9</v>
      </c>
      <c r="C2331" s="56" t="s">
        <v>54</v>
      </c>
      <c r="D2331" s="55">
        <v>60421</v>
      </c>
    </row>
    <row r="2332" spans="1:4" x14ac:dyDescent="0.2">
      <c r="A2332" s="56">
        <v>2001</v>
      </c>
      <c r="B2332" s="56" t="s">
        <v>10</v>
      </c>
      <c r="C2332" s="56" t="s">
        <v>54</v>
      </c>
      <c r="D2332" s="55">
        <v>59994</v>
      </c>
    </row>
    <row r="2333" spans="1:4" x14ac:dyDescent="0.2">
      <c r="A2333" s="56">
        <v>2001</v>
      </c>
      <c r="B2333" s="56" t="s">
        <v>11</v>
      </c>
      <c r="C2333" s="56" t="s">
        <v>54</v>
      </c>
      <c r="D2333" s="55">
        <v>47446</v>
      </c>
    </row>
    <row r="2334" spans="1:4" x14ac:dyDescent="0.2">
      <c r="A2334" s="56">
        <v>2002</v>
      </c>
      <c r="B2334" s="56" t="s">
        <v>12</v>
      </c>
      <c r="C2334" s="56" t="s">
        <v>54</v>
      </c>
      <c r="D2334" s="55">
        <v>45828</v>
      </c>
    </row>
    <row r="2335" spans="1:4" x14ac:dyDescent="0.2">
      <c r="A2335" s="56">
        <v>2002</v>
      </c>
      <c r="B2335" s="56" t="s">
        <v>13</v>
      </c>
      <c r="C2335" s="56" t="s">
        <v>54</v>
      </c>
      <c r="D2335" s="55">
        <v>45705</v>
      </c>
    </row>
    <row r="2336" spans="1:4" x14ac:dyDescent="0.2">
      <c r="A2336" s="56">
        <v>2002</v>
      </c>
      <c r="B2336" s="56" t="s">
        <v>14</v>
      </c>
      <c r="C2336" s="56" t="s">
        <v>54</v>
      </c>
      <c r="D2336" s="55">
        <v>48860</v>
      </c>
    </row>
    <row r="2337" spans="1:4" x14ac:dyDescent="0.2">
      <c r="A2337" s="56">
        <v>2002</v>
      </c>
      <c r="B2337" s="56" t="s">
        <v>15</v>
      </c>
      <c r="C2337" s="56" t="s">
        <v>54</v>
      </c>
      <c r="D2337" s="55">
        <v>46637</v>
      </c>
    </row>
    <row r="2338" spans="1:4" x14ac:dyDescent="0.2">
      <c r="A2338" s="56">
        <v>2002</v>
      </c>
      <c r="B2338" s="56" t="s">
        <v>4</v>
      </c>
      <c r="C2338" s="56" t="s">
        <v>54</v>
      </c>
      <c r="D2338" s="55">
        <v>48123</v>
      </c>
    </row>
    <row r="2339" spans="1:4" x14ac:dyDescent="0.2">
      <c r="A2339" s="56">
        <v>2002</v>
      </c>
      <c r="B2339" s="56" t="s">
        <v>5</v>
      </c>
      <c r="C2339" s="56" t="s">
        <v>54</v>
      </c>
      <c r="D2339" s="55">
        <v>43172</v>
      </c>
    </row>
    <row r="2340" spans="1:4" x14ac:dyDescent="0.2">
      <c r="A2340" s="56">
        <v>2002</v>
      </c>
      <c r="B2340" s="56" t="s">
        <v>6</v>
      </c>
      <c r="C2340" s="56" t="s">
        <v>54</v>
      </c>
      <c r="D2340" s="55">
        <v>43502</v>
      </c>
    </row>
    <row r="2341" spans="1:4" x14ac:dyDescent="0.2">
      <c r="A2341" s="56">
        <v>2002</v>
      </c>
      <c r="B2341" s="56" t="s">
        <v>7</v>
      </c>
      <c r="C2341" s="56" t="s">
        <v>54</v>
      </c>
      <c r="D2341" s="55">
        <v>39980</v>
      </c>
    </row>
    <row r="2342" spans="1:4" x14ac:dyDescent="0.2">
      <c r="A2342" s="56">
        <v>2002</v>
      </c>
      <c r="B2342" s="56" t="s">
        <v>8</v>
      </c>
      <c r="C2342" s="56" t="s">
        <v>54</v>
      </c>
      <c r="D2342" s="55">
        <v>32775</v>
      </c>
    </row>
    <row r="2343" spans="1:4" x14ac:dyDescent="0.2">
      <c r="A2343" s="56">
        <v>2002</v>
      </c>
      <c r="B2343" s="56" t="s">
        <v>9</v>
      </c>
      <c r="C2343" s="56" t="s">
        <v>54</v>
      </c>
      <c r="D2343" s="55">
        <v>32802</v>
      </c>
    </row>
    <row r="2344" spans="1:4" x14ac:dyDescent="0.2">
      <c r="A2344" s="56">
        <v>2002</v>
      </c>
      <c r="B2344" s="56" t="s">
        <v>10</v>
      </c>
      <c r="C2344" s="56" t="s">
        <v>54</v>
      </c>
      <c r="D2344" s="55">
        <v>35335</v>
      </c>
    </row>
    <row r="2345" spans="1:4" x14ac:dyDescent="0.2">
      <c r="A2345" s="56">
        <v>2002</v>
      </c>
      <c r="B2345" s="56" t="s">
        <v>11</v>
      </c>
      <c r="C2345" s="56" t="s">
        <v>54</v>
      </c>
      <c r="D2345" s="55">
        <v>34155</v>
      </c>
    </row>
    <row r="2346" spans="1:4" x14ac:dyDescent="0.2">
      <c r="A2346" s="56">
        <v>2003</v>
      </c>
      <c r="B2346" s="56" t="s">
        <v>12</v>
      </c>
      <c r="C2346" s="56" t="s">
        <v>54</v>
      </c>
      <c r="D2346" s="55">
        <v>29077.165370219896</v>
      </c>
    </row>
    <row r="2347" spans="1:4" x14ac:dyDescent="0.2">
      <c r="A2347" s="56">
        <v>2003</v>
      </c>
      <c r="B2347" s="56" t="s">
        <v>13</v>
      </c>
      <c r="C2347" s="56" t="s">
        <v>54</v>
      </c>
      <c r="D2347" s="55">
        <v>29719.973832224528</v>
      </c>
    </row>
    <row r="2348" spans="1:4" x14ac:dyDescent="0.2">
      <c r="A2348" s="56">
        <v>2003</v>
      </c>
      <c r="B2348" s="56" t="s">
        <v>14</v>
      </c>
      <c r="C2348" s="56" t="s">
        <v>54</v>
      </c>
      <c r="D2348" s="55">
        <v>32618.701779728763</v>
      </c>
    </row>
    <row r="2349" spans="1:4" x14ac:dyDescent="0.2">
      <c r="A2349" s="56">
        <v>2003</v>
      </c>
      <c r="B2349" s="56" t="s">
        <v>15</v>
      </c>
      <c r="C2349" s="56" t="s">
        <v>54</v>
      </c>
      <c r="D2349" s="55">
        <v>35304.761259183098</v>
      </c>
    </row>
    <row r="2350" spans="1:4" x14ac:dyDescent="0.2">
      <c r="A2350" s="56">
        <v>2003</v>
      </c>
      <c r="B2350" s="56" t="s">
        <v>4</v>
      </c>
      <c r="C2350" s="56" t="s">
        <v>54</v>
      </c>
      <c r="D2350" s="55">
        <v>21601.9662749173</v>
      </c>
    </row>
    <row r="2351" spans="1:4" x14ac:dyDescent="0.2">
      <c r="A2351" s="56">
        <v>2003</v>
      </c>
      <c r="B2351" s="56" t="s">
        <v>5</v>
      </c>
      <c r="C2351" s="56" t="s">
        <v>54</v>
      </c>
      <c r="D2351" s="55">
        <v>21213.505302633206</v>
      </c>
    </row>
    <row r="2352" spans="1:4" x14ac:dyDescent="0.2">
      <c r="A2352" s="56">
        <v>2003</v>
      </c>
      <c r="B2352" s="56" t="s">
        <v>6</v>
      </c>
      <c r="C2352" s="56" t="s">
        <v>54</v>
      </c>
      <c r="D2352" s="55">
        <v>23075.460695805326</v>
      </c>
    </row>
    <row r="2353" spans="1:4" x14ac:dyDescent="0.2">
      <c r="A2353" s="56">
        <v>2003</v>
      </c>
      <c r="B2353" s="56" t="s">
        <v>7</v>
      </c>
      <c r="C2353" s="56" t="s">
        <v>54</v>
      </c>
      <c r="D2353" s="55">
        <v>23394.130335829694</v>
      </c>
    </row>
    <row r="2354" spans="1:4" x14ac:dyDescent="0.2">
      <c r="A2354" s="56">
        <v>2003</v>
      </c>
      <c r="B2354" s="56" t="s">
        <v>8</v>
      </c>
      <c r="C2354" s="56" t="s">
        <v>54</v>
      </c>
      <c r="D2354" s="55">
        <v>24992.908006026133</v>
      </c>
    </row>
    <row r="2355" spans="1:4" x14ac:dyDescent="0.2">
      <c r="A2355" s="56">
        <v>2003</v>
      </c>
      <c r="B2355" s="56" t="s">
        <v>9</v>
      </c>
      <c r="C2355" s="56" t="s">
        <v>54</v>
      </c>
      <c r="D2355" s="55">
        <v>26736.255429066958</v>
      </c>
    </row>
    <row r="2356" spans="1:4" x14ac:dyDescent="0.2">
      <c r="A2356" s="56">
        <v>2003</v>
      </c>
      <c r="B2356" s="56" t="s">
        <v>10</v>
      </c>
      <c r="C2356" s="56" t="s">
        <v>54</v>
      </c>
      <c r="D2356" s="55">
        <v>24342.244417117538</v>
      </c>
    </row>
    <row r="2357" spans="1:4" x14ac:dyDescent="0.2">
      <c r="A2357" s="56">
        <v>2003</v>
      </c>
      <c r="B2357" s="56" t="s">
        <v>11</v>
      </c>
      <c r="C2357" s="56" t="s">
        <v>54</v>
      </c>
      <c r="D2357" s="55">
        <v>23921.335908648696</v>
      </c>
    </row>
    <row r="2358" spans="1:4" x14ac:dyDescent="0.2">
      <c r="A2358" s="56">
        <v>2004</v>
      </c>
      <c r="B2358" s="56" t="s">
        <v>12</v>
      </c>
      <c r="C2358" s="56" t="s">
        <v>54</v>
      </c>
      <c r="D2358" s="55">
        <v>21033</v>
      </c>
    </row>
    <row r="2359" spans="1:4" x14ac:dyDescent="0.2">
      <c r="A2359" s="56">
        <v>2004</v>
      </c>
      <c r="B2359" s="56" t="s">
        <v>13</v>
      </c>
      <c r="C2359" s="56" t="s">
        <v>54</v>
      </c>
      <c r="D2359" s="55">
        <v>20416</v>
      </c>
    </row>
    <row r="2360" spans="1:4" x14ac:dyDescent="0.2">
      <c r="A2360" s="56">
        <v>2004</v>
      </c>
      <c r="B2360" s="56" t="s">
        <v>14</v>
      </c>
      <c r="C2360" s="56" t="s">
        <v>54</v>
      </c>
      <c r="D2360" s="55">
        <v>20620.787929955786</v>
      </c>
    </row>
    <row r="2361" spans="1:4" x14ac:dyDescent="0.2">
      <c r="A2361" s="56">
        <v>2004</v>
      </c>
      <c r="B2361" s="56" t="s">
        <v>15</v>
      </c>
      <c r="C2361" s="56" t="s">
        <v>54</v>
      </c>
      <c r="D2361" s="55">
        <v>19981.591646092224</v>
      </c>
    </row>
    <row r="2362" spans="1:4" x14ac:dyDescent="0.2">
      <c r="A2362" s="56">
        <v>2004</v>
      </c>
      <c r="B2362" s="56" t="s">
        <v>4</v>
      </c>
      <c r="C2362" s="56" t="s">
        <v>54</v>
      </c>
      <c r="D2362" s="55">
        <v>24639.951806035035</v>
      </c>
    </row>
    <row r="2363" spans="1:4" x14ac:dyDescent="0.2">
      <c r="A2363" s="56">
        <v>2004</v>
      </c>
      <c r="B2363" s="56" t="s">
        <v>5</v>
      </c>
      <c r="C2363" s="56" t="s">
        <v>54</v>
      </c>
      <c r="D2363" s="55">
        <v>26175.319965221788</v>
      </c>
    </row>
    <row r="2364" spans="1:4" x14ac:dyDescent="0.2">
      <c r="A2364" s="56">
        <v>2004</v>
      </c>
      <c r="B2364" s="56" t="s">
        <v>6</v>
      </c>
      <c r="C2364" s="56" t="s">
        <v>54</v>
      </c>
      <c r="D2364" s="55">
        <v>28064.20151374301</v>
      </c>
    </row>
    <row r="2365" spans="1:4" x14ac:dyDescent="0.2">
      <c r="A2365" s="56">
        <v>2004</v>
      </c>
      <c r="B2365" s="56" t="s">
        <v>7</v>
      </c>
      <c r="C2365" s="56" t="s">
        <v>54</v>
      </c>
      <c r="D2365" s="55">
        <v>27896.857948751982</v>
      </c>
    </row>
    <row r="2366" spans="1:4" x14ac:dyDescent="0.2">
      <c r="A2366" s="56">
        <v>2004</v>
      </c>
      <c r="B2366" s="56" t="s">
        <v>8</v>
      </c>
      <c r="C2366" s="56" t="s">
        <v>54</v>
      </c>
      <c r="D2366" s="55">
        <v>30527.532410568216</v>
      </c>
    </row>
    <row r="2367" spans="1:4" x14ac:dyDescent="0.2">
      <c r="A2367" s="56">
        <v>2004</v>
      </c>
      <c r="B2367" s="56" t="s">
        <v>9</v>
      </c>
      <c r="C2367" s="56" t="s">
        <v>54</v>
      </c>
      <c r="D2367" s="55">
        <v>29240.792964564793</v>
      </c>
    </row>
    <row r="2368" spans="1:4" x14ac:dyDescent="0.2">
      <c r="A2368" s="56">
        <v>2004</v>
      </c>
      <c r="B2368" s="56" t="s">
        <v>10</v>
      </c>
      <c r="C2368" s="56" t="s">
        <v>54</v>
      </c>
      <c r="D2368" s="55">
        <v>29467.409283310426</v>
      </c>
    </row>
    <row r="2369" spans="1:4" x14ac:dyDescent="0.2">
      <c r="A2369" s="56">
        <v>2004</v>
      </c>
      <c r="B2369" s="56" t="s">
        <v>11</v>
      </c>
      <c r="C2369" s="56" t="s">
        <v>54</v>
      </c>
      <c r="D2369" s="55">
        <v>28434.364865508214</v>
      </c>
    </row>
    <row r="2370" spans="1:4" x14ac:dyDescent="0.2">
      <c r="A2370" s="56">
        <v>2005</v>
      </c>
      <c r="B2370" s="56" t="s">
        <v>12</v>
      </c>
      <c r="C2370" s="56" t="s">
        <v>54</v>
      </c>
      <c r="D2370" s="55">
        <v>24400.656508795098</v>
      </c>
    </row>
    <row r="2371" spans="1:4" x14ac:dyDescent="0.2">
      <c r="A2371" s="56">
        <v>2005</v>
      </c>
      <c r="B2371" s="56" t="s">
        <v>13</v>
      </c>
      <c r="C2371" s="56" t="s">
        <v>54</v>
      </c>
      <c r="D2371" s="55">
        <v>25194</v>
      </c>
    </row>
    <row r="2372" spans="1:4" x14ac:dyDescent="0.2">
      <c r="A2372" s="56">
        <v>2005</v>
      </c>
      <c r="B2372" s="56" t="s">
        <v>14</v>
      </c>
      <c r="C2372" s="56" t="s">
        <v>54</v>
      </c>
      <c r="D2372" s="55">
        <v>28091</v>
      </c>
    </row>
    <row r="2373" spans="1:4" x14ac:dyDescent="0.2">
      <c r="A2373" s="56">
        <v>2005</v>
      </c>
      <c r="B2373" s="56" t="s">
        <v>15</v>
      </c>
      <c r="C2373" s="56" t="s">
        <v>54</v>
      </c>
      <c r="D2373" s="55">
        <v>29795</v>
      </c>
    </row>
    <row r="2374" spans="1:4" x14ac:dyDescent="0.2">
      <c r="A2374" s="56">
        <v>2005</v>
      </c>
      <c r="B2374" s="56" t="s">
        <v>4</v>
      </c>
      <c r="C2374" s="56" t="s">
        <v>54</v>
      </c>
      <c r="D2374" s="55">
        <v>30005</v>
      </c>
    </row>
    <row r="2375" spans="1:4" x14ac:dyDescent="0.2">
      <c r="A2375" s="56">
        <v>2005</v>
      </c>
      <c r="B2375" s="56" t="s">
        <v>5</v>
      </c>
      <c r="C2375" s="56" t="s">
        <v>54</v>
      </c>
      <c r="D2375" s="55">
        <v>29402</v>
      </c>
    </row>
    <row r="2376" spans="1:4" x14ac:dyDescent="0.2">
      <c r="A2376" s="56">
        <v>2005</v>
      </c>
      <c r="B2376" s="56" t="s">
        <v>6</v>
      </c>
      <c r="C2376" s="56" t="s">
        <v>54</v>
      </c>
      <c r="D2376" s="55">
        <v>30971</v>
      </c>
    </row>
    <row r="2377" spans="1:4" x14ac:dyDescent="0.2">
      <c r="A2377" s="56">
        <v>2005</v>
      </c>
      <c r="B2377" s="56" t="s">
        <v>7</v>
      </c>
      <c r="C2377" s="56" t="s">
        <v>54</v>
      </c>
      <c r="D2377" s="55">
        <v>32026</v>
      </c>
    </row>
    <row r="2378" spans="1:4" x14ac:dyDescent="0.2">
      <c r="A2378" s="56">
        <v>2005</v>
      </c>
      <c r="B2378" s="56" t="s">
        <v>8</v>
      </c>
      <c r="C2378" s="56" t="s">
        <v>54</v>
      </c>
      <c r="D2378" s="55">
        <v>33281</v>
      </c>
    </row>
    <row r="2379" spans="1:4" x14ac:dyDescent="0.2">
      <c r="A2379" s="56">
        <v>2005</v>
      </c>
      <c r="B2379" s="56" t="s">
        <v>9</v>
      </c>
      <c r="C2379" s="56" t="s">
        <v>54</v>
      </c>
      <c r="D2379" s="55">
        <v>36151</v>
      </c>
    </row>
    <row r="2380" spans="1:4" x14ac:dyDescent="0.2">
      <c r="A2380" s="56">
        <v>2005</v>
      </c>
      <c r="B2380" s="56" t="s">
        <v>10</v>
      </c>
      <c r="C2380" s="56" t="s">
        <v>54</v>
      </c>
      <c r="D2380" s="55">
        <v>36946</v>
      </c>
    </row>
    <row r="2381" spans="1:4" x14ac:dyDescent="0.2">
      <c r="A2381" s="56">
        <v>2005</v>
      </c>
      <c r="B2381" s="56" t="s">
        <v>11</v>
      </c>
      <c r="C2381" s="56" t="s">
        <v>54</v>
      </c>
      <c r="D2381" s="55">
        <v>37608</v>
      </c>
    </row>
    <row r="2382" spans="1:4" x14ac:dyDescent="0.2">
      <c r="A2382" s="56">
        <v>2006</v>
      </c>
      <c r="B2382" s="56" t="s">
        <v>12</v>
      </c>
      <c r="C2382" s="56" t="s">
        <v>54</v>
      </c>
      <c r="D2382" s="55">
        <v>32587</v>
      </c>
    </row>
    <row r="2383" spans="1:4" x14ac:dyDescent="0.2">
      <c r="A2383" s="56">
        <v>2006</v>
      </c>
      <c r="B2383" s="56" t="s">
        <v>13</v>
      </c>
      <c r="C2383" s="56" t="s">
        <v>54</v>
      </c>
      <c r="D2383" s="55">
        <v>34372</v>
      </c>
    </row>
    <row r="2384" spans="1:4" x14ac:dyDescent="0.2">
      <c r="A2384" s="56">
        <v>2006</v>
      </c>
      <c r="B2384" s="56" t="s">
        <v>14</v>
      </c>
      <c r="C2384" s="56" t="s">
        <v>54</v>
      </c>
      <c r="D2384" s="55">
        <v>39122</v>
      </c>
    </row>
    <row r="2385" spans="1:4" x14ac:dyDescent="0.2">
      <c r="A2385" s="56">
        <v>2006</v>
      </c>
      <c r="B2385" s="56" t="s">
        <v>15</v>
      </c>
      <c r="C2385" s="56" t="s">
        <v>54</v>
      </c>
      <c r="D2385" s="55">
        <v>39160</v>
      </c>
    </row>
    <row r="2386" spans="1:4" x14ac:dyDescent="0.2">
      <c r="A2386" s="56">
        <v>2006</v>
      </c>
      <c r="B2386" s="56" t="s">
        <v>4</v>
      </c>
      <c r="C2386" s="56" t="s">
        <v>54</v>
      </c>
      <c r="D2386" s="55">
        <v>40030</v>
      </c>
    </row>
    <row r="2387" spans="1:4" x14ac:dyDescent="0.2">
      <c r="A2387" s="56">
        <v>2006</v>
      </c>
      <c r="B2387" s="56" t="s">
        <v>5</v>
      </c>
      <c r="C2387" s="56" t="s">
        <v>54</v>
      </c>
      <c r="D2387" s="55">
        <v>37463</v>
      </c>
    </row>
    <row r="2388" spans="1:4" x14ac:dyDescent="0.2">
      <c r="A2388" s="56">
        <v>2006</v>
      </c>
      <c r="B2388" s="56" t="s">
        <v>6</v>
      </c>
      <c r="C2388" s="56" t="s">
        <v>54</v>
      </c>
      <c r="D2388" s="55">
        <v>38918</v>
      </c>
    </row>
    <row r="2389" spans="1:4" x14ac:dyDescent="0.2">
      <c r="A2389" s="56">
        <v>2006</v>
      </c>
      <c r="B2389" s="56" t="s">
        <v>7</v>
      </c>
      <c r="C2389" s="56" t="s">
        <v>54</v>
      </c>
      <c r="D2389" s="55">
        <v>40525</v>
      </c>
    </row>
    <row r="2390" spans="1:4" x14ac:dyDescent="0.2">
      <c r="A2390" s="56">
        <v>2006</v>
      </c>
      <c r="B2390" s="56" t="s">
        <v>8</v>
      </c>
      <c r="C2390" s="56" t="s">
        <v>54</v>
      </c>
      <c r="D2390" s="55">
        <v>41199</v>
      </c>
    </row>
    <row r="2391" spans="1:4" x14ac:dyDescent="0.2">
      <c r="A2391" s="56">
        <v>2006</v>
      </c>
      <c r="B2391" s="56" t="s">
        <v>9</v>
      </c>
      <c r="C2391" s="56" t="s">
        <v>54</v>
      </c>
      <c r="D2391" s="55">
        <v>41480</v>
      </c>
    </row>
    <row r="2392" spans="1:4" x14ac:dyDescent="0.2">
      <c r="A2392" s="56">
        <v>2006</v>
      </c>
      <c r="B2392" s="56" t="s">
        <v>10</v>
      </c>
      <c r="C2392" s="56" t="s">
        <v>54</v>
      </c>
      <c r="D2392" s="55">
        <v>42843</v>
      </c>
    </row>
    <row r="2393" spans="1:4" x14ac:dyDescent="0.2">
      <c r="A2393" s="56">
        <v>2006</v>
      </c>
      <c r="B2393" s="56" t="s">
        <v>11</v>
      </c>
      <c r="C2393" s="56" t="s">
        <v>54</v>
      </c>
      <c r="D2393" s="55">
        <v>41387</v>
      </c>
    </row>
    <row r="2394" spans="1:4" x14ac:dyDescent="0.2">
      <c r="A2394" s="56">
        <v>2007</v>
      </c>
      <c r="B2394" s="56" t="s">
        <v>12</v>
      </c>
      <c r="C2394" s="56" t="s">
        <v>54</v>
      </c>
      <c r="D2394" s="55">
        <v>37898</v>
      </c>
    </row>
    <row r="2395" spans="1:4" x14ac:dyDescent="0.2">
      <c r="A2395" s="56">
        <v>2007</v>
      </c>
      <c r="B2395" s="56" t="s">
        <v>13</v>
      </c>
      <c r="C2395" s="56" t="s">
        <v>54</v>
      </c>
      <c r="D2395" s="55">
        <v>36932</v>
      </c>
    </row>
    <row r="2396" spans="1:4" x14ac:dyDescent="0.2">
      <c r="A2396" s="56">
        <v>2007</v>
      </c>
      <c r="B2396" s="56" t="s">
        <v>14</v>
      </c>
      <c r="C2396" s="56" t="s">
        <v>54</v>
      </c>
      <c r="D2396" s="55">
        <v>43012</v>
      </c>
    </row>
    <row r="2397" spans="1:4" x14ac:dyDescent="0.2">
      <c r="A2397" s="56">
        <v>2007</v>
      </c>
      <c r="B2397" s="56" t="s">
        <v>15</v>
      </c>
      <c r="C2397" s="56" t="s">
        <v>54</v>
      </c>
      <c r="D2397" s="55">
        <v>41455</v>
      </c>
    </row>
    <row r="2398" spans="1:4" x14ac:dyDescent="0.2">
      <c r="A2398" s="56">
        <v>2007</v>
      </c>
      <c r="B2398" s="56" t="s">
        <v>4</v>
      </c>
      <c r="C2398" s="56" t="s">
        <v>54</v>
      </c>
      <c r="D2398" s="55">
        <v>45652</v>
      </c>
    </row>
    <row r="2399" spans="1:4" x14ac:dyDescent="0.2">
      <c r="A2399" s="56">
        <v>2007</v>
      </c>
      <c r="B2399" s="56" t="s">
        <v>5</v>
      </c>
      <c r="C2399" s="56" t="s">
        <v>54</v>
      </c>
      <c r="D2399" s="55">
        <v>45141</v>
      </c>
    </row>
    <row r="2400" spans="1:4" x14ac:dyDescent="0.2">
      <c r="A2400" s="56">
        <v>2007</v>
      </c>
      <c r="B2400" s="56" t="s">
        <v>6</v>
      </c>
      <c r="C2400" s="56" t="s">
        <v>54</v>
      </c>
      <c r="D2400" s="55">
        <v>45527</v>
      </c>
    </row>
    <row r="2401" spans="1:4" x14ac:dyDescent="0.2">
      <c r="A2401" s="56">
        <v>2007</v>
      </c>
      <c r="B2401" s="56" t="s">
        <v>7</v>
      </c>
      <c r="C2401" s="56" t="s">
        <v>54</v>
      </c>
      <c r="D2401" s="55">
        <v>46093</v>
      </c>
    </row>
    <row r="2402" spans="1:4" x14ac:dyDescent="0.2">
      <c r="A2402" s="56">
        <v>2007</v>
      </c>
      <c r="B2402" s="56" t="s">
        <v>8</v>
      </c>
      <c r="C2402" s="56" t="s">
        <v>54</v>
      </c>
      <c r="D2402" s="55">
        <v>45714</v>
      </c>
    </row>
    <row r="2403" spans="1:4" x14ac:dyDescent="0.2">
      <c r="A2403" s="56">
        <v>2007</v>
      </c>
      <c r="B2403" s="56" t="s">
        <v>9</v>
      </c>
      <c r="C2403" s="56" t="s">
        <v>54</v>
      </c>
      <c r="D2403" s="55">
        <v>48542</v>
      </c>
    </row>
    <row r="2404" spans="1:4" x14ac:dyDescent="0.2">
      <c r="A2404" s="56">
        <v>2007</v>
      </c>
      <c r="B2404" s="56" t="s">
        <v>10</v>
      </c>
      <c r="C2404" s="56" t="s">
        <v>54</v>
      </c>
      <c r="D2404" s="55">
        <v>49552</v>
      </c>
    </row>
    <row r="2405" spans="1:4" x14ac:dyDescent="0.2">
      <c r="A2405" s="56">
        <v>2007</v>
      </c>
      <c r="B2405" s="56" t="s">
        <v>11</v>
      </c>
      <c r="C2405" s="56" t="s">
        <v>54</v>
      </c>
      <c r="D2405" s="55">
        <v>48103</v>
      </c>
    </row>
    <row r="2406" spans="1:4" x14ac:dyDescent="0.2">
      <c r="A2406" s="56">
        <v>2008</v>
      </c>
      <c r="B2406" s="56" t="s">
        <v>12</v>
      </c>
      <c r="C2406" s="56" t="s">
        <v>54</v>
      </c>
      <c r="D2406" s="55">
        <v>43869</v>
      </c>
    </row>
    <row r="2407" spans="1:4" x14ac:dyDescent="0.2">
      <c r="A2407" s="56">
        <v>2008</v>
      </c>
      <c r="B2407" s="56" t="s">
        <v>13</v>
      </c>
      <c r="C2407" s="56" t="s">
        <v>54</v>
      </c>
      <c r="D2407" s="55">
        <v>44652</v>
      </c>
    </row>
    <row r="2408" spans="1:4" x14ac:dyDescent="0.2">
      <c r="A2408" s="56">
        <v>2008</v>
      </c>
      <c r="B2408" s="56" t="s">
        <v>14</v>
      </c>
      <c r="C2408" s="56" t="s">
        <v>54</v>
      </c>
      <c r="D2408" s="55">
        <v>45476</v>
      </c>
    </row>
    <row r="2409" spans="1:4" x14ac:dyDescent="0.2">
      <c r="A2409" s="56">
        <v>2008</v>
      </c>
      <c r="B2409" s="56" t="s">
        <v>15</v>
      </c>
      <c r="C2409" s="56" t="s">
        <v>54</v>
      </c>
      <c r="D2409" s="55">
        <v>48991</v>
      </c>
    </row>
    <row r="2410" spans="1:4" x14ac:dyDescent="0.2">
      <c r="A2410" s="56">
        <v>2008</v>
      </c>
      <c r="B2410" s="56" t="s">
        <v>4</v>
      </c>
      <c r="C2410" s="56" t="s">
        <v>54</v>
      </c>
      <c r="D2410" s="55">
        <v>49975</v>
      </c>
    </row>
    <row r="2411" spans="1:4" x14ac:dyDescent="0.2">
      <c r="A2411" s="56">
        <v>2008</v>
      </c>
      <c r="B2411" s="56" t="s">
        <v>5</v>
      </c>
      <c r="C2411" s="56" t="s">
        <v>54</v>
      </c>
      <c r="D2411" s="55">
        <v>43889</v>
      </c>
    </row>
    <row r="2412" spans="1:4" x14ac:dyDescent="0.2">
      <c r="A2412" s="56">
        <v>2008</v>
      </c>
      <c r="B2412" s="56" t="s">
        <v>6</v>
      </c>
      <c r="C2412" s="56" t="s">
        <v>54</v>
      </c>
      <c r="D2412" s="55">
        <v>47433</v>
      </c>
    </row>
    <row r="2413" spans="1:4" x14ac:dyDescent="0.2">
      <c r="A2413" s="56">
        <v>2008</v>
      </c>
      <c r="B2413" s="56" t="s">
        <v>7</v>
      </c>
      <c r="C2413" s="56" t="s">
        <v>54</v>
      </c>
      <c r="D2413" s="55">
        <v>48269</v>
      </c>
    </row>
    <row r="2414" spans="1:4" x14ac:dyDescent="0.2">
      <c r="A2414" s="56">
        <v>2008</v>
      </c>
      <c r="B2414" s="56" t="s">
        <v>8</v>
      </c>
      <c r="C2414" s="56" t="s">
        <v>54</v>
      </c>
      <c r="D2414" s="55">
        <v>45233</v>
      </c>
    </row>
    <row r="2415" spans="1:4" x14ac:dyDescent="0.2">
      <c r="A2415" s="56">
        <v>2008</v>
      </c>
      <c r="B2415" s="56" t="s">
        <v>9</v>
      </c>
      <c r="C2415" s="56" t="s">
        <v>54</v>
      </c>
      <c r="D2415" s="55">
        <v>47043</v>
      </c>
    </row>
    <row r="2416" spans="1:4" x14ac:dyDescent="0.2">
      <c r="A2416" s="56">
        <v>2008</v>
      </c>
      <c r="B2416" s="56" t="s">
        <v>10</v>
      </c>
      <c r="C2416" s="56" t="s">
        <v>54</v>
      </c>
      <c r="D2416" s="55">
        <v>45265</v>
      </c>
    </row>
    <row r="2417" spans="1:4" x14ac:dyDescent="0.2">
      <c r="A2417" s="56">
        <v>2008</v>
      </c>
      <c r="B2417" s="56" t="s">
        <v>11</v>
      </c>
      <c r="C2417" s="56" t="s">
        <v>54</v>
      </c>
      <c r="D2417" s="55">
        <v>45483</v>
      </c>
    </row>
    <row r="2418" spans="1:4" x14ac:dyDescent="0.2">
      <c r="A2418" s="56">
        <v>2009</v>
      </c>
      <c r="B2418" s="56" t="s">
        <v>12</v>
      </c>
      <c r="C2418" s="56" t="s">
        <v>54</v>
      </c>
      <c r="D2418" s="55">
        <v>41179.258968989125</v>
      </c>
    </row>
    <row r="2419" spans="1:4" x14ac:dyDescent="0.2">
      <c r="A2419" s="56">
        <v>2009</v>
      </c>
      <c r="B2419" s="56" t="s">
        <v>13</v>
      </c>
      <c r="C2419" s="56" t="s">
        <v>54</v>
      </c>
      <c r="D2419" s="55">
        <v>42187</v>
      </c>
    </row>
    <row r="2420" spans="1:4" x14ac:dyDescent="0.2">
      <c r="A2420" s="56">
        <v>2009</v>
      </c>
      <c r="B2420" s="56" t="s">
        <v>14</v>
      </c>
      <c r="C2420" s="56" t="s">
        <v>54</v>
      </c>
      <c r="D2420" s="55">
        <v>47302</v>
      </c>
    </row>
    <row r="2421" spans="1:4" x14ac:dyDescent="0.2">
      <c r="A2421" s="56">
        <v>2009</v>
      </c>
      <c r="B2421" s="56" t="s">
        <v>15</v>
      </c>
      <c r="C2421" s="56" t="s">
        <v>54</v>
      </c>
      <c r="D2421" s="55">
        <v>46599</v>
      </c>
    </row>
    <row r="2422" spans="1:4" x14ac:dyDescent="0.2">
      <c r="A2422" s="56">
        <v>2009</v>
      </c>
      <c r="B2422" s="56" t="s">
        <v>4</v>
      </c>
      <c r="C2422" s="56" t="s">
        <v>54</v>
      </c>
      <c r="D2422" s="55">
        <v>46500</v>
      </c>
    </row>
    <row r="2423" spans="1:4" x14ac:dyDescent="0.2">
      <c r="A2423" s="56">
        <v>2009</v>
      </c>
      <c r="B2423" s="56" t="s">
        <v>5</v>
      </c>
      <c r="C2423" s="56" t="s">
        <v>54</v>
      </c>
      <c r="D2423" s="55">
        <v>45775</v>
      </c>
    </row>
    <row r="2424" spans="1:4" x14ac:dyDescent="0.2">
      <c r="A2424" s="56">
        <v>2009</v>
      </c>
      <c r="B2424" s="56" t="s">
        <v>6</v>
      </c>
      <c r="C2424" s="56" t="s">
        <v>54</v>
      </c>
      <c r="D2424" s="55">
        <v>41640</v>
      </c>
    </row>
    <row r="2425" spans="1:4" x14ac:dyDescent="0.2">
      <c r="A2425" s="56">
        <v>2009</v>
      </c>
      <c r="B2425" s="56" t="s">
        <v>7</v>
      </c>
      <c r="C2425" s="56" t="s">
        <v>54</v>
      </c>
      <c r="D2425" s="55">
        <v>45974</v>
      </c>
    </row>
    <row r="2426" spans="1:4" x14ac:dyDescent="0.2">
      <c r="A2426" s="56">
        <v>2009</v>
      </c>
      <c r="B2426" s="56" t="s">
        <v>8</v>
      </c>
      <c r="C2426" s="56" t="s">
        <v>54</v>
      </c>
      <c r="D2426" s="55">
        <v>48303</v>
      </c>
    </row>
    <row r="2427" spans="1:4" x14ac:dyDescent="0.2">
      <c r="A2427" s="56">
        <v>2009</v>
      </c>
      <c r="B2427" s="56" t="s">
        <v>9</v>
      </c>
      <c r="C2427" s="56" t="s">
        <v>54</v>
      </c>
      <c r="D2427" s="55">
        <v>50061</v>
      </c>
    </row>
    <row r="2428" spans="1:4" x14ac:dyDescent="0.2">
      <c r="A2428" s="56">
        <v>2009</v>
      </c>
      <c r="B2428" s="56" t="s">
        <v>10</v>
      </c>
      <c r="C2428" s="56" t="s">
        <v>54</v>
      </c>
      <c r="D2428" s="55">
        <v>47737</v>
      </c>
    </row>
    <row r="2429" spans="1:4" x14ac:dyDescent="0.2">
      <c r="A2429" s="56">
        <v>2009</v>
      </c>
      <c r="B2429" s="56" t="s">
        <v>11</v>
      </c>
      <c r="C2429" s="56" t="s">
        <v>54</v>
      </c>
      <c r="D2429" s="55">
        <v>46805</v>
      </c>
    </row>
    <row r="2430" spans="1:4" x14ac:dyDescent="0.2">
      <c r="A2430" s="56">
        <v>2010</v>
      </c>
      <c r="B2430" s="56" t="s">
        <v>12</v>
      </c>
      <c r="C2430" s="56" t="s">
        <v>54</v>
      </c>
      <c r="D2430" s="55">
        <v>40027</v>
      </c>
    </row>
    <row r="2431" spans="1:4" x14ac:dyDescent="0.2">
      <c r="A2431" s="56">
        <v>2010</v>
      </c>
      <c r="B2431" s="56" t="s">
        <v>13</v>
      </c>
      <c r="C2431" s="56" t="s">
        <v>54</v>
      </c>
      <c r="D2431" s="55">
        <v>41415</v>
      </c>
    </row>
    <row r="2432" spans="1:4" x14ac:dyDescent="0.2">
      <c r="A2432" s="56">
        <v>2010</v>
      </c>
      <c r="B2432" s="56" t="s">
        <v>14</v>
      </c>
      <c r="C2432" s="56" t="s">
        <v>54</v>
      </c>
      <c r="D2432" s="55">
        <v>49971</v>
      </c>
    </row>
    <row r="2433" spans="1:4" x14ac:dyDescent="0.2">
      <c r="A2433" s="56">
        <v>2010</v>
      </c>
      <c r="B2433" s="56" t="s">
        <v>15</v>
      </c>
      <c r="C2433" s="56" t="s">
        <v>54</v>
      </c>
      <c r="D2433" s="55">
        <v>49455</v>
      </c>
    </row>
    <row r="2434" spans="1:4" x14ac:dyDescent="0.2">
      <c r="A2434" s="56">
        <v>2010</v>
      </c>
      <c r="B2434" s="56" t="s">
        <v>4</v>
      </c>
      <c r="C2434" s="56" t="s">
        <v>54</v>
      </c>
      <c r="D2434" s="55">
        <v>47899</v>
      </c>
    </row>
    <row r="2435" spans="1:4" x14ac:dyDescent="0.2">
      <c r="A2435" s="56">
        <v>2010</v>
      </c>
      <c r="B2435" s="56" t="s">
        <v>5</v>
      </c>
      <c r="C2435" s="56" t="s">
        <v>54</v>
      </c>
      <c r="D2435" s="55">
        <v>46935</v>
      </c>
    </row>
    <row r="2436" spans="1:4" x14ac:dyDescent="0.2">
      <c r="A2436" s="56">
        <v>2010</v>
      </c>
      <c r="B2436" s="56" t="s">
        <v>6</v>
      </c>
      <c r="C2436" s="56" t="s">
        <v>54</v>
      </c>
      <c r="D2436" s="55">
        <v>45334</v>
      </c>
    </row>
    <row r="2437" spans="1:4" x14ac:dyDescent="0.2">
      <c r="A2437" s="56">
        <v>2010</v>
      </c>
      <c r="B2437" s="56" t="s">
        <v>7</v>
      </c>
      <c r="C2437" s="56" t="s">
        <v>54</v>
      </c>
      <c r="D2437" s="55">
        <v>48093</v>
      </c>
    </row>
    <row r="2438" spans="1:4" x14ac:dyDescent="0.2">
      <c r="A2438" s="56">
        <v>2010</v>
      </c>
      <c r="B2438" s="56" t="s">
        <v>8</v>
      </c>
      <c r="C2438" s="56" t="s">
        <v>54</v>
      </c>
      <c r="D2438" s="55">
        <v>48330</v>
      </c>
    </row>
    <row r="2439" spans="1:4" x14ac:dyDescent="0.2">
      <c r="A2439" s="56">
        <v>2010</v>
      </c>
      <c r="B2439" s="56" t="s">
        <v>9</v>
      </c>
      <c r="C2439" s="56" t="s">
        <v>54</v>
      </c>
      <c r="D2439" s="55">
        <v>46798</v>
      </c>
    </row>
    <row r="2440" spans="1:4" x14ac:dyDescent="0.2">
      <c r="A2440" s="56">
        <v>2010</v>
      </c>
      <c r="B2440" s="56" t="s">
        <v>10</v>
      </c>
      <c r="C2440" s="56" t="s">
        <v>54</v>
      </c>
      <c r="D2440" s="55">
        <v>47546</v>
      </c>
    </row>
    <row r="2441" spans="1:4" x14ac:dyDescent="0.2">
      <c r="A2441" s="56">
        <v>2010</v>
      </c>
      <c r="B2441" s="56" t="s">
        <v>11</v>
      </c>
      <c r="C2441" s="56" t="s">
        <v>54</v>
      </c>
      <c r="D2441" s="55">
        <v>44713</v>
      </c>
    </row>
    <row r="2442" spans="1:4" x14ac:dyDescent="0.2">
      <c r="A2442" s="56">
        <v>2011</v>
      </c>
      <c r="B2442" s="56" t="s">
        <v>12</v>
      </c>
      <c r="C2442" s="56" t="s">
        <v>54</v>
      </c>
      <c r="D2442" s="55">
        <v>38397</v>
      </c>
    </row>
    <row r="2443" spans="1:4" x14ac:dyDescent="0.2">
      <c r="A2443" s="56">
        <v>2011</v>
      </c>
      <c r="B2443" s="56" t="s">
        <v>13</v>
      </c>
      <c r="C2443" s="56" t="s">
        <v>54</v>
      </c>
      <c r="D2443" s="55">
        <v>39826</v>
      </c>
    </row>
    <row r="2444" spans="1:4" x14ac:dyDescent="0.2">
      <c r="A2444" s="56">
        <v>2011</v>
      </c>
      <c r="B2444" s="56" t="s">
        <v>14</v>
      </c>
      <c r="C2444" s="56" t="s">
        <v>54</v>
      </c>
      <c r="D2444" s="55">
        <v>43891</v>
      </c>
    </row>
    <row r="2445" spans="1:4" x14ac:dyDescent="0.2">
      <c r="A2445" s="56">
        <v>2011</v>
      </c>
      <c r="B2445" s="56" t="s">
        <v>15</v>
      </c>
      <c r="C2445" s="56" t="s">
        <v>54</v>
      </c>
      <c r="D2445" s="55">
        <v>45819</v>
      </c>
    </row>
    <row r="2446" spans="1:4" x14ac:dyDescent="0.2">
      <c r="A2446" s="56">
        <v>2011</v>
      </c>
      <c r="B2446" s="56" t="s">
        <v>4</v>
      </c>
      <c r="C2446" s="56" t="s">
        <v>54</v>
      </c>
      <c r="D2446" s="55">
        <v>45993</v>
      </c>
    </row>
    <row r="2447" spans="1:4" x14ac:dyDescent="0.2">
      <c r="A2447" s="56">
        <v>2011</v>
      </c>
      <c r="B2447" s="56" t="s">
        <v>5</v>
      </c>
      <c r="C2447" s="56" t="s">
        <v>54</v>
      </c>
      <c r="D2447" s="55">
        <v>43291</v>
      </c>
    </row>
    <row r="2448" spans="1:4" x14ac:dyDescent="0.2">
      <c r="A2448" s="56">
        <v>2011</v>
      </c>
      <c r="B2448" s="56" t="s">
        <v>6</v>
      </c>
      <c r="C2448" s="56" t="s">
        <v>54</v>
      </c>
      <c r="D2448" s="55">
        <v>42852</v>
      </c>
    </row>
    <row r="2449" spans="1:4" x14ac:dyDescent="0.2">
      <c r="A2449" s="56">
        <v>2011</v>
      </c>
      <c r="B2449" s="56" t="s">
        <v>7</v>
      </c>
      <c r="C2449" s="56" t="s">
        <v>54</v>
      </c>
      <c r="D2449" s="55">
        <v>44174</v>
      </c>
    </row>
    <row r="2450" spans="1:4" x14ac:dyDescent="0.2">
      <c r="A2450" s="56">
        <v>2011</v>
      </c>
      <c r="B2450" s="56" t="s">
        <v>8</v>
      </c>
      <c r="C2450" s="56" t="s">
        <v>54</v>
      </c>
      <c r="D2450" s="55">
        <v>44703</v>
      </c>
    </row>
    <row r="2451" spans="1:4" x14ac:dyDescent="0.2">
      <c r="A2451" s="56">
        <v>2011</v>
      </c>
      <c r="B2451" s="56" t="s">
        <v>9</v>
      </c>
      <c r="C2451" s="56" t="s">
        <v>54</v>
      </c>
      <c r="D2451" s="55">
        <v>43510</v>
      </c>
    </row>
    <row r="2452" spans="1:4" x14ac:dyDescent="0.2">
      <c r="A2452" s="56">
        <v>2011</v>
      </c>
      <c r="B2452" s="56" t="s">
        <v>10</v>
      </c>
      <c r="C2452" s="56" t="s">
        <v>54</v>
      </c>
      <c r="D2452" s="55">
        <v>44526</v>
      </c>
    </row>
    <row r="2453" spans="1:4" x14ac:dyDescent="0.2">
      <c r="A2453" s="56">
        <v>2011</v>
      </c>
      <c r="B2453" s="56" t="s">
        <v>11</v>
      </c>
      <c r="C2453" s="56" t="s">
        <v>54</v>
      </c>
      <c r="D2453" s="55">
        <v>41408</v>
      </c>
    </row>
    <row r="2454" spans="1:4" x14ac:dyDescent="0.2">
      <c r="A2454" s="56">
        <v>2012</v>
      </c>
      <c r="B2454" s="56" t="s">
        <v>12</v>
      </c>
      <c r="C2454" s="56" t="s">
        <v>54</v>
      </c>
      <c r="D2454" s="55">
        <v>36170</v>
      </c>
    </row>
    <row r="2455" spans="1:4" x14ac:dyDescent="0.2">
      <c r="A2455" s="56">
        <v>2012</v>
      </c>
      <c r="B2455" s="56" t="s">
        <v>13</v>
      </c>
      <c r="C2455" s="56" t="s">
        <v>54</v>
      </c>
      <c r="D2455" s="55">
        <v>36431</v>
      </c>
    </row>
    <row r="2456" spans="1:4" x14ac:dyDescent="0.2">
      <c r="A2456" s="56">
        <v>2012</v>
      </c>
      <c r="B2456" s="56" t="s">
        <v>14</v>
      </c>
      <c r="C2456" s="56" t="s">
        <v>54</v>
      </c>
      <c r="D2456" s="55">
        <v>44410</v>
      </c>
    </row>
    <row r="2457" spans="1:4" x14ac:dyDescent="0.2">
      <c r="A2457" s="56">
        <v>2012</v>
      </c>
      <c r="B2457" s="56" t="s">
        <v>15</v>
      </c>
      <c r="C2457" s="56" t="s">
        <v>54</v>
      </c>
      <c r="D2457" s="55">
        <v>40700</v>
      </c>
    </row>
    <row r="2458" spans="1:4" x14ac:dyDescent="0.2">
      <c r="A2458" s="56">
        <v>2012</v>
      </c>
      <c r="B2458" s="56" t="s">
        <v>4</v>
      </c>
      <c r="C2458" s="56" t="s">
        <v>54</v>
      </c>
      <c r="D2458" s="55">
        <v>43361</v>
      </c>
    </row>
    <row r="2459" spans="1:4" x14ac:dyDescent="0.2">
      <c r="A2459" s="56">
        <v>2012</v>
      </c>
      <c r="B2459" s="56" t="s">
        <v>5</v>
      </c>
      <c r="C2459" s="56" t="s">
        <v>54</v>
      </c>
      <c r="D2459" s="55">
        <v>42517</v>
      </c>
    </row>
    <row r="2460" spans="1:4" x14ac:dyDescent="0.2">
      <c r="A2460" s="56">
        <v>2012</v>
      </c>
      <c r="B2460" s="56" t="s">
        <v>6</v>
      </c>
      <c r="C2460" s="56" t="s">
        <v>54</v>
      </c>
      <c r="D2460" s="55">
        <v>42743</v>
      </c>
    </row>
    <row r="2461" spans="1:4" x14ac:dyDescent="0.2">
      <c r="A2461" s="56">
        <v>2012</v>
      </c>
      <c r="B2461" s="56" t="s">
        <v>7</v>
      </c>
      <c r="C2461" s="56" t="s">
        <v>54</v>
      </c>
      <c r="D2461" s="55">
        <v>41654</v>
      </c>
    </row>
    <row r="2462" spans="1:4" x14ac:dyDescent="0.2">
      <c r="A2462" s="56">
        <v>2012</v>
      </c>
      <c r="B2462" s="56" t="s">
        <v>8</v>
      </c>
      <c r="C2462" s="56" t="s">
        <v>54</v>
      </c>
      <c r="D2462" s="55">
        <v>41192</v>
      </c>
    </row>
    <row r="2463" spans="1:4" x14ac:dyDescent="0.2">
      <c r="A2463" s="56">
        <v>2012</v>
      </c>
      <c r="B2463" s="56" t="s">
        <v>9</v>
      </c>
      <c r="C2463" s="56" t="s">
        <v>54</v>
      </c>
      <c r="D2463" s="55">
        <v>45748</v>
      </c>
    </row>
    <row r="2464" spans="1:4" x14ac:dyDescent="0.2">
      <c r="A2464" s="56">
        <v>2012</v>
      </c>
      <c r="B2464" s="56" t="s">
        <v>10</v>
      </c>
      <c r="C2464" s="56" t="s">
        <v>54</v>
      </c>
      <c r="D2464" s="55">
        <v>43566</v>
      </c>
    </row>
    <row r="2465" spans="1:4" x14ac:dyDescent="0.2">
      <c r="A2465" s="56">
        <v>2012</v>
      </c>
      <c r="B2465" s="56" t="s">
        <v>11</v>
      </c>
      <c r="C2465" s="56" t="s">
        <v>54</v>
      </c>
      <c r="D2465" s="55">
        <v>42294</v>
      </c>
    </row>
    <row r="2466" spans="1:4" x14ac:dyDescent="0.2">
      <c r="A2466" s="56">
        <v>2013</v>
      </c>
      <c r="B2466" s="56" t="s">
        <v>12</v>
      </c>
      <c r="C2466" s="56" t="s">
        <v>54</v>
      </c>
      <c r="D2466" s="55">
        <v>38070</v>
      </c>
    </row>
    <row r="2467" spans="1:4" x14ac:dyDescent="0.2">
      <c r="A2467" s="56">
        <v>2013</v>
      </c>
      <c r="B2467" s="56" t="s">
        <v>13</v>
      </c>
      <c r="C2467" s="56" t="s">
        <v>54</v>
      </c>
      <c r="D2467" s="55">
        <v>35249</v>
      </c>
    </row>
    <row r="2468" spans="1:4" x14ac:dyDescent="0.2">
      <c r="A2468" s="56">
        <v>2013</v>
      </c>
      <c r="B2468" s="56" t="s">
        <v>14</v>
      </c>
      <c r="C2468" s="56" t="s">
        <v>54</v>
      </c>
      <c r="D2468" s="55">
        <v>44153</v>
      </c>
    </row>
    <row r="2469" spans="1:4" x14ac:dyDescent="0.2">
      <c r="A2469" s="56">
        <v>2013</v>
      </c>
      <c r="B2469" s="56" t="s">
        <v>15</v>
      </c>
      <c r="C2469" s="56" t="s">
        <v>54</v>
      </c>
      <c r="D2469" s="55">
        <v>44166</v>
      </c>
    </row>
    <row r="2470" spans="1:4" x14ac:dyDescent="0.2">
      <c r="A2470" s="56">
        <v>2013</v>
      </c>
      <c r="B2470" s="56" t="s">
        <v>4</v>
      </c>
      <c r="C2470" s="56" t="s">
        <v>54</v>
      </c>
      <c r="D2470" s="55">
        <v>44009</v>
      </c>
    </row>
    <row r="2471" spans="1:4" x14ac:dyDescent="0.2">
      <c r="A2471" s="56">
        <v>2013</v>
      </c>
      <c r="B2471" s="56" t="s">
        <v>5</v>
      </c>
      <c r="C2471" s="56" t="s">
        <v>54</v>
      </c>
      <c r="D2471" s="55">
        <v>37987</v>
      </c>
    </row>
    <row r="2472" spans="1:4" x14ac:dyDescent="0.2">
      <c r="A2472" s="56">
        <v>2013</v>
      </c>
      <c r="B2472" s="56" t="s">
        <v>6</v>
      </c>
      <c r="C2472" s="56" t="s">
        <v>54</v>
      </c>
      <c r="D2472" s="55">
        <v>38135</v>
      </c>
    </row>
    <row r="2473" spans="1:4" x14ac:dyDescent="0.2">
      <c r="A2473" s="56">
        <v>2013</v>
      </c>
      <c r="B2473" s="56" t="s">
        <v>7</v>
      </c>
      <c r="C2473" s="56" t="s">
        <v>54</v>
      </c>
      <c r="D2473" s="55">
        <v>37359</v>
      </c>
    </row>
    <row r="2474" spans="1:4" x14ac:dyDescent="0.2">
      <c r="A2474" s="56">
        <v>2013</v>
      </c>
      <c r="B2474" s="56" t="s">
        <v>8</v>
      </c>
      <c r="C2474" s="56" t="s">
        <v>54</v>
      </c>
      <c r="D2474" s="55">
        <v>32727</v>
      </c>
    </row>
    <row r="2475" spans="1:4" x14ac:dyDescent="0.2">
      <c r="A2475" s="56">
        <v>2013</v>
      </c>
      <c r="B2475" s="56" t="s">
        <v>9</v>
      </c>
      <c r="C2475" s="56" t="s">
        <v>54</v>
      </c>
      <c r="D2475" s="55">
        <v>36246</v>
      </c>
    </row>
    <row r="2476" spans="1:4" x14ac:dyDescent="0.2">
      <c r="A2476" s="56">
        <v>2013</v>
      </c>
      <c r="B2476" s="56" t="s">
        <v>10</v>
      </c>
      <c r="C2476" s="56" t="s">
        <v>54</v>
      </c>
      <c r="D2476" s="55">
        <v>34938</v>
      </c>
    </row>
    <row r="2477" spans="1:4" x14ac:dyDescent="0.2">
      <c r="A2477" s="56">
        <v>2013</v>
      </c>
      <c r="B2477" s="56" t="s">
        <v>11</v>
      </c>
      <c r="C2477" s="56" t="s">
        <v>54</v>
      </c>
      <c r="D2477" s="55">
        <v>29532</v>
      </c>
    </row>
    <row r="2478" spans="1:4" x14ac:dyDescent="0.2">
      <c r="A2478" s="56">
        <v>2014</v>
      </c>
      <c r="B2478" s="56" t="s">
        <v>12</v>
      </c>
      <c r="C2478" s="56" t="s">
        <v>54</v>
      </c>
      <c r="D2478" s="55">
        <v>25431.711640166377</v>
      </c>
    </row>
    <row r="2479" spans="1:4" x14ac:dyDescent="0.2">
      <c r="A2479" s="56">
        <v>2014</v>
      </c>
      <c r="B2479" s="56" t="s">
        <v>13</v>
      </c>
      <c r="C2479" s="56" t="s">
        <v>54</v>
      </c>
      <c r="D2479" s="55">
        <v>28121</v>
      </c>
    </row>
    <row r="2480" spans="1:4" x14ac:dyDescent="0.2">
      <c r="A2480" s="56">
        <v>2014</v>
      </c>
      <c r="B2480" s="56" t="s">
        <v>14</v>
      </c>
      <c r="C2480" s="56" t="s">
        <v>54</v>
      </c>
      <c r="D2480" s="55">
        <v>30280</v>
      </c>
    </row>
    <row r="2481" spans="1:4" x14ac:dyDescent="0.2">
      <c r="A2481" s="56">
        <v>2014</v>
      </c>
      <c r="B2481" s="56" t="s">
        <v>15</v>
      </c>
      <c r="C2481" s="56" t="s">
        <v>54</v>
      </c>
      <c r="D2481" s="55">
        <v>22007</v>
      </c>
    </row>
    <row r="2482" spans="1:4" x14ac:dyDescent="0.2">
      <c r="A2482" s="56">
        <v>2014</v>
      </c>
      <c r="B2482" s="56" t="s">
        <v>4</v>
      </c>
      <c r="C2482" s="56" t="s">
        <v>54</v>
      </c>
      <c r="D2482" s="55">
        <v>15533</v>
      </c>
    </row>
    <row r="2483" spans="1:4" x14ac:dyDescent="0.2">
      <c r="A2483" s="56">
        <v>2014</v>
      </c>
      <c r="B2483" s="56" t="s">
        <v>5</v>
      </c>
      <c r="C2483" s="56" t="s">
        <v>54</v>
      </c>
      <c r="D2483" s="55">
        <v>15433</v>
      </c>
    </row>
    <row r="2484" spans="1:4" x14ac:dyDescent="0.2">
      <c r="A2484" s="56">
        <v>2014</v>
      </c>
      <c r="B2484" s="56" t="s">
        <v>6</v>
      </c>
      <c r="C2484" s="56" t="s">
        <v>54</v>
      </c>
      <c r="D2484" s="55">
        <v>17348</v>
      </c>
    </row>
    <row r="2485" spans="1:4" x14ac:dyDescent="0.2">
      <c r="A2485" s="56">
        <v>2014</v>
      </c>
      <c r="B2485" s="56" t="s">
        <v>7</v>
      </c>
      <c r="C2485" s="56" t="s">
        <v>54</v>
      </c>
      <c r="D2485" s="55">
        <v>34879</v>
      </c>
    </row>
    <row r="2486" spans="1:4" x14ac:dyDescent="0.2">
      <c r="A2486" s="56">
        <v>2014</v>
      </c>
      <c r="B2486" s="56" t="s">
        <v>8</v>
      </c>
      <c r="C2486" s="56" t="s">
        <v>54</v>
      </c>
      <c r="D2486" s="55">
        <v>38982</v>
      </c>
    </row>
    <row r="2487" spans="1:4" x14ac:dyDescent="0.2">
      <c r="A2487" s="56">
        <v>2014</v>
      </c>
      <c r="B2487" s="56" t="s">
        <v>9</v>
      </c>
      <c r="C2487" s="56" t="s">
        <v>54</v>
      </c>
      <c r="D2487" s="55">
        <v>44956</v>
      </c>
    </row>
    <row r="2488" spans="1:4" x14ac:dyDescent="0.2">
      <c r="A2488" s="56">
        <v>2014</v>
      </c>
      <c r="B2488" s="56" t="s">
        <v>10</v>
      </c>
      <c r="C2488" s="56" t="s">
        <v>54</v>
      </c>
      <c r="D2488" s="55">
        <v>41393</v>
      </c>
    </row>
    <row r="2489" spans="1:4" x14ac:dyDescent="0.2">
      <c r="A2489" s="56">
        <v>2014</v>
      </c>
      <c r="B2489" s="56" t="s">
        <v>11</v>
      </c>
      <c r="C2489" s="56" t="s">
        <v>54</v>
      </c>
      <c r="D2489" s="55">
        <v>36873</v>
      </c>
    </row>
    <row r="2490" spans="1:4" x14ac:dyDescent="0.2">
      <c r="A2490" s="56">
        <v>2015</v>
      </c>
      <c r="B2490" s="56" t="s">
        <v>12</v>
      </c>
      <c r="C2490" s="56" t="s">
        <v>54</v>
      </c>
      <c r="D2490" s="55">
        <v>32233</v>
      </c>
    </row>
    <row r="2491" spans="1:4" x14ac:dyDescent="0.2">
      <c r="A2491" s="56">
        <v>2015</v>
      </c>
      <c r="B2491" s="56" t="s">
        <v>13</v>
      </c>
      <c r="C2491" s="56" t="s">
        <v>54</v>
      </c>
      <c r="D2491" s="55">
        <v>35219</v>
      </c>
    </row>
    <row r="2492" spans="1:4" x14ac:dyDescent="0.2">
      <c r="A2492" s="56">
        <v>2015</v>
      </c>
      <c r="B2492" s="56" t="s">
        <v>14</v>
      </c>
      <c r="C2492" s="56" t="s">
        <v>54</v>
      </c>
      <c r="D2492" s="55">
        <v>39466</v>
      </c>
    </row>
    <row r="2493" spans="1:4" x14ac:dyDescent="0.2">
      <c r="A2493" s="56">
        <v>2015</v>
      </c>
      <c r="B2493" s="56" t="s">
        <v>15</v>
      </c>
      <c r="C2493" s="56" t="s">
        <v>54</v>
      </c>
      <c r="D2493" s="55">
        <v>45566</v>
      </c>
    </row>
    <row r="2494" spans="1:4" x14ac:dyDescent="0.2">
      <c r="A2494" s="56">
        <v>2015</v>
      </c>
      <c r="B2494" s="56" t="s">
        <v>4</v>
      </c>
      <c r="C2494" s="56" t="s">
        <v>54</v>
      </c>
      <c r="D2494" s="55">
        <v>44508</v>
      </c>
    </row>
    <row r="2495" spans="1:4" x14ac:dyDescent="0.2">
      <c r="A2495" s="56">
        <v>2015</v>
      </c>
      <c r="B2495" s="56" t="s">
        <v>5</v>
      </c>
      <c r="C2495" s="56" t="s">
        <v>54</v>
      </c>
      <c r="D2495" s="55">
        <v>47329</v>
      </c>
    </row>
    <row r="2496" spans="1:4" x14ac:dyDescent="0.2">
      <c r="A2496" s="56">
        <v>2015</v>
      </c>
      <c r="B2496" s="56" t="s">
        <v>6</v>
      </c>
      <c r="C2496" s="56" t="s">
        <v>54</v>
      </c>
      <c r="D2496" s="55">
        <v>52233</v>
      </c>
    </row>
    <row r="2497" spans="1:4" x14ac:dyDescent="0.2">
      <c r="A2497" s="56">
        <v>2015</v>
      </c>
      <c r="B2497" s="56" t="s">
        <v>7</v>
      </c>
      <c r="C2497" s="56" t="s">
        <v>54</v>
      </c>
      <c r="D2497" s="55">
        <v>50678</v>
      </c>
    </row>
    <row r="2498" spans="1:4" x14ac:dyDescent="0.2">
      <c r="A2498" s="56">
        <v>2015</v>
      </c>
      <c r="B2498" s="56" t="s">
        <v>8</v>
      </c>
      <c r="C2498" s="56" t="s">
        <v>54</v>
      </c>
      <c r="D2498" s="55">
        <v>54393</v>
      </c>
    </row>
    <row r="2499" spans="1:4" x14ac:dyDescent="0.2">
      <c r="A2499" s="56">
        <v>2015</v>
      </c>
      <c r="B2499" s="56" t="s">
        <v>9</v>
      </c>
      <c r="C2499" s="56" t="s">
        <v>54</v>
      </c>
      <c r="D2499" s="55">
        <v>55645</v>
      </c>
    </row>
    <row r="2500" spans="1:4" x14ac:dyDescent="0.2">
      <c r="A2500" s="56">
        <v>2015</v>
      </c>
      <c r="B2500" s="56" t="s">
        <v>10</v>
      </c>
      <c r="C2500" s="56" t="s">
        <v>54</v>
      </c>
      <c r="D2500" s="55">
        <v>56822</v>
      </c>
    </row>
    <row r="2501" spans="1:4" x14ac:dyDescent="0.2">
      <c r="A2501" s="56">
        <v>2015</v>
      </c>
      <c r="B2501" s="56" t="s">
        <v>11</v>
      </c>
      <c r="C2501" s="56" t="s">
        <v>54</v>
      </c>
      <c r="D2501" s="55">
        <v>49593</v>
      </c>
    </row>
    <row r="2502" spans="1:4" x14ac:dyDescent="0.2">
      <c r="A2502" s="56">
        <v>2016</v>
      </c>
      <c r="B2502" s="56" t="s">
        <v>12</v>
      </c>
      <c r="C2502" s="56" t="s">
        <v>54</v>
      </c>
      <c r="D2502" s="55">
        <v>36125</v>
      </c>
    </row>
    <row r="2503" spans="1:4" x14ac:dyDescent="0.2">
      <c r="A2503" s="56">
        <v>2016</v>
      </c>
      <c r="B2503" s="56" t="s">
        <v>13</v>
      </c>
      <c r="C2503" s="56" t="s">
        <v>54</v>
      </c>
      <c r="D2503" s="55">
        <v>32425</v>
      </c>
    </row>
    <row r="2504" spans="1:4" x14ac:dyDescent="0.2">
      <c r="A2504" s="56">
        <v>2016</v>
      </c>
      <c r="B2504" s="56" t="s">
        <v>14</v>
      </c>
      <c r="C2504" s="56" t="s">
        <v>54</v>
      </c>
      <c r="D2504" s="55">
        <v>39441</v>
      </c>
    </row>
    <row r="2505" spans="1:4" x14ac:dyDescent="0.2">
      <c r="A2505" s="56">
        <v>2016</v>
      </c>
      <c r="B2505" s="56" t="s">
        <v>15</v>
      </c>
      <c r="C2505" s="56" t="s">
        <v>54</v>
      </c>
      <c r="D2505" s="55">
        <v>44983</v>
      </c>
    </row>
    <row r="2506" spans="1:4" x14ac:dyDescent="0.2">
      <c r="A2506" s="56">
        <v>2016</v>
      </c>
      <c r="B2506" s="56" t="s">
        <v>4</v>
      </c>
      <c r="C2506" s="56" t="s">
        <v>54</v>
      </c>
      <c r="D2506" s="55">
        <v>48405</v>
      </c>
    </row>
    <row r="2507" spans="1:4" x14ac:dyDescent="0.2">
      <c r="A2507" s="56">
        <v>2016</v>
      </c>
      <c r="B2507" s="56" t="s">
        <v>5</v>
      </c>
      <c r="C2507" s="56" t="s">
        <v>54</v>
      </c>
      <c r="D2507" s="55">
        <v>48091</v>
      </c>
    </row>
    <row r="2508" spans="1:4" x14ac:dyDescent="0.2">
      <c r="A2508" s="56">
        <v>2016</v>
      </c>
      <c r="B2508" s="56" t="s">
        <v>6</v>
      </c>
      <c r="C2508" s="56" t="s">
        <v>54</v>
      </c>
      <c r="D2508" s="55">
        <v>46218</v>
      </c>
    </row>
    <row r="2509" spans="1:4" x14ac:dyDescent="0.2">
      <c r="A2509" s="56">
        <v>2016</v>
      </c>
      <c r="B2509" s="56" t="s">
        <v>7</v>
      </c>
      <c r="C2509" s="56" t="s">
        <v>54</v>
      </c>
      <c r="D2509" s="55">
        <v>51473</v>
      </c>
    </row>
    <row r="2510" spans="1:4" x14ac:dyDescent="0.2">
      <c r="A2510" s="56">
        <v>2016</v>
      </c>
      <c r="B2510" s="56" t="s">
        <v>8</v>
      </c>
      <c r="C2510" s="56" t="s">
        <v>54</v>
      </c>
      <c r="D2510" s="55">
        <v>52112</v>
      </c>
    </row>
    <row r="2511" spans="1:4" x14ac:dyDescent="0.2">
      <c r="A2511" s="56">
        <v>2016</v>
      </c>
      <c r="B2511" s="56" t="s">
        <v>9</v>
      </c>
      <c r="C2511" s="56" t="s">
        <v>54</v>
      </c>
      <c r="D2511" s="55">
        <v>50436</v>
      </c>
    </row>
    <row r="2512" spans="1:4" x14ac:dyDescent="0.2">
      <c r="A2512" s="56">
        <v>2016</v>
      </c>
      <c r="B2512" s="56" t="s">
        <v>10</v>
      </c>
      <c r="C2512" s="56" t="s">
        <v>54</v>
      </c>
      <c r="D2512" s="55">
        <v>52675</v>
      </c>
    </row>
    <row r="2513" spans="1:4" x14ac:dyDescent="0.2">
      <c r="A2513" s="56">
        <v>2016</v>
      </c>
      <c r="B2513" s="56" t="s">
        <v>11</v>
      </c>
      <c r="C2513" s="56" t="s">
        <v>54</v>
      </c>
      <c r="D2513" s="55">
        <v>46328</v>
      </c>
    </row>
    <row r="2514" spans="1:4" x14ac:dyDescent="0.2">
      <c r="A2514" s="56">
        <v>2017</v>
      </c>
      <c r="B2514" s="56" t="s">
        <v>12</v>
      </c>
      <c r="C2514" s="56" t="s">
        <v>54</v>
      </c>
      <c r="D2514" s="55">
        <v>41368</v>
      </c>
    </row>
    <row r="2515" spans="1:4" x14ac:dyDescent="0.2">
      <c r="A2515" s="56">
        <v>2017</v>
      </c>
      <c r="B2515" s="56" t="s">
        <v>13</v>
      </c>
      <c r="C2515" s="56" t="s">
        <v>54</v>
      </c>
      <c r="D2515" s="55">
        <v>38682</v>
      </c>
    </row>
    <row r="2516" spans="1:4" x14ac:dyDescent="0.2">
      <c r="A2516" s="56">
        <v>2017</v>
      </c>
      <c r="B2516" s="56" t="s">
        <v>14</v>
      </c>
      <c r="C2516" s="56" t="s">
        <v>54</v>
      </c>
      <c r="D2516" s="55">
        <v>45361</v>
      </c>
    </row>
    <row r="2517" spans="1:4" x14ac:dyDescent="0.2">
      <c r="A2517" s="56">
        <v>2017</v>
      </c>
      <c r="B2517" s="56" t="s">
        <v>15</v>
      </c>
      <c r="C2517" s="56" t="s">
        <v>54</v>
      </c>
      <c r="D2517" s="55">
        <v>45367</v>
      </c>
    </row>
    <row r="2518" spans="1:4" x14ac:dyDescent="0.2">
      <c r="A2518" s="56">
        <v>2017</v>
      </c>
      <c r="B2518" s="56" t="s">
        <v>4</v>
      </c>
      <c r="C2518" s="56" t="s">
        <v>54</v>
      </c>
      <c r="D2518" s="55">
        <v>49306</v>
      </c>
    </row>
    <row r="2519" spans="1:4" x14ac:dyDescent="0.2">
      <c r="A2519" s="56">
        <v>2017</v>
      </c>
      <c r="B2519" s="56" t="s">
        <v>5</v>
      </c>
      <c r="C2519" s="56" t="s">
        <v>54</v>
      </c>
      <c r="D2519" s="55">
        <v>48299</v>
      </c>
    </row>
    <row r="2520" spans="1:4" x14ac:dyDescent="0.2">
      <c r="A2520" s="56">
        <v>2017</v>
      </c>
      <c r="B2520" s="56" t="s">
        <v>6</v>
      </c>
      <c r="C2520" s="56" t="s">
        <v>54</v>
      </c>
      <c r="D2520" s="55">
        <v>47338</v>
      </c>
    </row>
    <row r="2521" spans="1:4" x14ac:dyDescent="0.2">
      <c r="A2521" s="56">
        <v>2017</v>
      </c>
      <c r="B2521" s="56" t="s">
        <v>7</v>
      </c>
      <c r="C2521" s="56" t="s">
        <v>54</v>
      </c>
      <c r="D2521" s="55">
        <v>47365</v>
      </c>
    </row>
    <row r="2522" spans="1:4" x14ac:dyDescent="0.2">
      <c r="A2522" s="56">
        <v>2017</v>
      </c>
      <c r="B2522" s="56" t="s">
        <v>8</v>
      </c>
      <c r="C2522" s="56" t="s">
        <v>54</v>
      </c>
      <c r="D2522" s="55">
        <v>48364</v>
      </c>
    </row>
    <row r="2523" spans="1:4" x14ac:dyDescent="0.2">
      <c r="A2523" s="56">
        <v>2017</v>
      </c>
      <c r="B2523" s="56" t="s">
        <v>9</v>
      </c>
      <c r="C2523" s="56" t="s">
        <v>54</v>
      </c>
      <c r="D2523" s="55">
        <v>49011</v>
      </c>
    </row>
    <row r="2524" spans="1:4" x14ac:dyDescent="0.2">
      <c r="A2524" s="56">
        <v>2017</v>
      </c>
      <c r="B2524" s="56" t="s">
        <v>10</v>
      </c>
      <c r="C2524" s="56" t="s">
        <v>54</v>
      </c>
      <c r="D2524" s="55">
        <v>47027</v>
      </c>
    </row>
    <row r="2525" spans="1:4" x14ac:dyDescent="0.2">
      <c r="A2525" s="56">
        <v>2017</v>
      </c>
      <c r="B2525" s="56" t="s">
        <v>11</v>
      </c>
      <c r="C2525" s="56" t="s">
        <v>54</v>
      </c>
      <c r="D2525" s="55">
        <v>37842</v>
      </c>
    </row>
    <row r="2526" spans="1:4" x14ac:dyDescent="0.2">
      <c r="A2526" s="56">
        <v>2018</v>
      </c>
      <c r="B2526" s="56" t="s">
        <v>12</v>
      </c>
      <c r="C2526" s="56" t="s">
        <v>54</v>
      </c>
      <c r="D2526" s="55">
        <v>27245</v>
      </c>
    </row>
    <row r="2527" spans="1:4" x14ac:dyDescent="0.2">
      <c r="A2527" s="56">
        <v>2018</v>
      </c>
      <c r="B2527" s="56" t="s">
        <v>13</v>
      </c>
      <c r="C2527" s="56" t="s">
        <v>54</v>
      </c>
      <c r="D2527" s="55">
        <v>22277</v>
      </c>
    </row>
    <row r="2528" spans="1:4" x14ac:dyDescent="0.2">
      <c r="A2528" s="56">
        <v>2018</v>
      </c>
      <c r="B2528" s="56" t="s">
        <v>14</v>
      </c>
      <c r="C2528" s="56" t="s">
        <v>54</v>
      </c>
      <c r="D2528" s="55">
        <v>30855</v>
      </c>
    </row>
    <row r="2529" spans="1:4" x14ac:dyDescent="0.2">
      <c r="A2529" s="56">
        <v>2018</v>
      </c>
      <c r="B2529" s="56" t="s">
        <v>15</v>
      </c>
      <c r="C2529" s="56" t="s">
        <v>54</v>
      </c>
      <c r="D2529" s="55">
        <v>31036</v>
      </c>
    </row>
    <row r="2530" spans="1:4" x14ac:dyDescent="0.2">
      <c r="A2530" s="56">
        <v>2018</v>
      </c>
      <c r="B2530" s="56" t="s">
        <v>4</v>
      </c>
      <c r="C2530" s="56" t="s">
        <v>54</v>
      </c>
      <c r="D2530" s="55">
        <v>28473</v>
      </c>
    </row>
    <row r="2531" spans="1:4" x14ac:dyDescent="0.2">
      <c r="A2531" s="56">
        <v>2018</v>
      </c>
      <c r="B2531" s="56" t="s">
        <v>5</v>
      </c>
      <c r="C2531" s="56" t="s">
        <v>54</v>
      </c>
      <c r="D2531" s="55">
        <v>20245</v>
      </c>
    </row>
    <row r="2532" spans="1:4" x14ac:dyDescent="0.2">
      <c r="A2532" s="56">
        <v>2018</v>
      </c>
      <c r="B2532" s="56" t="s">
        <v>6</v>
      </c>
      <c r="C2532" s="56" t="s">
        <v>54</v>
      </c>
      <c r="D2532" s="55">
        <v>20189</v>
      </c>
    </row>
    <row r="2533" spans="1:4" x14ac:dyDescent="0.2">
      <c r="A2533" s="56">
        <v>2018</v>
      </c>
      <c r="B2533" s="56" t="s">
        <v>7</v>
      </c>
      <c r="C2533" s="56" t="s">
        <v>54</v>
      </c>
      <c r="D2533" s="55">
        <v>22397</v>
      </c>
    </row>
    <row r="2534" spans="1:4" x14ac:dyDescent="0.2">
      <c r="A2534" s="56">
        <v>2018</v>
      </c>
      <c r="B2534" s="56" t="s">
        <v>8</v>
      </c>
      <c r="C2534" s="56" t="s">
        <v>54</v>
      </c>
      <c r="D2534" s="55">
        <v>20917</v>
      </c>
    </row>
    <row r="2535" spans="1:4" x14ac:dyDescent="0.2">
      <c r="A2535" s="56">
        <v>2018</v>
      </c>
      <c r="B2535" s="56" t="s">
        <v>9</v>
      </c>
      <c r="C2535" s="56" t="s">
        <v>54</v>
      </c>
      <c r="D2535" s="55">
        <v>24037</v>
      </c>
    </row>
    <row r="2536" spans="1:4" x14ac:dyDescent="0.2">
      <c r="A2536" s="56">
        <v>2018</v>
      </c>
      <c r="B2536" s="56" t="s">
        <v>10</v>
      </c>
      <c r="C2536" s="56" t="s">
        <v>54</v>
      </c>
      <c r="D2536" s="55">
        <v>22670</v>
      </c>
    </row>
    <row r="2537" spans="1:4" x14ac:dyDescent="0.2">
      <c r="A2537" s="56">
        <v>2018</v>
      </c>
      <c r="B2537" s="56" t="s">
        <v>11</v>
      </c>
      <c r="C2537" s="56" t="s">
        <v>54</v>
      </c>
      <c r="D2537" s="55">
        <v>20362</v>
      </c>
    </row>
    <row r="2538" spans="1:4" x14ac:dyDescent="0.2">
      <c r="A2538" s="56">
        <v>2019</v>
      </c>
      <c r="B2538" s="56" t="s">
        <v>12</v>
      </c>
      <c r="C2538" s="56" t="s">
        <v>54</v>
      </c>
      <c r="D2538" s="55">
        <v>19345</v>
      </c>
    </row>
    <row r="2539" spans="1:4" x14ac:dyDescent="0.2">
      <c r="A2539" s="56">
        <v>2019</v>
      </c>
      <c r="B2539" s="56" t="s">
        <v>13</v>
      </c>
      <c r="C2539" s="56" t="s">
        <v>54</v>
      </c>
      <c r="D2539" s="55">
        <v>20314</v>
      </c>
    </row>
    <row r="2540" spans="1:4" x14ac:dyDescent="0.2">
      <c r="A2540" s="56">
        <v>2019</v>
      </c>
      <c r="B2540" s="56" t="s">
        <v>14</v>
      </c>
      <c r="C2540" s="56" t="s">
        <v>54</v>
      </c>
      <c r="D2540" s="55">
        <v>22103</v>
      </c>
    </row>
    <row r="2541" spans="1:4" x14ac:dyDescent="0.2">
      <c r="A2541" s="56">
        <v>2019</v>
      </c>
      <c r="B2541" s="56" t="s">
        <v>15</v>
      </c>
      <c r="C2541" s="56" t="s">
        <v>54</v>
      </c>
      <c r="D2541" s="55">
        <v>21644</v>
      </c>
    </row>
    <row r="2542" spans="1:4" x14ac:dyDescent="0.2">
      <c r="A2542" s="56">
        <v>2019</v>
      </c>
      <c r="B2542" s="56" t="s">
        <v>4</v>
      </c>
      <c r="C2542" s="56" t="s">
        <v>54</v>
      </c>
      <c r="D2542" s="55">
        <v>22469</v>
      </c>
    </row>
    <row r="2543" spans="1:4" x14ac:dyDescent="0.2">
      <c r="A2543" s="56">
        <v>2019</v>
      </c>
      <c r="B2543" s="56" t="s">
        <v>5</v>
      </c>
      <c r="C2543" s="56" t="s">
        <v>54</v>
      </c>
      <c r="D2543" s="55">
        <v>20016</v>
      </c>
    </row>
    <row r="2544" spans="1:4" x14ac:dyDescent="0.2">
      <c r="A2544" s="56">
        <v>2019</v>
      </c>
      <c r="B2544" s="56" t="s">
        <v>6</v>
      </c>
      <c r="C2544" s="56" t="s">
        <v>54</v>
      </c>
      <c r="D2544" s="55">
        <v>27943</v>
      </c>
    </row>
    <row r="2545" spans="1:4" x14ac:dyDescent="0.2">
      <c r="A2545" s="56">
        <v>2019</v>
      </c>
      <c r="B2545" s="56" t="s">
        <v>7</v>
      </c>
      <c r="C2545" s="56" t="s">
        <v>54</v>
      </c>
      <c r="D2545" s="55">
        <v>33343</v>
      </c>
    </row>
    <row r="2546" spans="1:4" x14ac:dyDescent="0.2">
      <c r="A2546" s="56">
        <v>2019</v>
      </c>
      <c r="B2546" s="56" t="s">
        <v>8</v>
      </c>
      <c r="C2546" s="56" t="s">
        <v>54</v>
      </c>
      <c r="D2546" s="55">
        <v>35127</v>
      </c>
    </row>
    <row r="2547" spans="1:4" x14ac:dyDescent="0.2">
      <c r="A2547" s="56">
        <v>2019</v>
      </c>
      <c r="B2547" s="56" t="s">
        <v>9</v>
      </c>
      <c r="C2547" s="56" t="s">
        <v>54</v>
      </c>
      <c r="D2547" s="55">
        <v>37399</v>
      </c>
    </row>
    <row r="2548" spans="1:4" x14ac:dyDescent="0.2">
      <c r="A2548" s="56">
        <v>2019</v>
      </c>
      <c r="B2548" s="56" t="s">
        <v>10</v>
      </c>
      <c r="C2548" s="56" t="s">
        <v>54</v>
      </c>
      <c r="D2548" s="55">
        <v>35371</v>
      </c>
    </row>
    <row r="2549" spans="1:4" x14ac:dyDescent="0.2">
      <c r="A2549" s="56">
        <v>2019</v>
      </c>
      <c r="B2549" s="56" t="s">
        <v>11</v>
      </c>
      <c r="C2549" s="56" t="s">
        <v>54</v>
      </c>
      <c r="D2549" s="55">
        <v>34559</v>
      </c>
    </row>
    <row r="2550" spans="1:4" x14ac:dyDescent="0.2">
      <c r="A2550" s="56">
        <v>2020</v>
      </c>
      <c r="B2550" s="56" t="s">
        <v>12</v>
      </c>
      <c r="C2550" s="56" t="s">
        <v>54</v>
      </c>
      <c r="D2550" s="55">
        <v>31688</v>
      </c>
    </row>
    <row r="2551" spans="1:4" x14ac:dyDescent="0.2">
      <c r="A2551" s="56">
        <v>2020</v>
      </c>
      <c r="B2551" s="56" t="s">
        <v>13</v>
      </c>
      <c r="C2551" s="56" t="s">
        <v>54</v>
      </c>
      <c r="D2551" s="55">
        <v>32145</v>
      </c>
    </row>
    <row r="2552" spans="1:4" x14ac:dyDescent="0.2">
      <c r="A2552" s="56">
        <v>2020</v>
      </c>
      <c r="B2552" s="56" t="s">
        <v>14</v>
      </c>
      <c r="C2552" s="56" t="s">
        <v>54</v>
      </c>
      <c r="D2552" s="55">
        <v>15964</v>
      </c>
    </row>
    <row r="2553" spans="1:4" x14ac:dyDescent="0.2">
      <c r="A2553" s="56">
        <v>2020</v>
      </c>
      <c r="B2553" s="56" t="s">
        <v>15</v>
      </c>
      <c r="C2553" s="56" t="s">
        <v>54</v>
      </c>
      <c r="D2553" s="55">
        <v>562</v>
      </c>
    </row>
    <row r="2554" spans="1:4" x14ac:dyDescent="0.2">
      <c r="A2554" s="56">
        <v>2020</v>
      </c>
      <c r="B2554" s="56" t="s">
        <v>4</v>
      </c>
      <c r="C2554" s="56" t="s">
        <v>54</v>
      </c>
      <c r="D2554" s="55">
        <v>837</v>
      </c>
    </row>
    <row r="2555" spans="1:4" x14ac:dyDescent="0.2">
      <c r="A2555" s="56">
        <v>2020</v>
      </c>
      <c r="B2555" s="56" t="s">
        <v>5</v>
      </c>
      <c r="C2555" s="56" t="s">
        <v>54</v>
      </c>
      <c r="D2555" s="55">
        <v>1501</v>
      </c>
    </row>
    <row r="2556" spans="1:4" x14ac:dyDescent="0.2">
      <c r="A2556" s="56">
        <v>2020</v>
      </c>
      <c r="B2556" s="56" t="s">
        <v>6</v>
      </c>
      <c r="C2556" s="56" t="s">
        <v>54</v>
      </c>
      <c r="D2556" s="55">
        <v>3190</v>
      </c>
    </row>
    <row r="2557" spans="1:4" x14ac:dyDescent="0.2">
      <c r="A2557" s="56">
        <v>2020</v>
      </c>
      <c r="B2557" s="56" t="s">
        <v>7</v>
      </c>
      <c r="C2557" s="56" t="s">
        <v>54</v>
      </c>
      <c r="D2557" s="55">
        <v>2762</v>
      </c>
    </row>
    <row r="2558" spans="1:4" x14ac:dyDescent="0.2">
      <c r="A2558" s="56">
        <v>2020</v>
      </c>
      <c r="B2558" s="56" t="s">
        <v>8</v>
      </c>
      <c r="C2558" s="56" t="s">
        <v>54</v>
      </c>
      <c r="D2558" s="55">
        <v>3110</v>
      </c>
    </row>
    <row r="2559" spans="1:4" x14ac:dyDescent="0.2">
      <c r="A2559" s="56">
        <v>2020</v>
      </c>
      <c r="B2559" s="56" t="s">
        <v>9</v>
      </c>
      <c r="C2559" s="56" t="s">
        <v>54</v>
      </c>
      <c r="D2559" s="55">
        <v>4894</v>
      </c>
    </row>
    <row r="2560" spans="1:4" x14ac:dyDescent="0.2">
      <c r="A2560" s="56">
        <v>2020</v>
      </c>
      <c r="B2560" s="56" t="s">
        <v>10</v>
      </c>
      <c r="C2560" s="56" t="s">
        <v>54</v>
      </c>
      <c r="D2560" s="55">
        <v>5455</v>
      </c>
    </row>
    <row r="2561" spans="1:4" x14ac:dyDescent="0.2">
      <c r="A2561" s="56">
        <v>2020</v>
      </c>
      <c r="B2561" s="56" t="s">
        <v>11</v>
      </c>
      <c r="C2561" s="56" t="s">
        <v>54</v>
      </c>
      <c r="D2561" s="55">
        <v>6063</v>
      </c>
    </row>
    <row r="2562" spans="1:4" x14ac:dyDescent="0.2">
      <c r="A2562" s="56">
        <v>1994</v>
      </c>
      <c r="B2562" s="56" t="s">
        <v>4</v>
      </c>
      <c r="C2562" s="56" t="s">
        <v>37</v>
      </c>
      <c r="D2562" s="55">
        <v>118934</v>
      </c>
    </row>
    <row r="2563" spans="1:4" x14ac:dyDescent="0.2">
      <c r="A2563" s="56">
        <v>1994</v>
      </c>
      <c r="B2563" s="56" t="s">
        <v>5</v>
      </c>
      <c r="C2563" s="56" t="s">
        <v>37</v>
      </c>
      <c r="D2563" s="55">
        <v>107999</v>
      </c>
    </row>
    <row r="2564" spans="1:4" x14ac:dyDescent="0.2">
      <c r="A2564" s="56">
        <v>1994</v>
      </c>
      <c r="B2564" s="56" t="s">
        <v>6</v>
      </c>
      <c r="C2564" s="56" t="s">
        <v>37</v>
      </c>
      <c r="D2564" s="55">
        <v>114034</v>
      </c>
    </row>
    <row r="2565" spans="1:4" x14ac:dyDescent="0.2">
      <c r="A2565" s="56">
        <v>1994</v>
      </c>
      <c r="B2565" s="56" t="s">
        <v>7</v>
      </c>
      <c r="C2565" s="56" t="s">
        <v>37</v>
      </c>
      <c r="D2565" s="55">
        <v>119946</v>
      </c>
    </row>
    <row r="2566" spans="1:4" x14ac:dyDescent="0.2">
      <c r="A2566" s="56">
        <v>1994</v>
      </c>
      <c r="B2566" s="56" t="s">
        <v>8</v>
      </c>
      <c r="C2566" s="56" t="s">
        <v>37</v>
      </c>
      <c r="D2566" s="55">
        <v>123633</v>
      </c>
    </row>
    <row r="2567" spans="1:4" x14ac:dyDescent="0.2">
      <c r="A2567" s="56">
        <v>1994</v>
      </c>
      <c r="B2567" s="56" t="s">
        <v>9</v>
      </c>
      <c r="C2567" s="56" t="s">
        <v>37</v>
      </c>
      <c r="D2567" s="55">
        <v>127052</v>
      </c>
    </row>
    <row r="2568" spans="1:4" x14ac:dyDescent="0.2">
      <c r="A2568" s="56">
        <v>1994</v>
      </c>
      <c r="B2568" s="56" t="s">
        <v>10</v>
      </c>
      <c r="C2568" s="56" t="s">
        <v>37</v>
      </c>
      <c r="D2568" s="55">
        <v>134052</v>
      </c>
    </row>
    <row r="2569" spans="1:4" x14ac:dyDescent="0.2">
      <c r="A2569" s="56">
        <v>1994</v>
      </c>
      <c r="B2569" s="56" t="s">
        <v>11</v>
      </c>
      <c r="C2569" s="56" t="s">
        <v>37</v>
      </c>
      <c r="D2569" s="55">
        <v>135188</v>
      </c>
    </row>
    <row r="2570" spans="1:4" x14ac:dyDescent="0.2">
      <c r="A2570" s="56">
        <v>1995</v>
      </c>
      <c r="B2570" s="56" t="s">
        <v>12</v>
      </c>
      <c r="C2570" s="56" t="s">
        <v>37</v>
      </c>
      <c r="D2570" s="55">
        <v>126167</v>
      </c>
    </row>
    <row r="2571" spans="1:4" x14ac:dyDescent="0.2">
      <c r="A2571" s="56">
        <v>1995</v>
      </c>
      <c r="B2571" s="56" t="s">
        <v>13</v>
      </c>
      <c r="C2571" s="56" t="s">
        <v>37</v>
      </c>
      <c r="D2571" s="55">
        <v>118523</v>
      </c>
    </row>
    <row r="2572" spans="1:4" x14ac:dyDescent="0.2">
      <c r="A2572" s="56">
        <v>1995</v>
      </c>
      <c r="B2572" s="56" t="s">
        <v>14</v>
      </c>
      <c r="C2572" s="56" t="s">
        <v>37</v>
      </c>
      <c r="D2572" s="55">
        <v>142197</v>
      </c>
    </row>
    <row r="2573" spans="1:4" x14ac:dyDescent="0.2">
      <c r="A2573" s="56">
        <v>1995</v>
      </c>
      <c r="B2573" s="56" t="s">
        <v>15</v>
      </c>
      <c r="C2573" s="56" t="s">
        <v>37</v>
      </c>
      <c r="D2573" s="55">
        <v>138451</v>
      </c>
    </row>
    <row r="2574" spans="1:4" x14ac:dyDescent="0.2">
      <c r="A2574" s="56">
        <v>1995</v>
      </c>
      <c r="B2574" s="56" t="s">
        <v>4</v>
      </c>
      <c r="C2574" s="56" t="s">
        <v>37</v>
      </c>
      <c r="D2574" s="55">
        <v>148573</v>
      </c>
    </row>
    <row r="2575" spans="1:4" x14ac:dyDescent="0.2">
      <c r="A2575" s="56">
        <v>1995</v>
      </c>
      <c r="B2575" s="56" t="s">
        <v>5</v>
      </c>
      <c r="C2575" s="56" t="s">
        <v>37</v>
      </c>
      <c r="D2575" s="55">
        <v>141939</v>
      </c>
    </row>
    <row r="2576" spans="1:4" x14ac:dyDescent="0.2">
      <c r="A2576" s="56">
        <v>1995</v>
      </c>
      <c r="B2576" s="56" t="s">
        <v>6</v>
      </c>
      <c r="C2576" s="56" t="s">
        <v>37</v>
      </c>
      <c r="D2576" s="55">
        <v>153590</v>
      </c>
    </row>
    <row r="2577" spans="1:4" x14ac:dyDescent="0.2">
      <c r="A2577" s="56">
        <v>1995</v>
      </c>
      <c r="B2577" s="56" t="s">
        <v>7</v>
      </c>
      <c r="C2577" s="56" t="s">
        <v>37</v>
      </c>
      <c r="D2577" s="55">
        <v>162269</v>
      </c>
    </row>
    <row r="2578" spans="1:4" x14ac:dyDescent="0.2">
      <c r="A2578" s="56">
        <v>1995</v>
      </c>
      <c r="B2578" s="56" t="s">
        <v>8</v>
      </c>
      <c r="C2578" s="56" t="s">
        <v>37</v>
      </c>
      <c r="D2578" s="55">
        <v>162625</v>
      </c>
    </row>
    <row r="2579" spans="1:4" x14ac:dyDescent="0.2">
      <c r="A2579" s="56">
        <v>1995</v>
      </c>
      <c r="B2579" s="56" t="s">
        <v>9</v>
      </c>
      <c r="C2579" s="56" t="s">
        <v>37</v>
      </c>
      <c r="D2579" s="55">
        <v>168064</v>
      </c>
    </row>
    <row r="2580" spans="1:4" x14ac:dyDescent="0.2">
      <c r="A2580" s="56">
        <v>1995</v>
      </c>
      <c r="B2580" s="56" t="s">
        <v>10</v>
      </c>
      <c r="C2580" s="56" t="s">
        <v>37</v>
      </c>
      <c r="D2580" s="55">
        <v>172227</v>
      </c>
    </row>
    <row r="2581" spans="1:4" x14ac:dyDescent="0.2">
      <c r="A2581" s="56">
        <v>1995</v>
      </c>
      <c r="B2581" s="56" t="s">
        <v>11</v>
      </c>
      <c r="C2581" s="56" t="s">
        <v>37</v>
      </c>
      <c r="D2581" s="55">
        <v>169566</v>
      </c>
    </row>
    <row r="2582" spans="1:4" x14ac:dyDescent="0.2">
      <c r="A2582" s="56">
        <v>1996</v>
      </c>
      <c r="B2582" s="56" t="s">
        <v>12</v>
      </c>
      <c r="C2582" s="56" t="s">
        <v>37</v>
      </c>
      <c r="D2582" s="55">
        <v>161483</v>
      </c>
    </row>
    <row r="2583" spans="1:4" x14ac:dyDescent="0.2">
      <c r="A2583" s="56">
        <v>1996</v>
      </c>
      <c r="B2583" s="56" t="s">
        <v>13</v>
      </c>
      <c r="C2583" s="56" t="s">
        <v>37</v>
      </c>
      <c r="D2583" s="55">
        <v>159307</v>
      </c>
    </row>
    <row r="2584" spans="1:4" x14ac:dyDescent="0.2">
      <c r="A2584" s="56">
        <v>1996</v>
      </c>
      <c r="B2584" s="56" t="s">
        <v>14</v>
      </c>
      <c r="C2584" s="56" t="s">
        <v>37</v>
      </c>
      <c r="D2584" s="55">
        <v>185894</v>
      </c>
    </row>
    <row r="2585" spans="1:4" x14ac:dyDescent="0.2">
      <c r="A2585" s="56">
        <v>1996</v>
      </c>
      <c r="B2585" s="56" t="s">
        <v>15</v>
      </c>
      <c r="C2585" s="56" t="s">
        <v>37</v>
      </c>
      <c r="D2585" s="55">
        <v>184937</v>
      </c>
    </row>
    <row r="2586" spans="1:4" x14ac:dyDescent="0.2">
      <c r="A2586" s="56">
        <v>1996</v>
      </c>
      <c r="B2586" s="56" t="s">
        <v>4</v>
      </c>
      <c r="C2586" s="56" t="s">
        <v>37</v>
      </c>
      <c r="D2586" s="55">
        <v>196652</v>
      </c>
    </row>
    <row r="2587" spans="1:4" x14ac:dyDescent="0.2">
      <c r="A2587" s="56">
        <v>1996</v>
      </c>
      <c r="B2587" s="56" t="s">
        <v>5</v>
      </c>
      <c r="C2587" s="56" t="s">
        <v>37</v>
      </c>
      <c r="D2587" s="55">
        <v>174439</v>
      </c>
    </row>
    <row r="2588" spans="1:4" x14ac:dyDescent="0.2">
      <c r="A2588" s="56">
        <v>1996</v>
      </c>
      <c r="B2588" s="56" t="s">
        <v>6</v>
      </c>
      <c r="C2588" s="56" t="s">
        <v>37</v>
      </c>
      <c r="D2588" s="55">
        <v>190026</v>
      </c>
    </row>
    <row r="2589" spans="1:4" x14ac:dyDescent="0.2">
      <c r="A2589" s="56">
        <v>1996</v>
      </c>
      <c r="B2589" s="56" t="s">
        <v>7</v>
      </c>
      <c r="C2589" s="56" t="s">
        <v>37</v>
      </c>
      <c r="D2589" s="55">
        <v>188299</v>
      </c>
    </row>
    <row r="2590" spans="1:4" x14ac:dyDescent="0.2">
      <c r="A2590" s="56">
        <v>1996</v>
      </c>
      <c r="B2590" s="56" t="s">
        <v>8</v>
      </c>
      <c r="C2590" s="56" t="s">
        <v>37</v>
      </c>
      <c r="D2590" s="55">
        <v>179813</v>
      </c>
    </row>
    <row r="2591" spans="1:4" x14ac:dyDescent="0.2">
      <c r="A2591" s="56">
        <v>1996</v>
      </c>
      <c r="B2591" s="56" t="s">
        <v>9</v>
      </c>
      <c r="C2591" s="56" t="s">
        <v>37</v>
      </c>
      <c r="D2591" s="55">
        <v>207652</v>
      </c>
    </row>
    <row r="2592" spans="1:4" x14ac:dyDescent="0.2">
      <c r="A2592" s="56">
        <v>1996</v>
      </c>
      <c r="B2592" s="56" t="s">
        <v>10</v>
      </c>
      <c r="C2592" s="56" t="s">
        <v>37</v>
      </c>
      <c r="D2592" s="55">
        <v>198889</v>
      </c>
    </row>
    <row r="2593" spans="1:4" x14ac:dyDescent="0.2">
      <c r="A2593" s="56">
        <v>1996</v>
      </c>
      <c r="B2593" s="56" t="s">
        <v>11</v>
      </c>
      <c r="C2593" s="56" t="s">
        <v>37</v>
      </c>
      <c r="D2593" s="55">
        <v>189141</v>
      </c>
    </row>
    <row r="2594" spans="1:4" x14ac:dyDescent="0.2">
      <c r="A2594" s="56">
        <v>1997</v>
      </c>
      <c r="B2594" s="56" t="s">
        <v>12</v>
      </c>
      <c r="C2594" s="56" t="s">
        <v>37</v>
      </c>
      <c r="D2594" s="55">
        <v>174308</v>
      </c>
    </row>
    <row r="2595" spans="1:4" x14ac:dyDescent="0.2">
      <c r="A2595" s="56">
        <v>1997</v>
      </c>
      <c r="B2595" s="56" t="s">
        <v>13</v>
      </c>
      <c r="C2595" s="56" t="s">
        <v>37</v>
      </c>
      <c r="D2595" s="55">
        <v>169605</v>
      </c>
    </row>
    <row r="2596" spans="1:4" x14ac:dyDescent="0.2">
      <c r="A2596" s="56">
        <v>1997</v>
      </c>
      <c r="B2596" s="56" t="s">
        <v>14</v>
      </c>
      <c r="C2596" s="56" t="s">
        <v>37</v>
      </c>
      <c r="D2596" s="55">
        <v>199023</v>
      </c>
    </row>
    <row r="2597" spans="1:4" x14ac:dyDescent="0.2">
      <c r="A2597" s="56">
        <v>1997</v>
      </c>
      <c r="B2597" s="56" t="s">
        <v>15</v>
      </c>
      <c r="C2597" s="56" t="s">
        <v>37</v>
      </c>
      <c r="D2597" s="55">
        <v>209684</v>
      </c>
    </row>
    <row r="2598" spans="1:4" x14ac:dyDescent="0.2">
      <c r="A2598" s="56">
        <v>1997</v>
      </c>
      <c r="B2598" s="56" t="s">
        <v>4</v>
      </c>
      <c r="C2598" s="56" t="s">
        <v>37</v>
      </c>
      <c r="D2598" s="55">
        <v>209740</v>
      </c>
    </row>
    <row r="2599" spans="1:4" x14ac:dyDescent="0.2">
      <c r="A2599" s="56">
        <v>1997</v>
      </c>
      <c r="B2599" s="56" t="s">
        <v>5</v>
      </c>
      <c r="C2599" s="56" t="s">
        <v>37</v>
      </c>
      <c r="D2599" s="55">
        <v>193767</v>
      </c>
    </row>
    <row r="2600" spans="1:4" x14ac:dyDescent="0.2">
      <c r="A2600" s="56">
        <v>1997</v>
      </c>
      <c r="B2600" s="56" t="s">
        <v>6</v>
      </c>
      <c r="C2600" s="56" t="s">
        <v>37</v>
      </c>
      <c r="D2600" s="55">
        <v>215263</v>
      </c>
    </row>
    <row r="2601" spans="1:4" x14ac:dyDescent="0.2">
      <c r="A2601" s="56">
        <v>1997</v>
      </c>
      <c r="B2601" s="56" t="s">
        <v>7</v>
      </c>
      <c r="C2601" s="56" t="s">
        <v>37</v>
      </c>
      <c r="D2601" s="55">
        <v>206907</v>
      </c>
    </row>
    <row r="2602" spans="1:4" x14ac:dyDescent="0.2">
      <c r="A2602" s="56">
        <v>1997</v>
      </c>
      <c r="B2602" s="56" t="s">
        <v>8</v>
      </c>
      <c r="C2602" s="56" t="s">
        <v>37</v>
      </c>
      <c r="D2602" s="55">
        <v>218508</v>
      </c>
    </row>
    <row r="2603" spans="1:4" x14ac:dyDescent="0.2">
      <c r="A2603" s="56">
        <v>1997</v>
      </c>
      <c r="B2603" s="56" t="s">
        <v>9</v>
      </c>
      <c r="C2603" s="56" t="s">
        <v>37</v>
      </c>
      <c r="D2603" s="55">
        <v>223677</v>
      </c>
    </row>
    <row r="2604" spans="1:4" x14ac:dyDescent="0.2">
      <c r="A2604" s="56">
        <v>1997</v>
      </c>
      <c r="B2604" s="56" t="s">
        <v>10</v>
      </c>
      <c r="C2604" s="56" t="s">
        <v>37</v>
      </c>
      <c r="D2604" s="55">
        <v>212822</v>
      </c>
    </row>
    <row r="2605" spans="1:4" x14ac:dyDescent="0.2">
      <c r="A2605" s="56">
        <v>1997</v>
      </c>
      <c r="B2605" s="56" t="s">
        <v>11</v>
      </c>
      <c r="C2605" s="56" t="s">
        <v>37</v>
      </c>
      <c r="D2605" s="55">
        <v>213030</v>
      </c>
    </row>
    <row r="2606" spans="1:4" x14ac:dyDescent="0.2">
      <c r="A2606" s="56">
        <v>1998</v>
      </c>
      <c r="B2606" s="56" t="s">
        <v>12</v>
      </c>
      <c r="C2606" s="56" t="s">
        <v>37</v>
      </c>
      <c r="D2606" s="55">
        <v>198212</v>
      </c>
    </row>
    <row r="2607" spans="1:4" x14ac:dyDescent="0.2">
      <c r="A2607" s="56">
        <v>1998</v>
      </c>
      <c r="B2607" s="56" t="s">
        <v>13</v>
      </c>
      <c r="C2607" s="56" t="s">
        <v>37</v>
      </c>
      <c r="D2607" s="55">
        <v>187293</v>
      </c>
    </row>
    <row r="2608" spans="1:4" x14ac:dyDescent="0.2">
      <c r="A2608" s="56">
        <v>1998</v>
      </c>
      <c r="B2608" s="56" t="s">
        <v>14</v>
      </c>
      <c r="C2608" s="56" t="s">
        <v>37</v>
      </c>
      <c r="D2608" s="55">
        <v>227626</v>
      </c>
    </row>
    <row r="2609" spans="1:4" x14ac:dyDescent="0.2">
      <c r="A2609" s="56">
        <v>1998</v>
      </c>
      <c r="B2609" s="56" t="s">
        <v>15</v>
      </c>
      <c r="C2609" s="56" t="s">
        <v>37</v>
      </c>
      <c r="D2609" s="55">
        <v>222223</v>
      </c>
    </row>
    <row r="2610" spans="1:4" x14ac:dyDescent="0.2">
      <c r="A2610" s="56">
        <v>1998</v>
      </c>
      <c r="B2610" s="56" t="s">
        <v>4</v>
      </c>
      <c r="C2610" s="56" t="s">
        <v>37</v>
      </c>
      <c r="D2610" s="55">
        <v>223553</v>
      </c>
    </row>
    <row r="2611" spans="1:4" x14ac:dyDescent="0.2">
      <c r="A2611" s="56">
        <v>1998</v>
      </c>
      <c r="B2611" s="56" t="s">
        <v>5</v>
      </c>
      <c r="C2611" s="56" t="s">
        <v>37</v>
      </c>
      <c r="D2611" s="55">
        <v>214050</v>
      </c>
    </row>
    <row r="2612" spans="1:4" x14ac:dyDescent="0.2">
      <c r="A2612" s="56">
        <v>1998</v>
      </c>
      <c r="B2612" s="56" t="s">
        <v>6</v>
      </c>
      <c r="C2612" s="56" t="s">
        <v>37</v>
      </c>
      <c r="D2612" s="55">
        <v>233559</v>
      </c>
    </row>
    <row r="2613" spans="1:4" x14ac:dyDescent="0.2">
      <c r="A2613" s="56">
        <v>1998</v>
      </c>
      <c r="B2613" s="56" t="s">
        <v>7</v>
      </c>
      <c r="C2613" s="56" t="s">
        <v>37</v>
      </c>
      <c r="D2613" s="55">
        <v>238374</v>
      </c>
    </row>
    <row r="2614" spans="1:4" x14ac:dyDescent="0.2">
      <c r="A2614" s="56">
        <v>1998</v>
      </c>
      <c r="B2614" s="56" t="s">
        <v>8</v>
      </c>
      <c r="C2614" s="56" t="s">
        <v>37</v>
      </c>
      <c r="D2614" s="55">
        <v>234756</v>
      </c>
    </row>
    <row r="2615" spans="1:4" x14ac:dyDescent="0.2">
      <c r="A2615" s="56">
        <v>1998</v>
      </c>
      <c r="B2615" s="56" t="s">
        <v>9</v>
      </c>
      <c r="C2615" s="56" t="s">
        <v>37</v>
      </c>
      <c r="D2615" s="55">
        <v>236679</v>
      </c>
    </row>
    <row r="2616" spans="1:4" x14ac:dyDescent="0.2">
      <c r="A2616" s="56">
        <v>1998</v>
      </c>
      <c r="B2616" s="56" t="s">
        <v>10</v>
      </c>
      <c r="C2616" s="56" t="s">
        <v>37</v>
      </c>
      <c r="D2616" s="55">
        <v>228189</v>
      </c>
    </row>
    <row r="2617" spans="1:4" x14ac:dyDescent="0.2">
      <c r="A2617" s="56">
        <v>1998</v>
      </c>
      <c r="B2617" s="56" t="s">
        <v>11</v>
      </c>
      <c r="C2617" s="56" t="s">
        <v>37</v>
      </c>
      <c r="D2617" s="55">
        <v>221808</v>
      </c>
    </row>
    <row r="2618" spans="1:4" x14ac:dyDescent="0.2">
      <c r="A2618" s="56">
        <v>1999</v>
      </c>
      <c r="B2618" s="56" t="s">
        <v>12</v>
      </c>
      <c r="C2618" s="56" t="s">
        <v>37</v>
      </c>
      <c r="D2618" s="55">
        <v>198846</v>
      </c>
    </row>
    <row r="2619" spans="1:4" x14ac:dyDescent="0.2">
      <c r="A2619" s="56">
        <v>1999</v>
      </c>
      <c r="B2619" s="56" t="s">
        <v>13</v>
      </c>
      <c r="C2619" s="56" t="s">
        <v>37</v>
      </c>
      <c r="D2619" s="55">
        <v>191330</v>
      </c>
    </row>
    <row r="2620" spans="1:4" x14ac:dyDescent="0.2">
      <c r="A2620" s="56">
        <v>1999</v>
      </c>
      <c r="B2620" s="56" t="s">
        <v>14</v>
      </c>
      <c r="C2620" s="56" t="s">
        <v>37</v>
      </c>
      <c r="D2620" s="55">
        <v>232931</v>
      </c>
    </row>
    <row r="2621" spans="1:4" x14ac:dyDescent="0.2">
      <c r="A2621" s="56">
        <v>1999</v>
      </c>
      <c r="B2621" s="56" t="s">
        <v>15</v>
      </c>
      <c r="C2621" s="56" t="s">
        <v>37</v>
      </c>
      <c r="D2621" s="55">
        <v>222681</v>
      </c>
    </row>
    <row r="2622" spans="1:4" x14ac:dyDescent="0.2">
      <c r="A2622" s="56">
        <v>1999</v>
      </c>
      <c r="B2622" s="56" t="s">
        <v>4</v>
      </c>
      <c r="C2622" s="56" t="s">
        <v>37</v>
      </c>
      <c r="D2622" s="55">
        <v>227890</v>
      </c>
    </row>
    <row r="2623" spans="1:4" x14ac:dyDescent="0.2">
      <c r="A2623" s="56">
        <v>1999</v>
      </c>
      <c r="B2623" s="56" t="s">
        <v>5</v>
      </c>
      <c r="C2623" s="56" t="s">
        <v>37</v>
      </c>
      <c r="D2623" s="55">
        <v>219508</v>
      </c>
    </row>
    <row r="2624" spans="1:4" x14ac:dyDescent="0.2">
      <c r="A2624" s="56">
        <v>1999</v>
      </c>
      <c r="B2624" s="56" t="s">
        <v>6</v>
      </c>
      <c r="C2624" s="56" t="s">
        <v>37</v>
      </c>
      <c r="D2624" s="55">
        <v>227993</v>
      </c>
    </row>
    <row r="2625" spans="1:4" x14ac:dyDescent="0.2">
      <c r="A2625" s="56">
        <v>1999</v>
      </c>
      <c r="B2625" s="56" t="s">
        <v>7</v>
      </c>
      <c r="C2625" s="56" t="s">
        <v>37</v>
      </c>
      <c r="D2625" s="55">
        <v>231530</v>
      </c>
    </row>
    <row r="2626" spans="1:4" x14ac:dyDescent="0.2">
      <c r="A2626" s="56">
        <v>1999</v>
      </c>
      <c r="B2626" s="56" t="s">
        <v>8</v>
      </c>
      <c r="C2626" s="56" t="s">
        <v>37</v>
      </c>
      <c r="D2626" s="55">
        <v>242323</v>
      </c>
    </row>
    <row r="2627" spans="1:4" x14ac:dyDescent="0.2">
      <c r="A2627" s="56">
        <v>1999</v>
      </c>
      <c r="B2627" s="56" t="s">
        <v>9</v>
      </c>
      <c r="C2627" s="56" t="s">
        <v>37</v>
      </c>
      <c r="D2627" s="55">
        <v>238546</v>
      </c>
    </row>
    <row r="2628" spans="1:4" x14ac:dyDescent="0.2">
      <c r="A2628" s="56">
        <v>1999</v>
      </c>
      <c r="B2628" s="56" t="s">
        <v>10</v>
      </c>
      <c r="C2628" s="56" t="s">
        <v>37</v>
      </c>
      <c r="D2628" s="55">
        <v>237691</v>
      </c>
    </row>
    <row r="2629" spans="1:4" x14ac:dyDescent="0.2">
      <c r="A2629" s="56">
        <v>1999</v>
      </c>
      <c r="B2629" s="56" t="s">
        <v>11</v>
      </c>
      <c r="C2629" s="56" t="s">
        <v>37</v>
      </c>
      <c r="D2629" s="55">
        <v>229861</v>
      </c>
    </row>
    <row r="2630" spans="1:4" x14ac:dyDescent="0.2">
      <c r="A2630" s="56">
        <v>2000</v>
      </c>
      <c r="B2630" s="56" t="s">
        <v>12</v>
      </c>
      <c r="C2630" s="56" t="s">
        <v>37</v>
      </c>
      <c r="D2630" s="55">
        <v>203242</v>
      </c>
    </row>
    <row r="2631" spans="1:4" x14ac:dyDescent="0.2">
      <c r="A2631" s="56">
        <v>2000</v>
      </c>
      <c r="B2631" s="56" t="s">
        <v>13</v>
      </c>
      <c r="C2631" s="56" t="s">
        <v>37</v>
      </c>
      <c r="D2631" s="55">
        <v>202717</v>
      </c>
    </row>
    <row r="2632" spans="1:4" x14ac:dyDescent="0.2">
      <c r="A2632" s="56">
        <v>2000</v>
      </c>
      <c r="B2632" s="56" t="s">
        <v>14</v>
      </c>
      <c r="C2632" s="56" t="s">
        <v>37</v>
      </c>
      <c r="D2632" s="55">
        <v>241858</v>
      </c>
    </row>
    <row r="2633" spans="1:4" x14ac:dyDescent="0.2">
      <c r="A2633" s="56">
        <v>2000</v>
      </c>
      <c r="B2633" s="56" t="s">
        <v>15</v>
      </c>
      <c r="C2633" s="56" t="s">
        <v>37</v>
      </c>
      <c r="D2633" s="55">
        <v>224495</v>
      </c>
    </row>
    <row r="2634" spans="1:4" x14ac:dyDescent="0.2">
      <c r="A2634" s="56">
        <v>2000</v>
      </c>
      <c r="B2634" s="56" t="s">
        <v>4</v>
      </c>
      <c r="C2634" s="56" t="s">
        <v>37</v>
      </c>
      <c r="D2634" s="55">
        <v>225247</v>
      </c>
    </row>
    <row r="2635" spans="1:4" x14ac:dyDescent="0.2">
      <c r="A2635" s="56">
        <v>2000</v>
      </c>
      <c r="B2635" s="56" t="s">
        <v>5</v>
      </c>
      <c r="C2635" s="56" t="s">
        <v>37</v>
      </c>
      <c r="D2635" s="55">
        <v>215379</v>
      </c>
    </row>
    <row r="2636" spans="1:4" x14ac:dyDescent="0.2">
      <c r="A2636" s="56">
        <v>2000</v>
      </c>
      <c r="B2636" s="56" t="s">
        <v>6</v>
      </c>
      <c r="C2636" s="56" t="s">
        <v>37</v>
      </c>
      <c r="D2636" s="55">
        <v>231141</v>
      </c>
    </row>
    <row r="2637" spans="1:4" x14ac:dyDescent="0.2">
      <c r="A2637" s="56">
        <v>2000</v>
      </c>
      <c r="B2637" s="56" t="s">
        <v>7</v>
      </c>
      <c r="C2637" s="56" t="s">
        <v>37</v>
      </c>
      <c r="D2637" s="55">
        <v>242755</v>
      </c>
    </row>
    <row r="2638" spans="1:4" x14ac:dyDescent="0.2">
      <c r="A2638" s="56">
        <v>2000</v>
      </c>
      <c r="B2638" s="56" t="s">
        <v>8</v>
      </c>
      <c r="C2638" s="56" t="s">
        <v>37</v>
      </c>
      <c r="D2638" s="55">
        <v>236126</v>
      </c>
    </row>
    <row r="2639" spans="1:4" x14ac:dyDescent="0.2">
      <c r="A2639" s="56">
        <v>2000</v>
      </c>
      <c r="B2639" s="56" t="s">
        <v>9</v>
      </c>
      <c r="C2639" s="56" t="s">
        <v>37</v>
      </c>
      <c r="D2639" s="55">
        <v>238016</v>
      </c>
    </row>
    <row r="2640" spans="1:4" x14ac:dyDescent="0.2">
      <c r="A2640" s="56">
        <v>2000</v>
      </c>
      <c r="B2640" s="56" t="s">
        <v>10</v>
      </c>
      <c r="C2640" s="56" t="s">
        <v>37</v>
      </c>
      <c r="D2640" s="55">
        <v>226469</v>
      </c>
    </row>
    <row r="2641" spans="1:4" x14ac:dyDescent="0.2">
      <c r="A2641" s="56">
        <v>2000</v>
      </c>
      <c r="B2641" s="56" t="s">
        <v>11</v>
      </c>
      <c r="C2641" s="56" t="s">
        <v>37</v>
      </c>
      <c r="D2641" s="55">
        <v>215734</v>
      </c>
    </row>
    <row r="2642" spans="1:4" x14ac:dyDescent="0.2">
      <c r="A2642" s="56">
        <v>2001</v>
      </c>
      <c r="B2642" s="56" t="s">
        <v>12</v>
      </c>
      <c r="C2642" s="56" t="s">
        <v>37</v>
      </c>
      <c r="D2642" s="55">
        <v>197547</v>
      </c>
    </row>
    <row r="2643" spans="1:4" x14ac:dyDescent="0.2">
      <c r="A2643" s="56">
        <v>2001</v>
      </c>
      <c r="B2643" s="56" t="s">
        <v>13</v>
      </c>
      <c r="C2643" s="56" t="s">
        <v>37</v>
      </c>
      <c r="D2643" s="55">
        <v>193063</v>
      </c>
    </row>
    <row r="2644" spans="1:4" x14ac:dyDescent="0.2">
      <c r="A2644" s="56">
        <v>2001</v>
      </c>
      <c r="B2644" s="56" t="s">
        <v>14</v>
      </c>
      <c r="C2644" s="56" t="s">
        <v>37</v>
      </c>
      <c r="D2644" s="55">
        <v>224150</v>
      </c>
    </row>
    <row r="2645" spans="1:4" x14ac:dyDescent="0.2">
      <c r="A2645" s="56">
        <v>2001</v>
      </c>
      <c r="B2645" s="56" t="s">
        <v>15</v>
      </c>
      <c r="C2645" s="56" t="s">
        <v>37</v>
      </c>
      <c r="D2645" s="55">
        <v>217335</v>
      </c>
    </row>
    <row r="2646" spans="1:4" x14ac:dyDescent="0.2">
      <c r="A2646" s="56">
        <v>2001</v>
      </c>
      <c r="B2646" s="56" t="s">
        <v>4</v>
      </c>
      <c r="C2646" s="56" t="s">
        <v>37</v>
      </c>
      <c r="D2646" s="55">
        <v>224416</v>
      </c>
    </row>
    <row r="2647" spans="1:4" x14ac:dyDescent="0.2">
      <c r="A2647" s="56">
        <v>2001</v>
      </c>
      <c r="B2647" s="56" t="s">
        <v>5</v>
      </c>
      <c r="C2647" s="56" t="s">
        <v>37</v>
      </c>
      <c r="D2647" s="55">
        <v>215141</v>
      </c>
    </row>
    <row r="2648" spans="1:4" x14ac:dyDescent="0.2">
      <c r="A2648" s="56">
        <v>2001</v>
      </c>
      <c r="B2648" s="56" t="s">
        <v>6</v>
      </c>
      <c r="C2648" s="56" t="s">
        <v>37</v>
      </c>
      <c r="D2648" s="55">
        <v>205232</v>
      </c>
    </row>
    <row r="2649" spans="1:4" x14ac:dyDescent="0.2">
      <c r="A2649" s="56">
        <v>2001</v>
      </c>
      <c r="B2649" s="56" t="s">
        <v>7</v>
      </c>
      <c r="C2649" s="56" t="s">
        <v>37</v>
      </c>
      <c r="D2649" s="55">
        <v>222723</v>
      </c>
    </row>
    <row r="2650" spans="1:4" x14ac:dyDescent="0.2">
      <c r="A2650" s="56">
        <v>2001</v>
      </c>
      <c r="B2650" s="56" t="s">
        <v>8</v>
      </c>
      <c r="C2650" s="56" t="s">
        <v>37</v>
      </c>
      <c r="D2650" s="55">
        <v>209181</v>
      </c>
    </row>
    <row r="2651" spans="1:4" x14ac:dyDescent="0.2">
      <c r="A2651" s="56">
        <v>2001</v>
      </c>
      <c r="B2651" s="56" t="s">
        <v>9</v>
      </c>
      <c r="C2651" s="56" t="s">
        <v>37</v>
      </c>
      <c r="D2651" s="55">
        <v>213490</v>
      </c>
    </row>
    <row r="2652" spans="1:4" x14ac:dyDescent="0.2">
      <c r="A2652" s="56">
        <v>2001</v>
      </c>
      <c r="B2652" s="56" t="s">
        <v>10</v>
      </c>
      <c r="C2652" s="56" t="s">
        <v>37</v>
      </c>
      <c r="D2652" s="55">
        <v>207943</v>
      </c>
    </row>
    <row r="2653" spans="1:4" x14ac:dyDescent="0.2">
      <c r="A2653" s="56">
        <v>2001</v>
      </c>
      <c r="B2653" s="56" t="s">
        <v>11</v>
      </c>
      <c r="C2653" s="56" t="s">
        <v>37</v>
      </c>
      <c r="D2653" s="55">
        <v>163851</v>
      </c>
    </row>
    <row r="2654" spans="1:4" x14ac:dyDescent="0.2">
      <c r="A2654" s="56">
        <v>2002</v>
      </c>
      <c r="B2654" s="56" t="s">
        <v>12</v>
      </c>
      <c r="C2654" s="56" t="s">
        <v>37</v>
      </c>
      <c r="D2654" s="55">
        <v>157172</v>
      </c>
    </row>
    <row r="2655" spans="1:4" x14ac:dyDescent="0.2">
      <c r="A2655" s="56">
        <v>2002</v>
      </c>
      <c r="B2655" s="56" t="s">
        <v>13</v>
      </c>
      <c r="C2655" s="56" t="s">
        <v>37</v>
      </c>
      <c r="D2655" s="55">
        <v>152748</v>
      </c>
    </row>
    <row r="2656" spans="1:4" x14ac:dyDescent="0.2">
      <c r="A2656" s="56">
        <v>2002</v>
      </c>
      <c r="B2656" s="56" t="s">
        <v>14</v>
      </c>
      <c r="C2656" s="56" t="s">
        <v>37</v>
      </c>
      <c r="D2656" s="55">
        <v>167265</v>
      </c>
    </row>
    <row r="2657" spans="1:4" x14ac:dyDescent="0.2">
      <c r="A2657" s="56">
        <v>2002</v>
      </c>
      <c r="B2657" s="56" t="s">
        <v>15</v>
      </c>
      <c r="C2657" s="56" t="s">
        <v>37</v>
      </c>
      <c r="D2657" s="55">
        <v>166642</v>
      </c>
    </row>
    <row r="2658" spans="1:4" x14ac:dyDescent="0.2">
      <c r="A2658" s="56">
        <v>2002</v>
      </c>
      <c r="B2658" s="56" t="s">
        <v>4</v>
      </c>
      <c r="C2658" s="56" t="s">
        <v>37</v>
      </c>
      <c r="D2658" s="55">
        <v>180982</v>
      </c>
    </row>
    <row r="2659" spans="1:4" x14ac:dyDescent="0.2">
      <c r="A2659" s="56">
        <v>2002</v>
      </c>
      <c r="B2659" s="56" t="s">
        <v>5</v>
      </c>
      <c r="C2659" s="56" t="s">
        <v>37</v>
      </c>
      <c r="D2659" s="55">
        <v>162948</v>
      </c>
    </row>
    <row r="2660" spans="1:4" x14ac:dyDescent="0.2">
      <c r="A2660" s="56">
        <v>2002</v>
      </c>
      <c r="B2660" s="56" t="s">
        <v>6</v>
      </c>
      <c r="C2660" s="56" t="s">
        <v>37</v>
      </c>
      <c r="D2660" s="55">
        <v>167676</v>
      </c>
    </row>
    <row r="2661" spans="1:4" x14ac:dyDescent="0.2">
      <c r="A2661" s="56">
        <v>2002</v>
      </c>
      <c r="B2661" s="56" t="s">
        <v>7</v>
      </c>
      <c r="C2661" s="56" t="s">
        <v>37</v>
      </c>
      <c r="D2661" s="55">
        <v>156583</v>
      </c>
    </row>
    <row r="2662" spans="1:4" x14ac:dyDescent="0.2">
      <c r="A2662" s="56">
        <v>2002</v>
      </c>
      <c r="B2662" s="56" t="s">
        <v>8</v>
      </c>
      <c r="C2662" s="56" t="s">
        <v>37</v>
      </c>
      <c r="D2662" s="55">
        <v>131552</v>
      </c>
    </row>
    <row r="2663" spans="1:4" x14ac:dyDescent="0.2">
      <c r="A2663" s="56">
        <v>2002</v>
      </c>
      <c r="B2663" s="56" t="s">
        <v>9</v>
      </c>
      <c r="C2663" s="56" t="s">
        <v>37</v>
      </c>
      <c r="D2663" s="55">
        <v>141840</v>
      </c>
    </row>
    <row r="2664" spans="1:4" x14ac:dyDescent="0.2">
      <c r="A2664" s="56">
        <v>2002</v>
      </c>
      <c r="B2664" s="56" t="s">
        <v>10</v>
      </c>
      <c r="C2664" s="56" t="s">
        <v>37</v>
      </c>
      <c r="D2664" s="55">
        <v>154510</v>
      </c>
    </row>
    <row r="2665" spans="1:4" x14ac:dyDescent="0.2">
      <c r="A2665" s="56">
        <v>2002</v>
      </c>
      <c r="B2665" s="56" t="s">
        <v>11</v>
      </c>
      <c r="C2665" s="56" t="s">
        <v>37</v>
      </c>
      <c r="D2665" s="55">
        <v>148245</v>
      </c>
    </row>
    <row r="2666" spans="1:4" x14ac:dyDescent="0.2">
      <c r="A2666" s="56">
        <v>2003</v>
      </c>
      <c r="B2666" s="56" t="s">
        <v>12</v>
      </c>
      <c r="C2666" s="56" t="s">
        <v>37</v>
      </c>
      <c r="D2666" s="55">
        <v>125753.95858022843</v>
      </c>
    </row>
    <row r="2667" spans="1:4" x14ac:dyDescent="0.2">
      <c r="A2667" s="56">
        <v>2003</v>
      </c>
      <c r="B2667" s="56" t="s">
        <v>13</v>
      </c>
      <c r="C2667" s="56" t="s">
        <v>37</v>
      </c>
      <c r="D2667" s="55">
        <v>116856.21350645559</v>
      </c>
    </row>
    <row r="2668" spans="1:4" x14ac:dyDescent="0.2">
      <c r="A2668" s="56">
        <v>2003</v>
      </c>
      <c r="B2668" s="56" t="s">
        <v>14</v>
      </c>
      <c r="C2668" s="56" t="s">
        <v>37</v>
      </c>
      <c r="D2668" s="55">
        <v>136436.35834046252</v>
      </c>
    </row>
    <row r="2669" spans="1:4" x14ac:dyDescent="0.2">
      <c r="A2669" s="56">
        <v>2003</v>
      </c>
      <c r="B2669" s="56" t="s">
        <v>15</v>
      </c>
      <c r="C2669" s="56" t="s">
        <v>37</v>
      </c>
      <c r="D2669" s="55">
        <v>147234.32220713215</v>
      </c>
    </row>
    <row r="2670" spans="1:4" x14ac:dyDescent="0.2">
      <c r="A2670" s="56">
        <v>2003</v>
      </c>
      <c r="B2670" s="56" t="s">
        <v>4</v>
      </c>
      <c r="C2670" s="56" t="s">
        <v>37</v>
      </c>
      <c r="D2670" s="55">
        <v>105718.5692094204</v>
      </c>
    </row>
    <row r="2671" spans="1:4" x14ac:dyDescent="0.2">
      <c r="A2671" s="56">
        <v>2003</v>
      </c>
      <c r="B2671" s="56" t="s">
        <v>5</v>
      </c>
      <c r="C2671" s="56" t="s">
        <v>37</v>
      </c>
      <c r="D2671" s="55">
        <v>104221.08803378968</v>
      </c>
    </row>
    <row r="2672" spans="1:4" x14ac:dyDescent="0.2">
      <c r="A2672" s="56">
        <v>2003</v>
      </c>
      <c r="B2672" s="56" t="s">
        <v>6</v>
      </c>
      <c r="C2672" s="56" t="s">
        <v>37</v>
      </c>
      <c r="D2672" s="55">
        <v>117823.01576066707</v>
      </c>
    </row>
    <row r="2673" spans="1:4" x14ac:dyDescent="0.2">
      <c r="A2673" s="56">
        <v>2003</v>
      </c>
      <c r="B2673" s="56" t="s">
        <v>7</v>
      </c>
      <c r="C2673" s="56" t="s">
        <v>37</v>
      </c>
      <c r="D2673" s="55">
        <v>121778.77692426309</v>
      </c>
    </row>
    <row r="2674" spans="1:4" x14ac:dyDescent="0.2">
      <c r="A2674" s="56">
        <v>2003</v>
      </c>
      <c r="B2674" s="56" t="s">
        <v>8</v>
      </c>
      <c r="C2674" s="56" t="s">
        <v>37</v>
      </c>
      <c r="D2674" s="55">
        <v>130115.86498977298</v>
      </c>
    </row>
    <row r="2675" spans="1:4" x14ac:dyDescent="0.2">
      <c r="A2675" s="56">
        <v>2003</v>
      </c>
      <c r="B2675" s="56" t="s">
        <v>9</v>
      </c>
      <c r="C2675" s="56" t="s">
        <v>37</v>
      </c>
      <c r="D2675" s="55">
        <v>135274.25046587575</v>
      </c>
    </row>
    <row r="2676" spans="1:4" x14ac:dyDescent="0.2">
      <c r="A2676" s="56">
        <v>2003</v>
      </c>
      <c r="B2676" s="56" t="s">
        <v>10</v>
      </c>
      <c r="C2676" s="56" t="s">
        <v>37</v>
      </c>
      <c r="D2676" s="55">
        <v>124995.97076568905</v>
      </c>
    </row>
    <row r="2677" spans="1:4" x14ac:dyDescent="0.2">
      <c r="A2677" s="56">
        <v>2003</v>
      </c>
      <c r="B2677" s="56" t="s">
        <v>11</v>
      </c>
      <c r="C2677" s="56" t="s">
        <v>37</v>
      </c>
      <c r="D2677" s="55">
        <v>123446.696626802</v>
      </c>
    </row>
    <row r="2678" spans="1:4" x14ac:dyDescent="0.2">
      <c r="A2678" s="56">
        <v>2004</v>
      </c>
      <c r="B2678" s="56" t="s">
        <v>12</v>
      </c>
      <c r="C2678" s="56" t="s">
        <v>37</v>
      </c>
      <c r="D2678" s="55">
        <v>107449</v>
      </c>
    </row>
    <row r="2679" spans="1:4" x14ac:dyDescent="0.2">
      <c r="A2679" s="56">
        <v>2004</v>
      </c>
      <c r="B2679" s="56" t="s">
        <v>13</v>
      </c>
      <c r="C2679" s="56" t="s">
        <v>37</v>
      </c>
      <c r="D2679" s="55">
        <v>93740</v>
      </c>
    </row>
    <row r="2680" spans="1:4" x14ac:dyDescent="0.2">
      <c r="A2680" s="56">
        <v>2004</v>
      </c>
      <c r="B2680" s="56" t="s">
        <v>14</v>
      </c>
      <c r="C2680" s="56" t="s">
        <v>37</v>
      </c>
      <c r="D2680" s="55">
        <v>111692.51533601434</v>
      </c>
    </row>
    <row r="2681" spans="1:4" x14ac:dyDescent="0.2">
      <c r="A2681" s="56">
        <v>2004</v>
      </c>
      <c r="B2681" s="56" t="s">
        <v>15</v>
      </c>
      <c r="C2681" s="56" t="s">
        <v>37</v>
      </c>
      <c r="D2681" s="55">
        <v>104950.01397122708</v>
      </c>
    </row>
    <row r="2682" spans="1:4" x14ac:dyDescent="0.2">
      <c r="A2682" s="56">
        <v>2004</v>
      </c>
      <c r="B2682" s="56" t="s">
        <v>4</v>
      </c>
      <c r="C2682" s="56" t="s">
        <v>37</v>
      </c>
      <c r="D2682" s="55">
        <v>123540.1675256616</v>
      </c>
    </row>
    <row r="2683" spans="1:4" x14ac:dyDescent="0.2">
      <c r="A2683" s="56">
        <v>2004</v>
      </c>
      <c r="B2683" s="56" t="s">
        <v>5</v>
      </c>
      <c r="C2683" s="56" t="s">
        <v>37</v>
      </c>
      <c r="D2683" s="55">
        <v>129638.28614322061</v>
      </c>
    </row>
    <row r="2684" spans="1:4" x14ac:dyDescent="0.2">
      <c r="A2684" s="56">
        <v>2004</v>
      </c>
      <c r="B2684" s="56" t="s">
        <v>6</v>
      </c>
      <c r="C2684" s="56" t="s">
        <v>37</v>
      </c>
      <c r="D2684" s="55">
        <v>139822.36434216145</v>
      </c>
    </row>
    <row r="2685" spans="1:4" x14ac:dyDescent="0.2">
      <c r="A2685" s="56">
        <v>2004</v>
      </c>
      <c r="B2685" s="56" t="s">
        <v>7</v>
      </c>
      <c r="C2685" s="56" t="s">
        <v>37</v>
      </c>
      <c r="D2685" s="55">
        <v>138824.28676927532</v>
      </c>
    </row>
    <row r="2686" spans="1:4" x14ac:dyDescent="0.2">
      <c r="A2686" s="56">
        <v>2004</v>
      </c>
      <c r="B2686" s="56" t="s">
        <v>8</v>
      </c>
      <c r="C2686" s="56" t="s">
        <v>37</v>
      </c>
      <c r="D2686" s="55">
        <v>144964.3817736996</v>
      </c>
    </row>
    <row r="2687" spans="1:4" x14ac:dyDescent="0.2">
      <c r="A2687" s="56">
        <v>2004</v>
      </c>
      <c r="B2687" s="56" t="s">
        <v>9</v>
      </c>
      <c r="C2687" s="56" t="s">
        <v>37</v>
      </c>
      <c r="D2687" s="55">
        <v>140700.18151371865</v>
      </c>
    </row>
    <row r="2688" spans="1:4" x14ac:dyDescent="0.2">
      <c r="A2688" s="56">
        <v>2004</v>
      </c>
      <c r="B2688" s="56" t="s">
        <v>10</v>
      </c>
      <c r="C2688" s="56" t="s">
        <v>37</v>
      </c>
      <c r="D2688" s="55">
        <v>141867.30646689722</v>
      </c>
    </row>
    <row r="2689" spans="1:4" x14ac:dyDescent="0.2">
      <c r="A2689" s="56">
        <v>2004</v>
      </c>
      <c r="B2689" s="56" t="s">
        <v>11</v>
      </c>
      <c r="C2689" s="56" t="s">
        <v>37</v>
      </c>
      <c r="D2689" s="55">
        <v>135800.39812122029</v>
      </c>
    </row>
    <row r="2690" spans="1:4" x14ac:dyDescent="0.2">
      <c r="A2690" s="56">
        <v>2005</v>
      </c>
      <c r="B2690" s="56" t="s">
        <v>12</v>
      </c>
      <c r="C2690" s="56" t="s">
        <v>37</v>
      </c>
      <c r="D2690" s="55">
        <v>106912.88654638955</v>
      </c>
    </row>
    <row r="2691" spans="1:4" x14ac:dyDescent="0.2">
      <c r="A2691" s="56">
        <v>2005</v>
      </c>
      <c r="B2691" s="56" t="s">
        <v>13</v>
      </c>
      <c r="C2691" s="56" t="s">
        <v>37</v>
      </c>
      <c r="D2691" s="55">
        <v>105310</v>
      </c>
    </row>
    <row r="2692" spans="1:4" x14ac:dyDescent="0.2">
      <c r="A2692" s="56">
        <v>2005</v>
      </c>
      <c r="B2692" s="56" t="s">
        <v>14</v>
      </c>
      <c r="C2692" s="56" t="s">
        <v>37</v>
      </c>
      <c r="D2692" s="55">
        <v>128352</v>
      </c>
    </row>
    <row r="2693" spans="1:4" x14ac:dyDescent="0.2">
      <c r="A2693" s="56">
        <v>2005</v>
      </c>
      <c r="B2693" s="56" t="s">
        <v>15</v>
      </c>
      <c r="C2693" s="56" t="s">
        <v>37</v>
      </c>
      <c r="D2693" s="55">
        <v>138524</v>
      </c>
    </row>
    <row r="2694" spans="1:4" x14ac:dyDescent="0.2">
      <c r="A2694" s="56">
        <v>2005</v>
      </c>
      <c r="B2694" s="56" t="s">
        <v>4</v>
      </c>
      <c r="C2694" s="56" t="s">
        <v>37</v>
      </c>
      <c r="D2694" s="55">
        <v>153103</v>
      </c>
    </row>
    <row r="2695" spans="1:4" x14ac:dyDescent="0.2">
      <c r="A2695" s="56">
        <v>2005</v>
      </c>
      <c r="B2695" s="56" t="s">
        <v>5</v>
      </c>
      <c r="C2695" s="56" t="s">
        <v>37</v>
      </c>
      <c r="D2695" s="55">
        <v>148101</v>
      </c>
    </row>
    <row r="2696" spans="1:4" x14ac:dyDescent="0.2">
      <c r="A2696" s="56">
        <v>2005</v>
      </c>
      <c r="B2696" s="56" t="s">
        <v>6</v>
      </c>
      <c r="C2696" s="56" t="s">
        <v>37</v>
      </c>
      <c r="D2696" s="55">
        <v>152419</v>
      </c>
    </row>
    <row r="2697" spans="1:4" x14ac:dyDescent="0.2">
      <c r="A2697" s="56">
        <v>2005</v>
      </c>
      <c r="B2697" s="56" t="s">
        <v>7</v>
      </c>
      <c r="C2697" s="56" t="s">
        <v>37</v>
      </c>
      <c r="D2697" s="55">
        <v>137024</v>
      </c>
    </row>
    <row r="2698" spans="1:4" x14ac:dyDescent="0.2">
      <c r="A2698" s="56">
        <v>2005</v>
      </c>
      <c r="B2698" s="56" t="s">
        <v>8</v>
      </c>
      <c r="C2698" s="56" t="s">
        <v>37</v>
      </c>
      <c r="D2698" s="55">
        <v>131176</v>
      </c>
    </row>
    <row r="2699" spans="1:4" x14ac:dyDescent="0.2">
      <c r="A2699" s="56">
        <v>2005</v>
      </c>
      <c r="B2699" s="56" t="s">
        <v>9</v>
      </c>
      <c r="C2699" s="56" t="s">
        <v>37</v>
      </c>
      <c r="D2699" s="55">
        <v>142875</v>
      </c>
    </row>
    <row r="2700" spans="1:4" x14ac:dyDescent="0.2">
      <c r="A2700" s="56">
        <v>2005</v>
      </c>
      <c r="B2700" s="56" t="s">
        <v>10</v>
      </c>
      <c r="C2700" s="56" t="s">
        <v>37</v>
      </c>
      <c r="D2700" s="55">
        <v>146482</v>
      </c>
    </row>
    <row r="2701" spans="1:4" x14ac:dyDescent="0.2">
      <c r="A2701" s="56">
        <v>2005</v>
      </c>
      <c r="B2701" s="56" t="s">
        <v>11</v>
      </c>
      <c r="C2701" s="56" t="s">
        <v>37</v>
      </c>
      <c r="D2701" s="55">
        <v>147857</v>
      </c>
    </row>
    <row r="2702" spans="1:4" x14ac:dyDescent="0.2">
      <c r="A2702" s="56">
        <v>2006</v>
      </c>
      <c r="B2702" s="56" t="s">
        <v>12</v>
      </c>
      <c r="C2702" s="56" t="s">
        <v>37</v>
      </c>
      <c r="D2702" s="55">
        <v>127748</v>
      </c>
    </row>
    <row r="2703" spans="1:4" x14ac:dyDescent="0.2">
      <c r="A2703" s="56">
        <v>2006</v>
      </c>
      <c r="B2703" s="56" t="s">
        <v>13</v>
      </c>
      <c r="C2703" s="56" t="s">
        <v>37</v>
      </c>
      <c r="D2703" s="55">
        <v>126450</v>
      </c>
    </row>
    <row r="2704" spans="1:4" x14ac:dyDescent="0.2">
      <c r="A2704" s="56">
        <v>2006</v>
      </c>
      <c r="B2704" s="56" t="s">
        <v>14</v>
      </c>
      <c r="C2704" s="56" t="s">
        <v>37</v>
      </c>
      <c r="D2704" s="55">
        <v>153149</v>
      </c>
    </row>
    <row r="2705" spans="1:4" x14ac:dyDescent="0.2">
      <c r="A2705" s="56">
        <v>2006</v>
      </c>
      <c r="B2705" s="56" t="s">
        <v>15</v>
      </c>
      <c r="C2705" s="56" t="s">
        <v>37</v>
      </c>
      <c r="D2705" s="55">
        <v>153304</v>
      </c>
    </row>
    <row r="2706" spans="1:4" x14ac:dyDescent="0.2">
      <c r="A2706" s="56">
        <v>2006</v>
      </c>
      <c r="B2706" s="56" t="s">
        <v>4</v>
      </c>
      <c r="C2706" s="56" t="s">
        <v>37</v>
      </c>
      <c r="D2706" s="55">
        <v>161055</v>
      </c>
    </row>
    <row r="2707" spans="1:4" x14ac:dyDescent="0.2">
      <c r="A2707" s="56">
        <v>2006</v>
      </c>
      <c r="B2707" s="56" t="s">
        <v>5</v>
      </c>
      <c r="C2707" s="56" t="s">
        <v>37</v>
      </c>
      <c r="D2707" s="55">
        <v>152392</v>
      </c>
    </row>
    <row r="2708" spans="1:4" x14ac:dyDescent="0.2">
      <c r="A2708" s="56">
        <v>2006</v>
      </c>
      <c r="B2708" s="56" t="s">
        <v>6</v>
      </c>
      <c r="C2708" s="56" t="s">
        <v>37</v>
      </c>
      <c r="D2708" s="55">
        <v>164918</v>
      </c>
    </row>
    <row r="2709" spans="1:4" x14ac:dyDescent="0.2">
      <c r="A2709" s="56">
        <v>2006</v>
      </c>
      <c r="B2709" s="56" t="s">
        <v>7</v>
      </c>
      <c r="C2709" s="56" t="s">
        <v>37</v>
      </c>
      <c r="D2709" s="55">
        <v>164908</v>
      </c>
    </row>
    <row r="2710" spans="1:4" x14ac:dyDescent="0.2">
      <c r="A2710" s="56">
        <v>2006</v>
      </c>
      <c r="B2710" s="56" t="s">
        <v>8</v>
      </c>
      <c r="C2710" s="56" t="s">
        <v>37</v>
      </c>
      <c r="D2710" s="55">
        <v>173245</v>
      </c>
    </row>
    <row r="2711" spans="1:4" x14ac:dyDescent="0.2">
      <c r="A2711" s="56">
        <v>2006</v>
      </c>
      <c r="B2711" s="56" t="s">
        <v>9</v>
      </c>
      <c r="C2711" s="56" t="s">
        <v>37</v>
      </c>
      <c r="D2711" s="55">
        <v>173402</v>
      </c>
    </row>
    <row r="2712" spans="1:4" x14ac:dyDescent="0.2">
      <c r="A2712" s="56">
        <v>2006</v>
      </c>
      <c r="B2712" s="56" t="s">
        <v>10</v>
      </c>
      <c r="C2712" s="56" t="s">
        <v>37</v>
      </c>
      <c r="D2712" s="55">
        <v>180468</v>
      </c>
    </row>
    <row r="2713" spans="1:4" x14ac:dyDescent="0.2">
      <c r="A2713" s="56">
        <v>2006</v>
      </c>
      <c r="B2713" s="56" t="s">
        <v>11</v>
      </c>
      <c r="C2713" s="56" t="s">
        <v>37</v>
      </c>
      <c r="D2713" s="55">
        <v>166101</v>
      </c>
    </row>
    <row r="2714" spans="1:4" x14ac:dyDescent="0.2">
      <c r="A2714" s="56">
        <v>2007</v>
      </c>
      <c r="B2714" s="56" t="s">
        <v>12</v>
      </c>
      <c r="C2714" s="56" t="s">
        <v>37</v>
      </c>
      <c r="D2714" s="55">
        <v>153163</v>
      </c>
    </row>
    <row r="2715" spans="1:4" x14ac:dyDescent="0.2">
      <c r="A2715" s="56">
        <v>2007</v>
      </c>
      <c r="B2715" s="56" t="s">
        <v>13</v>
      </c>
      <c r="C2715" s="56" t="s">
        <v>37</v>
      </c>
      <c r="D2715" s="55">
        <v>150488</v>
      </c>
    </row>
    <row r="2716" spans="1:4" x14ac:dyDescent="0.2">
      <c r="A2716" s="56">
        <v>2007</v>
      </c>
      <c r="B2716" s="56" t="s">
        <v>14</v>
      </c>
      <c r="C2716" s="56" t="s">
        <v>37</v>
      </c>
      <c r="D2716" s="55">
        <v>181289</v>
      </c>
    </row>
    <row r="2717" spans="1:4" x14ac:dyDescent="0.2">
      <c r="A2717" s="56">
        <v>2007</v>
      </c>
      <c r="B2717" s="56" t="s">
        <v>15</v>
      </c>
      <c r="C2717" s="56" t="s">
        <v>37</v>
      </c>
      <c r="D2717" s="55">
        <v>174269</v>
      </c>
    </row>
    <row r="2718" spans="1:4" x14ac:dyDescent="0.2">
      <c r="A2718" s="56">
        <v>2007</v>
      </c>
      <c r="B2718" s="56" t="s">
        <v>4</v>
      </c>
      <c r="C2718" s="56" t="s">
        <v>37</v>
      </c>
      <c r="D2718" s="55">
        <v>195761</v>
      </c>
    </row>
    <row r="2719" spans="1:4" x14ac:dyDescent="0.2">
      <c r="A2719" s="56">
        <v>2007</v>
      </c>
      <c r="B2719" s="56" t="s">
        <v>5</v>
      </c>
      <c r="C2719" s="56" t="s">
        <v>37</v>
      </c>
      <c r="D2719" s="55">
        <v>190576</v>
      </c>
    </row>
    <row r="2720" spans="1:4" x14ac:dyDescent="0.2">
      <c r="A2720" s="56">
        <v>2007</v>
      </c>
      <c r="B2720" s="56" t="s">
        <v>6</v>
      </c>
      <c r="C2720" s="56" t="s">
        <v>37</v>
      </c>
      <c r="D2720" s="55">
        <v>195248</v>
      </c>
    </row>
    <row r="2721" spans="1:4" x14ac:dyDescent="0.2">
      <c r="A2721" s="56">
        <v>2007</v>
      </c>
      <c r="B2721" s="56" t="s">
        <v>7</v>
      </c>
      <c r="C2721" s="56" t="s">
        <v>37</v>
      </c>
      <c r="D2721" s="55">
        <v>198892</v>
      </c>
    </row>
    <row r="2722" spans="1:4" x14ac:dyDescent="0.2">
      <c r="A2722" s="56">
        <v>2007</v>
      </c>
      <c r="B2722" s="56" t="s">
        <v>8</v>
      </c>
      <c r="C2722" s="56" t="s">
        <v>37</v>
      </c>
      <c r="D2722" s="55">
        <v>195693</v>
      </c>
    </row>
    <row r="2723" spans="1:4" x14ac:dyDescent="0.2">
      <c r="A2723" s="56">
        <v>2007</v>
      </c>
      <c r="B2723" s="56" t="s">
        <v>9</v>
      </c>
      <c r="C2723" s="56" t="s">
        <v>37</v>
      </c>
      <c r="D2723" s="55">
        <v>199144</v>
      </c>
    </row>
    <row r="2724" spans="1:4" x14ac:dyDescent="0.2">
      <c r="A2724" s="56">
        <v>2007</v>
      </c>
      <c r="B2724" s="56" t="s">
        <v>10</v>
      </c>
      <c r="C2724" s="56" t="s">
        <v>37</v>
      </c>
      <c r="D2724" s="55">
        <v>210652</v>
      </c>
    </row>
    <row r="2725" spans="1:4" x14ac:dyDescent="0.2">
      <c r="A2725" s="56">
        <v>2007</v>
      </c>
      <c r="B2725" s="56" t="s">
        <v>11</v>
      </c>
      <c r="C2725" s="56" t="s">
        <v>37</v>
      </c>
      <c r="D2725" s="55">
        <v>191376</v>
      </c>
    </row>
    <row r="2726" spans="1:4" x14ac:dyDescent="0.2">
      <c r="A2726" s="56">
        <v>2008</v>
      </c>
      <c r="B2726" s="56" t="s">
        <v>12</v>
      </c>
      <c r="C2726" s="56" t="s">
        <v>37</v>
      </c>
      <c r="D2726" s="55">
        <v>181042</v>
      </c>
    </row>
    <row r="2727" spans="1:4" x14ac:dyDescent="0.2">
      <c r="A2727" s="56">
        <v>2008</v>
      </c>
      <c r="B2727" s="56" t="s">
        <v>13</v>
      </c>
      <c r="C2727" s="56" t="s">
        <v>37</v>
      </c>
      <c r="D2727" s="55">
        <v>179056</v>
      </c>
    </row>
    <row r="2728" spans="1:4" x14ac:dyDescent="0.2">
      <c r="A2728" s="56">
        <v>2008</v>
      </c>
      <c r="B2728" s="56" t="s">
        <v>14</v>
      </c>
      <c r="C2728" s="56" t="s">
        <v>37</v>
      </c>
      <c r="D2728" s="55">
        <v>192543</v>
      </c>
    </row>
    <row r="2729" spans="1:4" x14ac:dyDescent="0.2">
      <c r="A2729" s="56">
        <v>2008</v>
      </c>
      <c r="B2729" s="56" t="s">
        <v>15</v>
      </c>
      <c r="C2729" s="56" t="s">
        <v>37</v>
      </c>
      <c r="D2729" s="55">
        <v>211927</v>
      </c>
    </row>
    <row r="2730" spans="1:4" x14ac:dyDescent="0.2">
      <c r="A2730" s="56">
        <v>2008</v>
      </c>
      <c r="B2730" s="56" t="s">
        <v>4</v>
      </c>
      <c r="C2730" s="56" t="s">
        <v>37</v>
      </c>
      <c r="D2730" s="55">
        <v>214662</v>
      </c>
    </row>
    <row r="2731" spans="1:4" x14ac:dyDescent="0.2">
      <c r="A2731" s="56">
        <v>2008</v>
      </c>
      <c r="B2731" s="56" t="s">
        <v>5</v>
      </c>
      <c r="C2731" s="56" t="s">
        <v>37</v>
      </c>
      <c r="D2731" s="55">
        <v>191897</v>
      </c>
    </row>
    <row r="2732" spans="1:4" x14ac:dyDescent="0.2">
      <c r="A2732" s="56">
        <v>2008</v>
      </c>
      <c r="B2732" s="56" t="s">
        <v>6</v>
      </c>
      <c r="C2732" s="56" t="s">
        <v>37</v>
      </c>
      <c r="D2732" s="55">
        <v>207837</v>
      </c>
    </row>
    <row r="2733" spans="1:4" x14ac:dyDescent="0.2">
      <c r="A2733" s="56">
        <v>2008</v>
      </c>
      <c r="B2733" s="56" t="s">
        <v>7</v>
      </c>
      <c r="C2733" s="56" t="s">
        <v>37</v>
      </c>
      <c r="D2733" s="55">
        <v>205655</v>
      </c>
    </row>
    <row r="2734" spans="1:4" x14ac:dyDescent="0.2">
      <c r="A2734" s="56">
        <v>2008</v>
      </c>
      <c r="B2734" s="56" t="s">
        <v>8</v>
      </c>
      <c r="C2734" s="56" t="s">
        <v>37</v>
      </c>
      <c r="D2734" s="55">
        <v>202174</v>
      </c>
    </row>
    <row r="2735" spans="1:4" x14ac:dyDescent="0.2">
      <c r="A2735" s="56">
        <v>2008</v>
      </c>
      <c r="B2735" s="56" t="s">
        <v>9</v>
      </c>
      <c r="C2735" s="56" t="s">
        <v>37</v>
      </c>
      <c r="D2735" s="55">
        <v>202910</v>
      </c>
    </row>
    <row r="2736" spans="1:4" x14ac:dyDescent="0.2">
      <c r="A2736" s="56">
        <v>2008</v>
      </c>
      <c r="B2736" s="56" t="s">
        <v>10</v>
      </c>
      <c r="C2736" s="56" t="s">
        <v>37</v>
      </c>
      <c r="D2736" s="55">
        <v>193171</v>
      </c>
    </row>
    <row r="2737" spans="1:4" x14ac:dyDescent="0.2">
      <c r="A2737" s="56">
        <v>2008</v>
      </c>
      <c r="B2737" s="56" t="s">
        <v>11</v>
      </c>
      <c r="C2737" s="56" t="s">
        <v>37</v>
      </c>
      <c r="D2737" s="55">
        <v>190002</v>
      </c>
    </row>
    <row r="2738" spans="1:4" x14ac:dyDescent="0.2">
      <c r="A2738" s="56">
        <v>2009</v>
      </c>
      <c r="B2738" s="56" t="s">
        <v>12</v>
      </c>
      <c r="C2738" s="56" t="s">
        <v>37</v>
      </c>
      <c r="D2738" s="55">
        <v>182130.84249093838</v>
      </c>
    </row>
    <row r="2739" spans="1:4" x14ac:dyDescent="0.2">
      <c r="A2739" s="56">
        <v>2009</v>
      </c>
      <c r="B2739" s="56" t="s">
        <v>13</v>
      </c>
      <c r="C2739" s="56" t="s">
        <v>37</v>
      </c>
      <c r="D2739" s="55">
        <v>168430</v>
      </c>
    </row>
    <row r="2740" spans="1:4" x14ac:dyDescent="0.2">
      <c r="A2740" s="56">
        <v>2009</v>
      </c>
      <c r="B2740" s="56" t="s">
        <v>14</v>
      </c>
      <c r="C2740" s="56" t="s">
        <v>37</v>
      </c>
      <c r="D2740" s="55">
        <v>202778</v>
      </c>
    </row>
    <row r="2741" spans="1:4" x14ac:dyDescent="0.2">
      <c r="A2741" s="56">
        <v>2009</v>
      </c>
      <c r="B2741" s="56" t="s">
        <v>15</v>
      </c>
      <c r="C2741" s="56" t="s">
        <v>37</v>
      </c>
      <c r="D2741" s="55">
        <v>189261</v>
      </c>
    </row>
    <row r="2742" spans="1:4" x14ac:dyDescent="0.2">
      <c r="A2742" s="56">
        <v>2009</v>
      </c>
      <c r="B2742" s="56" t="s">
        <v>4</v>
      </c>
      <c r="C2742" s="56" t="s">
        <v>37</v>
      </c>
      <c r="D2742" s="55">
        <v>193586</v>
      </c>
    </row>
    <row r="2743" spans="1:4" x14ac:dyDescent="0.2">
      <c r="A2743" s="56">
        <v>2009</v>
      </c>
      <c r="B2743" s="56" t="s">
        <v>5</v>
      </c>
      <c r="C2743" s="56" t="s">
        <v>37</v>
      </c>
      <c r="D2743" s="55">
        <v>198419</v>
      </c>
    </row>
    <row r="2744" spans="1:4" x14ac:dyDescent="0.2">
      <c r="A2744" s="56">
        <v>2009</v>
      </c>
      <c r="B2744" s="56" t="s">
        <v>6</v>
      </c>
      <c r="C2744" s="56" t="s">
        <v>37</v>
      </c>
      <c r="D2744" s="55">
        <v>186142</v>
      </c>
    </row>
    <row r="2745" spans="1:4" x14ac:dyDescent="0.2">
      <c r="A2745" s="56">
        <v>2009</v>
      </c>
      <c r="B2745" s="56" t="s">
        <v>7</v>
      </c>
      <c r="C2745" s="56" t="s">
        <v>37</v>
      </c>
      <c r="D2745" s="55">
        <v>205052</v>
      </c>
    </row>
    <row r="2746" spans="1:4" x14ac:dyDescent="0.2">
      <c r="A2746" s="56">
        <v>2009</v>
      </c>
      <c r="B2746" s="56" t="s">
        <v>8</v>
      </c>
      <c r="C2746" s="56" t="s">
        <v>37</v>
      </c>
      <c r="D2746" s="55">
        <v>211244</v>
      </c>
    </row>
    <row r="2747" spans="1:4" x14ac:dyDescent="0.2">
      <c r="A2747" s="56">
        <v>2009</v>
      </c>
      <c r="B2747" s="56" t="s">
        <v>9</v>
      </c>
      <c r="C2747" s="56" t="s">
        <v>37</v>
      </c>
      <c r="D2747" s="55">
        <v>212840</v>
      </c>
    </row>
    <row r="2748" spans="1:4" x14ac:dyDescent="0.2">
      <c r="A2748" s="56">
        <v>2009</v>
      </c>
      <c r="B2748" s="56" t="s">
        <v>10</v>
      </c>
      <c r="C2748" s="56" t="s">
        <v>37</v>
      </c>
      <c r="D2748" s="55">
        <v>203306</v>
      </c>
    </row>
    <row r="2749" spans="1:4" x14ac:dyDescent="0.2">
      <c r="A2749" s="56">
        <v>2009</v>
      </c>
      <c r="B2749" s="56" t="s">
        <v>11</v>
      </c>
      <c r="C2749" s="56" t="s">
        <v>37</v>
      </c>
      <c r="D2749" s="55">
        <v>201727</v>
      </c>
    </row>
    <row r="2750" spans="1:4" x14ac:dyDescent="0.2">
      <c r="A2750" s="56">
        <v>2010</v>
      </c>
      <c r="B2750" s="56" t="s">
        <v>12</v>
      </c>
      <c r="C2750" s="56" t="s">
        <v>37</v>
      </c>
      <c r="D2750" s="55">
        <v>167792</v>
      </c>
    </row>
    <row r="2751" spans="1:4" x14ac:dyDescent="0.2">
      <c r="A2751" s="56">
        <v>2010</v>
      </c>
      <c r="B2751" s="56" t="s">
        <v>13</v>
      </c>
      <c r="C2751" s="56" t="s">
        <v>37</v>
      </c>
      <c r="D2751" s="55">
        <v>167386</v>
      </c>
    </row>
    <row r="2752" spans="1:4" x14ac:dyDescent="0.2">
      <c r="A2752" s="56">
        <v>2010</v>
      </c>
      <c r="B2752" s="56" t="s">
        <v>14</v>
      </c>
      <c r="C2752" s="56" t="s">
        <v>37</v>
      </c>
      <c r="D2752" s="55">
        <v>218824</v>
      </c>
    </row>
    <row r="2753" spans="1:4" x14ac:dyDescent="0.2">
      <c r="A2753" s="56">
        <v>2010</v>
      </c>
      <c r="B2753" s="56" t="s">
        <v>15</v>
      </c>
      <c r="C2753" s="56" t="s">
        <v>37</v>
      </c>
      <c r="D2753" s="55">
        <v>213554</v>
      </c>
    </row>
    <row r="2754" spans="1:4" x14ac:dyDescent="0.2">
      <c r="A2754" s="56">
        <v>2010</v>
      </c>
      <c r="B2754" s="56" t="s">
        <v>4</v>
      </c>
      <c r="C2754" s="56" t="s">
        <v>37</v>
      </c>
      <c r="D2754" s="55">
        <v>207418</v>
      </c>
    </row>
    <row r="2755" spans="1:4" x14ac:dyDescent="0.2">
      <c r="A2755" s="56">
        <v>2010</v>
      </c>
      <c r="B2755" s="56" t="s">
        <v>5</v>
      </c>
      <c r="C2755" s="56" t="s">
        <v>37</v>
      </c>
      <c r="D2755" s="55">
        <v>206456</v>
      </c>
    </row>
    <row r="2756" spans="1:4" x14ac:dyDescent="0.2">
      <c r="A2756" s="56">
        <v>2010</v>
      </c>
      <c r="B2756" s="56" t="s">
        <v>6</v>
      </c>
      <c r="C2756" s="56" t="s">
        <v>37</v>
      </c>
      <c r="D2756" s="55">
        <v>206362</v>
      </c>
    </row>
    <row r="2757" spans="1:4" x14ac:dyDescent="0.2">
      <c r="A2757" s="56">
        <v>2010</v>
      </c>
      <c r="B2757" s="56" t="s">
        <v>7</v>
      </c>
      <c r="C2757" s="56" t="s">
        <v>37</v>
      </c>
      <c r="D2757" s="55">
        <v>213817</v>
      </c>
    </row>
    <row r="2758" spans="1:4" x14ac:dyDescent="0.2">
      <c r="A2758" s="56">
        <v>2010</v>
      </c>
      <c r="B2758" s="56" t="s">
        <v>8</v>
      </c>
      <c r="C2758" s="56" t="s">
        <v>37</v>
      </c>
      <c r="D2758" s="55">
        <v>215433</v>
      </c>
    </row>
    <row r="2759" spans="1:4" x14ac:dyDescent="0.2">
      <c r="A2759" s="56">
        <v>2010</v>
      </c>
      <c r="B2759" s="56" t="s">
        <v>9</v>
      </c>
      <c r="C2759" s="56" t="s">
        <v>37</v>
      </c>
      <c r="D2759" s="55">
        <v>204224</v>
      </c>
    </row>
    <row r="2760" spans="1:4" x14ac:dyDescent="0.2">
      <c r="A2760" s="56">
        <v>2010</v>
      </c>
      <c r="B2760" s="56" t="s">
        <v>10</v>
      </c>
      <c r="C2760" s="56" t="s">
        <v>37</v>
      </c>
      <c r="D2760" s="55">
        <v>209509</v>
      </c>
    </row>
    <row r="2761" spans="1:4" x14ac:dyDescent="0.2">
      <c r="A2761" s="56">
        <v>2010</v>
      </c>
      <c r="B2761" s="56" t="s">
        <v>11</v>
      </c>
      <c r="C2761" s="56" t="s">
        <v>37</v>
      </c>
      <c r="D2761" s="55">
        <v>200031</v>
      </c>
    </row>
    <row r="2762" spans="1:4" x14ac:dyDescent="0.2">
      <c r="A2762" s="56">
        <v>2011</v>
      </c>
      <c r="B2762" s="56" t="s">
        <v>12</v>
      </c>
      <c r="C2762" s="56" t="s">
        <v>37</v>
      </c>
      <c r="D2762" s="55">
        <v>169654</v>
      </c>
    </row>
    <row r="2763" spans="1:4" x14ac:dyDescent="0.2">
      <c r="A2763" s="56">
        <v>2011</v>
      </c>
      <c r="B2763" s="56" t="s">
        <v>13</v>
      </c>
      <c r="C2763" s="56" t="s">
        <v>37</v>
      </c>
      <c r="D2763" s="55">
        <v>167614</v>
      </c>
    </row>
    <row r="2764" spans="1:4" x14ac:dyDescent="0.2">
      <c r="A2764" s="56">
        <v>2011</v>
      </c>
      <c r="B2764" s="56" t="s">
        <v>14</v>
      </c>
      <c r="C2764" s="56" t="s">
        <v>37</v>
      </c>
      <c r="D2764" s="55">
        <v>196058</v>
      </c>
    </row>
    <row r="2765" spans="1:4" x14ac:dyDescent="0.2">
      <c r="A2765" s="56">
        <v>2011</v>
      </c>
      <c r="B2765" s="56" t="s">
        <v>15</v>
      </c>
      <c r="C2765" s="56" t="s">
        <v>37</v>
      </c>
      <c r="D2765" s="55">
        <v>204457</v>
      </c>
    </row>
    <row r="2766" spans="1:4" x14ac:dyDescent="0.2">
      <c r="A2766" s="56">
        <v>2011</v>
      </c>
      <c r="B2766" s="56" t="s">
        <v>4</v>
      </c>
      <c r="C2766" s="56" t="s">
        <v>37</v>
      </c>
      <c r="D2766" s="55">
        <v>212842</v>
      </c>
    </row>
    <row r="2767" spans="1:4" x14ac:dyDescent="0.2">
      <c r="A2767" s="56">
        <v>2011</v>
      </c>
      <c r="B2767" s="56" t="s">
        <v>5</v>
      </c>
      <c r="C2767" s="56" t="s">
        <v>37</v>
      </c>
      <c r="D2767" s="55">
        <v>194731</v>
      </c>
    </row>
    <row r="2768" spans="1:4" x14ac:dyDescent="0.2">
      <c r="A2768" s="56">
        <v>2011</v>
      </c>
      <c r="B2768" s="56" t="s">
        <v>6</v>
      </c>
      <c r="C2768" s="56" t="s">
        <v>37</v>
      </c>
      <c r="D2768" s="55">
        <v>191656</v>
      </c>
    </row>
    <row r="2769" spans="1:4" x14ac:dyDescent="0.2">
      <c r="A2769" s="56">
        <v>2011</v>
      </c>
      <c r="B2769" s="56" t="s">
        <v>7</v>
      </c>
      <c r="C2769" s="56" t="s">
        <v>37</v>
      </c>
      <c r="D2769" s="55">
        <v>194995</v>
      </c>
    </row>
    <row r="2770" spans="1:4" x14ac:dyDescent="0.2">
      <c r="A2770" s="56">
        <v>2011</v>
      </c>
      <c r="B2770" s="56" t="s">
        <v>8</v>
      </c>
      <c r="C2770" s="56" t="s">
        <v>37</v>
      </c>
      <c r="D2770" s="55">
        <v>203477</v>
      </c>
    </row>
    <row r="2771" spans="1:4" x14ac:dyDescent="0.2">
      <c r="A2771" s="56">
        <v>2011</v>
      </c>
      <c r="B2771" s="56" t="s">
        <v>9</v>
      </c>
      <c r="C2771" s="56" t="s">
        <v>37</v>
      </c>
      <c r="D2771" s="55">
        <v>199229</v>
      </c>
    </row>
    <row r="2772" spans="1:4" x14ac:dyDescent="0.2">
      <c r="A2772" s="56">
        <v>2011</v>
      </c>
      <c r="B2772" s="56" t="s">
        <v>10</v>
      </c>
      <c r="C2772" s="56" t="s">
        <v>37</v>
      </c>
      <c r="D2772" s="55">
        <v>199410</v>
      </c>
    </row>
    <row r="2773" spans="1:4" x14ac:dyDescent="0.2">
      <c r="A2773" s="56">
        <v>2011</v>
      </c>
      <c r="B2773" s="56" t="s">
        <v>11</v>
      </c>
      <c r="C2773" s="56" t="s">
        <v>37</v>
      </c>
      <c r="D2773" s="55">
        <v>190669</v>
      </c>
    </row>
    <row r="2774" spans="1:4" x14ac:dyDescent="0.2">
      <c r="A2774" s="56">
        <v>2012</v>
      </c>
      <c r="B2774" s="56" t="s">
        <v>12</v>
      </c>
      <c r="C2774" s="56" t="s">
        <v>37</v>
      </c>
      <c r="D2774" s="55">
        <v>171769</v>
      </c>
    </row>
    <row r="2775" spans="1:4" x14ac:dyDescent="0.2">
      <c r="A2775" s="56">
        <v>2012</v>
      </c>
      <c r="B2775" s="56" t="s">
        <v>13</v>
      </c>
      <c r="C2775" s="56" t="s">
        <v>37</v>
      </c>
      <c r="D2775" s="55">
        <v>165435</v>
      </c>
    </row>
    <row r="2776" spans="1:4" x14ac:dyDescent="0.2">
      <c r="A2776" s="56">
        <v>2012</v>
      </c>
      <c r="B2776" s="56" t="s">
        <v>14</v>
      </c>
      <c r="C2776" s="56" t="s">
        <v>37</v>
      </c>
      <c r="D2776" s="55">
        <v>217794</v>
      </c>
    </row>
    <row r="2777" spans="1:4" x14ac:dyDescent="0.2">
      <c r="A2777" s="56">
        <v>2012</v>
      </c>
      <c r="B2777" s="56" t="s">
        <v>15</v>
      </c>
      <c r="C2777" s="56" t="s">
        <v>37</v>
      </c>
      <c r="D2777" s="55">
        <v>194148</v>
      </c>
    </row>
    <row r="2778" spans="1:4" x14ac:dyDescent="0.2">
      <c r="A2778" s="56">
        <v>2012</v>
      </c>
      <c r="B2778" s="56" t="s">
        <v>4</v>
      </c>
      <c r="C2778" s="56" t="s">
        <v>37</v>
      </c>
      <c r="D2778" s="55">
        <v>213443</v>
      </c>
    </row>
    <row r="2779" spans="1:4" x14ac:dyDescent="0.2">
      <c r="A2779" s="56">
        <v>2012</v>
      </c>
      <c r="B2779" s="56" t="s">
        <v>5</v>
      </c>
      <c r="C2779" s="56" t="s">
        <v>37</v>
      </c>
      <c r="D2779" s="55">
        <v>210450</v>
      </c>
    </row>
    <row r="2780" spans="1:4" x14ac:dyDescent="0.2">
      <c r="A2780" s="56">
        <v>2012</v>
      </c>
      <c r="B2780" s="56" t="s">
        <v>6</v>
      </c>
      <c r="C2780" s="56" t="s">
        <v>37</v>
      </c>
      <c r="D2780" s="55">
        <v>205534</v>
      </c>
    </row>
    <row r="2781" spans="1:4" x14ac:dyDescent="0.2">
      <c r="A2781" s="56">
        <v>2012</v>
      </c>
      <c r="B2781" s="56" t="s">
        <v>7</v>
      </c>
      <c r="C2781" s="56" t="s">
        <v>37</v>
      </c>
      <c r="D2781" s="55">
        <v>216102</v>
      </c>
    </row>
    <row r="2782" spans="1:4" x14ac:dyDescent="0.2">
      <c r="A2782" s="56">
        <v>2012</v>
      </c>
      <c r="B2782" s="56" t="s">
        <v>8</v>
      </c>
      <c r="C2782" s="56" t="s">
        <v>37</v>
      </c>
      <c r="D2782" s="55">
        <v>209231</v>
      </c>
    </row>
    <row r="2783" spans="1:4" x14ac:dyDescent="0.2">
      <c r="A2783" s="56">
        <v>2012</v>
      </c>
      <c r="B2783" s="56" t="s">
        <v>9</v>
      </c>
      <c r="C2783" s="56" t="s">
        <v>37</v>
      </c>
      <c r="D2783" s="55">
        <v>222376</v>
      </c>
    </row>
    <row r="2784" spans="1:4" x14ac:dyDescent="0.2">
      <c r="A2784" s="56">
        <v>2012</v>
      </c>
      <c r="B2784" s="56" t="s">
        <v>10</v>
      </c>
      <c r="C2784" s="56" t="s">
        <v>37</v>
      </c>
      <c r="D2784" s="55">
        <v>214836</v>
      </c>
    </row>
    <row r="2785" spans="1:4" x14ac:dyDescent="0.2">
      <c r="A2785" s="56">
        <v>2012</v>
      </c>
      <c r="B2785" s="56" t="s">
        <v>11</v>
      </c>
      <c r="C2785" s="56" t="s">
        <v>37</v>
      </c>
      <c r="D2785" s="55">
        <v>200173</v>
      </c>
    </row>
    <row r="2786" spans="1:4" x14ac:dyDescent="0.2">
      <c r="A2786" s="56">
        <v>2013</v>
      </c>
      <c r="B2786" s="56" t="s">
        <v>12</v>
      </c>
      <c r="C2786" s="56" t="s">
        <v>37</v>
      </c>
      <c r="D2786" s="55">
        <v>181372</v>
      </c>
    </row>
    <row r="2787" spans="1:4" x14ac:dyDescent="0.2">
      <c r="A2787" s="56">
        <v>2013</v>
      </c>
      <c r="B2787" s="56" t="s">
        <v>13</v>
      </c>
      <c r="C2787" s="56" t="s">
        <v>37</v>
      </c>
      <c r="D2787" s="55">
        <v>162630</v>
      </c>
    </row>
    <row r="2788" spans="1:4" x14ac:dyDescent="0.2">
      <c r="A2788" s="56">
        <v>2013</v>
      </c>
      <c r="B2788" s="56" t="s">
        <v>14</v>
      </c>
      <c r="C2788" s="56" t="s">
        <v>37</v>
      </c>
      <c r="D2788" s="55">
        <v>209822</v>
      </c>
    </row>
    <row r="2789" spans="1:4" x14ac:dyDescent="0.2">
      <c r="A2789" s="56">
        <v>2013</v>
      </c>
      <c r="B2789" s="56" t="s">
        <v>15</v>
      </c>
      <c r="C2789" s="56" t="s">
        <v>37</v>
      </c>
      <c r="D2789" s="55">
        <v>207297</v>
      </c>
    </row>
    <row r="2790" spans="1:4" x14ac:dyDescent="0.2">
      <c r="A2790" s="56">
        <v>2013</v>
      </c>
      <c r="B2790" s="56" t="s">
        <v>4</v>
      </c>
      <c r="C2790" s="56" t="s">
        <v>37</v>
      </c>
      <c r="D2790" s="55">
        <v>214590</v>
      </c>
    </row>
    <row r="2791" spans="1:4" x14ac:dyDescent="0.2">
      <c r="A2791" s="56">
        <v>2013</v>
      </c>
      <c r="B2791" s="56" t="s">
        <v>5</v>
      </c>
      <c r="C2791" s="56" t="s">
        <v>37</v>
      </c>
      <c r="D2791" s="55">
        <v>190768</v>
      </c>
    </row>
    <row r="2792" spans="1:4" x14ac:dyDescent="0.2">
      <c r="A2792" s="56">
        <v>2013</v>
      </c>
      <c r="B2792" s="56" t="s">
        <v>6</v>
      </c>
      <c r="C2792" s="56" t="s">
        <v>37</v>
      </c>
      <c r="D2792" s="55">
        <v>180435</v>
      </c>
    </row>
    <row r="2793" spans="1:4" x14ac:dyDescent="0.2">
      <c r="A2793" s="56">
        <v>2013</v>
      </c>
      <c r="B2793" s="56" t="s">
        <v>7</v>
      </c>
      <c r="C2793" s="56" t="s">
        <v>37</v>
      </c>
      <c r="D2793" s="55">
        <v>181199</v>
      </c>
    </row>
    <row r="2794" spans="1:4" x14ac:dyDescent="0.2">
      <c r="A2794" s="56">
        <v>2013</v>
      </c>
      <c r="B2794" s="56" t="s">
        <v>8</v>
      </c>
      <c r="C2794" s="56" t="s">
        <v>37</v>
      </c>
      <c r="D2794" s="55">
        <v>164959</v>
      </c>
    </row>
    <row r="2795" spans="1:4" x14ac:dyDescent="0.2">
      <c r="A2795" s="56">
        <v>2013</v>
      </c>
      <c r="B2795" s="56" t="s">
        <v>9</v>
      </c>
      <c r="C2795" s="56" t="s">
        <v>37</v>
      </c>
      <c r="D2795" s="55">
        <v>180025</v>
      </c>
    </row>
    <row r="2796" spans="1:4" x14ac:dyDescent="0.2">
      <c r="A2796" s="56">
        <v>2013</v>
      </c>
      <c r="B2796" s="56" t="s">
        <v>10</v>
      </c>
      <c r="C2796" s="56" t="s">
        <v>37</v>
      </c>
      <c r="D2796" s="55">
        <v>170370</v>
      </c>
    </row>
    <row r="2797" spans="1:4" x14ac:dyDescent="0.2">
      <c r="A2797" s="56">
        <v>2013</v>
      </c>
      <c r="B2797" s="56" t="s">
        <v>11</v>
      </c>
      <c r="C2797" s="56" t="s">
        <v>37</v>
      </c>
      <c r="D2797" s="55">
        <v>153005</v>
      </c>
    </row>
    <row r="2798" spans="1:4" x14ac:dyDescent="0.2">
      <c r="A2798" s="56">
        <v>2014</v>
      </c>
      <c r="B2798" s="56" t="s">
        <v>12</v>
      </c>
      <c r="C2798" s="56" t="s">
        <v>37</v>
      </c>
      <c r="D2798" s="55">
        <v>131001.71719172411</v>
      </c>
    </row>
    <row r="2799" spans="1:4" x14ac:dyDescent="0.2">
      <c r="A2799" s="56">
        <v>2014</v>
      </c>
      <c r="B2799" s="56" t="s">
        <v>13</v>
      </c>
      <c r="C2799" s="56" t="s">
        <v>37</v>
      </c>
      <c r="D2799" s="55">
        <v>137052</v>
      </c>
    </row>
    <row r="2800" spans="1:4" x14ac:dyDescent="0.2">
      <c r="A2800" s="56">
        <v>2014</v>
      </c>
      <c r="B2800" s="56" t="s">
        <v>14</v>
      </c>
      <c r="C2800" s="56" t="s">
        <v>37</v>
      </c>
      <c r="D2800" s="55">
        <v>156537</v>
      </c>
    </row>
    <row r="2801" spans="1:4" x14ac:dyDescent="0.2">
      <c r="A2801" s="56">
        <v>2014</v>
      </c>
      <c r="B2801" s="56" t="s">
        <v>15</v>
      </c>
      <c r="C2801" s="56" t="s">
        <v>37</v>
      </c>
      <c r="D2801" s="55">
        <v>120602</v>
      </c>
    </row>
    <row r="2802" spans="1:4" x14ac:dyDescent="0.2">
      <c r="A2802" s="56">
        <v>2014</v>
      </c>
      <c r="B2802" s="56" t="s">
        <v>4</v>
      </c>
      <c r="C2802" s="56" t="s">
        <v>37</v>
      </c>
      <c r="D2802" s="55">
        <v>153715</v>
      </c>
    </row>
    <row r="2803" spans="1:4" x14ac:dyDescent="0.2">
      <c r="A2803" s="56">
        <v>2014</v>
      </c>
      <c r="B2803" s="56" t="s">
        <v>5</v>
      </c>
      <c r="C2803" s="56" t="s">
        <v>37</v>
      </c>
      <c r="D2803" s="55">
        <v>175247</v>
      </c>
    </row>
    <row r="2804" spans="1:4" x14ac:dyDescent="0.2">
      <c r="A2804" s="56">
        <v>2014</v>
      </c>
      <c r="B2804" s="56" t="s">
        <v>6</v>
      </c>
      <c r="C2804" s="56" t="s">
        <v>37</v>
      </c>
      <c r="D2804" s="55">
        <v>176405</v>
      </c>
    </row>
    <row r="2805" spans="1:4" x14ac:dyDescent="0.2">
      <c r="A2805" s="56">
        <v>2014</v>
      </c>
      <c r="B2805" s="56" t="s">
        <v>7</v>
      </c>
      <c r="C2805" s="56" t="s">
        <v>37</v>
      </c>
      <c r="D2805" s="55">
        <v>168848</v>
      </c>
    </row>
    <row r="2806" spans="1:4" x14ac:dyDescent="0.2">
      <c r="A2806" s="56">
        <v>2014</v>
      </c>
      <c r="B2806" s="56" t="s">
        <v>8</v>
      </c>
      <c r="C2806" s="56" t="s">
        <v>37</v>
      </c>
      <c r="D2806" s="55">
        <v>187357</v>
      </c>
    </row>
    <row r="2807" spans="1:4" x14ac:dyDescent="0.2">
      <c r="A2807" s="56">
        <v>2014</v>
      </c>
      <c r="B2807" s="56" t="s">
        <v>9</v>
      </c>
      <c r="C2807" s="56" t="s">
        <v>37</v>
      </c>
      <c r="D2807" s="55">
        <v>190869</v>
      </c>
    </row>
    <row r="2808" spans="1:4" x14ac:dyDescent="0.2">
      <c r="A2808" s="56">
        <v>2014</v>
      </c>
      <c r="B2808" s="56" t="s">
        <v>10</v>
      </c>
      <c r="C2808" s="56" t="s">
        <v>37</v>
      </c>
      <c r="D2808" s="55">
        <v>171823</v>
      </c>
    </row>
    <row r="2809" spans="1:4" x14ac:dyDescent="0.2">
      <c r="A2809" s="56">
        <v>2014</v>
      </c>
      <c r="B2809" s="56" t="s">
        <v>11</v>
      </c>
      <c r="C2809" s="56" t="s">
        <v>37</v>
      </c>
      <c r="D2809" s="55">
        <v>156764</v>
      </c>
    </row>
    <row r="2810" spans="1:4" x14ac:dyDescent="0.2">
      <c r="A2810" s="56">
        <v>2015</v>
      </c>
      <c r="B2810" s="56" t="s">
        <v>12</v>
      </c>
      <c r="C2810" s="56" t="s">
        <v>37</v>
      </c>
      <c r="D2810" s="55">
        <v>145460</v>
      </c>
    </row>
    <row r="2811" spans="1:4" x14ac:dyDescent="0.2">
      <c r="A2811" s="56">
        <v>2015</v>
      </c>
      <c r="B2811" s="56" t="s">
        <v>13</v>
      </c>
      <c r="C2811" s="56" t="s">
        <v>37</v>
      </c>
      <c r="D2811" s="55">
        <v>142435</v>
      </c>
    </row>
    <row r="2812" spans="1:4" x14ac:dyDescent="0.2">
      <c r="A2812" s="56">
        <v>2015</v>
      </c>
      <c r="B2812" s="56" t="s">
        <v>14</v>
      </c>
      <c r="C2812" s="56" t="s">
        <v>37</v>
      </c>
      <c r="D2812" s="55">
        <v>180199</v>
      </c>
    </row>
    <row r="2813" spans="1:4" x14ac:dyDescent="0.2">
      <c r="A2813" s="56">
        <v>2015</v>
      </c>
      <c r="B2813" s="56" t="s">
        <v>15</v>
      </c>
      <c r="C2813" s="56" t="s">
        <v>37</v>
      </c>
      <c r="D2813" s="55">
        <v>202521</v>
      </c>
    </row>
    <row r="2814" spans="1:4" x14ac:dyDescent="0.2">
      <c r="A2814" s="56">
        <v>2015</v>
      </c>
      <c r="B2814" s="56" t="s">
        <v>4</v>
      </c>
      <c r="C2814" s="56" t="s">
        <v>37</v>
      </c>
      <c r="D2814" s="55">
        <v>196381</v>
      </c>
    </row>
    <row r="2815" spans="1:4" x14ac:dyDescent="0.2">
      <c r="A2815" s="56">
        <v>2015</v>
      </c>
      <c r="B2815" s="56" t="s">
        <v>5</v>
      </c>
      <c r="C2815" s="56" t="s">
        <v>37</v>
      </c>
      <c r="D2815" s="55">
        <v>203743</v>
      </c>
    </row>
    <row r="2816" spans="1:4" x14ac:dyDescent="0.2">
      <c r="A2816" s="56">
        <v>2015</v>
      </c>
      <c r="B2816" s="56" t="s">
        <v>6</v>
      </c>
      <c r="C2816" s="56" t="s">
        <v>37</v>
      </c>
      <c r="D2816" s="55">
        <v>225763</v>
      </c>
    </row>
    <row r="2817" spans="1:4" x14ac:dyDescent="0.2">
      <c r="A2817" s="56">
        <v>2015</v>
      </c>
      <c r="B2817" s="56" t="s">
        <v>7</v>
      </c>
      <c r="C2817" s="56" t="s">
        <v>37</v>
      </c>
      <c r="D2817" s="55">
        <v>214040</v>
      </c>
    </row>
    <row r="2818" spans="1:4" x14ac:dyDescent="0.2">
      <c r="A2818" s="56">
        <v>2015</v>
      </c>
      <c r="B2818" s="56" t="s">
        <v>8</v>
      </c>
      <c r="C2818" s="56" t="s">
        <v>37</v>
      </c>
      <c r="D2818" s="55">
        <v>235058</v>
      </c>
    </row>
    <row r="2819" spans="1:4" x14ac:dyDescent="0.2">
      <c r="A2819" s="56">
        <v>2015</v>
      </c>
      <c r="B2819" s="56" t="s">
        <v>9</v>
      </c>
      <c r="C2819" s="56" t="s">
        <v>37</v>
      </c>
      <c r="D2819" s="55">
        <v>246928</v>
      </c>
    </row>
    <row r="2820" spans="1:4" x14ac:dyDescent="0.2">
      <c r="A2820" s="56">
        <v>2015</v>
      </c>
      <c r="B2820" s="56" t="s">
        <v>10</v>
      </c>
      <c r="C2820" s="56" t="s">
        <v>37</v>
      </c>
      <c r="D2820" s="55">
        <v>231887</v>
      </c>
    </row>
    <row r="2821" spans="1:4" x14ac:dyDescent="0.2">
      <c r="A2821" s="56">
        <v>2015</v>
      </c>
      <c r="B2821" s="56" t="s">
        <v>11</v>
      </c>
      <c r="C2821" s="56" t="s">
        <v>37</v>
      </c>
      <c r="D2821" s="55">
        <v>193543</v>
      </c>
    </row>
    <row r="2822" spans="1:4" x14ac:dyDescent="0.2">
      <c r="A2822" s="56">
        <v>2016</v>
      </c>
      <c r="B2822" s="56" t="s">
        <v>12</v>
      </c>
      <c r="C2822" s="56" t="s">
        <v>37</v>
      </c>
      <c r="D2822" s="55">
        <v>186352</v>
      </c>
    </row>
    <row r="2823" spans="1:4" x14ac:dyDescent="0.2">
      <c r="A2823" s="56">
        <v>2016</v>
      </c>
      <c r="B2823" s="56" t="s">
        <v>13</v>
      </c>
      <c r="C2823" s="56" t="s">
        <v>37</v>
      </c>
      <c r="D2823" s="55">
        <v>196520</v>
      </c>
    </row>
    <row r="2824" spans="1:4" x14ac:dyDescent="0.2">
      <c r="A2824" s="56">
        <v>2016</v>
      </c>
      <c r="B2824" s="56" t="s">
        <v>14</v>
      </c>
      <c r="C2824" s="56" t="s">
        <v>37</v>
      </c>
      <c r="D2824" s="55">
        <v>236130</v>
      </c>
    </row>
    <row r="2825" spans="1:4" x14ac:dyDescent="0.2">
      <c r="A2825" s="56">
        <v>2016</v>
      </c>
      <c r="B2825" s="56" t="s">
        <v>15</v>
      </c>
      <c r="C2825" s="56" t="s">
        <v>37</v>
      </c>
      <c r="D2825" s="55">
        <v>246515</v>
      </c>
    </row>
    <row r="2826" spans="1:4" x14ac:dyDescent="0.2">
      <c r="A2826" s="56">
        <v>2016</v>
      </c>
      <c r="B2826" s="56" t="s">
        <v>4</v>
      </c>
      <c r="C2826" s="56" t="s">
        <v>37</v>
      </c>
      <c r="D2826" s="55">
        <v>246346</v>
      </c>
    </row>
    <row r="2827" spans="1:4" x14ac:dyDescent="0.2">
      <c r="A2827" s="56">
        <v>2016</v>
      </c>
      <c r="B2827" s="56" t="s">
        <v>5</v>
      </c>
      <c r="C2827" s="56" t="s">
        <v>37</v>
      </c>
      <c r="D2827" s="55">
        <v>235211</v>
      </c>
    </row>
    <row r="2828" spans="1:4" x14ac:dyDescent="0.2">
      <c r="A2828" s="56">
        <v>2016</v>
      </c>
      <c r="B2828" s="56" t="s">
        <v>6</v>
      </c>
      <c r="C2828" s="56" t="s">
        <v>37</v>
      </c>
      <c r="D2828" s="55">
        <v>232152</v>
      </c>
    </row>
    <row r="2829" spans="1:4" x14ac:dyDescent="0.2">
      <c r="A2829" s="56">
        <v>2016</v>
      </c>
      <c r="B2829" s="56" t="s">
        <v>7</v>
      </c>
      <c r="C2829" s="56" t="s">
        <v>37</v>
      </c>
      <c r="D2829" s="55">
        <v>257520</v>
      </c>
    </row>
    <row r="2830" spans="1:4" x14ac:dyDescent="0.2">
      <c r="A2830" s="56">
        <v>2016</v>
      </c>
      <c r="B2830" s="56" t="s">
        <v>8</v>
      </c>
      <c r="C2830" s="56" t="s">
        <v>37</v>
      </c>
      <c r="D2830" s="55">
        <v>262566</v>
      </c>
    </row>
    <row r="2831" spans="1:4" x14ac:dyDescent="0.2">
      <c r="A2831" s="56">
        <v>2016</v>
      </c>
      <c r="B2831" s="56" t="s">
        <v>9</v>
      </c>
      <c r="C2831" s="56" t="s">
        <v>37</v>
      </c>
      <c r="D2831" s="55">
        <v>247279</v>
      </c>
    </row>
    <row r="2832" spans="1:4" x14ac:dyDescent="0.2">
      <c r="A2832" s="56">
        <v>2016</v>
      </c>
      <c r="B2832" s="56" t="s">
        <v>10</v>
      </c>
      <c r="C2832" s="56" t="s">
        <v>37</v>
      </c>
      <c r="D2832" s="55">
        <v>255196</v>
      </c>
    </row>
    <row r="2833" spans="1:4" x14ac:dyDescent="0.2">
      <c r="A2833" s="56">
        <v>2016</v>
      </c>
      <c r="B2833" s="56" t="s">
        <v>11</v>
      </c>
      <c r="C2833" s="56" t="s">
        <v>37</v>
      </c>
      <c r="D2833" s="55">
        <v>222600</v>
      </c>
    </row>
    <row r="2834" spans="1:4" x14ac:dyDescent="0.2">
      <c r="A2834" s="56">
        <v>2017</v>
      </c>
      <c r="B2834" s="56" t="s">
        <v>12</v>
      </c>
      <c r="C2834" s="56" t="s">
        <v>37</v>
      </c>
      <c r="D2834" s="55">
        <v>201201</v>
      </c>
    </row>
    <row r="2835" spans="1:4" x14ac:dyDescent="0.2">
      <c r="A2835" s="56">
        <v>2017</v>
      </c>
      <c r="B2835" s="56" t="s">
        <v>13</v>
      </c>
      <c r="C2835" s="56" t="s">
        <v>37</v>
      </c>
      <c r="D2835" s="55">
        <v>184386</v>
      </c>
    </row>
    <row r="2836" spans="1:4" x14ac:dyDescent="0.2">
      <c r="A2836" s="56">
        <v>2017</v>
      </c>
      <c r="B2836" s="56" t="s">
        <v>14</v>
      </c>
      <c r="C2836" s="56" t="s">
        <v>37</v>
      </c>
      <c r="D2836" s="55">
        <v>257291</v>
      </c>
    </row>
    <row r="2837" spans="1:4" x14ac:dyDescent="0.2">
      <c r="A2837" s="56">
        <v>2017</v>
      </c>
      <c r="B2837" s="56" t="s">
        <v>15</v>
      </c>
      <c r="C2837" s="56" t="s">
        <v>37</v>
      </c>
      <c r="D2837" s="55">
        <v>228107</v>
      </c>
    </row>
    <row r="2838" spans="1:4" x14ac:dyDescent="0.2">
      <c r="A2838" s="56">
        <v>2017</v>
      </c>
      <c r="B2838" s="56" t="s">
        <v>4</v>
      </c>
      <c r="C2838" s="56" t="s">
        <v>37</v>
      </c>
      <c r="D2838" s="55">
        <v>254039</v>
      </c>
    </row>
    <row r="2839" spans="1:4" x14ac:dyDescent="0.2">
      <c r="A2839" s="56">
        <v>2017</v>
      </c>
      <c r="B2839" s="56" t="s">
        <v>5</v>
      </c>
      <c r="C2839" s="56" t="s">
        <v>37</v>
      </c>
      <c r="D2839" s="55">
        <v>245747</v>
      </c>
    </row>
    <row r="2840" spans="1:4" x14ac:dyDescent="0.2">
      <c r="A2840" s="56">
        <v>2017</v>
      </c>
      <c r="B2840" s="56" t="s">
        <v>6</v>
      </c>
      <c r="C2840" s="56" t="s">
        <v>37</v>
      </c>
      <c r="D2840" s="55">
        <v>250698</v>
      </c>
    </row>
    <row r="2841" spans="1:4" x14ac:dyDescent="0.2">
      <c r="A2841" s="56">
        <v>2017</v>
      </c>
      <c r="B2841" s="56" t="s">
        <v>7</v>
      </c>
      <c r="C2841" s="56" t="s">
        <v>37</v>
      </c>
      <c r="D2841" s="55">
        <v>256236</v>
      </c>
    </row>
    <row r="2842" spans="1:4" x14ac:dyDescent="0.2">
      <c r="A2842" s="56">
        <v>2017</v>
      </c>
      <c r="B2842" s="56" t="s">
        <v>8</v>
      </c>
      <c r="C2842" s="56" t="s">
        <v>37</v>
      </c>
      <c r="D2842" s="55">
        <v>250928</v>
      </c>
    </row>
    <row r="2843" spans="1:4" x14ac:dyDescent="0.2">
      <c r="A2843" s="56">
        <v>2017</v>
      </c>
      <c r="B2843" s="56" t="s">
        <v>9</v>
      </c>
      <c r="C2843" s="56" t="s">
        <v>37</v>
      </c>
      <c r="D2843" s="55">
        <v>249288</v>
      </c>
    </row>
    <row r="2844" spans="1:4" x14ac:dyDescent="0.2">
      <c r="A2844" s="56">
        <v>2017</v>
      </c>
      <c r="B2844" s="56" t="s">
        <v>10</v>
      </c>
      <c r="C2844" s="56" t="s">
        <v>37</v>
      </c>
      <c r="D2844" s="55">
        <v>239583</v>
      </c>
    </row>
    <row r="2845" spans="1:4" x14ac:dyDescent="0.2">
      <c r="A2845" s="56">
        <v>2017</v>
      </c>
      <c r="B2845" s="56" t="s">
        <v>11</v>
      </c>
      <c r="C2845" s="56" t="s">
        <v>37</v>
      </c>
      <c r="D2845" s="55">
        <v>193425</v>
      </c>
    </row>
    <row r="2846" spans="1:4" x14ac:dyDescent="0.2">
      <c r="A2846" s="56">
        <v>2018</v>
      </c>
      <c r="B2846" s="56" t="s">
        <v>12</v>
      </c>
      <c r="C2846" s="56" t="s">
        <v>37</v>
      </c>
      <c r="D2846" s="55">
        <v>158904</v>
      </c>
    </row>
    <row r="2847" spans="1:4" x14ac:dyDescent="0.2">
      <c r="A2847" s="56">
        <v>2018</v>
      </c>
      <c r="B2847" s="56" t="s">
        <v>13</v>
      </c>
      <c r="C2847" s="56" t="s">
        <v>37</v>
      </c>
      <c r="D2847" s="55">
        <v>134064</v>
      </c>
    </row>
    <row r="2848" spans="1:4" x14ac:dyDescent="0.2">
      <c r="A2848" s="56">
        <v>2018</v>
      </c>
      <c r="B2848" s="56" t="s">
        <v>14</v>
      </c>
      <c r="C2848" s="56" t="s">
        <v>37</v>
      </c>
      <c r="D2848" s="55">
        <v>185073</v>
      </c>
    </row>
    <row r="2849" spans="1:4" x14ac:dyDescent="0.2">
      <c r="A2849" s="56">
        <v>2018</v>
      </c>
      <c r="B2849" s="56" t="s">
        <v>15</v>
      </c>
      <c r="C2849" s="56" t="s">
        <v>37</v>
      </c>
      <c r="D2849" s="55">
        <v>189254</v>
      </c>
    </row>
    <row r="2850" spans="1:4" x14ac:dyDescent="0.2">
      <c r="A2850" s="56">
        <v>2018</v>
      </c>
      <c r="B2850" s="56" t="s">
        <v>4</v>
      </c>
      <c r="C2850" s="56" t="s">
        <v>37</v>
      </c>
      <c r="D2850" s="55">
        <v>186094</v>
      </c>
    </row>
    <row r="2851" spans="1:4" x14ac:dyDescent="0.2">
      <c r="A2851" s="56">
        <v>2018</v>
      </c>
      <c r="B2851" s="56" t="s">
        <v>5</v>
      </c>
      <c r="C2851" s="56" t="s">
        <v>37</v>
      </c>
      <c r="D2851" s="55">
        <v>149319</v>
      </c>
    </row>
    <row r="2852" spans="1:4" x14ac:dyDescent="0.2">
      <c r="A2852" s="56">
        <v>2018</v>
      </c>
      <c r="B2852" s="56" t="s">
        <v>6</v>
      </c>
      <c r="C2852" s="56" t="s">
        <v>37</v>
      </c>
      <c r="D2852" s="55">
        <v>145126</v>
      </c>
    </row>
    <row r="2853" spans="1:4" x14ac:dyDescent="0.2">
      <c r="A2853" s="56">
        <v>2018</v>
      </c>
      <c r="B2853" s="56" t="s">
        <v>7</v>
      </c>
      <c r="C2853" s="56" t="s">
        <v>37</v>
      </c>
      <c r="D2853" s="55">
        <v>161997</v>
      </c>
    </row>
    <row r="2854" spans="1:4" x14ac:dyDescent="0.2">
      <c r="A2854" s="56">
        <v>2018</v>
      </c>
      <c r="B2854" s="56" t="s">
        <v>8</v>
      </c>
      <c r="C2854" s="56" t="s">
        <v>37</v>
      </c>
      <c r="D2854" s="55">
        <v>150887</v>
      </c>
    </row>
    <row r="2855" spans="1:4" x14ac:dyDescent="0.2">
      <c r="A2855" s="56">
        <v>2018</v>
      </c>
      <c r="B2855" s="56" t="s">
        <v>9</v>
      </c>
      <c r="C2855" s="56" t="s">
        <v>37</v>
      </c>
      <c r="D2855" s="55">
        <v>170119</v>
      </c>
    </row>
    <row r="2856" spans="1:4" x14ac:dyDescent="0.2">
      <c r="A2856" s="56">
        <v>2018</v>
      </c>
      <c r="B2856" s="56" t="s">
        <v>10</v>
      </c>
      <c r="C2856" s="56" t="s">
        <v>37</v>
      </c>
      <c r="D2856" s="55">
        <v>150159</v>
      </c>
    </row>
    <row r="2857" spans="1:4" x14ac:dyDescent="0.2">
      <c r="A2857" s="56">
        <v>2018</v>
      </c>
      <c r="B2857" s="56" t="s">
        <v>11</v>
      </c>
      <c r="C2857" s="56" t="s">
        <v>37</v>
      </c>
      <c r="D2857" s="55">
        <v>130423</v>
      </c>
    </row>
    <row r="2858" spans="1:4" x14ac:dyDescent="0.2">
      <c r="A2858" s="56">
        <v>2019</v>
      </c>
      <c r="B2858" s="56" t="s">
        <v>12</v>
      </c>
      <c r="C2858" s="56" t="s">
        <v>37</v>
      </c>
      <c r="D2858" s="55">
        <v>128442</v>
      </c>
    </row>
    <row r="2859" spans="1:4" x14ac:dyDescent="0.2">
      <c r="A2859" s="56">
        <v>2019</v>
      </c>
      <c r="B2859" s="56" t="s">
        <v>13</v>
      </c>
      <c r="C2859" s="56" t="s">
        <v>37</v>
      </c>
      <c r="D2859" s="55">
        <v>128030</v>
      </c>
    </row>
    <row r="2860" spans="1:4" x14ac:dyDescent="0.2">
      <c r="A2860" s="56">
        <v>2019</v>
      </c>
      <c r="B2860" s="56" t="s">
        <v>14</v>
      </c>
      <c r="C2860" s="56" t="s">
        <v>37</v>
      </c>
      <c r="D2860" s="55">
        <v>146560</v>
      </c>
    </row>
    <row r="2861" spans="1:4" x14ac:dyDescent="0.2">
      <c r="A2861" s="56">
        <v>2019</v>
      </c>
      <c r="B2861" s="56" t="s">
        <v>15</v>
      </c>
      <c r="C2861" s="56" t="s">
        <v>37</v>
      </c>
      <c r="D2861" s="55">
        <v>149448</v>
      </c>
    </row>
    <row r="2862" spans="1:4" x14ac:dyDescent="0.2">
      <c r="A2862" s="56">
        <v>2019</v>
      </c>
      <c r="B2862" s="56" t="s">
        <v>4</v>
      </c>
      <c r="C2862" s="56" t="s">
        <v>37</v>
      </c>
      <c r="D2862" s="55">
        <v>154241</v>
      </c>
    </row>
    <row r="2863" spans="1:4" x14ac:dyDescent="0.2">
      <c r="A2863" s="56">
        <v>2019</v>
      </c>
      <c r="B2863" s="56" t="s">
        <v>5</v>
      </c>
      <c r="C2863" s="56" t="s">
        <v>37</v>
      </c>
      <c r="D2863" s="55">
        <v>140412</v>
      </c>
    </row>
    <row r="2864" spans="1:4" x14ac:dyDescent="0.2">
      <c r="A2864" s="56">
        <v>2019</v>
      </c>
      <c r="B2864" s="56" t="s">
        <v>6</v>
      </c>
      <c r="C2864" s="56" t="s">
        <v>37</v>
      </c>
      <c r="D2864" s="55">
        <v>169953</v>
      </c>
    </row>
    <row r="2865" spans="1:4" x14ac:dyDescent="0.2">
      <c r="A2865" s="56">
        <v>2019</v>
      </c>
      <c r="B2865" s="56" t="s">
        <v>7</v>
      </c>
      <c r="C2865" s="56" t="s">
        <v>37</v>
      </c>
      <c r="D2865" s="55">
        <v>195981</v>
      </c>
    </row>
    <row r="2866" spans="1:4" x14ac:dyDescent="0.2">
      <c r="A2866" s="56">
        <v>2019</v>
      </c>
      <c r="B2866" s="56" t="s">
        <v>8</v>
      </c>
      <c r="C2866" s="56" t="s">
        <v>37</v>
      </c>
      <c r="D2866" s="55">
        <v>196427</v>
      </c>
    </row>
    <row r="2867" spans="1:4" x14ac:dyDescent="0.2">
      <c r="A2867" s="56">
        <v>2019</v>
      </c>
      <c r="B2867" s="56" t="s">
        <v>9</v>
      </c>
      <c r="C2867" s="56" t="s">
        <v>37</v>
      </c>
      <c r="D2867" s="55">
        <v>202936</v>
      </c>
    </row>
    <row r="2868" spans="1:4" x14ac:dyDescent="0.2">
      <c r="A2868" s="56">
        <v>2019</v>
      </c>
      <c r="B2868" s="56" t="s">
        <v>10</v>
      </c>
      <c r="C2868" s="56" t="s">
        <v>37</v>
      </c>
      <c r="D2868" s="55">
        <v>189180</v>
      </c>
    </row>
    <row r="2869" spans="1:4" x14ac:dyDescent="0.2">
      <c r="A2869" s="56">
        <v>2019</v>
      </c>
      <c r="B2869" s="56" t="s">
        <v>11</v>
      </c>
      <c r="C2869" s="56" t="s">
        <v>37</v>
      </c>
      <c r="D2869" s="55">
        <v>173671</v>
      </c>
    </row>
    <row r="2870" spans="1:4" x14ac:dyDescent="0.2">
      <c r="A2870" s="56">
        <v>2020</v>
      </c>
      <c r="B2870" s="56" t="s">
        <v>12</v>
      </c>
      <c r="C2870" s="56" t="s">
        <v>37</v>
      </c>
      <c r="D2870" s="55">
        <v>161878</v>
      </c>
    </row>
    <row r="2871" spans="1:4" x14ac:dyDescent="0.2">
      <c r="A2871" s="56">
        <v>2020</v>
      </c>
      <c r="B2871" s="56" t="s">
        <v>13</v>
      </c>
      <c r="C2871" s="56" t="s">
        <v>37</v>
      </c>
      <c r="D2871" s="55">
        <v>152382</v>
      </c>
    </row>
    <row r="2872" spans="1:4" x14ac:dyDescent="0.2">
      <c r="A2872" s="56">
        <v>2020</v>
      </c>
      <c r="B2872" s="56" t="s">
        <v>14</v>
      </c>
      <c r="C2872" s="56" t="s">
        <v>37</v>
      </c>
      <c r="D2872" s="55">
        <v>103152</v>
      </c>
    </row>
    <row r="2873" spans="1:4" x14ac:dyDescent="0.2">
      <c r="A2873" s="56">
        <v>2020</v>
      </c>
      <c r="B2873" s="56" t="s">
        <v>15</v>
      </c>
      <c r="C2873" s="56" t="s">
        <v>37</v>
      </c>
      <c r="D2873" s="55">
        <v>4065</v>
      </c>
    </row>
    <row r="2874" spans="1:4" x14ac:dyDescent="0.2">
      <c r="A2874" s="56">
        <v>2020</v>
      </c>
      <c r="B2874" s="56" t="s">
        <v>4</v>
      </c>
      <c r="C2874" s="56" t="s">
        <v>37</v>
      </c>
      <c r="D2874" s="55">
        <v>6485</v>
      </c>
    </row>
    <row r="2875" spans="1:4" x14ac:dyDescent="0.2">
      <c r="A2875" s="56">
        <v>2020</v>
      </c>
      <c r="B2875" s="56" t="s">
        <v>5</v>
      </c>
      <c r="C2875" s="56" t="s">
        <v>37</v>
      </c>
      <c r="D2875" s="55">
        <v>25156</v>
      </c>
    </row>
    <row r="2876" spans="1:4" x14ac:dyDescent="0.2">
      <c r="A2876" s="56">
        <v>2020</v>
      </c>
      <c r="B2876" s="56" t="s">
        <v>6</v>
      </c>
      <c r="C2876" s="56" t="s">
        <v>37</v>
      </c>
      <c r="D2876" s="55">
        <v>36798</v>
      </c>
    </row>
    <row r="2877" spans="1:4" x14ac:dyDescent="0.2">
      <c r="A2877" s="56">
        <v>2020</v>
      </c>
      <c r="B2877" s="56" t="s">
        <v>7</v>
      </c>
      <c r="C2877" s="56" t="s">
        <v>37</v>
      </c>
      <c r="D2877" s="55">
        <v>45690</v>
      </c>
    </row>
    <row r="2878" spans="1:4" x14ac:dyDescent="0.2">
      <c r="A2878" s="56">
        <v>2020</v>
      </c>
      <c r="B2878" s="56" t="s">
        <v>8</v>
      </c>
      <c r="C2878" s="56" t="s">
        <v>37</v>
      </c>
      <c r="D2878" s="55">
        <v>48854</v>
      </c>
    </row>
    <row r="2879" spans="1:4" x14ac:dyDescent="0.2">
      <c r="A2879" s="56">
        <v>2020</v>
      </c>
      <c r="B2879" s="56" t="s">
        <v>9</v>
      </c>
      <c r="C2879" s="56" t="s">
        <v>37</v>
      </c>
      <c r="D2879" s="55">
        <v>41621</v>
      </c>
    </row>
    <row r="2880" spans="1:4" x14ac:dyDescent="0.2">
      <c r="A2880" s="56">
        <v>2020</v>
      </c>
      <c r="B2880" s="56" t="s">
        <v>10</v>
      </c>
      <c r="C2880" s="56" t="s">
        <v>37</v>
      </c>
      <c r="D2880" s="55">
        <v>46808</v>
      </c>
    </row>
    <row r="2881" spans="1:4" x14ac:dyDescent="0.2">
      <c r="A2881" s="56">
        <v>2020</v>
      </c>
      <c r="B2881" s="56" t="s">
        <v>11</v>
      </c>
      <c r="C2881" s="56" t="s">
        <v>37</v>
      </c>
      <c r="D2881" s="55">
        <v>53259</v>
      </c>
    </row>
    <row r="2882" spans="1:4" x14ac:dyDescent="0.2">
      <c r="A2882" s="56">
        <v>1994</v>
      </c>
      <c r="B2882" s="56" t="s">
        <v>4</v>
      </c>
      <c r="C2882" s="56" t="s">
        <v>38</v>
      </c>
      <c r="D2882" s="55">
        <v>84661</v>
      </c>
    </row>
    <row r="2883" spans="1:4" x14ac:dyDescent="0.2">
      <c r="A2883" s="56">
        <v>1994</v>
      </c>
      <c r="B2883" s="56" t="s">
        <v>5</v>
      </c>
      <c r="C2883" s="56" t="s">
        <v>38</v>
      </c>
      <c r="D2883" s="55">
        <v>79581</v>
      </c>
    </row>
    <row r="2884" spans="1:4" x14ac:dyDescent="0.2">
      <c r="A2884" s="56">
        <v>1994</v>
      </c>
      <c r="B2884" s="56" t="s">
        <v>6</v>
      </c>
      <c r="C2884" s="56" t="s">
        <v>38</v>
      </c>
      <c r="D2884" s="55">
        <v>84269</v>
      </c>
    </row>
    <row r="2885" spans="1:4" x14ac:dyDescent="0.2">
      <c r="A2885" s="56">
        <v>1994</v>
      </c>
      <c r="B2885" s="56" t="s">
        <v>7</v>
      </c>
      <c r="C2885" s="56" t="s">
        <v>38</v>
      </c>
      <c r="D2885" s="55">
        <v>90721</v>
      </c>
    </row>
    <row r="2886" spans="1:4" x14ac:dyDescent="0.2">
      <c r="A2886" s="56">
        <v>1994</v>
      </c>
      <c r="B2886" s="56" t="s">
        <v>8</v>
      </c>
      <c r="C2886" s="56" t="s">
        <v>38</v>
      </c>
      <c r="D2886" s="55">
        <v>94344</v>
      </c>
    </row>
    <row r="2887" spans="1:4" x14ac:dyDescent="0.2">
      <c r="A2887" s="56">
        <v>1994</v>
      </c>
      <c r="B2887" s="56" t="s">
        <v>9</v>
      </c>
      <c r="C2887" s="56" t="s">
        <v>38</v>
      </c>
      <c r="D2887" s="55">
        <v>98693</v>
      </c>
    </row>
    <row r="2888" spans="1:4" x14ac:dyDescent="0.2">
      <c r="A2888" s="56">
        <v>1994</v>
      </c>
      <c r="B2888" s="56" t="s">
        <v>10</v>
      </c>
      <c r="C2888" s="56" t="s">
        <v>38</v>
      </c>
      <c r="D2888" s="55">
        <v>104960</v>
      </c>
    </row>
    <row r="2889" spans="1:4" x14ac:dyDescent="0.2">
      <c r="A2889" s="56">
        <v>1994</v>
      </c>
      <c r="B2889" s="56" t="s">
        <v>11</v>
      </c>
      <c r="C2889" s="56" t="s">
        <v>38</v>
      </c>
      <c r="D2889" s="55">
        <v>104738</v>
      </c>
    </row>
    <row r="2890" spans="1:4" x14ac:dyDescent="0.2">
      <c r="A2890" s="56">
        <v>1995</v>
      </c>
      <c r="B2890" s="56" t="s">
        <v>12</v>
      </c>
      <c r="C2890" s="56" t="s">
        <v>38</v>
      </c>
      <c r="D2890" s="55">
        <v>94693</v>
      </c>
    </row>
    <row r="2891" spans="1:4" x14ac:dyDescent="0.2">
      <c r="A2891" s="56">
        <v>1995</v>
      </c>
      <c r="B2891" s="56" t="s">
        <v>13</v>
      </c>
      <c r="C2891" s="56" t="s">
        <v>38</v>
      </c>
      <c r="D2891" s="55">
        <v>94779</v>
      </c>
    </row>
    <row r="2892" spans="1:4" x14ac:dyDescent="0.2">
      <c r="A2892" s="56">
        <v>1995</v>
      </c>
      <c r="B2892" s="56" t="s">
        <v>14</v>
      </c>
      <c r="C2892" s="56" t="s">
        <v>38</v>
      </c>
      <c r="D2892" s="55">
        <v>113819</v>
      </c>
    </row>
    <row r="2893" spans="1:4" x14ac:dyDescent="0.2">
      <c r="A2893" s="56">
        <v>1995</v>
      </c>
      <c r="B2893" s="56" t="s">
        <v>15</v>
      </c>
      <c r="C2893" s="56" t="s">
        <v>38</v>
      </c>
      <c r="D2893" s="55">
        <v>109997</v>
      </c>
    </row>
    <row r="2894" spans="1:4" x14ac:dyDescent="0.2">
      <c r="A2894" s="56">
        <v>1995</v>
      </c>
      <c r="B2894" s="56" t="s">
        <v>4</v>
      </c>
      <c r="C2894" s="56" t="s">
        <v>38</v>
      </c>
      <c r="D2894" s="55">
        <v>121129</v>
      </c>
    </row>
    <row r="2895" spans="1:4" x14ac:dyDescent="0.2">
      <c r="A2895" s="56">
        <v>1995</v>
      </c>
      <c r="B2895" s="56" t="s">
        <v>5</v>
      </c>
      <c r="C2895" s="56" t="s">
        <v>38</v>
      </c>
      <c r="D2895" s="55">
        <v>116991</v>
      </c>
    </row>
    <row r="2896" spans="1:4" x14ac:dyDescent="0.2">
      <c r="A2896" s="56">
        <v>1995</v>
      </c>
      <c r="B2896" s="56" t="s">
        <v>6</v>
      </c>
      <c r="C2896" s="56" t="s">
        <v>38</v>
      </c>
      <c r="D2896" s="55">
        <v>126020</v>
      </c>
    </row>
    <row r="2897" spans="1:4" x14ac:dyDescent="0.2">
      <c r="A2897" s="56">
        <v>1995</v>
      </c>
      <c r="B2897" s="56" t="s">
        <v>7</v>
      </c>
      <c r="C2897" s="56" t="s">
        <v>38</v>
      </c>
      <c r="D2897" s="55">
        <v>133334</v>
      </c>
    </row>
    <row r="2898" spans="1:4" x14ac:dyDescent="0.2">
      <c r="A2898" s="56">
        <v>1995</v>
      </c>
      <c r="B2898" s="56" t="s">
        <v>8</v>
      </c>
      <c r="C2898" s="56" t="s">
        <v>38</v>
      </c>
      <c r="D2898" s="55">
        <v>136390</v>
      </c>
    </row>
    <row r="2899" spans="1:4" x14ac:dyDescent="0.2">
      <c r="A2899" s="56">
        <v>1995</v>
      </c>
      <c r="B2899" s="56" t="s">
        <v>9</v>
      </c>
      <c r="C2899" s="56" t="s">
        <v>38</v>
      </c>
      <c r="D2899" s="55">
        <v>140863</v>
      </c>
    </row>
    <row r="2900" spans="1:4" x14ac:dyDescent="0.2">
      <c r="A2900" s="56">
        <v>1995</v>
      </c>
      <c r="B2900" s="56" t="s">
        <v>10</v>
      </c>
      <c r="C2900" s="56" t="s">
        <v>38</v>
      </c>
      <c r="D2900" s="55">
        <v>143783</v>
      </c>
    </row>
    <row r="2901" spans="1:4" x14ac:dyDescent="0.2">
      <c r="A2901" s="56">
        <v>1995</v>
      </c>
      <c r="B2901" s="56" t="s">
        <v>11</v>
      </c>
      <c r="C2901" s="56" t="s">
        <v>38</v>
      </c>
      <c r="D2901" s="55">
        <v>136867</v>
      </c>
    </row>
    <row r="2902" spans="1:4" x14ac:dyDescent="0.2">
      <c r="A2902" s="56">
        <v>1996</v>
      </c>
      <c r="B2902" s="56" t="s">
        <v>12</v>
      </c>
      <c r="C2902" s="56" t="s">
        <v>38</v>
      </c>
      <c r="D2902" s="55">
        <v>122924</v>
      </c>
    </row>
    <row r="2903" spans="1:4" x14ac:dyDescent="0.2">
      <c r="A2903" s="56">
        <v>1996</v>
      </c>
      <c r="B2903" s="56" t="s">
        <v>13</v>
      </c>
      <c r="C2903" s="56" t="s">
        <v>38</v>
      </c>
      <c r="D2903" s="55">
        <v>130628</v>
      </c>
    </row>
    <row r="2904" spans="1:4" x14ac:dyDescent="0.2">
      <c r="A2904" s="56">
        <v>1996</v>
      </c>
      <c r="B2904" s="56" t="s">
        <v>14</v>
      </c>
      <c r="C2904" s="56" t="s">
        <v>38</v>
      </c>
      <c r="D2904" s="55">
        <v>153444</v>
      </c>
    </row>
    <row r="2905" spans="1:4" x14ac:dyDescent="0.2">
      <c r="A2905" s="56">
        <v>1996</v>
      </c>
      <c r="B2905" s="56" t="s">
        <v>15</v>
      </c>
      <c r="C2905" s="56" t="s">
        <v>38</v>
      </c>
      <c r="D2905" s="55">
        <v>153674</v>
      </c>
    </row>
    <row r="2906" spans="1:4" x14ac:dyDescent="0.2">
      <c r="A2906" s="56">
        <v>1996</v>
      </c>
      <c r="B2906" s="56" t="s">
        <v>4</v>
      </c>
      <c r="C2906" s="56" t="s">
        <v>38</v>
      </c>
      <c r="D2906" s="55">
        <v>161445</v>
      </c>
    </row>
    <row r="2907" spans="1:4" x14ac:dyDescent="0.2">
      <c r="A2907" s="56">
        <v>1996</v>
      </c>
      <c r="B2907" s="56" t="s">
        <v>5</v>
      </c>
      <c r="C2907" s="56" t="s">
        <v>38</v>
      </c>
      <c r="D2907" s="55">
        <v>142568</v>
      </c>
    </row>
    <row r="2908" spans="1:4" x14ac:dyDescent="0.2">
      <c r="A2908" s="56">
        <v>1996</v>
      </c>
      <c r="B2908" s="56" t="s">
        <v>6</v>
      </c>
      <c r="C2908" s="56" t="s">
        <v>38</v>
      </c>
      <c r="D2908" s="55">
        <v>151155</v>
      </c>
    </row>
    <row r="2909" spans="1:4" x14ac:dyDescent="0.2">
      <c r="A2909" s="56">
        <v>1996</v>
      </c>
      <c r="B2909" s="56" t="s">
        <v>7</v>
      </c>
      <c r="C2909" s="56" t="s">
        <v>38</v>
      </c>
      <c r="D2909" s="55">
        <v>149127</v>
      </c>
    </row>
    <row r="2910" spans="1:4" x14ac:dyDescent="0.2">
      <c r="A2910" s="56">
        <v>1996</v>
      </c>
      <c r="B2910" s="56" t="s">
        <v>8</v>
      </c>
      <c r="C2910" s="56" t="s">
        <v>38</v>
      </c>
      <c r="D2910" s="55">
        <v>142558</v>
      </c>
    </row>
    <row r="2911" spans="1:4" x14ac:dyDescent="0.2">
      <c r="A2911" s="56">
        <v>1996</v>
      </c>
      <c r="B2911" s="56" t="s">
        <v>9</v>
      </c>
      <c r="C2911" s="56" t="s">
        <v>38</v>
      </c>
      <c r="D2911" s="55">
        <v>164025</v>
      </c>
    </row>
    <row r="2912" spans="1:4" x14ac:dyDescent="0.2">
      <c r="A2912" s="56">
        <v>1996</v>
      </c>
      <c r="B2912" s="56" t="s">
        <v>10</v>
      </c>
      <c r="C2912" s="56" t="s">
        <v>38</v>
      </c>
      <c r="D2912" s="55">
        <v>155260</v>
      </c>
    </row>
    <row r="2913" spans="1:4" x14ac:dyDescent="0.2">
      <c r="A2913" s="56">
        <v>1996</v>
      </c>
      <c r="B2913" s="56" t="s">
        <v>11</v>
      </c>
      <c r="C2913" s="56" t="s">
        <v>38</v>
      </c>
      <c r="D2913" s="55">
        <v>143624</v>
      </c>
    </row>
    <row r="2914" spans="1:4" x14ac:dyDescent="0.2">
      <c r="A2914" s="56">
        <v>1997</v>
      </c>
      <c r="B2914" s="56" t="s">
        <v>12</v>
      </c>
      <c r="C2914" s="56" t="s">
        <v>38</v>
      </c>
      <c r="D2914" s="55">
        <v>126290</v>
      </c>
    </row>
    <row r="2915" spans="1:4" x14ac:dyDescent="0.2">
      <c r="A2915" s="56">
        <v>1997</v>
      </c>
      <c r="B2915" s="56" t="s">
        <v>13</v>
      </c>
      <c r="C2915" s="56" t="s">
        <v>38</v>
      </c>
      <c r="D2915" s="55">
        <v>130034</v>
      </c>
    </row>
    <row r="2916" spans="1:4" x14ac:dyDescent="0.2">
      <c r="A2916" s="56">
        <v>1997</v>
      </c>
      <c r="B2916" s="56" t="s">
        <v>14</v>
      </c>
      <c r="C2916" s="56" t="s">
        <v>38</v>
      </c>
      <c r="D2916" s="55">
        <v>152811</v>
      </c>
    </row>
    <row r="2917" spans="1:4" x14ac:dyDescent="0.2">
      <c r="A2917" s="56">
        <v>1997</v>
      </c>
      <c r="B2917" s="56" t="s">
        <v>15</v>
      </c>
      <c r="C2917" s="56" t="s">
        <v>38</v>
      </c>
      <c r="D2917" s="55">
        <v>164337</v>
      </c>
    </row>
    <row r="2918" spans="1:4" x14ac:dyDescent="0.2">
      <c r="A2918" s="56">
        <v>1997</v>
      </c>
      <c r="B2918" s="56" t="s">
        <v>4</v>
      </c>
      <c r="C2918" s="56" t="s">
        <v>38</v>
      </c>
      <c r="D2918" s="55">
        <v>164833</v>
      </c>
    </row>
    <row r="2919" spans="1:4" x14ac:dyDescent="0.2">
      <c r="A2919" s="56">
        <v>1997</v>
      </c>
      <c r="B2919" s="56" t="s">
        <v>5</v>
      </c>
      <c r="C2919" s="56" t="s">
        <v>38</v>
      </c>
      <c r="D2919" s="55">
        <v>148791</v>
      </c>
    </row>
    <row r="2920" spans="1:4" x14ac:dyDescent="0.2">
      <c r="A2920" s="56">
        <v>1997</v>
      </c>
      <c r="B2920" s="56" t="s">
        <v>6</v>
      </c>
      <c r="C2920" s="56" t="s">
        <v>38</v>
      </c>
      <c r="D2920" s="55">
        <v>159087</v>
      </c>
    </row>
    <row r="2921" spans="1:4" x14ac:dyDescent="0.2">
      <c r="A2921" s="56">
        <v>1997</v>
      </c>
      <c r="B2921" s="56" t="s">
        <v>7</v>
      </c>
      <c r="C2921" s="56" t="s">
        <v>38</v>
      </c>
      <c r="D2921" s="55">
        <v>159164</v>
      </c>
    </row>
    <row r="2922" spans="1:4" x14ac:dyDescent="0.2">
      <c r="A2922" s="56">
        <v>1997</v>
      </c>
      <c r="B2922" s="56" t="s">
        <v>8</v>
      </c>
      <c r="C2922" s="56" t="s">
        <v>38</v>
      </c>
      <c r="D2922" s="55">
        <v>167115</v>
      </c>
    </row>
    <row r="2923" spans="1:4" x14ac:dyDescent="0.2">
      <c r="A2923" s="56">
        <v>1997</v>
      </c>
      <c r="B2923" s="56" t="s">
        <v>9</v>
      </c>
      <c r="C2923" s="56" t="s">
        <v>38</v>
      </c>
      <c r="D2923" s="55">
        <v>175720</v>
      </c>
    </row>
    <row r="2924" spans="1:4" x14ac:dyDescent="0.2">
      <c r="A2924" s="56">
        <v>1997</v>
      </c>
      <c r="B2924" s="56" t="s">
        <v>10</v>
      </c>
      <c r="C2924" s="56" t="s">
        <v>38</v>
      </c>
      <c r="D2924" s="55">
        <v>167836</v>
      </c>
    </row>
    <row r="2925" spans="1:4" x14ac:dyDescent="0.2">
      <c r="A2925" s="56">
        <v>1997</v>
      </c>
      <c r="B2925" s="56" t="s">
        <v>11</v>
      </c>
      <c r="C2925" s="56" t="s">
        <v>38</v>
      </c>
      <c r="D2925" s="55">
        <v>164504</v>
      </c>
    </row>
    <row r="2926" spans="1:4" x14ac:dyDescent="0.2">
      <c r="A2926" s="56">
        <v>1998</v>
      </c>
      <c r="B2926" s="56" t="s">
        <v>12</v>
      </c>
      <c r="C2926" s="56" t="s">
        <v>38</v>
      </c>
      <c r="D2926" s="55">
        <v>145152</v>
      </c>
    </row>
    <row r="2927" spans="1:4" x14ac:dyDescent="0.2">
      <c r="A2927" s="56">
        <v>1998</v>
      </c>
      <c r="B2927" s="56" t="s">
        <v>13</v>
      </c>
      <c r="C2927" s="56" t="s">
        <v>38</v>
      </c>
      <c r="D2927" s="55">
        <v>143925</v>
      </c>
    </row>
    <row r="2928" spans="1:4" x14ac:dyDescent="0.2">
      <c r="A2928" s="56">
        <v>1998</v>
      </c>
      <c r="B2928" s="56" t="s">
        <v>14</v>
      </c>
      <c r="C2928" s="56" t="s">
        <v>38</v>
      </c>
      <c r="D2928" s="55">
        <v>177161</v>
      </c>
    </row>
    <row r="2929" spans="1:4" x14ac:dyDescent="0.2">
      <c r="A2929" s="56">
        <v>1998</v>
      </c>
      <c r="B2929" s="56" t="s">
        <v>15</v>
      </c>
      <c r="C2929" s="56" t="s">
        <v>38</v>
      </c>
      <c r="D2929" s="55">
        <v>173322</v>
      </c>
    </row>
    <row r="2930" spans="1:4" x14ac:dyDescent="0.2">
      <c r="A2930" s="56">
        <v>1998</v>
      </c>
      <c r="B2930" s="56" t="s">
        <v>4</v>
      </c>
      <c r="C2930" s="56" t="s">
        <v>38</v>
      </c>
      <c r="D2930" s="55">
        <v>177159</v>
      </c>
    </row>
    <row r="2931" spans="1:4" x14ac:dyDescent="0.2">
      <c r="A2931" s="56">
        <v>1998</v>
      </c>
      <c r="B2931" s="56" t="s">
        <v>5</v>
      </c>
      <c r="C2931" s="56" t="s">
        <v>38</v>
      </c>
      <c r="D2931" s="55">
        <v>169173</v>
      </c>
    </row>
    <row r="2932" spans="1:4" x14ac:dyDescent="0.2">
      <c r="A2932" s="56">
        <v>1998</v>
      </c>
      <c r="B2932" s="56" t="s">
        <v>6</v>
      </c>
      <c r="C2932" s="56" t="s">
        <v>38</v>
      </c>
      <c r="D2932" s="55">
        <v>174882</v>
      </c>
    </row>
    <row r="2933" spans="1:4" x14ac:dyDescent="0.2">
      <c r="A2933" s="56">
        <v>1998</v>
      </c>
      <c r="B2933" s="56" t="s">
        <v>7</v>
      </c>
      <c r="C2933" s="56" t="s">
        <v>38</v>
      </c>
      <c r="D2933" s="55">
        <v>187839</v>
      </c>
    </row>
    <row r="2934" spans="1:4" x14ac:dyDescent="0.2">
      <c r="A2934" s="56">
        <v>1998</v>
      </c>
      <c r="B2934" s="56" t="s">
        <v>8</v>
      </c>
      <c r="C2934" s="56" t="s">
        <v>38</v>
      </c>
      <c r="D2934" s="55">
        <v>181956</v>
      </c>
    </row>
    <row r="2935" spans="1:4" x14ac:dyDescent="0.2">
      <c r="A2935" s="56">
        <v>1998</v>
      </c>
      <c r="B2935" s="56" t="s">
        <v>9</v>
      </c>
      <c r="C2935" s="56" t="s">
        <v>38</v>
      </c>
      <c r="D2935" s="55">
        <v>186838</v>
      </c>
    </row>
    <row r="2936" spans="1:4" x14ac:dyDescent="0.2">
      <c r="A2936" s="56">
        <v>1998</v>
      </c>
      <c r="B2936" s="56" t="s">
        <v>10</v>
      </c>
      <c r="C2936" s="56" t="s">
        <v>38</v>
      </c>
      <c r="D2936" s="55">
        <v>178102</v>
      </c>
    </row>
    <row r="2937" spans="1:4" x14ac:dyDescent="0.2">
      <c r="A2937" s="56">
        <v>1998</v>
      </c>
      <c r="B2937" s="56" t="s">
        <v>11</v>
      </c>
      <c r="C2937" s="56" t="s">
        <v>38</v>
      </c>
      <c r="D2937" s="55">
        <v>166845</v>
      </c>
    </row>
    <row r="2938" spans="1:4" x14ac:dyDescent="0.2">
      <c r="A2938" s="56">
        <v>1999</v>
      </c>
      <c r="B2938" s="56" t="s">
        <v>12</v>
      </c>
      <c r="C2938" s="56" t="s">
        <v>38</v>
      </c>
      <c r="D2938" s="55">
        <v>140007</v>
      </c>
    </row>
    <row r="2939" spans="1:4" x14ac:dyDescent="0.2">
      <c r="A2939" s="56">
        <v>1999</v>
      </c>
      <c r="B2939" s="56" t="s">
        <v>13</v>
      </c>
      <c r="C2939" s="56" t="s">
        <v>38</v>
      </c>
      <c r="D2939" s="55">
        <v>142849</v>
      </c>
    </row>
    <row r="2940" spans="1:4" x14ac:dyDescent="0.2">
      <c r="A2940" s="56">
        <v>1999</v>
      </c>
      <c r="B2940" s="56" t="s">
        <v>14</v>
      </c>
      <c r="C2940" s="56" t="s">
        <v>38</v>
      </c>
      <c r="D2940" s="55">
        <v>179280</v>
      </c>
    </row>
    <row r="2941" spans="1:4" x14ac:dyDescent="0.2">
      <c r="A2941" s="56">
        <v>1999</v>
      </c>
      <c r="B2941" s="56" t="s">
        <v>15</v>
      </c>
      <c r="C2941" s="56" t="s">
        <v>38</v>
      </c>
      <c r="D2941" s="55">
        <v>173704</v>
      </c>
    </row>
    <row r="2942" spans="1:4" x14ac:dyDescent="0.2">
      <c r="A2942" s="56">
        <v>1999</v>
      </c>
      <c r="B2942" s="56" t="s">
        <v>4</v>
      </c>
      <c r="C2942" s="56" t="s">
        <v>38</v>
      </c>
      <c r="D2942" s="55">
        <v>175939</v>
      </c>
    </row>
    <row r="2943" spans="1:4" x14ac:dyDescent="0.2">
      <c r="A2943" s="56">
        <v>1999</v>
      </c>
      <c r="B2943" s="56" t="s">
        <v>5</v>
      </c>
      <c r="C2943" s="56" t="s">
        <v>38</v>
      </c>
      <c r="D2943" s="55">
        <v>166994</v>
      </c>
    </row>
    <row r="2944" spans="1:4" x14ac:dyDescent="0.2">
      <c r="A2944" s="56">
        <v>1999</v>
      </c>
      <c r="B2944" s="56" t="s">
        <v>6</v>
      </c>
      <c r="C2944" s="56" t="s">
        <v>38</v>
      </c>
      <c r="D2944" s="55">
        <v>165633</v>
      </c>
    </row>
    <row r="2945" spans="1:4" x14ac:dyDescent="0.2">
      <c r="A2945" s="56">
        <v>1999</v>
      </c>
      <c r="B2945" s="56" t="s">
        <v>7</v>
      </c>
      <c r="C2945" s="56" t="s">
        <v>38</v>
      </c>
      <c r="D2945" s="55">
        <v>174987</v>
      </c>
    </row>
    <row r="2946" spans="1:4" x14ac:dyDescent="0.2">
      <c r="A2946" s="56">
        <v>1999</v>
      </c>
      <c r="B2946" s="56" t="s">
        <v>8</v>
      </c>
      <c r="C2946" s="56" t="s">
        <v>38</v>
      </c>
      <c r="D2946" s="55">
        <v>177323</v>
      </c>
    </row>
    <row r="2947" spans="1:4" x14ac:dyDescent="0.2">
      <c r="A2947" s="56">
        <v>1999</v>
      </c>
      <c r="B2947" s="56" t="s">
        <v>9</v>
      </c>
      <c r="C2947" s="56" t="s">
        <v>38</v>
      </c>
      <c r="D2947" s="55">
        <v>178492</v>
      </c>
    </row>
    <row r="2948" spans="1:4" x14ac:dyDescent="0.2">
      <c r="A2948" s="56">
        <v>1999</v>
      </c>
      <c r="B2948" s="56" t="s">
        <v>10</v>
      </c>
      <c r="C2948" s="56" t="s">
        <v>38</v>
      </c>
      <c r="D2948" s="55">
        <v>179220</v>
      </c>
    </row>
    <row r="2949" spans="1:4" x14ac:dyDescent="0.2">
      <c r="A2949" s="56">
        <v>1999</v>
      </c>
      <c r="B2949" s="56" t="s">
        <v>11</v>
      </c>
      <c r="C2949" s="56" t="s">
        <v>38</v>
      </c>
      <c r="D2949" s="55">
        <v>170219</v>
      </c>
    </row>
    <row r="2950" spans="1:4" x14ac:dyDescent="0.2">
      <c r="A2950" s="56">
        <v>2000</v>
      </c>
      <c r="B2950" s="56" t="s">
        <v>12</v>
      </c>
      <c r="C2950" s="56" t="s">
        <v>38</v>
      </c>
      <c r="D2950" s="55">
        <v>140447</v>
      </c>
    </row>
    <row r="2951" spans="1:4" x14ac:dyDescent="0.2">
      <c r="A2951" s="56">
        <v>2000</v>
      </c>
      <c r="B2951" s="56" t="s">
        <v>13</v>
      </c>
      <c r="C2951" s="56" t="s">
        <v>38</v>
      </c>
      <c r="D2951" s="55">
        <v>149801</v>
      </c>
    </row>
    <row r="2952" spans="1:4" x14ac:dyDescent="0.2">
      <c r="A2952" s="56">
        <v>2000</v>
      </c>
      <c r="B2952" s="56" t="s">
        <v>14</v>
      </c>
      <c r="C2952" s="56" t="s">
        <v>38</v>
      </c>
      <c r="D2952" s="55">
        <v>185549</v>
      </c>
    </row>
    <row r="2953" spans="1:4" x14ac:dyDescent="0.2">
      <c r="A2953" s="56">
        <v>2000</v>
      </c>
      <c r="B2953" s="56" t="s">
        <v>15</v>
      </c>
      <c r="C2953" s="56" t="s">
        <v>38</v>
      </c>
      <c r="D2953" s="55">
        <v>173954</v>
      </c>
    </row>
    <row r="2954" spans="1:4" x14ac:dyDescent="0.2">
      <c r="A2954" s="56">
        <v>2000</v>
      </c>
      <c r="B2954" s="56" t="s">
        <v>4</v>
      </c>
      <c r="C2954" s="56" t="s">
        <v>38</v>
      </c>
      <c r="D2954" s="55">
        <v>175439</v>
      </c>
    </row>
    <row r="2955" spans="1:4" x14ac:dyDescent="0.2">
      <c r="A2955" s="56">
        <v>2000</v>
      </c>
      <c r="B2955" s="56" t="s">
        <v>5</v>
      </c>
      <c r="C2955" s="56" t="s">
        <v>38</v>
      </c>
      <c r="D2955" s="55">
        <v>166237</v>
      </c>
    </row>
    <row r="2956" spans="1:4" x14ac:dyDescent="0.2">
      <c r="A2956" s="56">
        <v>2000</v>
      </c>
      <c r="B2956" s="56" t="s">
        <v>6</v>
      </c>
      <c r="C2956" s="56" t="s">
        <v>38</v>
      </c>
      <c r="D2956" s="55">
        <v>169673</v>
      </c>
    </row>
    <row r="2957" spans="1:4" x14ac:dyDescent="0.2">
      <c r="A2957" s="56">
        <v>2000</v>
      </c>
      <c r="B2957" s="56" t="s">
        <v>7</v>
      </c>
      <c r="C2957" s="56" t="s">
        <v>38</v>
      </c>
      <c r="D2957" s="55">
        <v>192662</v>
      </c>
    </row>
    <row r="2958" spans="1:4" x14ac:dyDescent="0.2">
      <c r="A2958" s="56">
        <v>2000</v>
      </c>
      <c r="B2958" s="56" t="s">
        <v>8</v>
      </c>
      <c r="C2958" s="56" t="s">
        <v>38</v>
      </c>
      <c r="D2958" s="55">
        <v>182146</v>
      </c>
    </row>
    <row r="2959" spans="1:4" x14ac:dyDescent="0.2">
      <c r="A2959" s="56">
        <v>2000</v>
      </c>
      <c r="B2959" s="56" t="s">
        <v>9</v>
      </c>
      <c r="C2959" s="56" t="s">
        <v>38</v>
      </c>
      <c r="D2959" s="55">
        <v>186645</v>
      </c>
    </row>
    <row r="2960" spans="1:4" x14ac:dyDescent="0.2">
      <c r="A2960" s="56">
        <v>2000</v>
      </c>
      <c r="B2960" s="56" t="s">
        <v>10</v>
      </c>
      <c r="C2960" s="56" t="s">
        <v>38</v>
      </c>
      <c r="D2960" s="55">
        <v>178359</v>
      </c>
    </row>
    <row r="2961" spans="1:4" x14ac:dyDescent="0.2">
      <c r="A2961" s="56">
        <v>2000</v>
      </c>
      <c r="B2961" s="56" t="s">
        <v>11</v>
      </c>
      <c r="C2961" s="56" t="s">
        <v>38</v>
      </c>
      <c r="D2961" s="55">
        <v>161007</v>
      </c>
    </row>
    <row r="2962" spans="1:4" x14ac:dyDescent="0.2">
      <c r="A2962" s="56">
        <v>2001</v>
      </c>
      <c r="B2962" s="56" t="s">
        <v>12</v>
      </c>
      <c r="C2962" s="56" t="s">
        <v>38</v>
      </c>
      <c r="D2962" s="55">
        <v>143681</v>
      </c>
    </row>
    <row r="2963" spans="1:4" x14ac:dyDescent="0.2">
      <c r="A2963" s="56">
        <v>2001</v>
      </c>
      <c r="B2963" s="56" t="s">
        <v>13</v>
      </c>
      <c r="C2963" s="56" t="s">
        <v>38</v>
      </c>
      <c r="D2963" s="55">
        <v>144113</v>
      </c>
    </row>
    <row r="2964" spans="1:4" x14ac:dyDescent="0.2">
      <c r="A2964" s="56">
        <v>2001</v>
      </c>
      <c r="B2964" s="56" t="s">
        <v>14</v>
      </c>
      <c r="C2964" s="56" t="s">
        <v>38</v>
      </c>
      <c r="D2964" s="55">
        <v>174189</v>
      </c>
    </row>
    <row r="2965" spans="1:4" x14ac:dyDescent="0.2">
      <c r="A2965" s="56">
        <v>2001</v>
      </c>
      <c r="B2965" s="56" t="s">
        <v>15</v>
      </c>
      <c r="C2965" s="56" t="s">
        <v>38</v>
      </c>
      <c r="D2965" s="55">
        <v>169654</v>
      </c>
    </row>
    <row r="2966" spans="1:4" x14ac:dyDescent="0.2">
      <c r="A2966" s="56">
        <v>2001</v>
      </c>
      <c r="B2966" s="56" t="s">
        <v>4</v>
      </c>
      <c r="C2966" s="56" t="s">
        <v>38</v>
      </c>
      <c r="D2966" s="55">
        <v>174390</v>
      </c>
    </row>
    <row r="2967" spans="1:4" x14ac:dyDescent="0.2">
      <c r="A2967" s="56">
        <v>2001</v>
      </c>
      <c r="B2967" s="56" t="s">
        <v>5</v>
      </c>
      <c r="C2967" s="56" t="s">
        <v>38</v>
      </c>
      <c r="D2967" s="55">
        <v>166826</v>
      </c>
    </row>
    <row r="2968" spans="1:4" x14ac:dyDescent="0.2">
      <c r="A2968" s="56">
        <v>2001</v>
      </c>
      <c r="B2968" s="56" t="s">
        <v>6</v>
      </c>
      <c r="C2968" s="56" t="s">
        <v>38</v>
      </c>
      <c r="D2968" s="55">
        <v>148766</v>
      </c>
    </row>
    <row r="2969" spans="1:4" x14ac:dyDescent="0.2">
      <c r="A2969" s="56">
        <v>2001</v>
      </c>
      <c r="B2969" s="56" t="s">
        <v>7</v>
      </c>
      <c r="C2969" s="56" t="s">
        <v>38</v>
      </c>
      <c r="D2969" s="55">
        <v>170302</v>
      </c>
    </row>
    <row r="2970" spans="1:4" x14ac:dyDescent="0.2">
      <c r="A2970" s="56">
        <v>2001</v>
      </c>
      <c r="B2970" s="56" t="s">
        <v>8</v>
      </c>
      <c r="C2970" s="56" t="s">
        <v>38</v>
      </c>
      <c r="D2970" s="55">
        <v>161983</v>
      </c>
    </row>
    <row r="2971" spans="1:4" x14ac:dyDescent="0.2">
      <c r="A2971" s="56">
        <v>2001</v>
      </c>
      <c r="B2971" s="56" t="s">
        <v>9</v>
      </c>
      <c r="C2971" s="56" t="s">
        <v>38</v>
      </c>
      <c r="D2971" s="55">
        <v>165577</v>
      </c>
    </row>
    <row r="2972" spans="1:4" x14ac:dyDescent="0.2">
      <c r="A2972" s="56">
        <v>2001</v>
      </c>
      <c r="B2972" s="56" t="s">
        <v>10</v>
      </c>
      <c r="C2972" s="56" t="s">
        <v>38</v>
      </c>
      <c r="D2972" s="55">
        <v>165385</v>
      </c>
    </row>
    <row r="2973" spans="1:4" x14ac:dyDescent="0.2">
      <c r="A2973" s="56">
        <v>2001</v>
      </c>
      <c r="B2973" s="56" t="s">
        <v>11</v>
      </c>
      <c r="C2973" s="56" t="s">
        <v>38</v>
      </c>
      <c r="D2973" s="55">
        <v>124730</v>
      </c>
    </row>
    <row r="2974" spans="1:4" x14ac:dyDescent="0.2">
      <c r="A2974" s="56">
        <v>2002</v>
      </c>
      <c r="B2974" s="56" t="s">
        <v>12</v>
      </c>
      <c r="C2974" s="56" t="s">
        <v>38</v>
      </c>
      <c r="D2974" s="55">
        <v>115007</v>
      </c>
    </row>
    <row r="2975" spans="1:4" x14ac:dyDescent="0.2">
      <c r="A2975" s="56">
        <v>2002</v>
      </c>
      <c r="B2975" s="56" t="s">
        <v>13</v>
      </c>
      <c r="C2975" s="56" t="s">
        <v>38</v>
      </c>
      <c r="D2975" s="55">
        <v>115022</v>
      </c>
    </row>
    <row r="2976" spans="1:4" x14ac:dyDescent="0.2">
      <c r="A2976" s="56">
        <v>2002</v>
      </c>
      <c r="B2976" s="56" t="s">
        <v>14</v>
      </c>
      <c r="C2976" s="56" t="s">
        <v>38</v>
      </c>
      <c r="D2976" s="55">
        <v>130774</v>
      </c>
    </row>
    <row r="2977" spans="1:4" x14ac:dyDescent="0.2">
      <c r="A2977" s="56">
        <v>2002</v>
      </c>
      <c r="B2977" s="56" t="s">
        <v>15</v>
      </c>
      <c r="C2977" s="56" t="s">
        <v>38</v>
      </c>
      <c r="D2977" s="55">
        <v>130094</v>
      </c>
    </row>
    <row r="2978" spans="1:4" x14ac:dyDescent="0.2">
      <c r="A2978" s="56">
        <v>2002</v>
      </c>
      <c r="B2978" s="56" t="s">
        <v>4</v>
      </c>
      <c r="C2978" s="56" t="s">
        <v>38</v>
      </c>
      <c r="D2978" s="55">
        <v>131769</v>
      </c>
    </row>
    <row r="2979" spans="1:4" x14ac:dyDescent="0.2">
      <c r="A2979" s="56">
        <v>2002</v>
      </c>
      <c r="B2979" s="56" t="s">
        <v>5</v>
      </c>
      <c r="C2979" s="56" t="s">
        <v>38</v>
      </c>
      <c r="D2979" s="55">
        <v>121070</v>
      </c>
    </row>
    <row r="2980" spans="1:4" x14ac:dyDescent="0.2">
      <c r="A2980" s="56">
        <v>2002</v>
      </c>
      <c r="B2980" s="56" t="s">
        <v>6</v>
      </c>
      <c r="C2980" s="56" t="s">
        <v>38</v>
      </c>
      <c r="D2980" s="55">
        <v>116973</v>
      </c>
    </row>
    <row r="2981" spans="1:4" x14ac:dyDescent="0.2">
      <c r="A2981" s="56">
        <v>2002</v>
      </c>
      <c r="B2981" s="56" t="s">
        <v>7</v>
      </c>
      <c r="C2981" s="56" t="s">
        <v>38</v>
      </c>
      <c r="D2981" s="55">
        <v>113641</v>
      </c>
    </row>
    <row r="2982" spans="1:4" x14ac:dyDescent="0.2">
      <c r="A2982" s="56">
        <v>2002</v>
      </c>
      <c r="B2982" s="56" t="s">
        <v>8</v>
      </c>
      <c r="C2982" s="56" t="s">
        <v>38</v>
      </c>
      <c r="D2982" s="55">
        <v>92355</v>
      </c>
    </row>
    <row r="2983" spans="1:4" x14ac:dyDescent="0.2">
      <c r="A2983" s="56">
        <v>2002</v>
      </c>
      <c r="B2983" s="56" t="s">
        <v>9</v>
      </c>
      <c r="C2983" s="56" t="s">
        <v>38</v>
      </c>
      <c r="D2983" s="55">
        <v>92278</v>
      </c>
    </row>
    <row r="2984" spans="1:4" x14ac:dyDescent="0.2">
      <c r="A2984" s="56">
        <v>2002</v>
      </c>
      <c r="B2984" s="56" t="s">
        <v>10</v>
      </c>
      <c r="C2984" s="56" t="s">
        <v>38</v>
      </c>
      <c r="D2984" s="55">
        <v>100674</v>
      </c>
    </row>
    <row r="2985" spans="1:4" x14ac:dyDescent="0.2">
      <c r="A2985" s="56">
        <v>2002</v>
      </c>
      <c r="B2985" s="56" t="s">
        <v>11</v>
      </c>
      <c r="C2985" s="56" t="s">
        <v>38</v>
      </c>
      <c r="D2985" s="55">
        <v>94214</v>
      </c>
    </row>
    <row r="2986" spans="1:4" x14ac:dyDescent="0.2">
      <c r="A2986" s="56">
        <v>2003</v>
      </c>
      <c r="B2986" s="56" t="s">
        <v>12</v>
      </c>
      <c r="C2986" s="56" t="s">
        <v>38</v>
      </c>
      <c r="D2986" s="55">
        <v>77177.193355096533</v>
      </c>
    </row>
    <row r="2987" spans="1:4" x14ac:dyDescent="0.2">
      <c r="A2987" s="56">
        <v>2003</v>
      </c>
      <c r="B2987" s="56" t="s">
        <v>13</v>
      </c>
      <c r="C2987" s="56" t="s">
        <v>38</v>
      </c>
      <c r="D2987" s="55">
        <v>80786.557564997624</v>
      </c>
    </row>
    <row r="2988" spans="1:4" x14ac:dyDescent="0.2">
      <c r="A2988" s="56">
        <v>2003</v>
      </c>
      <c r="B2988" s="56" t="s">
        <v>14</v>
      </c>
      <c r="C2988" s="56" t="s">
        <v>38</v>
      </c>
      <c r="D2988" s="55">
        <v>96642.223381204167</v>
      </c>
    </row>
    <row r="2989" spans="1:4" x14ac:dyDescent="0.2">
      <c r="A2989" s="56">
        <v>2003</v>
      </c>
      <c r="B2989" s="56" t="s">
        <v>15</v>
      </c>
      <c r="C2989" s="56" t="s">
        <v>38</v>
      </c>
      <c r="D2989" s="55">
        <v>96107.833197818705</v>
      </c>
    </row>
    <row r="2990" spans="1:4" x14ac:dyDescent="0.2">
      <c r="A2990" s="56">
        <v>2003</v>
      </c>
      <c r="B2990" s="56" t="s">
        <v>4</v>
      </c>
      <c r="C2990" s="56" t="s">
        <v>38</v>
      </c>
      <c r="D2990" s="55">
        <v>63603.033882922406</v>
      </c>
    </row>
    <row r="2991" spans="1:4" x14ac:dyDescent="0.2">
      <c r="A2991" s="56">
        <v>2003</v>
      </c>
      <c r="B2991" s="56" t="s">
        <v>5</v>
      </c>
      <c r="C2991" s="56" t="s">
        <v>38</v>
      </c>
      <c r="D2991" s="55">
        <v>60998.379935858764</v>
      </c>
    </row>
    <row r="2992" spans="1:4" x14ac:dyDescent="0.2">
      <c r="A2992" s="56">
        <v>2003</v>
      </c>
      <c r="B2992" s="56" t="s">
        <v>6</v>
      </c>
      <c r="C2992" s="56" t="s">
        <v>38</v>
      </c>
      <c r="D2992" s="55">
        <v>62132.714347139758</v>
      </c>
    </row>
    <row r="2993" spans="1:4" x14ac:dyDescent="0.2">
      <c r="A2993" s="56">
        <v>2003</v>
      </c>
      <c r="B2993" s="56" t="s">
        <v>7</v>
      </c>
      <c r="C2993" s="56" t="s">
        <v>38</v>
      </c>
      <c r="D2993" s="55">
        <v>67280.676897710728</v>
      </c>
    </row>
    <row r="2994" spans="1:4" x14ac:dyDescent="0.2">
      <c r="A2994" s="56">
        <v>2003</v>
      </c>
      <c r="B2994" s="56" t="s">
        <v>8</v>
      </c>
      <c r="C2994" s="56" t="s">
        <v>38</v>
      </c>
      <c r="D2994" s="55">
        <v>71855.614087354275</v>
      </c>
    </row>
    <row r="2995" spans="1:4" x14ac:dyDescent="0.2">
      <c r="A2995" s="56">
        <v>2003</v>
      </c>
      <c r="B2995" s="56" t="s">
        <v>9</v>
      </c>
      <c r="C2995" s="56" t="s">
        <v>38</v>
      </c>
      <c r="D2995" s="55">
        <v>75986.935294009119</v>
      </c>
    </row>
    <row r="2996" spans="1:4" x14ac:dyDescent="0.2">
      <c r="A2996" s="56">
        <v>2003</v>
      </c>
      <c r="B2996" s="56" t="s">
        <v>10</v>
      </c>
      <c r="C2996" s="56" t="s">
        <v>38</v>
      </c>
      <c r="D2996" s="55">
        <v>69436.076678905942</v>
      </c>
    </row>
    <row r="2997" spans="1:4" x14ac:dyDescent="0.2">
      <c r="A2997" s="56">
        <v>2003</v>
      </c>
      <c r="B2997" s="56" t="s">
        <v>11</v>
      </c>
      <c r="C2997" s="56" t="s">
        <v>38</v>
      </c>
      <c r="D2997" s="55">
        <v>68260.079660380696</v>
      </c>
    </row>
    <row r="2998" spans="1:4" x14ac:dyDescent="0.2">
      <c r="A2998" s="56">
        <v>2004</v>
      </c>
      <c r="B2998" s="56" t="s">
        <v>12</v>
      </c>
      <c r="C2998" s="56" t="s">
        <v>38</v>
      </c>
      <c r="D2998" s="55">
        <v>53713</v>
      </c>
    </row>
    <row r="2999" spans="1:4" x14ac:dyDescent="0.2">
      <c r="A2999" s="56">
        <v>2004</v>
      </c>
      <c r="B2999" s="56" t="s">
        <v>13</v>
      </c>
      <c r="C2999" s="56" t="s">
        <v>38</v>
      </c>
      <c r="D2999" s="55">
        <v>52277</v>
      </c>
    </row>
    <row r="3000" spans="1:4" x14ac:dyDescent="0.2">
      <c r="A3000" s="56">
        <v>2004</v>
      </c>
      <c r="B3000" s="56" t="s">
        <v>14</v>
      </c>
      <c r="C3000" s="56" t="s">
        <v>38</v>
      </c>
      <c r="D3000" s="55">
        <v>60490.313304452691</v>
      </c>
    </row>
    <row r="3001" spans="1:4" x14ac:dyDescent="0.2">
      <c r="A3001" s="56">
        <v>2004</v>
      </c>
      <c r="B3001" s="56" t="s">
        <v>15</v>
      </c>
      <c r="C3001" s="56" t="s">
        <v>38</v>
      </c>
      <c r="D3001" s="55">
        <v>56513.166852024013</v>
      </c>
    </row>
    <row r="3002" spans="1:4" x14ac:dyDescent="0.2">
      <c r="A3002" s="56">
        <v>2004</v>
      </c>
      <c r="B3002" s="56" t="s">
        <v>4</v>
      </c>
      <c r="C3002" s="56" t="s">
        <v>38</v>
      </c>
      <c r="D3002" s="55">
        <v>71173.491892573031</v>
      </c>
    </row>
    <row r="3003" spans="1:4" x14ac:dyDescent="0.2">
      <c r="A3003" s="56">
        <v>2004</v>
      </c>
      <c r="B3003" s="56" t="s">
        <v>5</v>
      </c>
      <c r="C3003" s="56" t="s">
        <v>38</v>
      </c>
      <c r="D3003" s="55">
        <v>74080.885799587719</v>
      </c>
    </row>
    <row r="3004" spans="1:4" x14ac:dyDescent="0.2">
      <c r="A3004" s="56">
        <v>2004</v>
      </c>
      <c r="B3004" s="56" t="s">
        <v>6</v>
      </c>
      <c r="C3004" s="56" t="s">
        <v>38</v>
      </c>
      <c r="D3004" s="55">
        <v>75706.658065241732</v>
      </c>
    </row>
    <row r="3005" spans="1:4" x14ac:dyDescent="0.2">
      <c r="A3005" s="56">
        <v>2004</v>
      </c>
      <c r="B3005" s="56" t="s">
        <v>7</v>
      </c>
      <c r="C3005" s="56" t="s">
        <v>38</v>
      </c>
      <c r="D3005" s="55">
        <v>79162.414255805677</v>
      </c>
    </row>
    <row r="3006" spans="1:4" x14ac:dyDescent="0.2">
      <c r="A3006" s="56">
        <v>2004</v>
      </c>
      <c r="B3006" s="56" t="s">
        <v>8</v>
      </c>
      <c r="C3006" s="56" t="s">
        <v>38</v>
      </c>
      <c r="D3006" s="55">
        <v>86160.319786216627</v>
      </c>
    </row>
    <row r="3007" spans="1:4" x14ac:dyDescent="0.2">
      <c r="A3007" s="56">
        <v>2004</v>
      </c>
      <c r="B3007" s="56" t="s">
        <v>9</v>
      </c>
      <c r="C3007" s="56" t="s">
        <v>38</v>
      </c>
      <c r="D3007" s="55">
        <v>79991.996648781467</v>
      </c>
    </row>
    <row r="3008" spans="1:4" x14ac:dyDescent="0.2">
      <c r="A3008" s="56">
        <v>2004</v>
      </c>
      <c r="B3008" s="56" t="s">
        <v>10</v>
      </c>
      <c r="C3008" s="56" t="s">
        <v>38</v>
      </c>
      <c r="D3008" s="55">
        <v>83172.133701920277</v>
      </c>
    </row>
    <row r="3009" spans="1:4" x14ac:dyDescent="0.2">
      <c r="A3009" s="56">
        <v>2004</v>
      </c>
      <c r="B3009" s="56" t="s">
        <v>11</v>
      </c>
      <c r="C3009" s="56" t="s">
        <v>38</v>
      </c>
      <c r="D3009" s="55">
        <v>76656.159030803581</v>
      </c>
    </row>
    <row r="3010" spans="1:4" x14ac:dyDescent="0.2">
      <c r="A3010" s="56">
        <v>2005</v>
      </c>
      <c r="B3010" s="56" t="s">
        <v>12</v>
      </c>
      <c r="C3010" s="56" t="s">
        <v>38</v>
      </c>
      <c r="D3010" s="55">
        <v>65090.620718362443</v>
      </c>
    </row>
    <row r="3011" spans="1:4" x14ac:dyDescent="0.2">
      <c r="A3011" s="56">
        <v>2005</v>
      </c>
      <c r="B3011" s="56" t="s">
        <v>13</v>
      </c>
      <c r="C3011" s="56" t="s">
        <v>38</v>
      </c>
      <c r="D3011" s="55">
        <v>62096</v>
      </c>
    </row>
    <row r="3012" spans="1:4" x14ac:dyDescent="0.2">
      <c r="A3012" s="56">
        <v>2005</v>
      </c>
      <c r="B3012" s="56" t="s">
        <v>14</v>
      </c>
      <c r="C3012" s="56" t="s">
        <v>38</v>
      </c>
      <c r="D3012" s="55">
        <v>77567</v>
      </c>
    </row>
    <row r="3013" spans="1:4" x14ac:dyDescent="0.2">
      <c r="A3013" s="56">
        <v>2005</v>
      </c>
      <c r="B3013" s="56" t="s">
        <v>15</v>
      </c>
      <c r="C3013" s="56" t="s">
        <v>38</v>
      </c>
      <c r="D3013" s="55">
        <v>85880</v>
      </c>
    </row>
    <row r="3014" spans="1:4" x14ac:dyDescent="0.2">
      <c r="A3014" s="56">
        <v>2005</v>
      </c>
      <c r="B3014" s="56" t="s">
        <v>4</v>
      </c>
      <c r="C3014" s="56" t="s">
        <v>38</v>
      </c>
      <c r="D3014" s="55">
        <v>88855</v>
      </c>
    </row>
    <row r="3015" spans="1:4" x14ac:dyDescent="0.2">
      <c r="A3015" s="56">
        <v>2005</v>
      </c>
      <c r="B3015" s="56" t="s">
        <v>5</v>
      </c>
      <c r="C3015" s="56" t="s">
        <v>38</v>
      </c>
      <c r="D3015" s="55">
        <v>83672</v>
      </c>
    </row>
    <row r="3016" spans="1:4" x14ac:dyDescent="0.2">
      <c r="A3016" s="56">
        <v>2005</v>
      </c>
      <c r="B3016" s="56" t="s">
        <v>6</v>
      </c>
      <c r="C3016" s="56" t="s">
        <v>38</v>
      </c>
      <c r="D3016" s="55">
        <v>79541</v>
      </c>
    </row>
    <row r="3017" spans="1:4" x14ac:dyDescent="0.2">
      <c r="A3017" s="56">
        <v>2005</v>
      </c>
      <c r="B3017" s="56" t="s">
        <v>7</v>
      </c>
      <c r="C3017" s="56" t="s">
        <v>38</v>
      </c>
      <c r="D3017" s="55">
        <v>85094</v>
      </c>
    </row>
    <row r="3018" spans="1:4" x14ac:dyDescent="0.2">
      <c r="A3018" s="56">
        <v>2005</v>
      </c>
      <c r="B3018" s="56" t="s">
        <v>8</v>
      </c>
      <c r="C3018" s="56" t="s">
        <v>38</v>
      </c>
      <c r="D3018" s="55">
        <v>86501</v>
      </c>
    </row>
    <row r="3019" spans="1:4" x14ac:dyDescent="0.2">
      <c r="A3019" s="56">
        <v>2005</v>
      </c>
      <c r="B3019" s="56" t="s">
        <v>9</v>
      </c>
      <c r="C3019" s="56" t="s">
        <v>38</v>
      </c>
      <c r="D3019" s="55">
        <v>92754</v>
      </c>
    </row>
    <row r="3020" spans="1:4" x14ac:dyDescent="0.2">
      <c r="A3020" s="56">
        <v>2005</v>
      </c>
      <c r="B3020" s="56" t="s">
        <v>10</v>
      </c>
      <c r="C3020" s="56" t="s">
        <v>38</v>
      </c>
      <c r="D3020" s="55">
        <v>94575</v>
      </c>
    </row>
    <row r="3021" spans="1:4" x14ac:dyDescent="0.2">
      <c r="A3021" s="56">
        <v>2005</v>
      </c>
      <c r="B3021" s="56" t="s">
        <v>11</v>
      </c>
      <c r="C3021" s="56" t="s">
        <v>38</v>
      </c>
      <c r="D3021" s="55">
        <v>95703</v>
      </c>
    </row>
    <row r="3022" spans="1:4" x14ac:dyDescent="0.2">
      <c r="A3022" s="56">
        <v>2006</v>
      </c>
      <c r="B3022" s="56" t="s">
        <v>12</v>
      </c>
      <c r="C3022" s="56" t="s">
        <v>38</v>
      </c>
      <c r="D3022" s="55">
        <v>77360</v>
      </c>
    </row>
    <row r="3023" spans="1:4" x14ac:dyDescent="0.2">
      <c r="A3023" s="56">
        <v>2006</v>
      </c>
      <c r="B3023" s="56" t="s">
        <v>13</v>
      </c>
      <c r="C3023" s="56" t="s">
        <v>38</v>
      </c>
      <c r="D3023" s="55">
        <v>80030</v>
      </c>
    </row>
    <row r="3024" spans="1:4" x14ac:dyDescent="0.2">
      <c r="A3024" s="56">
        <v>2006</v>
      </c>
      <c r="B3024" s="56" t="s">
        <v>14</v>
      </c>
      <c r="C3024" s="56" t="s">
        <v>38</v>
      </c>
      <c r="D3024" s="55">
        <v>99644</v>
      </c>
    </row>
    <row r="3025" spans="1:4" x14ac:dyDescent="0.2">
      <c r="A3025" s="56">
        <v>2006</v>
      </c>
      <c r="B3025" s="56" t="s">
        <v>15</v>
      </c>
      <c r="C3025" s="56" t="s">
        <v>38</v>
      </c>
      <c r="D3025" s="55">
        <v>101094</v>
      </c>
    </row>
    <row r="3026" spans="1:4" x14ac:dyDescent="0.2">
      <c r="A3026" s="56">
        <v>2006</v>
      </c>
      <c r="B3026" s="56" t="s">
        <v>4</v>
      </c>
      <c r="C3026" s="56" t="s">
        <v>38</v>
      </c>
      <c r="D3026" s="55">
        <v>109702</v>
      </c>
    </row>
    <row r="3027" spans="1:4" x14ac:dyDescent="0.2">
      <c r="A3027" s="56">
        <v>2006</v>
      </c>
      <c r="B3027" s="56" t="s">
        <v>5</v>
      </c>
      <c r="C3027" s="56" t="s">
        <v>38</v>
      </c>
      <c r="D3027" s="55">
        <v>103596</v>
      </c>
    </row>
    <row r="3028" spans="1:4" x14ac:dyDescent="0.2">
      <c r="A3028" s="56">
        <v>2006</v>
      </c>
      <c r="B3028" s="56" t="s">
        <v>6</v>
      </c>
      <c r="C3028" s="56" t="s">
        <v>38</v>
      </c>
      <c r="D3028" s="55">
        <v>105865</v>
      </c>
    </row>
    <row r="3029" spans="1:4" x14ac:dyDescent="0.2">
      <c r="A3029" s="56">
        <v>2006</v>
      </c>
      <c r="B3029" s="56" t="s">
        <v>7</v>
      </c>
      <c r="C3029" s="56" t="s">
        <v>38</v>
      </c>
      <c r="D3029" s="55">
        <v>111391</v>
      </c>
    </row>
    <row r="3030" spans="1:4" x14ac:dyDescent="0.2">
      <c r="A3030" s="56">
        <v>2006</v>
      </c>
      <c r="B3030" s="56" t="s">
        <v>8</v>
      </c>
      <c r="C3030" s="56" t="s">
        <v>38</v>
      </c>
      <c r="D3030" s="55">
        <v>118395</v>
      </c>
    </row>
    <row r="3031" spans="1:4" x14ac:dyDescent="0.2">
      <c r="A3031" s="56">
        <v>2006</v>
      </c>
      <c r="B3031" s="56" t="s">
        <v>9</v>
      </c>
      <c r="C3031" s="56" t="s">
        <v>38</v>
      </c>
      <c r="D3031" s="55">
        <v>120761</v>
      </c>
    </row>
    <row r="3032" spans="1:4" x14ac:dyDescent="0.2">
      <c r="A3032" s="56">
        <v>2006</v>
      </c>
      <c r="B3032" s="56" t="s">
        <v>10</v>
      </c>
      <c r="C3032" s="56" t="s">
        <v>38</v>
      </c>
      <c r="D3032" s="55">
        <v>125378</v>
      </c>
    </row>
    <row r="3033" spans="1:4" x14ac:dyDescent="0.2">
      <c r="A3033" s="56">
        <v>2006</v>
      </c>
      <c r="B3033" s="56" t="s">
        <v>11</v>
      </c>
      <c r="C3033" s="56" t="s">
        <v>38</v>
      </c>
      <c r="D3033" s="55">
        <v>116913</v>
      </c>
    </row>
    <row r="3034" spans="1:4" x14ac:dyDescent="0.2">
      <c r="A3034" s="56">
        <v>2007</v>
      </c>
      <c r="B3034" s="56" t="s">
        <v>12</v>
      </c>
      <c r="C3034" s="56" t="s">
        <v>38</v>
      </c>
      <c r="D3034" s="55">
        <v>97985</v>
      </c>
    </row>
    <row r="3035" spans="1:4" x14ac:dyDescent="0.2">
      <c r="A3035" s="56">
        <v>2007</v>
      </c>
      <c r="B3035" s="56" t="s">
        <v>13</v>
      </c>
      <c r="C3035" s="56" t="s">
        <v>38</v>
      </c>
      <c r="D3035" s="55">
        <v>100453</v>
      </c>
    </row>
    <row r="3036" spans="1:4" x14ac:dyDescent="0.2">
      <c r="A3036" s="56">
        <v>2007</v>
      </c>
      <c r="B3036" s="56" t="s">
        <v>14</v>
      </c>
      <c r="C3036" s="56" t="s">
        <v>38</v>
      </c>
      <c r="D3036" s="55">
        <v>124499</v>
      </c>
    </row>
    <row r="3037" spans="1:4" x14ac:dyDescent="0.2">
      <c r="A3037" s="56">
        <v>2007</v>
      </c>
      <c r="B3037" s="56" t="s">
        <v>15</v>
      </c>
      <c r="C3037" s="56" t="s">
        <v>38</v>
      </c>
      <c r="D3037" s="55">
        <v>119225</v>
      </c>
    </row>
    <row r="3038" spans="1:4" x14ac:dyDescent="0.2">
      <c r="A3038" s="56">
        <v>2007</v>
      </c>
      <c r="B3038" s="56" t="s">
        <v>4</v>
      </c>
      <c r="C3038" s="56" t="s">
        <v>38</v>
      </c>
      <c r="D3038" s="55">
        <v>133145</v>
      </c>
    </row>
    <row r="3039" spans="1:4" x14ac:dyDescent="0.2">
      <c r="A3039" s="56">
        <v>2007</v>
      </c>
      <c r="B3039" s="56" t="s">
        <v>5</v>
      </c>
      <c r="C3039" s="56" t="s">
        <v>38</v>
      </c>
      <c r="D3039" s="55">
        <v>131049</v>
      </c>
    </row>
    <row r="3040" spans="1:4" x14ac:dyDescent="0.2">
      <c r="A3040" s="56">
        <v>2007</v>
      </c>
      <c r="B3040" s="56" t="s">
        <v>6</v>
      </c>
      <c r="C3040" s="56" t="s">
        <v>38</v>
      </c>
      <c r="D3040" s="55">
        <v>130334</v>
      </c>
    </row>
    <row r="3041" spans="1:4" x14ac:dyDescent="0.2">
      <c r="A3041" s="56">
        <v>2007</v>
      </c>
      <c r="B3041" s="56" t="s">
        <v>7</v>
      </c>
      <c r="C3041" s="56" t="s">
        <v>38</v>
      </c>
      <c r="D3041" s="55">
        <v>136668</v>
      </c>
    </row>
    <row r="3042" spans="1:4" x14ac:dyDescent="0.2">
      <c r="A3042" s="56">
        <v>2007</v>
      </c>
      <c r="B3042" s="56" t="s">
        <v>8</v>
      </c>
      <c r="C3042" s="56" t="s">
        <v>38</v>
      </c>
      <c r="D3042" s="55">
        <v>134213</v>
      </c>
    </row>
    <row r="3043" spans="1:4" x14ac:dyDescent="0.2">
      <c r="A3043" s="56">
        <v>2007</v>
      </c>
      <c r="B3043" s="56" t="s">
        <v>9</v>
      </c>
      <c r="C3043" s="56" t="s">
        <v>38</v>
      </c>
      <c r="D3043" s="55">
        <v>139123</v>
      </c>
    </row>
    <row r="3044" spans="1:4" x14ac:dyDescent="0.2">
      <c r="A3044" s="56">
        <v>2007</v>
      </c>
      <c r="B3044" s="56" t="s">
        <v>10</v>
      </c>
      <c r="C3044" s="56" t="s">
        <v>38</v>
      </c>
      <c r="D3044" s="55">
        <v>150058</v>
      </c>
    </row>
    <row r="3045" spans="1:4" x14ac:dyDescent="0.2">
      <c r="A3045" s="56">
        <v>2007</v>
      </c>
      <c r="B3045" s="56" t="s">
        <v>11</v>
      </c>
      <c r="C3045" s="56" t="s">
        <v>38</v>
      </c>
      <c r="D3045" s="55">
        <v>139700</v>
      </c>
    </row>
    <row r="3046" spans="1:4" x14ac:dyDescent="0.2">
      <c r="A3046" s="56">
        <v>2008</v>
      </c>
      <c r="B3046" s="56" t="s">
        <v>12</v>
      </c>
      <c r="C3046" s="56" t="s">
        <v>38</v>
      </c>
      <c r="D3046" s="55">
        <v>120938</v>
      </c>
    </row>
    <row r="3047" spans="1:4" x14ac:dyDescent="0.2">
      <c r="A3047" s="56">
        <v>2008</v>
      </c>
      <c r="B3047" s="56" t="s">
        <v>13</v>
      </c>
      <c r="C3047" s="56" t="s">
        <v>38</v>
      </c>
      <c r="D3047" s="55">
        <v>124091</v>
      </c>
    </row>
    <row r="3048" spans="1:4" x14ac:dyDescent="0.2">
      <c r="A3048" s="56">
        <v>2008</v>
      </c>
      <c r="B3048" s="56" t="s">
        <v>14</v>
      </c>
      <c r="C3048" s="56" t="s">
        <v>38</v>
      </c>
      <c r="D3048" s="55">
        <v>135920</v>
      </c>
    </row>
    <row r="3049" spans="1:4" x14ac:dyDescent="0.2">
      <c r="A3049" s="56">
        <v>2008</v>
      </c>
      <c r="B3049" s="56" t="s">
        <v>15</v>
      </c>
      <c r="C3049" s="56" t="s">
        <v>38</v>
      </c>
      <c r="D3049" s="55">
        <v>150188</v>
      </c>
    </row>
    <row r="3050" spans="1:4" x14ac:dyDescent="0.2">
      <c r="A3050" s="56">
        <v>2008</v>
      </c>
      <c r="B3050" s="56" t="s">
        <v>4</v>
      </c>
      <c r="C3050" s="56" t="s">
        <v>38</v>
      </c>
      <c r="D3050" s="55">
        <v>154067</v>
      </c>
    </row>
    <row r="3051" spans="1:4" x14ac:dyDescent="0.2">
      <c r="A3051" s="56">
        <v>2008</v>
      </c>
      <c r="B3051" s="56" t="s">
        <v>5</v>
      </c>
      <c r="C3051" s="56" t="s">
        <v>38</v>
      </c>
      <c r="D3051" s="55">
        <v>136097</v>
      </c>
    </row>
    <row r="3052" spans="1:4" x14ac:dyDescent="0.2">
      <c r="A3052" s="56">
        <v>2008</v>
      </c>
      <c r="B3052" s="56" t="s">
        <v>6</v>
      </c>
      <c r="C3052" s="56" t="s">
        <v>38</v>
      </c>
      <c r="D3052" s="55">
        <v>144502</v>
      </c>
    </row>
    <row r="3053" spans="1:4" x14ac:dyDescent="0.2">
      <c r="A3053" s="56">
        <v>2008</v>
      </c>
      <c r="B3053" s="56" t="s">
        <v>7</v>
      </c>
      <c r="C3053" s="56" t="s">
        <v>38</v>
      </c>
      <c r="D3053" s="55">
        <v>140639</v>
      </c>
    </row>
    <row r="3054" spans="1:4" x14ac:dyDescent="0.2">
      <c r="A3054" s="56">
        <v>2008</v>
      </c>
      <c r="B3054" s="56" t="s">
        <v>8</v>
      </c>
      <c r="C3054" s="56" t="s">
        <v>38</v>
      </c>
      <c r="D3054" s="55">
        <v>139038</v>
      </c>
    </row>
    <row r="3055" spans="1:4" x14ac:dyDescent="0.2">
      <c r="A3055" s="56">
        <v>2008</v>
      </c>
      <c r="B3055" s="56" t="s">
        <v>9</v>
      </c>
      <c r="C3055" s="56" t="s">
        <v>38</v>
      </c>
      <c r="D3055" s="55">
        <v>141546</v>
      </c>
    </row>
    <row r="3056" spans="1:4" x14ac:dyDescent="0.2">
      <c r="A3056" s="56">
        <v>2008</v>
      </c>
      <c r="B3056" s="56" t="s">
        <v>10</v>
      </c>
      <c r="C3056" s="56" t="s">
        <v>38</v>
      </c>
      <c r="D3056" s="55">
        <v>130879</v>
      </c>
    </row>
    <row r="3057" spans="1:4" x14ac:dyDescent="0.2">
      <c r="A3057" s="56">
        <v>2008</v>
      </c>
      <c r="B3057" s="56" t="s">
        <v>11</v>
      </c>
      <c r="C3057" s="56" t="s">
        <v>38</v>
      </c>
      <c r="D3057" s="55">
        <v>125255</v>
      </c>
    </row>
    <row r="3058" spans="1:4" x14ac:dyDescent="0.2">
      <c r="A3058" s="56">
        <v>2009</v>
      </c>
      <c r="B3058" s="56" t="s">
        <v>12</v>
      </c>
      <c r="C3058" s="56" t="s">
        <v>38</v>
      </c>
      <c r="D3058" s="55">
        <v>111027.55961739831</v>
      </c>
    </row>
    <row r="3059" spans="1:4" x14ac:dyDescent="0.2">
      <c r="A3059" s="56">
        <v>2009</v>
      </c>
      <c r="B3059" s="56" t="s">
        <v>13</v>
      </c>
      <c r="C3059" s="56" t="s">
        <v>38</v>
      </c>
      <c r="D3059" s="55">
        <v>107165</v>
      </c>
    </row>
    <row r="3060" spans="1:4" x14ac:dyDescent="0.2">
      <c r="A3060" s="56">
        <v>2009</v>
      </c>
      <c r="B3060" s="56" t="s">
        <v>14</v>
      </c>
      <c r="C3060" s="56" t="s">
        <v>38</v>
      </c>
      <c r="D3060" s="55">
        <v>128785</v>
      </c>
    </row>
    <row r="3061" spans="1:4" x14ac:dyDescent="0.2">
      <c r="A3061" s="56">
        <v>2009</v>
      </c>
      <c r="B3061" s="56" t="s">
        <v>15</v>
      </c>
      <c r="C3061" s="56" t="s">
        <v>38</v>
      </c>
      <c r="D3061" s="55">
        <v>126079</v>
      </c>
    </row>
    <row r="3062" spans="1:4" x14ac:dyDescent="0.2">
      <c r="A3062" s="56">
        <v>2009</v>
      </c>
      <c r="B3062" s="56" t="s">
        <v>4</v>
      </c>
      <c r="C3062" s="56" t="s">
        <v>38</v>
      </c>
      <c r="D3062" s="55">
        <v>129325</v>
      </c>
    </row>
    <row r="3063" spans="1:4" x14ac:dyDescent="0.2">
      <c r="A3063" s="56">
        <v>2009</v>
      </c>
      <c r="B3063" s="56" t="s">
        <v>5</v>
      </c>
      <c r="C3063" s="56" t="s">
        <v>38</v>
      </c>
      <c r="D3063" s="55">
        <v>128452</v>
      </c>
    </row>
    <row r="3064" spans="1:4" x14ac:dyDescent="0.2">
      <c r="A3064" s="56">
        <v>2009</v>
      </c>
      <c r="B3064" s="56" t="s">
        <v>6</v>
      </c>
      <c r="C3064" s="56" t="s">
        <v>38</v>
      </c>
      <c r="D3064" s="55">
        <v>109763</v>
      </c>
    </row>
    <row r="3065" spans="1:4" x14ac:dyDescent="0.2">
      <c r="A3065" s="56">
        <v>2009</v>
      </c>
      <c r="B3065" s="56" t="s">
        <v>7</v>
      </c>
      <c r="C3065" s="56" t="s">
        <v>38</v>
      </c>
      <c r="D3065" s="55">
        <v>129177</v>
      </c>
    </row>
    <row r="3066" spans="1:4" x14ac:dyDescent="0.2">
      <c r="A3066" s="56">
        <v>2009</v>
      </c>
      <c r="B3066" s="56" t="s">
        <v>8</v>
      </c>
      <c r="C3066" s="56" t="s">
        <v>38</v>
      </c>
      <c r="D3066" s="55">
        <v>132673</v>
      </c>
    </row>
    <row r="3067" spans="1:4" x14ac:dyDescent="0.2">
      <c r="A3067" s="56">
        <v>2009</v>
      </c>
      <c r="B3067" s="56" t="s">
        <v>9</v>
      </c>
      <c r="C3067" s="56" t="s">
        <v>38</v>
      </c>
      <c r="D3067" s="55">
        <v>136078</v>
      </c>
    </row>
    <row r="3068" spans="1:4" x14ac:dyDescent="0.2">
      <c r="A3068" s="56">
        <v>2009</v>
      </c>
      <c r="B3068" s="56" t="s">
        <v>10</v>
      </c>
      <c r="C3068" s="56" t="s">
        <v>38</v>
      </c>
      <c r="D3068" s="55">
        <v>131868</v>
      </c>
    </row>
    <row r="3069" spans="1:4" x14ac:dyDescent="0.2">
      <c r="A3069" s="56">
        <v>2009</v>
      </c>
      <c r="B3069" s="56" t="s">
        <v>11</v>
      </c>
      <c r="C3069" s="56" t="s">
        <v>38</v>
      </c>
      <c r="D3069" s="55">
        <v>125224</v>
      </c>
    </row>
    <row r="3070" spans="1:4" x14ac:dyDescent="0.2">
      <c r="A3070" s="56">
        <v>2010</v>
      </c>
      <c r="B3070" s="56" t="s">
        <v>12</v>
      </c>
      <c r="C3070" s="56" t="s">
        <v>38</v>
      </c>
      <c r="D3070" s="55">
        <v>101097</v>
      </c>
    </row>
    <row r="3071" spans="1:4" x14ac:dyDescent="0.2">
      <c r="A3071" s="56">
        <v>2010</v>
      </c>
      <c r="B3071" s="56" t="s">
        <v>13</v>
      </c>
      <c r="C3071" s="56" t="s">
        <v>38</v>
      </c>
      <c r="D3071" s="55">
        <v>107901</v>
      </c>
    </row>
    <row r="3072" spans="1:4" x14ac:dyDescent="0.2">
      <c r="A3072" s="56">
        <v>2010</v>
      </c>
      <c r="B3072" s="56" t="s">
        <v>14</v>
      </c>
      <c r="C3072" s="56" t="s">
        <v>38</v>
      </c>
      <c r="D3072" s="55">
        <v>138981</v>
      </c>
    </row>
    <row r="3073" spans="1:4" x14ac:dyDescent="0.2">
      <c r="A3073" s="56">
        <v>2010</v>
      </c>
      <c r="B3073" s="56" t="s">
        <v>15</v>
      </c>
      <c r="C3073" s="56" t="s">
        <v>38</v>
      </c>
      <c r="D3073" s="55">
        <v>135906</v>
      </c>
    </row>
    <row r="3074" spans="1:4" x14ac:dyDescent="0.2">
      <c r="A3074" s="56">
        <v>2010</v>
      </c>
      <c r="B3074" s="56" t="s">
        <v>4</v>
      </c>
      <c r="C3074" s="56" t="s">
        <v>38</v>
      </c>
      <c r="D3074" s="55">
        <v>133628</v>
      </c>
    </row>
    <row r="3075" spans="1:4" x14ac:dyDescent="0.2">
      <c r="A3075" s="56">
        <v>2010</v>
      </c>
      <c r="B3075" s="56" t="s">
        <v>5</v>
      </c>
      <c r="C3075" s="56" t="s">
        <v>38</v>
      </c>
      <c r="D3075" s="55">
        <v>135488</v>
      </c>
    </row>
    <row r="3076" spans="1:4" x14ac:dyDescent="0.2">
      <c r="A3076" s="56">
        <v>2010</v>
      </c>
      <c r="B3076" s="56" t="s">
        <v>6</v>
      </c>
      <c r="C3076" s="56" t="s">
        <v>38</v>
      </c>
      <c r="D3076" s="55">
        <v>128064</v>
      </c>
    </row>
    <row r="3077" spans="1:4" x14ac:dyDescent="0.2">
      <c r="A3077" s="56">
        <v>2010</v>
      </c>
      <c r="B3077" s="56" t="s">
        <v>7</v>
      </c>
      <c r="C3077" s="56" t="s">
        <v>38</v>
      </c>
      <c r="D3077" s="55">
        <v>135860</v>
      </c>
    </row>
    <row r="3078" spans="1:4" x14ac:dyDescent="0.2">
      <c r="A3078" s="56">
        <v>2010</v>
      </c>
      <c r="B3078" s="56" t="s">
        <v>8</v>
      </c>
      <c r="C3078" s="56" t="s">
        <v>38</v>
      </c>
      <c r="D3078" s="55">
        <v>136300</v>
      </c>
    </row>
    <row r="3079" spans="1:4" x14ac:dyDescent="0.2">
      <c r="A3079" s="56">
        <v>2010</v>
      </c>
      <c r="B3079" s="56" t="s">
        <v>9</v>
      </c>
      <c r="C3079" s="56" t="s">
        <v>38</v>
      </c>
      <c r="D3079" s="55">
        <v>131625</v>
      </c>
    </row>
    <row r="3080" spans="1:4" x14ac:dyDescent="0.2">
      <c r="A3080" s="56">
        <v>2010</v>
      </c>
      <c r="B3080" s="56" t="s">
        <v>10</v>
      </c>
      <c r="C3080" s="56" t="s">
        <v>38</v>
      </c>
      <c r="D3080" s="55">
        <v>136236</v>
      </c>
    </row>
    <row r="3081" spans="1:4" x14ac:dyDescent="0.2">
      <c r="A3081" s="56">
        <v>2010</v>
      </c>
      <c r="B3081" s="56" t="s">
        <v>11</v>
      </c>
      <c r="C3081" s="56" t="s">
        <v>38</v>
      </c>
      <c r="D3081" s="55">
        <v>127642</v>
      </c>
    </row>
    <row r="3082" spans="1:4" x14ac:dyDescent="0.2">
      <c r="A3082" s="56">
        <v>2011</v>
      </c>
      <c r="B3082" s="56" t="s">
        <v>12</v>
      </c>
      <c r="C3082" s="56" t="s">
        <v>38</v>
      </c>
      <c r="D3082" s="55">
        <v>103277</v>
      </c>
    </row>
    <row r="3083" spans="1:4" x14ac:dyDescent="0.2">
      <c r="A3083" s="56">
        <v>2011</v>
      </c>
      <c r="B3083" s="56" t="s">
        <v>13</v>
      </c>
      <c r="C3083" s="56" t="s">
        <v>38</v>
      </c>
      <c r="D3083" s="55">
        <v>99886</v>
      </c>
    </row>
    <row r="3084" spans="1:4" x14ac:dyDescent="0.2">
      <c r="A3084" s="56">
        <v>2011</v>
      </c>
      <c r="B3084" s="56" t="s">
        <v>14</v>
      </c>
      <c r="C3084" s="56" t="s">
        <v>38</v>
      </c>
      <c r="D3084" s="55">
        <v>122470</v>
      </c>
    </row>
    <row r="3085" spans="1:4" x14ac:dyDescent="0.2">
      <c r="A3085" s="56">
        <v>2011</v>
      </c>
      <c r="B3085" s="56" t="s">
        <v>15</v>
      </c>
      <c r="C3085" s="56" t="s">
        <v>38</v>
      </c>
      <c r="D3085" s="55">
        <v>127189</v>
      </c>
    </row>
    <row r="3086" spans="1:4" x14ac:dyDescent="0.2">
      <c r="A3086" s="56">
        <v>2011</v>
      </c>
      <c r="B3086" s="56" t="s">
        <v>4</v>
      </c>
      <c r="C3086" s="56" t="s">
        <v>38</v>
      </c>
      <c r="D3086" s="55">
        <v>137540</v>
      </c>
    </row>
    <row r="3087" spans="1:4" x14ac:dyDescent="0.2">
      <c r="A3087" s="56">
        <v>2011</v>
      </c>
      <c r="B3087" s="56" t="s">
        <v>5</v>
      </c>
      <c r="C3087" s="56" t="s">
        <v>38</v>
      </c>
      <c r="D3087" s="55">
        <v>126957</v>
      </c>
    </row>
    <row r="3088" spans="1:4" x14ac:dyDescent="0.2">
      <c r="A3088" s="56">
        <v>2011</v>
      </c>
      <c r="B3088" s="56" t="s">
        <v>6</v>
      </c>
      <c r="C3088" s="56" t="s">
        <v>38</v>
      </c>
      <c r="D3088" s="55">
        <v>116788</v>
      </c>
    </row>
    <row r="3089" spans="1:4" x14ac:dyDescent="0.2">
      <c r="A3089" s="56">
        <v>2011</v>
      </c>
      <c r="B3089" s="56" t="s">
        <v>7</v>
      </c>
      <c r="C3089" s="56" t="s">
        <v>38</v>
      </c>
      <c r="D3089" s="55">
        <v>125213</v>
      </c>
    </row>
    <row r="3090" spans="1:4" x14ac:dyDescent="0.2">
      <c r="A3090" s="56">
        <v>2011</v>
      </c>
      <c r="B3090" s="56" t="s">
        <v>8</v>
      </c>
      <c r="C3090" s="56" t="s">
        <v>38</v>
      </c>
      <c r="D3090" s="55">
        <v>129643</v>
      </c>
    </row>
    <row r="3091" spans="1:4" x14ac:dyDescent="0.2">
      <c r="A3091" s="56">
        <v>2011</v>
      </c>
      <c r="B3091" s="56" t="s">
        <v>9</v>
      </c>
      <c r="C3091" s="56" t="s">
        <v>38</v>
      </c>
      <c r="D3091" s="55">
        <v>126122</v>
      </c>
    </row>
    <row r="3092" spans="1:4" x14ac:dyDescent="0.2">
      <c r="A3092" s="56">
        <v>2011</v>
      </c>
      <c r="B3092" s="56" t="s">
        <v>10</v>
      </c>
      <c r="C3092" s="56" t="s">
        <v>38</v>
      </c>
      <c r="D3092" s="55">
        <v>128012</v>
      </c>
    </row>
    <row r="3093" spans="1:4" x14ac:dyDescent="0.2">
      <c r="A3093" s="56">
        <v>2011</v>
      </c>
      <c r="B3093" s="56" t="s">
        <v>11</v>
      </c>
      <c r="C3093" s="56" t="s">
        <v>38</v>
      </c>
      <c r="D3093" s="55">
        <v>115574</v>
      </c>
    </row>
    <row r="3094" spans="1:4" x14ac:dyDescent="0.2">
      <c r="A3094" s="56">
        <v>2012</v>
      </c>
      <c r="B3094" s="56" t="s">
        <v>12</v>
      </c>
      <c r="C3094" s="56" t="s">
        <v>38</v>
      </c>
      <c r="D3094" s="55">
        <v>93155</v>
      </c>
    </row>
    <row r="3095" spans="1:4" x14ac:dyDescent="0.2">
      <c r="A3095" s="56">
        <v>2012</v>
      </c>
      <c r="B3095" s="56" t="s">
        <v>13</v>
      </c>
      <c r="C3095" s="56" t="s">
        <v>38</v>
      </c>
      <c r="D3095" s="55">
        <v>94691</v>
      </c>
    </row>
    <row r="3096" spans="1:4" x14ac:dyDescent="0.2">
      <c r="A3096" s="56">
        <v>2012</v>
      </c>
      <c r="B3096" s="56" t="s">
        <v>14</v>
      </c>
      <c r="C3096" s="56" t="s">
        <v>38</v>
      </c>
      <c r="D3096" s="55">
        <v>136740</v>
      </c>
    </row>
    <row r="3097" spans="1:4" x14ac:dyDescent="0.2">
      <c r="A3097" s="56">
        <v>2012</v>
      </c>
      <c r="B3097" s="56" t="s">
        <v>15</v>
      </c>
      <c r="C3097" s="56" t="s">
        <v>38</v>
      </c>
      <c r="D3097" s="55">
        <v>123203</v>
      </c>
    </row>
    <row r="3098" spans="1:4" x14ac:dyDescent="0.2">
      <c r="A3098" s="56">
        <v>2012</v>
      </c>
      <c r="B3098" s="56" t="s">
        <v>4</v>
      </c>
      <c r="C3098" s="56" t="s">
        <v>38</v>
      </c>
      <c r="D3098" s="55">
        <v>137824</v>
      </c>
    </row>
    <row r="3099" spans="1:4" x14ac:dyDescent="0.2">
      <c r="A3099" s="56">
        <v>2012</v>
      </c>
      <c r="B3099" s="56" t="s">
        <v>5</v>
      </c>
      <c r="C3099" s="56" t="s">
        <v>38</v>
      </c>
      <c r="D3099" s="55">
        <v>128351</v>
      </c>
    </row>
    <row r="3100" spans="1:4" x14ac:dyDescent="0.2">
      <c r="A3100" s="56">
        <v>2012</v>
      </c>
      <c r="B3100" s="56" t="s">
        <v>6</v>
      </c>
      <c r="C3100" s="56" t="s">
        <v>38</v>
      </c>
      <c r="D3100" s="55">
        <v>125167</v>
      </c>
    </row>
    <row r="3101" spans="1:4" x14ac:dyDescent="0.2">
      <c r="A3101" s="56">
        <v>2012</v>
      </c>
      <c r="B3101" s="56" t="s">
        <v>7</v>
      </c>
      <c r="C3101" s="56" t="s">
        <v>38</v>
      </c>
      <c r="D3101" s="55">
        <v>120795</v>
      </c>
    </row>
    <row r="3102" spans="1:4" x14ac:dyDescent="0.2">
      <c r="A3102" s="56">
        <v>2012</v>
      </c>
      <c r="B3102" s="56" t="s">
        <v>8</v>
      </c>
      <c r="C3102" s="56" t="s">
        <v>38</v>
      </c>
      <c r="D3102" s="55">
        <v>120726</v>
      </c>
    </row>
    <row r="3103" spans="1:4" x14ac:dyDescent="0.2">
      <c r="A3103" s="56">
        <v>2012</v>
      </c>
      <c r="B3103" s="56" t="s">
        <v>9</v>
      </c>
      <c r="C3103" s="56" t="s">
        <v>38</v>
      </c>
      <c r="D3103" s="55">
        <v>134293</v>
      </c>
    </row>
    <row r="3104" spans="1:4" x14ac:dyDescent="0.2">
      <c r="A3104" s="56">
        <v>2012</v>
      </c>
      <c r="B3104" s="56" t="s">
        <v>10</v>
      </c>
      <c r="C3104" s="56" t="s">
        <v>38</v>
      </c>
      <c r="D3104" s="55">
        <v>128016</v>
      </c>
    </row>
    <row r="3105" spans="1:4" x14ac:dyDescent="0.2">
      <c r="A3105" s="56">
        <v>2012</v>
      </c>
      <c r="B3105" s="56" t="s">
        <v>11</v>
      </c>
      <c r="C3105" s="56" t="s">
        <v>38</v>
      </c>
      <c r="D3105" s="55">
        <v>129185</v>
      </c>
    </row>
    <row r="3106" spans="1:4" x14ac:dyDescent="0.2">
      <c r="A3106" s="56">
        <v>2013</v>
      </c>
      <c r="B3106" s="56" t="s">
        <v>12</v>
      </c>
      <c r="C3106" s="56" t="s">
        <v>38</v>
      </c>
      <c r="D3106" s="55">
        <v>105698</v>
      </c>
    </row>
    <row r="3107" spans="1:4" x14ac:dyDescent="0.2">
      <c r="A3107" s="56">
        <v>2013</v>
      </c>
      <c r="B3107" s="56" t="s">
        <v>13</v>
      </c>
      <c r="C3107" s="56" t="s">
        <v>38</v>
      </c>
      <c r="D3107" s="55">
        <v>96647</v>
      </c>
    </row>
    <row r="3108" spans="1:4" x14ac:dyDescent="0.2">
      <c r="A3108" s="56">
        <v>2013</v>
      </c>
      <c r="B3108" s="56" t="s">
        <v>14</v>
      </c>
      <c r="C3108" s="56" t="s">
        <v>38</v>
      </c>
      <c r="D3108" s="55">
        <v>130384</v>
      </c>
    </row>
    <row r="3109" spans="1:4" x14ac:dyDescent="0.2">
      <c r="A3109" s="56">
        <v>2013</v>
      </c>
      <c r="B3109" s="56" t="s">
        <v>15</v>
      </c>
      <c r="C3109" s="56" t="s">
        <v>38</v>
      </c>
      <c r="D3109" s="55">
        <v>133236</v>
      </c>
    </row>
    <row r="3110" spans="1:4" x14ac:dyDescent="0.2">
      <c r="A3110" s="56">
        <v>2013</v>
      </c>
      <c r="B3110" s="56" t="s">
        <v>4</v>
      </c>
      <c r="C3110" s="56" t="s">
        <v>38</v>
      </c>
      <c r="D3110" s="55">
        <v>137984</v>
      </c>
    </row>
    <row r="3111" spans="1:4" x14ac:dyDescent="0.2">
      <c r="A3111" s="56">
        <v>2013</v>
      </c>
      <c r="B3111" s="56" t="s">
        <v>5</v>
      </c>
      <c r="C3111" s="56" t="s">
        <v>38</v>
      </c>
      <c r="D3111" s="55">
        <v>124362</v>
      </c>
    </row>
    <row r="3112" spans="1:4" x14ac:dyDescent="0.2">
      <c r="A3112" s="56">
        <v>2013</v>
      </c>
      <c r="B3112" s="56" t="s">
        <v>6</v>
      </c>
      <c r="C3112" s="56" t="s">
        <v>38</v>
      </c>
      <c r="D3112" s="55">
        <v>108850</v>
      </c>
    </row>
    <row r="3113" spans="1:4" x14ac:dyDescent="0.2">
      <c r="A3113" s="56">
        <v>2013</v>
      </c>
      <c r="B3113" s="56" t="s">
        <v>7</v>
      </c>
      <c r="C3113" s="56" t="s">
        <v>38</v>
      </c>
      <c r="D3113" s="55">
        <v>114674</v>
      </c>
    </row>
    <row r="3114" spans="1:4" x14ac:dyDescent="0.2">
      <c r="A3114" s="56">
        <v>2013</v>
      </c>
      <c r="B3114" s="56" t="s">
        <v>8</v>
      </c>
      <c r="C3114" s="56" t="s">
        <v>38</v>
      </c>
      <c r="D3114" s="55">
        <v>100223</v>
      </c>
    </row>
    <row r="3115" spans="1:4" x14ac:dyDescent="0.2">
      <c r="A3115" s="56">
        <v>2013</v>
      </c>
      <c r="B3115" s="56" t="s">
        <v>9</v>
      </c>
      <c r="C3115" s="56" t="s">
        <v>38</v>
      </c>
      <c r="D3115" s="55">
        <v>115274</v>
      </c>
    </row>
    <row r="3116" spans="1:4" x14ac:dyDescent="0.2">
      <c r="A3116" s="56">
        <v>2013</v>
      </c>
      <c r="B3116" s="56" t="s">
        <v>10</v>
      </c>
      <c r="C3116" s="56" t="s">
        <v>38</v>
      </c>
      <c r="D3116" s="55">
        <v>111887</v>
      </c>
    </row>
    <row r="3117" spans="1:4" x14ac:dyDescent="0.2">
      <c r="A3117" s="56">
        <v>2013</v>
      </c>
      <c r="B3117" s="56" t="s">
        <v>11</v>
      </c>
      <c r="C3117" s="56" t="s">
        <v>38</v>
      </c>
      <c r="D3117" s="55">
        <v>103315</v>
      </c>
    </row>
    <row r="3118" spans="1:4" x14ac:dyDescent="0.2">
      <c r="A3118" s="56">
        <v>2014</v>
      </c>
      <c r="B3118" s="56" t="s">
        <v>12</v>
      </c>
      <c r="C3118" s="56" t="s">
        <v>38</v>
      </c>
      <c r="D3118" s="55">
        <v>74810.817157001715</v>
      </c>
    </row>
    <row r="3119" spans="1:4" x14ac:dyDescent="0.2">
      <c r="A3119" s="56">
        <v>2014</v>
      </c>
      <c r="B3119" s="56" t="s">
        <v>13</v>
      </c>
      <c r="C3119" s="56" t="s">
        <v>38</v>
      </c>
      <c r="D3119" s="55">
        <v>77080</v>
      </c>
    </row>
    <row r="3120" spans="1:4" x14ac:dyDescent="0.2">
      <c r="A3120" s="56">
        <v>2014</v>
      </c>
      <c r="B3120" s="56" t="s">
        <v>14</v>
      </c>
      <c r="C3120" s="56" t="s">
        <v>38</v>
      </c>
      <c r="D3120" s="55">
        <v>96385</v>
      </c>
    </row>
    <row r="3121" spans="1:4" x14ac:dyDescent="0.2">
      <c r="A3121" s="56">
        <v>2014</v>
      </c>
      <c r="B3121" s="56" t="s">
        <v>15</v>
      </c>
      <c r="C3121" s="56" t="s">
        <v>38</v>
      </c>
      <c r="D3121" s="55">
        <v>63066</v>
      </c>
    </row>
    <row r="3122" spans="1:4" x14ac:dyDescent="0.2">
      <c r="A3122" s="56">
        <v>2014</v>
      </c>
      <c r="B3122" s="56" t="s">
        <v>4</v>
      </c>
      <c r="C3122" s="56" t="s">
        <v>38</v>
      </c>
      <c r="D3122" s="55">
        <v>95194</v>
      </c>
    </row>
    <row r="3123" spans="1:4" x14ac:dyDescent="0.2">
      <c r="A3123" s="56">
        <v>2014</v>
      </c>
      <c r="B3123" s="56" t="s">
        <v>5</v>
      </c>
      <c r="C3123" s="56" t="s">
        <v>38</v>
      </c>
      <c r="D3123" s="55">
        <v>108700</v>
      </c>
    </row>
    <row r="3124" spans="1:4" x14ac:dyDescent="0.2">
      <c r="A3124" s="56">
        <v>2014</v>
      </c>
      <c r="B3124" s="56" t="s">
        <v>6</v>
      </c>
      <c r="C3124" s="56" t="s">
        <v>38</v>
      </c>
      <c r="D3124" s="55">
        <v>103777</v>
      </c>
    </row>
    <row r="3125" spans="1:4" x14ac:dyDescent="0.2">
      <c r="A3125" s="56">
        <v>2014</v>
      </c>
      <c r="B3125" s="56" t="s">
        <v>7</v>
      </c>
      <c r="C3125" s="56" t="s">
        <v>38</v>
      </c>
      <c r="D3125" s="55">
        <v>113057</v>
      </c>
    </row>
    <row r="3126" spans="1:4" x14ac:dyDescent="0.2">
      <c r="A3126" s="56">
        <v>2014</v>
      </c>
      <c r="B3126" s="56" t="s">
        <v>8</v>
      </c>
      <c r="C3126" s="56" t="s">
        <v>38</v>
      </c>
      <c r="D3126" s="55">
        <v>119013</v>
      </c>
    </row>
    <row r="3127" spans="1:4" x14ac:dyDescent="0.2">
      <c r="A3127" s="56">
        <v>2014</v>
      </c>
      <c r="B3127" s="56" t="s">
        <v>9</v>
      </c>
      <c r="C3127" s="56" t="s">
        <v>38</v>
      </c>
      <c r="D3127" s="55">
        <v>122883</v>
      </c>
    </row>
    <row r="3128" spans="1:4" x14ac:dyDescent="0.2">
      <c r="A3128" s="56">
        <v>2014</v>
      </c>
      <c r="B3128" s="56" t="s">
        <v>10</v>
      </c>
      <c r="C3128" s="56" t="s">
        <v>38</v>
      </c>
      <c r="D3128" s="55">
        <v>112123</v>
      </c>
    </row>
    <row r="3129" spans="1:4" x14ac:dyDescent="0.2">
      <c r="A3129" s="56">
        <v>2014</v>
      </c>
      <c r="B3129" s="56" t="s">
        <v>11</v>
      </c>
      <c r="C3129" s="56" t="s">
        <v>38</v>
      </c>
      <c r="D3129" s="55">
        <v>106088</v>
      </c>
    </row>
    <row r="3130" spans="1:4" x14ac:dyDescent="0.2">
      <c r="A3130" s="56">
        <v>2015</v>
      </c>
      <c r="B3130" s="56" t="s">
        <v>12</v>
      </c>
      <c r="C3130" s="56" t="s">
        <v>38</v>
      </c>
      <c r="D3130" s="55">
        <v>91510</v>
      </c>
    </row>
    <row r="3131" spans="1:4" x14ac:dyDescent="0.2">
      <c r="A3131" s="56">
        <v>2015</v>
      </c>
      <c r="B3131" s="56" t="s">
        <v>13</v>
      </c>
      <c r="C3131" s="56" t="s">
        <v>38</v>
      </c>
      <c r="D3131" s="55">
        <v>91848</v>
      </c>
    </row>
    <row r="3132" spans="1:4" x14ac:dyDescent="0.2">
      <c r="A3132" s="56">
        <v>2015</v>
      </c>
      <c r="B3132" s="56" t="s">
        <v>14</v>
      </c>
      <c r="C3132" s="56" t="s">
        <v>38</v>
      </c>
      <c r="D3132" s="55">
        <v>110875</v>
      </c>
    </row>
    <row r="3133" spans="1:4" x14ac:dyDescent="0.2">
      <c r="A3133" s="56">
        <v>2015</v>
      </c>
      <c r="B3133" s="56" t="s">
        <v>15</v>
      </c>
      <c r="C3133" s="56" t="s">
        <v>38</v>
      </c>
      <c r="D3133" s="55">
        <v>113252</v>
      </c>
    </row>
    <row r="3134" spans="1:4" x14ac:dyDescent="0.2">
      <c r="A3134" s="56">
        <v>2015</v>
      </c>
      <c r="B3134" s="56" t="s">
        <v>4</v>
      </c>
      <c r="C3134" s="56" t="s">
        <v>38</v>
      </c>
      <c r="D3134" s="55">
        <v>119418</v>
      </c>
    </row>
    <row r="3135" spans="1:4" x14ac:dyDescent="0.2">
      <c r="A3135" s="56">
        <v>2015</v>
      </c>
      <c r="B3135" s="56" t="s">
        <v>5</v>
      </c>
      <c r="C3135" s="56" t="s">
        <v>38</v>
      </c>
      <c r="D3135" s="55">
        <v>122618</v>
      </c>
    </row>
    <row r="3136" spans="1:4" x14ac:dyDescent="0.2">
      <c r="A3136" s="56">
        <v>2015</v>
      </c>
      <c r="B3136" s="56" t="s">
        <v>6</v>
      </c>
      <c r="C3136" s="56" t="s">
        <v>38</v>
      </c>
      <c r="D3136" s="55">
        <v>128120</v>
      </c>
    </row>
    <row r="3137" spans="1:4" x14ac:dyDescent="0.2">
      <c r="A3137" s="56">
        <v>2015</v>
      </c>
      <c r="B3137" s="56" t="s">
        <v>7</v>
      </c>
      <c r="C3137" s="56" t="s">
        <v>38</v>
      </c>
      <c r="D3137" s="55">
        <v>128755</v>
      </c>
    </row>
    <row r="3138" spans="1:4" x14ac:dyDescent="0.2">
      <c r="A3138" s="56">
        <v>2015</v>
      </c>
      <c r="B3138" s="56" t="s">
        <v>8</v>
      </c>
      <c r="C3138" s="56" t="s">
        <v>38</v>
      </c>
      <c r="D3138" s="55">
        <v>139806</v>
      </c>
    </row>
    <row r="3139" spans="1:4" x14ac:dyDescent="0.2">
      <c r="A3139" s="56">
        <v>2015</v>
      </c>
      <c r="B3139" s="56" t="s">
        <v>9</v>
      </c>
      <c r="C3139" s="56" t="s">
        <v>38</v>
      </c>
      <c r="D3139" s="55">
        <v>147673</v>
      </c>
    </row>
    <row r="3140" spans="1:4" x14ac:dyDescent="0.2">
      <c r="A3140" s="56">
        <v>2015</v>
      </c>
      <c r="B3140" s="56" t="s">
        <v>10</v>
      </c>
      <c r="C3140" s="56" t="s">
        <v>38</v>
      </c>
      <c r="D3140" s="55">
        <v>139987</v>
      </c>
    </row>
    <row r="3141" spans="1:4" x14ac:dyDescent="0.2">
      <c r="A3141" s="56">
        <v>2015</v>
      </c>
      <c r="B3141" s="56" t="s">
        <v>11</v>
      </c>
      <c r="C3141" s="56" t="s">
        <v>38</v>
      </c>
      <c r="D3141" s="55">
        <v>121510</v>
      </c>
    </row>
    <row r="3142" spans="1:4" x14ac:dyDescent="0.2">
      <c r="A3142" s="56">
        <v>2016</v>
      </c>
      <c r="B3142" s="56" t="s">
        <v>12</v>
      </c>
      <c r="C3142" s="56" t="s">
        <v>38</v>
      </c>
      <c r="D3142" s="55">
        <v>99373</v>
      </c>
    </row>
    <row r="3143" spans="1:4" x14ac:dyDescent="0.2">
      <c r="A3143" s="56">
        <v>2016</v>
      </c>
      <c r="B3143" s="56" t="s">
        <v>13</v>
      </c>
      <c r="C3143" s="56" t="s">
        <v>38</v>
      </c>
      <c r="D3143" s="55">
        <v>100687</v>
      </c>
    </row>
    <row r="3144" spans="1:4" x14ac:dyDescent="0.2">
      <c r="A3144" s="56">
        <v>2016</v>
      </c>
      <c r="B3144" s="56" t="s">
        <v>14</v>
      </c>
      <c r="C3144" s="56" t="s">
        <v>38</v>
      </c>
      <c r="D3144" s="55">
        <v>126078</v>
      </c>
    </row>
    <row r="3145" spans="1:4" x14ac:dyDescent="0.2">
      <c r="A3145" s="56">
        <v>2016</v>
      </c>
      <c r="B3145" s="56" t="s">
        <v>15</v>
      </c>
      <c r="C3145" s="56" t="s">
        <v>38</v>
      </c>
      <c r="D3145" s="55">
        <v>132939</v>
      </c>
    </row>
    <row r="3146" spans="1:4" x14ac:dyDescent="0.2">
      <c r="A3146" s="56">
        <v>2016</v>
      </c>
      <c r="B3146" s="56" t="s">
        <v>4</v>
      </c>
      <c r="C3146" s="56" t="s">
        <v>38</v>
      </c>
      <c r="D3146" s="55">
        <v>133999</v>
      </c>
    </row>
    <row r="3147" spans="1:4" x14ac:dyDescent="0.2">
      <c r="A3147" s="56">
        <v>2016</v>
      </c>
      <c r="B3147" s="56" t="s">
        <v>5</v>
      </c>
      <c r="C3147" s="56" t="s">
        <v>38</v>
      </c>
      <c r="D3147" s="55">
        <v>123678</v>
      </c>
    </row>
    <row r="3148" spans="1:4" x14ac:dyDescent="0.2">
      <c r="A3148" s="56">
        <v>2016</v>
      </c>
      <c r="B3148" s="56" t="s">
        <v>6</v>
      </c>
      <c r="C3148" s="56" t="s">
        <v>38</v>
      </c>
      <c r="D3148" s="55">
        <v>121694</v>
      </c>
    </row>
    <row r="3149" spans="1:4" x14ac:dyDescent="0.2">
      <c r="A3149" s="56">
        <v>2016</v>
      </c>
      <c r="B3149" s="56" t="s">
        <v>7</v>
      </c>
      <c r="C3149" s="56" t="s">
        <v>38</v>
      </c>
      <c r="D3149" s="55">
        <v>135640</v>
      </c>
    </row>
    <row r="3150" spans="1:4" x14ac:dyDescent="0.2">
      <c r="A3150" s="56">
        <v>2016</v>
      </c>
      <c r="B3150" s="56" t="s">
        <v>8</v>
      </c>
      <c r="C3150" s="56" t="s">
        <v>38</v>
      </c>
      <c r="D3150" s="55">
        <v>130261</v>
      </c>
    </row>
    <row r="3151" spans="1:4" x14ac:dyDescent="0.2">
      <c r="A3151" s="56">
        <v>2016</v>
      </c>
      <c r="B3151" s="56" t="s">
        <v>9</v>
      </c>
      <c r="C3151" s="56" t="s">
        <v>38</v>
      </c>
      <c r="D3151" s="55">
        <v>137793</v>
      </c>
    </row>
    <row r="3152" spans="1:4" x14ac:dyDescent="0.2">
      <c r="A3152" s="56">
        <v>2016</v>
      </c>
      <c r="B3152" s="56" t="s">
        <v>10</v>
      </c>
      <c r="C3152" s="56" t="s">
        <v>38</v>
      </c>
      <c r="D3152" s="55">
        <v>140097</v>
      </c>
    </row>
    <row r="3153" spans="1:4" x14ac:dyDescent="0.2">
      <c r="A3153" s="56">
        <v>2016</v>
      </c>
      <c r="B3153" s="56" t="s">
        <v>11</v>
      </c>
      <c r="C3153" s="56" t="s">
        <v>38</v>
      </c>
      <c r="D3153" s="55">
        <v>119965</v>
      </c>
    </row>
    <row r="3154" spans="1:4" x14ac:dyDescent="0.2">
      <c r="A3154" s="56">
        <v>2017</v>
      </c>
      <c r="B3154" s="56" t="s">
        <v>12</v>
      </c>
      <c r="C3154" s="56" t="s">
        <v>38</v>
      </c>
      <c r="D3154" s="55">
        <v>99075</v>
      </c>
    </row>
    <row r="3155" spans="1:4" x14ac:dyDescent="0.2">
      <c r="A3155" s="56">
        <v>2017</v>
      </c>
      <c r="B3155" s="56" t="s">
        <v>13</v>
      </c>
      <c r="C3155" s="56" t="s">
        <v>38</v>
      </c>
      <c r="D3155" s="55">
        <v>87656</v>
      </c>
    </row>
    <row r="3156" spans="1:4" x14ac:dyDescent="0.2">
      <c r="A3156" s="56">
        <v>2017</v>
      </c>
      <c r="B3156" s="56" t="s">
        <v>14</v>
      </c>
      <c r="C3156" s="56" t="s">
        <v>38</v>
      </c>
      <c r="D3156" s="55">
        <v>140262</v>
      </c>
    </row>
    <row r="3157" spans="1:4" x14ac:dyDescent="0.2">
      <c r="A3157" s="56">
        <v>2017</v>
      </c>
      <c r="B3157" s="56" t="s">
        <v>15</v>
      </c>
      <c r="C3157" s="56" t="s">
        <v>38</v>
      </c>
      <c r="D3157" s="55">
        <v>129349</v>
      </c>
    </row>
    <row r="3158" spans="1:4" x14ac:dyDescent="0.2">
      <c r="A3158" s="56">
        <v>2017</v>
      </c>
      <c r="B3158" s="56" t="s">
        <v>4</v>
      </c>
      <c r="C3158" s="56" t="s">
        <v>38</v>
      </c>
      <c r="D3158" s="55">
        <v>151138</v>
      </c>
    </row>
    <row r="3159" spans="1:4" x14ac:dyDescent="0.2">
      <c r="A3159" s="56">
        <v>2017</v>
      </c>
      <c r="B3159" s="56" t="s">
        <v>5</v>
      </c>
      <c r="C3159" s="56" t="s">
        <v>38</v>
      </c>
      <c r="D3159" s="55">
        <v>143523</v>
      </c>
    </row>
    <row r="3160" spans="1:4" x14ac:dyDescent="0.2">
      <c r="A3160" s="56">
        <v>2017</v>
      </c>
      <c r="B3160" s="56" t="s">
        <v>6</v>
      </c>
      <c r="C3160" s="56" t="s">
        <v>38</v>
      </c>
      <c r="D3160" s="55">
        <v>135690</v>
      </c>
    </row>
    <row r="3161" spans="1:4" x14ac:dyDescent="0.2">
      <c r="A3161" s="56">
        <v>2017</v>
      </c>
      <c r="B3161" s="56" t="s">
        <v>7</v>
      </c>
      <c r="C3161" s="56" t="s">
        <v>38</v>
      </c>
      <c r="D3161" s="55">
        <v>140682</v>
      </c>
    </row>
    <row r="3162" spans="1:4" x14ac:dyDescent="0.2">
      <c r="A3162" s="56">
        <v>2017</v>
      </c>
      <c r="B3162" s="56" t="s">
        <v>8</v>
      </c>
      <c r="C3162" s="56" t="s">
        <v>38</v>
      </c>
      <c r="D3162" s="55">
        <v>142514</v>
      </c>
    </row>
    <row r="3163" spans="1:4" x14ac:dyDescent="0.2">
      <c r="A3163" s="56">
        <v>2017</v>
      </c>
      <c r="B3163" s="56" t="s">
        <v>9</v>
      </c>
      <c r="C3163" s="56" t="s">
        <v>38</v>
      </c>
      <c r="D3163" s="55">
        <v>142147</v>
      </c>
    </row>
    <row r="3164" spans="1:4" x14ac:dyDescent="0.2">
      <c r="A3164" s="56">
        <v>2017</v>
      </c>
      <c r="B3164" s="56" t="s">
        <v>10</v>
      </c>
      <c r="C3164" s="56" t="s">
        <v>38</v>
      </c>
      <c r="D3164" s="55">
        <v>137425</v>
      </c>
    </row>
    <row r="3165" spans="1:4" x14ac:dyDescent="0.2">
      <c r="A3165" s="56">
        <v>2017</v>
      </c>
      <c r="B3165" s="56" t="s">
        <v>11</v>
      </c>
      <c r="C3165" s="56" t="s">
        <v>38</v>
      </c>
      <c r="D3165" s="55">
        <v>111757</v>
      </c>
    </row>
    <row r="3166" spans="1:4" x14ac:dyDescent="0.2">
      <c r="A3166" s="56">
        <v>2018</v>
      </c>
      <c r="B3166" s="56" t="s">
        <v>12</v>
      </c>
      <c r="C3166" s="56" t="s">
        <v>38</v>
      </c>
      <c r="D3166" s="55">
        <v>82515</v>
      </c>
    </row>
    <row r="3167" spans="1:4" x14ac:dyDescent="0.2">
      <c r="A3167" s="56">
        <v>2018</v>
      </c>
      <c r="B3167" s="56" t="s">
        <v>13</v>
      </c>
      <c r="C3167" s="56" t="s">
        <v>38</v>
      </c>
      <c r="D3167" s="55">
        <v>81018</v>
      </c>
    </row>
    <row r="3168" spans="1:4" x14ac:dyDescent="0.2">
      <c r="A3168" s="56">
        <v>2018</v>
      </c>
      <c r="B3168" s="56" t="s">
        <v>14</v>
      </c>
      <c r="C3168" s="56" t="s">
        <v>38</v>
      </c>
      <c r="D3168" s="55">
        <v>109058</v>
      </c>
    </row>
    <row r="3169" spans="1:4" x14ac:dyDescent="0.2">
      <c r="A3169" s="56">
        <v>2018</v>
      </c>
      <c r="B3169" s="56" t="s">
        <v>15</v>
      </c>
      <c r="C3169" s="56" t="s">
        <v>38</v>
      </c>
      <c r="D3169" s="55">
        <v>126132</v>
      </c>
    </row>
    <row r="3170" spans="1:4" x14ac:dyDescent="0.2">
      <c r="A3170" s="56">
        <v>2018</v>
      </c>
      <c r="B3170" s="56" t="s">
        <v>4</v>
      </c>
      <c r="C3170" s="56" t="s">
        <v>38</v>
      </c>
      <c r="D3170" s="55">
        <v>116254</v>
      </c>
    </row>
    <row r="3171" spans="1:4" x14ac:dyDescent="0.2">
      <c r="A3171" s="56">
        <v>2018</v>
      </c>
      <c r="B3171" s="56" t="s">
        <v>5</v>
      </c>
      <c r="C3171" s="56" t="s">
        <v>38</v>
      </c>
      <c r="D3171" s="55">
        <v>91586</v>
      </c>
    </row>
    <row r="3172" spans="1:4" x14ac:dyDescent="0.2">
      <c r="A3172" s="56">
        <v>2018</v>
      </c>
      <c r="B3172" s="56" t="s">
        <v>6</v>
      </c>
      <c r="C3172" s="56" t="s">
        <v>38</v>
      </c>
      <c r="D3172" s="55">
        <v>92458</v>
      </c>
    </row>
    <row r="3173" spans="1:4" x14ac:dyDescent="0.2">
      <c r="A3173" s="56">
        <v>2018</v>
      </c>
      <c r="B3173" s="56" t="s">
        <v>7</v>
      </c>
      <c r="C3173" s="56" t="s">
        <v>38</v>
      </c>
      <c r="D3173" s="55">
        <v>104390</v>
      </c>
    </row>
    <row r="3174" spans="1:4" x14ac:dyDescent="0.2">
      <c r="A3174" s="56">
        <v>2018</v>
      </c>
      <c r="B3174" s="56" t="s">
        <v>8</v>
      </c>
      <c r="C3174" s="56" t="s">
        <v>38</v>
      </c>
      <c r="D3174" s="55">
        <v>95767</v>
      </c>
    </row>
    <row r="3175" spans="1:4" x14ac:dyDescent="0.2">
      <c r="A3175" s="56">
        <v>2018</v>
      </c>
      <c r="B3175" s="56" t="s">
        <v>9</v>
      </c>
      <c r="C3175" s="56" t="s">
        <v>38</v>
      </c>
      <c r="D3175" s="55">
        <v>105694</v>
      </c>
    </row>
    <row r="3176" spans="1:4" x14ac:dyDescent="0.2">
      <c r="A3176" s="56">
        <v>2018</v>
      </c>
      <c r="B3176" s="56" t="s">
        <v>10</v>
      </c>
      <c r="C3176" s="56" t="s">
        <v>38</v>
      </c>
      <c r="D3176" s="55">
        <v>95028</v>
      </c>
    </row>
    <row r="3177" spans="1:4" x14ac:dyDescent="0.2">
      <c r="A3177" s="56">
        <v>2018</v>
      </c>
      <c r="B3177" s="56" t="s">
        <v>11</v>
      </c>
      <c r="C3177" s="56" t="s">
        <v>38</v>
      </c>
      <c r="D3177" s="55">
        <v>89408</v>
      </c>
    </row>
    <row r="3178" spans="1:4" x14ac:dyDescent="0.2">
      <c r="A3178" s="56">
        <v>2019</v>
      </c>
      <c r="B3178" s="56" t="s">
        <v>12</v>
      </c>
      <c r="C3178" s="56" t="s">
        <v>38</v>
      </c>
      <c r="D3178" s="55">
        <v>83981</v>
      </c>
    </row>
    <row r="3179" spans="1:4" x14ac:dyDescent="0.2">
      <c r="A3179" s="56">
        <v>2019</v>
      </c>
      <c r="B3179" s="56" t="s">
        <v>13</v>
      </c>
      <c r="C3179" s="56" t="s">
        <v>38</v>
      </c>
      <c r="D3179" s="55">
        <v>77591</v>
      </c>
    </row>
    <row r="3180" spans="1:4" x14ac:dyDescent="0.2">
      <c r="A3180" s="56">
        <v>2019</v>
      </c>
      <c r="B3180" s="56" t="s">
        <v>14</v>
      </c>
      <c r="C3180" s="56" t="s">
        <v>38</v>
      </c>
      <c r="D3180" s="55">
        <v>86994</v>
      </c>
    </row>
    <row r="3181" spans="1:4" x14ac:dyDescent="0.2">
      <c r="A3181" s="56">
        <v>2019</v>
      </c>
      <c r="B3181" s="56" t="s">
        <v>15</v>
      </c>
      <c r="C3181" s="56" t="s">
        <v>38</v>
      </c>
      <c r="D3181" s="55">
        <v>88856</v>
      </c>
    </row>
    <row r="3182" spans="1:4" x14ac:dyDescent="0.2">
      <c r="A3182" s="56">
        <v>2019</v>
      </c>
      <c r="B3182" s="56" t="s">
        <v>4</v>
      </c>
      <c r="C3182" s="56" t="s">
        <v>38</v>
      </c>
      <c r="D3182" s="55">
        <v>94029</v>
      </c>
    </row>
    <row r="3183" spans="1:4" x14ac:dyDescent="0.2">
      <c r="A3183" s="56">
        <v>2019</v>
      </c>
      <c r="B3183" s="56" t="s">
        <v>5</v>
      </c>
      <c r="C3183" s="56" t="s">
        <v>38</v>
      </c>
      <c r="D3183" s="55">
        <v>78715</v>
      </c>
    </row>
    <row r="3184" spans="1:4" x14ac:dyDescent="0.2">
      <c r="A3184" s="56">
        <v>2019</v>
      </c>
      <c r="B3184" s="56" t="s">
        <v>6</v>
      </c>
      <c r="C3184" s="56" t="s">
        <v>38</v>
      </c>
      <c r="D3184" s="55">
        <v>85203</v>
      </c>
    </row>
    <row r="3185" spans="1:4" x14ac:dyDescent="0.2">
      <c r="A3185" s="56">
        <v>2019</v>
      </c>
      <c r="B3185" s="56" t="s">
        <v>7</v>
      </c>
      <c r="C3185" s="56" t="s">
        <v>38</v>
      </c>
      <c r="D3185" s="55">
        <v>128807</v>
      </c>
    </row>
    <row r="3186" spans="1:4" x14ac:dyDescent="0.2">
      <c r="A3186" s="56">
        <v>2019</v>
      </c>
      <c r="B3186" s="56" t="s">
        <v>8</v>
      </c>
      <c r="C3186" s="56" t="s">
        <v>38</v>
      </c>
      <c r="D3186" s="55">
        <v>129851</v>
      </c>
    </row>
    <row r="3187" spans="1:4" x14ac:dyDescent="0.2">
      <c r="A3187" s="56">
        <v>2019</v>
      </c>
      <c r="B3187" s="56" t="s">
        <v>9</v>
      </c>
      <c r="C3187" s="56" t="s">
        <v>38</v>
      </c>
      <c r="D3187" s="55">
        <v>134523</v>
      </c>
    </row>
    <row r="3188" spans="1:4" x14ac:dyDescent="0.2">
      <c r="A3188" s="56">
        <v>2019</v>
      </c>
      <c r="B3188" s="56" t="s">
        <v>10</v>
      </c>
      <c r="C3188" s="56" t="s">
        <v>38</v>
      </c>
      <c r="D3188" s="55">
        <v>126368</v>
      </c>
    </row>
    <row r="3189" spans="1:4" x14ac:dyDescent="0.2">
      <c r="A3189" s="56">
        <v>2019</v>
      </c>
      <c r="B3189" s="56" t="s">
        <v>11</v>
      </c>
      <c r="C3189" s="56" t="s">
        <v>38</v>
      </c>
      <c r="D3189" s="55">
        <v>123653</v>
      </c>
    </row>
    <row r="3190" spans="1:4" x14ac:dyDescent="0.2">
      <c r="A3190" s="56">
        <v>2020</v>
      </c>
      <c r="B3190" s="56" t="s">
        <v>12</v>
      </c>
      <c r="C3190" s="56" t="s">
        <v>38</v>
      </c>
      <c r="D3190" s="55">
        <v>114178</v>
      </c>
    </row>
    <row r="3191" spans="1:4" x14ac:dyDescent="0.2">
      <c r="A3191" s="56">
        <v>2020</v>
      </c>
      <c r="B3191" s="56" t="s">
        <v>13</v>
      </c>
      <c r="C3191" s="56" t="s">
        <v>38</v>
      </c>
      <c r="D3191" s="55">
        <v>104473</v>
      </c>
    </row>
    <row r="3192" spans="1:4" x14ac:dyDescent="0.2">
      <c r="A3192" s="56">
        <v>2020</v>
      </c>
      <c r="B3192" s="56" t="s">
        <v>14</v>
      </c>
      <c r="C3192" s="56" t="s">
        <v>38</v>
      </c>
      <c r="D3192" s="55">
        <v>55026</v>
      </c>
    </row>
    <row r="3193" spans="1:4" x14ac:dyDescent="0.2">
      <c r="A3193" s="56">
        <v>2020</v>
      </c>
      <c r="B3193" s="56" t="s">
        <v>15</v>
      </c>
      <c r="C3193" s="56" t="s">
        <v>38</v>
      </c>
      <c r="D3193" s="55">
        <v>2288</v>
      </c>
    </row>
    <row r="3194" spans="1:4" x14ac:dyDescent="0.2">
      <c r="A3194" s="56">
        <v>2020</v>
      </c>
      <c r="B3194" s="56" t="s">
        <v>4</v>
      </c>
      <c r="C3194" s="56" t="s">
        <v>38</v>
      </c>
      <c r="D3194" s="55">
        <v>4113</v>
      </c>
    </row>
    <row r="3195" spans="1:4" x14ac:dyDescent="0.2">
      <c r="A3195" s="56">
        <v>2020</v>
      </c>
      <c r="B3195" s="56" t="s">
        <v>5</v>
      </c>
      <c r="C3195" s="56" t="s">
        <v>38</v>
      </c>
      <c r="D3195" s="55">
        <v>4003</v>
      </c>
    </row>
    <row r="3196" spans="1:4" x14ac:dyDescent="0.2">
      <c r="A3196" s="56">
        <v>2020</v>
      </c>
      <c r="B3196" s="56" t="s">
        <v>6</v>
      </c>
      <c r="C3196" s="56" t="s">
        <v>38</v>
      </c>
      <c r="D3196" s="55">
        <v>11782</v>
      </c>
    </row>
    <row r="3197" spans="1:4" x14ac:dyDescent="0.2">
      <c r="A3197" s="56">
        <v>2020</v>
      </c>
      <c r="B3197" s="56" t="s">
        <v>7</v>
      </c>
      <c r="C3197" s="56" t="s">
        <v>38</v>
      </c>
      <c r="D3197" s="55">
        <v>10941</v>
      </c>
    </row>
    <row r="3198" spans="1:4" x14ac:dyDescent="0.2">
      <c r="A3198" s="56">
        <v>2020</v>
      </c>
      <c r="B3198" s="56" t="s">
        <v>8</v>
      </c>
      <c r="C3198" s="56" t="s">
        <v>38</v>
      </c>
      <c r="D3198" s="55">
        <v>11982</v>
      </c>
    </row>
    <row r="3199" spans="1:4" x14ac:dyDescent="0.2">
      <c r="A3199" s="56">
        <v>2020</v>
      </c>
      <c r="B3199" s="56" t="s">
        <v>9</v>
      </c>
      <c r="C3199" s="56" t="s">
        <v>38</v>
      </c>
      <c r="D3199" s="55">
        <v>12812</v>
      </c>
    </row>
    <row r="3200" spans="1:4" x14ac:dyDescent="0.2">
      <c r="A3200" s="56">
        <v>2020</v>
      </c>
      <c r="B3200" s="56" t="s">
        <v>10</v>
      </c>
      <c r="C3200" s="56" t="s">
        <v>38</v>
      </c>
      <c r="D3200" s="55">
        <v>14964</v>
      </c>
    </row>
    <row r="3201" spans="1:4" x14ac:dyDescent="0.2">
      <c r="A3201" s="56">
        <v>2020</v>
      </c>
      <c r="B3201" s="56" t="s">
        <v>11</v>
      </c>
      <c r="C3201" s="56" t="s">
        <v>38</v>
      </c>
      <c r="D3201" s="55">
        <v>16204</v>
      </c>
    </row>
    <row r="3202" spans="1:4" x14ac:dyDescent="0.2">
      <c r="A3202" s="56">
        <v>1994</v>
      </c>
      <c r="B3202" s="56" t="s">
        <v>4</v>
      </c>
      <c r="C3202" s="56" t="s">
        <v>39</v>
      </c>
      <c r="D3202" s="55">
        <v>90517</v>
      </c>
    </row>
    <row r="3203" spans="1:4" x14ac:dyDescent="0.2">
      <c r="A3203" s="56">
        <v>1994</v>
      </c>
      <c r="B3203" s="56" t="s">
        <v>5</v>
      </c>
      <c r="C3203" s="56" t="s">
        <v>39</v>
      </c>
      <c r="D3203" s="55">
        <v>77514</v>
      </c>
    </row>
    <row r="3204" spans="1:4" x14ac:dyDescent="0.2">
      <c r="A3204" s="56">
        <v>1994</v>
      </c>
      <c r="B3204" s="56" t="s">
        <v>6</v>
      </c>
      <c r="C3204" s="56" t="s">
        <v>39</v>
      </c>
      <c r="D3204" s="55">
        <v>86189</v>
      </c>
    </row>
    <row r="3205" spans="1:4" x14ac:dyDescent="0.2">
      <c r="A3205" s="56">
        <v>1994</v>
      </c>
      <c r="B3205" s="56" t="s">
        <v>7</v>
      </c>
      <c r="C3205" s="56" t="s">
        <v>39</v>
      </c>
      <c r="D3205" s="55">
        <v>89243</v>
      </c>
    </row>
    <row r="3206" spans="1:4" x14ac:dyDescent="0.2">
      <c r="A3206" s="56">
        <v>1994</v>
      </c>
      <c r="B3206" s="56" t="s">
        <v>8</v>
      </c>
      <c r="C3206" s="56" t="s">
        <v>39</v>
      </c>
      <c r="D3206" s="55">
        <v>97284</v>
      </c>
    </row>
    <row r="3207" spans="1:4" x14ac:dyDescent="0.2">
      <c r="A3207" s="56">
        <v>1994</v>
      </c>
      <c r="B3207" s="56" t="s">
        <v>9</v>
      </c>
      <c r="C3207" s="56" t="s">
        <v>39</v>
      </c>
      <c r="D3207" s="55">
        <v>98652</v>
      </c>
    </row>
    <row r="3208" spans="1:4" x14ac:dyDescent="0.2">
      <c r="A3208" s="56">
        <v>1994</v>
      </c>
      <c r="B3208" s="56" t="s">
        <v>10</v>
      </c>
      <c r="C3208" s="56" t="s">
        <v>39</v>
      </c>
      <c r="D3208" s="55">
        <v>103781</v>
      </c>
    </row>
    <row r="3209" spans="1:4" x14ac:dyDescent="0.2">
      <c r="A3209" s="56">
        <v>1994</v>
      </c>
      <c r="B3209" s="56" t="s">
        <v>11</v>
      </c>
      <c r="C3209" s="56" t="s">
        <v>39</v>
      </c>
      <c r="D3209" s="55">
        <v>108038</v>
      </c>
    </row>
    <row r="3210" spans="1:4" x14ac:dyDescent="0.2">
      <c r="A3210" s="56">
        <v>1995</v>
      </c>
      <c r="B3210" s="56" t="s">
        <v>12</v>
      </c>
      <c r="C3210" s="56" t="s">
        <v>39</v>
      </c>
      <c r="D3210" s="55">
        <v>103442</v>
      </c>
    </row>
    <row r="3211" spans="1:4" x14ac:dyDescent="0.2">
      <c r="A3211" s="56">
        <v>1995</v>
      </c>
      <c r="B3211" s="56" t="s">
        <v>13</v>
      </c>
      <c r="C3211" s="56" t="s">
        <v>39</v>
      </c>
      <c r="D3211" s="55">
        <v>101177</v>
      </c>
    </row>
    <row r="3212" spans="1:4" x14ac:dyDescent="0.2">
      <c r="A3212" s="56">
        <v>1995</v>
      </c>
      <c r="B3212" s="56" t="s">
        <v>14</v>
      </c>
      <c r="C3212" s="56" t="s">
        <v>39</v>
      </c>
      <c r="D3212" s="55">
        <v>122827</v>
      </c>
    </row>
    <row r="3213" spans="1:4" x14ac:dyDescent="0.2">
      <c r="A3213" s="56">
        <v>1995</v>
      </c>
      <c r="B3213" s="56" t="s">
        <v>15</v>
      </c>
      <c r="C3213" s="56" t="s">
        <v>39</v>
      </c>
      <c r="D3213" s="55">
        <v>117624</v>
      </c>
    </row>
    <row r="3214" spans="1:4" x14ac:dyDescent="0.2">
      <c r="A3214" s="56">
        <v>1995</v>
      </c>
      <c r="B3214" s="56" t="s">
        <v>4</v>
      </c>
      <c r="C3214" s="56" t="s">
        <v>39</v>
      </c>
      <c r="D3214" s="55">
        <v>128362</v>
      </c>
    </row>
    <row r="3215" spans="1:4" x14ac:dyDescent="0.2">
      <c r="A3215" s="56">
        <v>1995</v>
      </c>
      <c r="B3215" s="56" t="s">
        <v>5</v>
      </c>
      <c r="C3215" s="56" t="s">
        <v>39</v>
      </c>
      <c r="D3215" s="55">
        <v>124992</v>
      </c>
    </row>
    <row r="3216" spans="1:4" x14ac:dyDescent="0.2">
      <c r="A3216" s="56">
        <v>1995</v>
      </c>
      <c r="B3216" s="56" t="s">
        <v>6</v>
      </c>
      <c r="C3216" s="56" t="s">
        <v>39</v>
      </c>
      <c r="D3216" s="55">
        <v>135169</v>
      </c>
    </row>
    <row r="3217" spans="1:4" x14ac:dyDescent="0.2">
      <c r="A3217" s="56">
        <v>1995</v>
      </c>
      <c r="B3217" s="56" t="s">
        <v>7</v>
      </c>
      <c r="C3217" s="56" t="s">
        <v>39</v>
      </c>
      <c r="D3217" s="55">
        <v>140224</v>
      </c>
    </row>
    <row r="3218" spans="1:4" x14ac:dyDescent="0.2">
      <c r="A3218" s="56">
        <v>1995</v>
      </c>
      <c r="B3218" s="56" t="s">
        <v>8</v>
      </c>
      <c r="C3218" s="56" t="s">
        <v>39</v>
      </c>
      <c r="D3218" s="55">
        <v>141214</v>
      </c>
    </row>
    <row r="3219" spans="1:4" x14ac:dyDescent="0.2">
      <c r="A3219" s="56">
        <v>1995</v>
      </c>
      <c r="B3219" s="56" t="s">
        <v>9</v>
      </c>
      <c r="C3219" s="56" t="s">
        <v>39</v>
      </c>
      <c r="D3219" s="55">
        <v>146551</v>
      </c>
    </row>
    <row r="3220" spans="1:4" x14ac:dyDescent="0.2">
      <c r="A3220" s="56">
        <v>1995</v>
      </c>
      <c r="B3220" s="56" t="s">
        <v>10</v>
      </c>
      <c r="C3220" s="56" t="s">
        <v>39</v>
      </c>
      <c r="D3220" s="55">
        <v>153321</v>
      </c>
    </row>
    <row r="3221" spans="1:4" x14ac:dyDescent="0.2">
      <c r="A3221" s="56">
        <v>1995</v>
      </c>
      <c r="B3221" s="56" t="s">
        <v>11</v>
      </c>
      <c r="C3221" s="56" t="s">
        <v>39</v>
      </c>
      <c r="D3221" s="55">
        <v>146173</v>
      </c>
    </row>
    <row r="3222" spans="1:4" x14ac:dyDescent="0.2">
      <c r="A3222" s="56">
        <v>1996</v>
      </c>
      <c r="B3222" s="56" t="s">
        <v>12</v>
      </c>
      <c r="C3222" s="56" t="s">
        <v>39</v>
      </c>
      <c r="D3222" s="55">
        <v>138879</v>
      </c>
    </row>
    <row r="3223" spans="1:4" x14ac:dyDescent="0.2">
      <c r="A3223" s="56">
        <v>1996</v>
      </c>
      <c r="B3223" s="56" t="s">
        <v>13</v>
      </c>
      <c r="C3223" s="56" t="s">
        <v>39</v>
      </c>
      <c r="D3223" s="55">
        <v>142291</v>
      </c>
    </row>
    <row r="3224" spans="1:4" x14ac:dyDescent="0.2">
      <c r="A3224" s="56">
        <v>1996</v>
      </c>
      <c r="B3224" s="56" t="s">
        <v>14</v>
      </c>
      <c r="C3224" s="56" t="s">
        <v>39</v>
      </c>
      <c r="D3224" s="55">
        <v>162262</v>
      </c>
    </row>
    <row r="3225" spans="1:4" x14ac:dyDescent="0.2">
      <c r="A3225" s="56">
        <v>1996</v>
      </c>
      <c r="B3225" s="56" t="s">
        <v>15</v>
      </c>
      <c r="C3225" s="56" t="s">
        <v>39</v>
      </c>
      <c r="D3225" s="55">
        <v>161687</v>
      </c>
    </row>
    <row r="3226" spans="1:4" x14ac:dyDescent="0.2">
      <c r="A3226" s="56">
        <v>1996</v>
      </c>
      <c r="B3226" s="56" t="s">
        <v>4</v>
      </c>
      <c r="C3226" s="56" t="s">
        <v>39</v>
      </c>
      <c r="D3226" s="55">
        <v>168293</v>
      </c>
    </row>
    <row r="3227" spans="1:4" x14ac:dyDescent="0.2">
      <c r="A3227" s="56">
        <v>1996</v>
      </c>
      <c r="B3227" s="56" t="s">
        <v>5</v>
      </c>
      <c r="C3227" s="56" t="s">
        <v>39</v>
      </c>
      <c r="D3227" s="55">
        <v>150189</v>
      </c>
    </row>
    <row r="3228" spans="1:4" x14ac:dyDescent="0.2">
      <c r="A3228" s="56">
        <v>1996</v>
      </c>
      <c r="B3228" s="56" t="s">
        <v>6</v>
      </c>
      <c r="C3228" s="56" t="s">
        <v>39</v>
      </c>
      <c r="D3228" s="55">
        <v>162720</v>
      </c>
    </row>
    <row r="3229" spans="1:4" x14ac:dyDescent="0.2">
      <c r="A3229" s="56">
        <v>1996</v>
      </c>
      <c r="B3229" s="56" t="s">
        <v>7</v>
      </c>
      <c r="C3229" s="56" t="s">
        <v>39</v>
      </c>
      <c r="D3229" s="55">
        <v>160739</v>
      </c>
    </row>
    <row r="3230" spans="1:4" x14ac:dyDescent="0.2">
      <c r="A3230" s="56">
        <v>1996</v>
      </c>
      <c r="B3230" s="56" t="s">
        <v>8</v>
      </c>
      <c r="C3230" s="56" t="s">
        <v>39</v>
      </c>
      <c r="D3230" s="55">
        <v>157860</v>
      </c>
    </row>
    <row r="3231" spans="1:4" x14ac:dyDescent="0.2">
      <c r="A3231" s="56">
        <v>1996</v>
      </c>
      <c r="B3231" s="56" t="s">
        <v>9</v>
      </c>
      <c r="C3231" s="56" t="s">
        <v>39</v>
      </c>
      <c r="D3231" s="55">
        <v>186594</v>
      </c>
    </row>
    <row r="3232" spans="1:4" x14ac:dyDescent="0.2">
      <c r="A3232" s="56">
        <v>1996</v>
      </c>
      <c r="B3232" s="56" t="s">
        <v>10</v>
      </c>
      <c r="C3232" s="56" t="s">
        <v>39</v>
      </c>
      <c r="D3232" s="55">
        <v>178060</v>
      </c>
    </row>
    <row r="3233" spans="1:4" x14ac:dyDescent="0.2">
      <c r="A3233" s="56">
        <v>1996</v>
      </c>
      <c r="B3233" s="56" t="s">
        <v>11</v>
      </c>
      <c r="C3233" s="56" t="s">
        <v>39</v>
      </c>
      <c r="D3233" s="55">
        <v>167259</v>
      </c>
    </row>
    <row r="3234" spans="1:4" x14ac:dyDescent="0.2">
      <c r="A3234" s="56">
        <v>1997</v>
      </c>
      <c r="B3234" s="56" t="s">
        <v>12</v>
      </c>
      <c r="C3234" s="56" t="s">
        <v>39</v>
      </c>
      <c r="D3234" s="55">
        <v>154371</v>
      </c>
    </row>
    <row r="3235" spans="1:4" x14ac:dyDescent="0.2">
      <c r="A3235" s="56">
        <v>1997</v>
      </c>
      <c r="B3235" s="56" t="s">
        <v>13</v>
      </c>
      <c r="C3235" s="56" t="s">
        <v>39</v>
      </c>
      <c r="D3235" s="55">
        <v>153750</v>
      </c>
    </row>
    <row r="3236" spans="1:4" x14ac:dyDescent="0.2">
      <c r="A3236" s="56">
        <v>1997</v>
      </c>
      <c r="B3236" s="56" t="s">
        <v>14</v>
      </c>
      <c r="C3236" s="56" t="s">
        <v>39</v>
      </c>
      <c r="D3236" s="55">
        <v>181156</v>
      </c>
    </row>
    <row r="3237" spans="1:4" x14ac:dyDescent="0.2">
      <c r="A3237" s="56">
        <v>1997</v>
      </c>
      <c r="B3237" s="56" t="s">
        <v>15</v>
      </c>
      <c r="C3237" s="56" t="s">
        <v>39</v>
      </c>
      <c r="D3237" s="55">
        <v>191715</v>
      </c>
    </row>
    <row r="3238" spans="1:4" x14ac:dyDescent="0.2">
      <c r="A3238" s="56">
        <v>1997</v>
      </c>
      <c r="B3238" s="56" t="s">
        <v>4</v>
      </c>
      <c r="C3238" s="56" t="s">
        <v>39</v>
      </c>
      <c r="D3238" s="55">
        <v>191922</v>
      </c>
    </row>
    <row r="3239" spans="1:4" x14ac:dyDescent="0.2">
      <c r="A3239" s="56">
        <v>1997</v>
      </c>
      <c r="B3239" s="56" t="s">
        <v>5</v>
      </c>
      <c r="C3239" s="56" t="s">
        <v>39</v>
      </c>
      <c r="D3239" s="55">
        <v>175787</v>
      </c>
    </row>
    <row r="3240" spans="1:4" x14ac:dyDescent="0.2">
      <c r="A3240" s="56">
        <v>1997</v>
      </c>
      <c r="B3240" s="56" t="s">
        <v>6</v>
      </c>
      <c r="C3240" s="56" t="s">
        <v>39</v>
      </c>
      <c r="D3240" s="55">
        <v>188666</v>
      </c>
    </row>
    <row r="3241" spans="1:4" x14ac:dyDescent="0.2">
      <c r="A3241" s="56">
        <v>1997</v>
      </c>
      <c r="B3241" s="56" t="s">
        <v>7</v>
      </c>
      <c r="C3241" s="56" t="s">
        <v>39</v>
      </c>
      <c r="D3241" s="55">
        <v>186303</v>
      </c>
    </row>
    <row r="3242" spans="1:4" x14ac:dyDescent="0.2">
      <c r="A3242" s="56">
        <v>1997</v>
      </c>
      <c r="B3242" s="56" t="s">
        <v>8</v>
      </c>
      <c r="C3242" s="56" t="s">
        <v>39</v>
      </c>
      <c r="D3242" s="55">
        <v>195570</v>
      </c>
    </row>
    <row r="3243" spans="1:4" x14ac:dyDescent="0.2">
      <c r="A3243" s="56">
        <v>1997</v>
      </c>
      <c r="B3243" s="56" t="s">
        <v>9</v>
      </c>
      <c r="C3243" s="56" t="s">
        <v>39</v>
      </c>
      <c r="D3243" s="55">
        <v>202313</v>
      </c>
    </row>
    <row r="3244" spans="1:4" x14ac:dyDescent="0.2">
      <c r="A3244" s="56">
        <v>1997</v>
      </c>
      <c r="B3244" s="56" t="s">
        <v>10</v>
      </c>
      <c r="C3244" s="56" t="s">
        <v>39</v>
      </c>
      <c r="D3244" s="55">
        <v>197222</v>
      </c>
    </row>
    <row r="3245" spans="1:4" x14ac:dyDescent="0.2">
      <c r="A3245" s="56">
        <v>1997</v>
      </c>
      <c r="B3245" s="56" t="s">
        <v>11</v>
      </c>
      <c r="C3245" s="56" t="s">
        <v>39</v>
      </c>
      <c r="D3245" s="55">
        <v>195425</v>
      </c>
    </row>
    <row r="3246" spans="1:4" x14ac:dyDescent="0.2">
      <c r="A3246" s="56">
        <v>1998</v>
      </c>
      <c r="B3246" s="56" t="s">
        <v>12</v>
      </c>
      <c r="C3246" s="56" t="s">
        <v>39</v>
      </c>
      <c r="D3246" s="55">
        <v>178923</v>
      </c>
    </row>
    <row r="3247" spans="1:4" x14ac:dyDescent="0.2">
      <c r="A3247" s="56">
        <v>1998</v>
      </c>
      <c r="B3247" s="56" t="s">
        <v>13</v>
      </c>
      <c r="C3247" s="56" t="s">
        <v>39</v>
      </c>
      <c r="D3247" s="55">
        <v>175695</v>
      </c>
    </row>
    <row r="3248" spans="1:4" x14ac:dyDescent="0.2">
      <c r="A3248" s="56">
        <v>1998</v>
      </c>
      <c r="B3248" s="56" t="s">
        <v>14</v>
      </c>
      <c r="C3248" s="56" t="s">
        <v>39</v>
      </c>
      <c r="D3248" s="55">
        <v>212392</v>
      </c>
    </row>
    <row r="3249" spans="1:4" x14ac:dyDescent="0.2">
      <c r="A3249" s="56">
        <v>1998</v>
      </c>
      <c r="B3249" s="56" t="s">
        <v>15</v>
      </c>
      <c r="C3249" s="56" t="s">
        <v>39</v>
      </c>
      <c r="D3249" s="55">
        <v>208932</v>
      </c>
    </row>
    <row r="3250" spans="1:4" x14ac:dyDescent="0.2">
      <c r="A3250" s="56">
        <v>1998</v>
      </c>
      <c r="B3250" s="56" t="s">
        <v>4</v>
      </c>
      <c r="C3250" s="56" t="s">
        <v>39</v>
      </c>
      <c r="D3250" s="55">
        <v>210248</v>
      </c>
    </row>
    <row r="3251" spans="1:4" x14ac:dyDescent="0.2">
      <c r="A3251" s="56">
        <v>1998</v>
      </c>
      <c r="B3251" s="56" t="s">
        <v>5</v>
      </c>
      <c r="C3251" s="56" t="s">
        <v>39</v>
      </c>
      <c r="D3251" s="55">
        <v>197631</v>
      </c>
    </row>
    <row r="3252" spans="1:4" x14ac:dyDescent="0.2">
      <c r="A3252" s="56">
        <v>1998</v>
      </c>
      <c r="B3252" s="56" t="s">
        <v>6</v>
      </c>
      <c r="C3252" s="56" t="s">
        <v>39</v>
      </c>
      <c r="D3252" s="55">
        <v>212559</v>
      </c>
    </row>
    <row r="3253" spans="1:4" x14ac:dyDescent="0.2">
      <c r="A3253" s="56">
        <v>1998</v>
      </c>
      <c r="B3253" s="56" t="s">
        <v>7</v>
      </c>
      <c r="C3253" s="56" t="s">
        <v>39</v>
      </c>
      <c r="D3253" s="55">
        <v>220083</v>
      </c>
    </row>
    <row r="3254" spans="1:4" x14ac:dyDescent="0.2">
      <c r="A3254" s="56">
        <v>1998</v>
      </c>
      <c r="B3254" s="56" t="s">
        <v>8</v>
      </c>
      <c r="C3254" s="56" t="s">
        <v>39</v>
      </c>
      <c r="D3254" s="55">
        <v>217849</v>
      </c>
    </row>
    <row r="3255" spans="1:4" x14ac:dyDescent="0.2">
      <c r="A3255" s="56">
        <v>1998</v>
      </c>
      <c r="B3255" s="56" t="s">
        <v>9</v>
      </c>
      <c r="C3255" s="56" t="s">
        <v>39</v>
      </c>
      <c r="D3255" s="55">
        <v>218544</v>
      </c>
    </row>
    <row r="3256" spans="1:4" x14ac:dyDescent="0.2">
      <c r="A3256" s="56">
        <v>1998</v>
      </c>
      <c r="B3256" s="56" t="s">
        <v>10</v>
      </c>
      <c r="C3256" s="56" t="s">
        <v>39</v>
      </c>
      <c r="D3256" s="55">
        <v>212864</v>
      </c>
    </row>
    <row r="3257" spans="1:4" x14ac:dyDescent="0.2">
      <c r="A3257" s="56">
        <v>1998</v>
      </c>
      <c r="B3257" s="56" t="s">
        <v>11</v>
      </c>
      <c r="C3257" s="56" t="s">
        <v>39</v>
      </c>
      <c r="D3257" s="55">
        <v>202510</v>
      </c>
    </row>
    <row r="3258" spans="1:4" x14ac:dyDescent="0.2">
      <c r="A3258" s="56">
        <v>1999</v>
      </c>
      <c r="B3258" s="56" t="s">
        <v>12</v>
      </c>
      <c r="C3258" s="56" t="s">
        <v>39</v>
      </c>
      <c r="D3258" s="55">
        <v>175379</v>
      </c>
    </row>
    <row r="3259" spans="1:4" x14ac:dyDescent="0.2">
      <c r="A3259" s="56">
        <v>1999</v>
      </c>
      <c r="B3259" s="56" t="s">
        <v>13</v>
      </c>
      <c r="C3259" s="56" t="s">
        <v>39</v>
      </c>
      <c r="D3259" s="55">
        <v>178829</v>
      </c>
    </row>
    <row r="3260" spans="1:4" x14ac:dyDescent="0.2">
      <c r="A3260" s="56">
        <v>1999</v>
      </c>
      <c r="B3260" s="56" t="s">
        <v>14</v>
      </c>
      <c r="C3260" s="56" t="s">
        <v>39</v>
      </c>
      <c r="D3260" s="55">
        <v>216106</v>
      </c>
    </row>
    <row r="3261" spans="1:4" x14ac:dyDescent="0.2">
      <c r="A3261" s="56">
        <v>1999</v>
      </c>
      <c r="B3261" s="56" t="s">
        <v>15</v>
      </c>
      <c r="C3261" s="56" t="s">
        <v>39</v>
      </c>
      <c r="D3261" s="55">
        <v>213228</v>
      </c>
    </row>
    <row r="3262" spans="1:4" x14ac:dyDescent="0.2">
      <c r="A3262" s="56">
        <v>1999</v>
      </c>
      <c r="B3262" s="56" t="s">
        <v>4</v>
      </c>
      <c r="C3262" s="56" t="s">
        <v>39</v>
      </c>
      <c r="D3262" s="55">
        <v>217261</v>
      </c>
    </row>
    <row r="3263" spans="1:4" x14ac:dyDescent="0.2">
      <c r="A3263" s="56">
        <v>1999</v>
      </c>
      <c r="B3263" s="56" t="s">
        <v>5</v>
      </c>
      <c r="C3263" s="56" t="s">
        <v>39</v>
      </c>
      <c r="D3263" s="55">
        <v>207546</v>
      </c>
    </row>
    <row r="3264" spans="1:4" x14ac:dyDescent="0.2">
      <c r="A3264" s="56">
        <v>1999</v>
      </c>
      <c r="B3264" s="56" t="s">
        <v>6</v>
      </c>
      <c r="C3264" s="56" t="s">
        <v>39</v>
      </c>
      <c r="D3264" s="55">
        <v>209503</v>
      </c>
    </row>
    <row r="3265" spans="1:4" x14ac:dyDescent="0.2">
      <c r="A3265" s="56">
        <v>1999</v>
      </c>
      <c r="B3265" s="56" t="s">
        <v>7</v>
      </c>
      <c r="C3265" s="56" t="s">
        <v>39</v>
      </c>
      <c r="D3265" s="55">
        <v>217376</v>
      </c>
    </row>
    <row r="3266" spans="1:4" x14ac:dyDescent="0.2">
      <c r="A3266" s="56">
        <v>1999</v>
      </c>
      <c r="B3266" s="56" t="s">
        <v>8</v>
      </c>
      <c r="C3266" s="56" t="s">
        <v>39</v>
      </c>
      <c r="D3266" s="55">
        <v>222216</v>
      </c>
    </row>
    <row r="3267" spans="1:4" x14ac:dyDescent="0.2">
      <c r="A3267" s="56">
        <v>1999</v>
      </c>
      <c r="B3267" s="56" t="s">
        <v>9</v>
      </c>
      <c r="C3267" s="56" t="s">
        <v>39</v>
      </c>
      <c r="D3267" s="55">
        <v>216498</v>
      </c>
    </row>
    <row r="3268" spans="1:4" x14ac:dyDescent="0.2">
      <c r="A3268" s="56">
        <v>1999</v>
      </c>
      <c r="B3268" s="56" t="s">
        <v>10</v>
      </c>
      <c r="C3268" s="56" t="s">
        <v>39</v>
      </c>
      <c r="D3268" s="55">
        <v>223777</v>
      </c>
    </row>
    <row r="3269" spans="1:4" x14ac:dyDescent="0.2">
      <c r="A3269" s="56">
        <v>1999</v>
      </c>
      <c r="B3269" s="56" t="s">
        <v>11</v>
      </c>
      <c r="C3269" s="56" t="s">
        <v>39</v>
      </c>
      <c r="D3269" s="55">
        <v>210416</v>
      </c>
    </row>
    <row r="3270" spans="1:4" x14ac:dyDescent="0.2">
      <c r="A3270" s="56">
        <v>2000</v>
      </c>
      <c r="B3270" s="56" t="s">
        <v>12</v>
      </c>
      <c r="C3270" s="56" t="s">
        <v>39</v>
      </c>
      <c r="D3270" s="55">
        <v>180801</v>
      </c>
    </row>
    <row r="3271" spans="1:4" x14ac:dyDescent="0.2">
      <c r="A3271" s="56">
        <v>2000</v>
      </c>
      <c r="B3271" s="56" t="s">
        <v>13</v>
      </c>
      <c r="C3271" s="56" t="s">
        <v>39</v>
      </c>
      <c r="D3271" s="55">
        <v>186208</v>
      </c>
    </row>
    <row r="3272" spans="1:4" x14ac:dyDescent="0.2">
      <c r="A3272" s="56">
        <v>2000</v>
      </c>
      <c r="B3272" s="56" t="s">
        <v>14</v>
      </c>
      <c r="C3272" s="56" t="s">
        <v>39</v>
      </c>
      <c r="D3272" s="55">
        <v>227071</v>
      </c>
    </row>
    <row r="3273" spans="1:4" x14ac:dyDescent="0.2">
      <c r="A3273" s="56">
        <v>2000</v>
      </c>
      <c r="B3273" s="56" t="s">
        <v>15</v>
      </c>
      <c r="C3273" s="56" t="s">
        <v>39</v>
      </c>
      <c r="D3273" s="55">
        <v>216349</v>
      </c>
    </row>
    <row r="3274" spans="1:4" x14ac:dyDescent="0.2">
      <c r="A3274" s="56">
        <v>2000</v>
      </c>
      <c r="B3274" s="56" t="s">
        <v>4</v>
      </c>
      <c r="C3274" s="56" t="s">
        <v>39</v>
      </c>
      <c r="D3274" s="55">
        <v>215110</v>
      </c>
    </row>
    <row r="3275" spans="1:4" x14ac:dyDescent="0.2">
      <c r="A3275" s="56">
        <v>2000</v>
      </c>
      <c r="B3275" s="56" t="s">
        <v>5</v>
      </c>
      <c r="C3275" s="56" t="s">
        <v>39</v>
      </c>
      <c r="D3275" s="55">
        <v>201994</v>
      </c>
    </row>
    <row r="3276" spans="1:4" x14ac:dyDescent="0.2">
      <c r="A3276" s="56">
        <v>2000</v>
      </c>
      <c r="B3276" s="56" t="s">
        <v>6</v>
      </c>
      <c r="C3276" s="56" t="s">
        <v>39</v>
      </c>
      <c r="D3276" s="55">
        <v>208129</v>
      </c>
    </row>
    <row r="3277" spans="1:4" x14ac:dyDescent="0.2">
      <c r="A3277" s="56">
        <v>2000</v>
      </c>
      <c r="B3277" s="56" t="s">
        <v>7</v>
      </c>
      <c r="C3277" s="56" t="s">
        <v>39</v>
      </c>
      <c r="D3277" s="55">
        <v>224632</v>
      </c>
    </row>
    <row r="3278" spans="1:4" x14ac:dyDescent="0.2">
      <c r="A3278" s="56">
        <v>2000</v>
      </c>
      <c r="B3278" s="56" t="s">
        <v>8</v>
      </c>
      <c r="C3278" s="56" t="s">
        <v>39</v>
      </c>
      <c r="D3278" s="55">
        <v>218340</v>
      </c>
    </row>
    <row r="3279" spans="1:4" x14ac:dyDescent="0.2">
      <c r="A3279" s="56">
        <v>2000</v>
      </c>
      <c r="B3279" s="56" t="s">
        <v>9</v>
      </c>
      <c r="C3279" s="56" t="s">
        <v>39</v>
      </c>
      <c r="D3279" s="55">
        <v>220278</v>
      </c>
    </row>
    <row r="3280" spans="1:4" x14ac:dyDescent="0.2">
      <c r="A3280" s="56">
        <v>2000</v>
      </c>
      <c r="B3280" s="56" t="s">
        <v>10</v>
      </c>
      <c r="C3280" s="56" t="s">
        <v>39</v>
      </c>
      <c r="D3280" s="55">
        <v>211038</v>
      </c>
    </row>
    <row r="3281" spans="1:4" x14ac:dyDescent="0.2">
      <c r="A3281" s="56">
        <v>2000</v>
      </c>
      <c r="B3281" s="56" t="s">
        <v>11</v>
      </c>
      <c r="C3281" s="56" t="s">
        <v>39</v>
      </c>
      <c r="D3281" s="55">
        <v>196016</v>
      </c>
    </row>
    <row r="3282" spans="1:4" x14ac:dyDescent="0.2">
      <c r="A3282" s="56">
        <v>2001</v>
      </c>
      <c r="B3282" s="56" t="s">
        <v>12</v>
      </c>
      <c r="C3282" s="56" t="s">
        <v>39</v>
      </c>
      <c r="D3282" s="55">
        <v>179234</v>
      </c>
    </row>
    <row r="3283" spans="1:4" x14ac:dyDescent="0.2">
      <c r="A3283" s="56">
        <v>2001</v>
      </c>
      <c r="B3283" s="56" t="s">
        <v>13</v>
      </c>
      <c r="C3283" s="56" t="s">
        <v>39</v>
      </c>
      <c r="D3283" s="55">
        <v>176157</v>
      </c>
    </row>
    <row r="3284" spans="1:4" x14ac:dyDescent="0.2">
      <c r="A3284" s="56">
        <v>2001</v>
      </c>
      <c r="B3284" s="56" t="s">
        <v>14</v>
      </c>
      <c r="C3284" s="56" t="s">
        <v>39</v>
      </c>
      <c r="D3284" s="55">
        <v>206580</v>
      </c>
    </row>
    <row r="3285" spans="1:4" x14ac:dyDescent="0.2">
      <c r="A3285" s="56">
        <v>2001</v>
      </c>
      <c r="B3285" s="56" t="s">
        <v>15</v>
      </c>
      <c r="C3285" s="56" t="s">
        <v>39</v>
      </c>
      <c r="D3285" s="55">
        <v>202057</v>
      </c>
    </row>
    <row r="3286" spans="1:4" x14ac:dyDescent="0.2">
      <c r="A3286" s="56">
        <v>2001</v>
      </c>
      <c r="B3286" s="56" t="s">
        <v>4</v>
      </c>
      <c r="C3286" s="56" t="s">
        <v>39</v>
      </c>
      <c r="D3286" s="55">
        <v>209212</v>
      </c>
    </row>
    <row r="3287" spans="1:4" x14ac:dyDescent="0.2">
      <c r="A3287" s="56">
        <v>2001</v>
      </c>
      <c r="B3287" s="56" t="s">
        <v>5</v>
      </c>
      <c r="C3287" s="56" t="s">
        <v>39</v>
      </c>
      <c r="D3287" s="55">
        <v>198469</v>
      </c>
    </row>
    <row r="3288" spans="1:4" x14ac:dyDescent="0.2">
      <c r="A3288" s="56">
        <v>2001</v>
      </c>
      <c r="B3288" s="56" t="s">
        <v>6</v>
      </c>
      <c r="C3288" s="56" t="s">
        <v>39</v>
      </c>
      <c r="D3288" s="55">
        <v>184589</v>
      </c>
    </row>
    <row r="3289" spans="1:4" x14ac:dyDescent="0.2">
      <c r="A3289" s="56">
        <v>2001</v>
      </c>
      <c r="B3289" s="56" t="s">
        <v>7</v>
      </c>
      <c r="C3289" s="56" t="s">
        <v>39</v>
      </c>
      <c r="D3289" s="55">
        <v>203611</v>
      </c>
    </row>
    <row r="3290" spans="1:4" x14ac:dyDescent="0.2">
      <c r="A3290" s="56">
        <v>2001</v>
      </c>
      <c r="B3290" s="56" t="s">
        <v>8</v>
      </c>
      <c r="C3290" s="56" t="s">
        <v>39</v>
      </c>
      <c r="D3290" s="55">
        <v>190427</v>
      </c>
    </row>
    <row r="3291" spans="1:4" x14ac:dyDescent="0.2">
      <c r="A3291" s="56">
        <v>2001</v>
      </c>
      <c r="B3291" s="56" t="s">
        <v>9</v>
      </c>
      <c r="C3291" s="56" t="s">
        <v>39</v>
      </c>
      <c r="D3291" s="55">
        <v>197071</v>
      </c>
    </row>
    <row r="3292" spans="1:4" x14ac:dyDescent="0.2">
      <c r="A3292" s="56">
        <v>2001</v>
      </c>
      <c r="B3292" s="56" t="s">
        <v>10</v>
      </c>
      <c r="C3292" s="56" t="s">
        <v>39</v>
      </c>
      <c r="D3292" s="55">
        <v>192381</v>
      </c>
    </row>
    <row r="3293" spans="1:4" x14ac:dyDescent="0.2">
      <c r="A3293" s="56">
        <v>2001</v>
      </c>
      <c r="B3293" s="56" t="s">
        <v>11</v>
      </c>
      <c r="C3293" s="56" t="s">
        <v>39</v>
      </c>
      <c r="D3293" s="55">
        <v>153978</v>
      </c>
    </row>
    <row r="3294" spans="1:4" x14ac:dyDescent="0.2">
      <c r="A3294" s="56">
        <v>2002</v>
      </c>
      <c r="B3294" s="56" t="s">
        <v>12</v>
      </c>
      <c r="C3294" s="56" t="s">
        <v>39</v>
      </c>
      <c r="D3294" s="55">
        <v>144746</v>
      </c>
    </row>
    <row r="3295" spans="1:4" x14ac:dyDescent="0.2">
      <c r="A3295" s="56">
        <v>2002</v>
      </c>
      <c r="B3295" s="56" t="s">
        <v>13</v>
      </c>
      <c r="C3295" s="56" t="s">
        <v>39</v>
      </c>
      <c r="D3295" s="55">
        <v>133756</v>
      </c>
    </row>
    <row r="3296" spans="1:4" x14ac:dyDescent="0.2">
      <c r="A3296" s="56">
        <v>2002</v>
      </c>
      <c r="B3296" s="56" t="s">
        <v>14</v>
      </c>
      <c r="C3296" s="56" t="s">
        <v>39</v>
      </c>
      <c r="D3296" s="55">
        <v>143335</v>
      </c>
    </row>
    <row r="3297" spans="1:4" x14ac:dyDescent="0.2">
      <c r="A3297" s="56">
        <v>2002</v>
      </c>
      <c r="B3297" s="56" t="s">
        <v>15</v>
      </c>
      <c r="C3297" s="56" t="s">
        <v>39</v>
      </c>
      <c r="D3297" s="55">
        <v>140424</v>
      </c>
    </row>
    <row r="3298" spans="1:4" x14ac:dyDescent="0.2">
      <c r="A3298" s="56">
        <v>2002</v>
      </c>
      <c r="B3298" s="56" t="s">
        <v>4</v>
      </c>
      <c r="C3298" s="56" t="s">
        <v>39</v>
      </c>
      <c r="D3298" s="55">
        <v>142344</v>
      </c>
    </row>
    <row r="3299" spans="1:4" x14ac:dyDescent="0.2">
      <c r="A3299" s="56">
        <v>2002</v>
      </c>
      <c r="B3299" s="56" t="s">
        <v>5</v>
      </c>
      <c r="C3299" s="56" t="s">
        <v>39</v>
      </c>
      <c r="D3299" s="55">
        <v>128121</v>
      </c>
    </row>
    <row r="3300" spans="1:4" x14ac:dyDescent="0.2">
      <c r="A3300" s="56">
        <v>2002</v>
      </c>
      <c r="B3300" s="56" t="s">
        <v>6</v>
      </c>
      <c r="C3300" s="56" t="s">
        <v>39</v>
      </c>
      <c r="D3300" s="55">
        <v>128530</v>
      </c>
    </row>
    <row r="3301" spans="1:4" x14ac:dyDescent="0.2">
      <c r="A3301" s="56">
        <v>2002</v>
      </c>
      <c r="B3301" s="56" t="s">
        <v>7</v>
      </c>
      <c r="C3301" s="56" t="s">
        <v>39</v>
      </c>
      <c r="D3301" s="55">
        <v>117873</v>
      </c>
    </row>
    <row r="3302" spans="1:4" x14ac:dyDescent="0.2">
      <c r="A3302" s="56">
        <v>2002</v>
      </c>
      <c r="B3302" s="56" t="s">
        <v>8</v>
      </c>
      <c r="C3302" s="56" t="s">
        <v>39</v>
      </c>
      <c r="D3302" s="55">
        <v>90961</v>
      </c>
    </row>
    <row r="3303" spans="1:4" x14ac:dyDescent="0.2">
      <c r="A3303" s="56">
        <v>2002</v>
      </c>
      <c r="B3303" s="56" t="s">
        <v>9</v>
      </c>
      <c r="C3303" s="56" t="s">
        <v>39</v>
      </c>
      <c r="D3303" s="55">
        <v>93208</v>
      </c>
    </row>
    <row r="3304" spans="1:4" x14ac:dyDescent="0.2">
      <c r="A3304" s="56">
        <v>2002</v>
      </c>
      <c r="B3304" s="56" t="s">
        <v>10</v>
      </c>
      <c r="C3304" s="56" t="s">
        <v>39</v>
      </c>
      <c r="D3304" s="55">
        <v>102122</v>
      </c>
    </row>
    <row r="3305" spans="1:4" x14ac:dyDescent="0.2">
      <c r="A3305" s="56">
        <v>2002</v>
      </c>
      <c r="B3305" s="56" t="s">
        <v>11</v>
      </c>
      <c r="C3305" s="56" t="s">
        <v>39</v>
      </c>
      <c r="D3305" s="55">
        <v>97032</v>
      </c>
    </row>
    <row r="3306" spans="1:4" x14ac:dyDescent="0.2">
      <c r="A3306" s="56">
        <v>2003</v>
      </c>
      <c r="B3306" s="56" t="s">
        <v>12</v>
      </c>
      <c r="C3306" s="56" t="s">
        <v>39</v>
      </c>
      <c r="D3306" s="55">
        <v>89552.378603638921</v>
      </c>
    </row>
    <row r="3307" spans="1:4" x14ac:dyDescent="0.2">
      <c r="A3307" s="56">
        <v>2003</v>
      </c>
      <c r="B3307" s="56" t="s">
        <v>13</v>
      </c>
      <c r="C3307" s="56" t="s">
        <v>39</v>
      </c>
      <c r="D3307" s="55">
        <v>88409.599617957821</v>
      </c>
    </row>
    <row r="3308" spans="1:4" x14ac:dyDescent="0.2">
      <c r="A3308" s="56">
        <v>2003</v>
      </c>
      <c r="B3308" s="56" t="s">
        <v>14</v>
      </c>
      <c r="C3308" s="56" t="s">
        <v>39</v>
      </c>
      <c r="D3308" s="55">
        <v>100020.84572879122</v>
      </c>
    </row>
    <row r="3309" spans="1:4" x14ac:dyDescent="0.2">
      <c r="A3309" s="56">
        <v>2003</v>
      </c>
      <c r="B3309" s="56" t="s">
        <v>15</v>
      </c>
      <c r="C3309" s="56" t="s">
        <v>39</v>
      </c>
      <c r="D3309" s="55">
        <v>107232.19993354604</v>
      </c>
    </row>
    <row r="3310" spans="1:4" x14ac:dyDescent="0.2">
      <c r="A3310" s="56">
        <v>2003</v>
      </c>
      <c r="B3310" s="56" t="s">
        <v>4</v>
      </c>
      <c r="C3310" s="56" t="s">
        <v>39</v>
      </c>
      <c r="D3310" s="55">
        <v>67734.364622861773</v>
      </c>
    </row>
    <row r="3311" spans="1:4" x14ac:dyDescent="0.2">
      <c r="A3311" s="56">
        <v>2003</v>
      </c>
      <c r="B3311" s="56" t="s">
        <v>5</v>
      </c>
      <c r="C3311" s="56" t="s">
        <v>39</v>
      </c>
      <c r="D3311" s="55">
        <v>67985.807497492497</v>
      </c>
    </row>
    <row r="3312" spans="1:4" x14ac:dyDescent="0.2">
      <c r="A3312" s="56">
        <v>2003</v>
      </c>
      <c r="B3312" s="56" t="s">
        <v>6</v>
      </c>
      <c r="C3312" s="56" t="s">
        <v>39</v>
      </c>
      <c r="D3312" s="55">
        <v>69126.189040236946</v>
      </c>
    </row>
    <row r="3313" spans="1:4" x14ac:dyDescent="0.2">
      <c r="A3313" s="56">
        <v>2003</v>
      </c>
      <c r="B3313" s="56" t="s">
        <v>7</v>
      </c>
      <c r="C3313" s="56" t="s">
        <v>39</v>
      </c>
      <c r="D3313" s="55">
        <v>68218.847677245285</v>
      </c>
    </row>
    <row r="3314" spans="1:4" x14ac:dyDescent="0.2">
      <c r="A3314" s="56">
        <v>2003</v>
      </c>
      <c r="B3314" s="56" t="s">
        <v>8</v>
      </c>
      <c r="C3314" s="56" t="s">
        <v>39</v>
      </c>
      <c r="D3314" s="55">
        <v>72040.270972718426</v>
      </c>
    </row>
    <row r="3315" spans="1:4" x14ac:dyDescent="0.2">
      <c r="A3315" s="56">
        <v>2003</v>
      </c>
      <c r="B3315" s="56" t="s">
        <v>9</v>
      </c>
      <c r="C3315" s="56" t="s">
        <v>39</v>
      </c>
      <c r="D3315" s="55">
        <v>74199.231775494016</v>
      </c>
    </row>
    <row r="3316" spans="1:4" x14ac:dyDescent="0.2">
      <c r="A3316" s="56">
        <v>2003</v>
      </c>
      <c r="B3316" s="56" t="s">
        <v>10</v>
      </c>
      <c r="C3316" s="56" t="s">
        <v>39</v>
      </c>
      <c r="D3316" s="55">
        <v>68147.25162427075</v>
      </c>
    </row>
    <row r="3317" spans="1:4" x14ac:dyDescent="0.2">
      <c r="A3317" s="56">
        <v>2003</v>
      </c>
      <c r="B3317" s="56" t="s">
        <v>11</v>
      </c>
      <c r="C3317" s="56" t="s">
        <v>39</v>
      </c>
      <c r="D3317" s="55">
        <v>68476.13688623342</v>
      </c>
    </row>
    <row r="3318" spans="1:4" x14ac:dyDescent="0.2">
      <c r="A3318" s="56">
        <v>2004</v>
      </c>
      <c r="B3318" s="56" t="s">
        <v>12</v>
      </c>
      <c r="C3318" s="56" t="s">
        <v>39</v>
      </c>
      <c r="D3318" s="55">
        <v>59724</v>
      </c>
    </row>
    <row r="3319" spans="1:4" x14ac:dyDescent="0.2">
      <c r="A3319" s="56">
        <v>2004</v>
      </c>
      <c r="B3319" s="56" t="s">
        <v>13</v>
      </c>
      <c r="C3319" s="56" t="s">
        <v>39</v>
      </c>
      <c r="D3319" s="55">
        <v>55062</v>
      </c>
    </row>
    <row r="3320" spans="1:4" x14ac:dyDescent="0.2">
      <c r="A3320" s="56">
        <v>2004</v>
      </c>
      <c r="B3320" s="56" t="s">
        <v>14</v>
      </c>
      <c r="C3320" s="56" t="s">
        <v>39</v>
      </c>
      <c r="D3320" s="55">
        <v>60736.501794176984</v>
      </c>
    </row>
    <row r="3321" spans="1:4" x14ac:dyDescent="0.2">
      <c r="A3321" s="56">
        <v>2004</v>
      </c>
      <c r="B3321" s="56" t="s">
        <v>15</v>
      </c>
      <c r="C3321" s="56" t="s">
        <v>39</v>
      </c>
      <c r="D3321" s="55">
        <v>59321.66715419395</v>
      </c>
    </row>
    <row r="3322" spans="1:4" x14ac:dyDescent="0.2">
      <c r="A3322" s="56">
        <v>2004</v>
      </c>
      <c r="B3322" s="56" t="s">
        <v>4</v>
      </c>
      <c r="C3322" s="56" t="s">
        <v>39</v>
      </c>
      <c r="D3322" s="55">
        <v>84946.479869244999</v>
      </c>
    </row>
    <row r="3323" spans="1:4" x14ac:dyDescent="0.2">
      <c r="A3323" s="56">
        <v>2004</v>
      </c>
      <c r="B3323" s="56" t="s">
        <v>5</v>
      </c>
      <c r="C3323" s="56" t="s">
        <v>39</v>
      </c>
      <c r="D3323" s="55">
        <v>86224.996954077302</v>
      </c>
    </row>
    <row r="3324" spans="1:4" x14ac:dyDescent="0.2">
      <c r="A3324" s="56">
        <v>2004</v>
      </c>
      <c r="B3324" s="56" t="s">
        <v>6</v>
      </c>
      <c r="C3324" s="56" t="s">
        <v>39</v>
      </c>
      <c r="D3324" s="55">
        <v>92758.654346783165</v>
      </c>
    </row>
    <row r="3325" spans="1:4" x14ac:dyDescent="0.2">
      <c r="A3325" s="56">
        <v>2004</v>
      </c>
      <c r="B3325" s="56" t="s">
        <v>7</v>
      </c>
      <c r="C3325" s="56" t="s">
        <v>39</v>
      </c>
      <c r="D3325" s="55">
        <v>92339.508437762066</v>
      </c>
    </row>
    <row r="3326" spans="1:4" x14ac:dyDescent="0.2">
      <c r="A3326" s="56">
        <v>2004</v>
      </c>
      <c r="B3326" s="56" t="s">
        <v>8</v>
      </c>
      <c r="C3326" s="56" t="s">
        <v>39</v>
      </c>
      <c r="D3326" s="55">
        <v>96729.897068444989</v>
      </c>
    </row>
    <row r="3327" spans="1:4" x14ac:dyDescent="0.2">
      <c r="A3327" s="56">
        <v>2004</v>
      </c>
      <c r="B3327" s="56" t="s">
        <v>9</v>
      </c>
      <c r="C3327" s="56" t="s">
        <v>39</v>
      </c>
      <c r="D3327" s="55">
        <v>90140.631906446215</v>
      </c>
    </row>
    <row r="3328" spans="1:4" x14ac:dyDescent="0.2">
      <c r="A3328" s="56">
        <v>2004</v>
      </c>
      <c r="B3328" s="56" t="s">
        <v>10</v>
      </c>
      <c r="C3328" s="56" t="s">
        <v>39</v>
      </c>
      <c r="D3328" s="55">
        <v>94231.93785310151</v>
      </c>
    </row>
    <row r="3329" spans="1:4" x14ac:dyDescent="0.2">
      <c r="A3329" s="56">
        <v>2004</v>
      </c>
      <c r="B3329" s="56" t="s">
        <v>11</v>
      </c>
      <c r="C3329" s="56" t="s">
        <v>39</v>
      </c>
      <c r="D3329" s="55">
        <v>89393.0101000797</v>
      </c>
    </row>
    <row r="3330" spans="1:4" x14ac:dyDescent="0.2">
      <c r="A3330" s="56">
        <v>2005</v>
      </c>
      <c r="B3330" s="56" t="s">
        <v>12</v>
      </c>
      <c r="C3330" s="56" t="s">
        <v>39</v>
      </c>
      <c r="D3330" s="55">
        <v>72691.57149771534</v>
      </c>
    </row>
    <row r="3331" spans="1:4" x14ac:dyDescent="0.2">
      <c r="A3331" s="56">
        <v>2005</v>
      </c>
      <c r="B3331" s="56" t="s">
        <v>13</v>
      </c>
      <c r="C3331" s="56" t="s">
        <v>39</v>
      </c>
      <c r="D3331" s="55">
        <v>73704</v>
      </c>
    </row>
    <row r="3332" spans="1:4" x14ac:dyDescent="0.2">
      <c r="A3332" s="56">
        <v>2005</v>
      </c>
      <c r="B3332" s="56" t="s">
        <v>14</v>
      </c>
      <c r="C3332" s="56" t="s">
        <v>39</v>
      </c>
      <c r="D3332" s="55">
        <v>82870</v>
      </c>
    </row>
    <row r="3333" spans="1:4" x14ac:dyDescent="0.2">
      <c r="A3333" s="56">
        <v>2005</v>
      </c>
      <c r="B3333" s="56" t="s">
        <v>15</v>
      </c>
      <c r="C3333" s="56" t="s">
        <v>39</v>
      </c>
      <c r="D3333" s="55">
        <v>91146</v>
      </c>
    </row>
    <row r="3334" spans="1:4" x14ac:dyDescent="0.2">
      <c r="A3334" s="56">
        <v>2005</v>
      </c>
      <c r="B3334" s="56" t="s">
        <v>4</v>
      </c>
      <c r="C3334" s="56" t="s">
        <v>39</v>
      </c>
      <c r="D3334" s="55">
        <v>102366</v>
      </c>
    </row>
    <row r="3335" spans="1:4" x14ac:dyDescent="0.2">
      <c r="A3335" s="56">
        <v>2005</v>
      </c>
      <c r="B3335" s="56" t="s">
        <v>5</v>
      </c>
      <c r="C3335" s="56" t="s">
        <v>39</v>
      </c>
      <c r="D3335" s="55">
        <v>97110</v>
      </c>
    </row>
    <row r="3336" spans="1:4" x14ac:dyDescent="0.2">
      <c r="A3336" s="56">
        <v>2005</v>
      </c>
      <c r="B3336" s="56" t="s">
        <v>6</v>
      </c>
      <c r="C3336" s="56" t="s">
        <v>39</v>
      </c>
      <c r="D3336" s="55">
        <v>97767</v>
      </c>
    </row>
    <row r="3337" spans="1:4" x14ac:dyDescent="0.2">
      <c r="A3337" s="56">
        <v>2005</v>
      </c>
      <c r="B3337" s="56" t="s">
        <v>7</v>
      </c>
      <c r="C3337" s="56" t="s">
        <v>39</v>
      </c>
      <c r="D3337" s="55">
        <v>91101</v>
      </c>
    </row>
    <row r="3338" spans="1:4" x14ac:dyDescent="0.2">
      <c r="A3338" s="56">
        <v>2005</v>
      </c>
      <c r="B3338" s="56" t="s">
        <v>8</v>
      </c>
      <c r="C3338" s="56" t="s">
        <v>39</v>
      </c>
      <c r="D3338" s="55">
        <v>90507</v>
      </c>
    </row>
    <row r="3339" spans="1:4" x14ac:dyDescent="0.2">
      <c r="A3339" s="56">
        <v>2005</v>
      </c>
      <c r="B3339" s="56" t="s">
        <v>9</v>
      </c>
      <c r="C3339" s="56" t="s">
        <v>39</v>
      </c>
      <c r="D3339" s="55">
        <v>102182</v>
      </c>
    </row>
    <row r="3340" spans="1:4" x14ac:dyDescent="0.2">
      <c r="A3340" s="56">
        <v>2005</v>
      </c>
      <c r="B3340" s="56" t="s">
        <v>10</v>
      </c>
      <c r="C3340" s="56" t="s">
        <v>39</v>
      </c>
      <c r="D3340" s="55">
        <v>105018</v>
      </c>
    </row>
    <row r="3341" spans="1:4" x14ac:dyDescent="0.2">
      <c r="A3341" s="56">
        <v>2005</v>
      </c>
      <c r="B3341" s="56" t="s">
        <v>11</v>
      </c>
      <c r="C3341" s="56" t="s">
        <v>39</v>
      </c>
      <c r="D3341" s="55">
        <v>107329</v>
      </c>
    </row>
    <row r="3342" spans="1:4" x14ac:dyDescent="0.2">
      <c r="A3342" s="56">
        <v>2006</v>
      </c>
      <c r="B3342" s="56" t="s">
        <v>12</v>
      </c>
      <c r="C3342" s="56" t="s">
        <v>39</v>
      </c>
      <c r="D3342" s="55">
        <v>94850</v>
      </c>
    </row>
    <row r="3343" spans="1:4" x14ac:dyDescent="0.2">
      <c r="A3343" s="56">
        <v>2006</v>
      </c>
      <c r="B3343" s="56" t="s">
        <v>13</v>
      </c>
      <c r="C3343" s="56" t="s">
        <v>39</v>
      </c>
      <c r="D3343" s="55">
        <v>92985</v>
      </c>
    </row>
    <row r="3344" spans="1:4" x14ac:dyDescent="0.2">
      <c r="A3344" s="56">
        <v>2006</v>
      </c>
      <c r="B3344" s="56" t="s">
        <v>14</v>
      </c>
      <c r="C3344" s="56" t="s">
        <v>39</v>
      </c>
      <c r="D3344" s="55">
        <v>113531</v>
      </c>
    </row>
    <row r="3345" spans="1:4" x14ac:dyDescent="0.2">
      <c r="A3345" s="56">
        <v>2006</v>
      </c>
      <c r="B3345" s="56" t="s">
        <v>15</v>
      </c>
      <c r="C3345" s="56" t="s">
        <v>39</v>
      </c>
      <c r="D3345" s="55">
        <v>115926</v>
      </c>
    </row>
    <row r="3346" spans="1:4" x14ac:dyDescent="0.2">
      <c r="A3346" s="56">
        <v>2006</v>
      </c>
      <c r="B3346" s="56" t="s">
        <v>4</v>
      </c>
      <c r="C3346" s="56" t="s">
        <v>39</v>
      </c>
      <c r="D3346" s="55">
        <v>121434</v>
      </c>
    </row>
    <row r="3347" spans="1:4" x14ac:dyDescent="0.2">
      <c r="A3347" s="56">
        <v>2006</v>
      </c>
      <c r="B3347" s="56" t="s">
        <v>5</v>
      </c>
      <c r="C3347" s="56" t="s">
        <v>39</v>
      </c>
      <c r="D3347" s="55">
        <v>115114</v>
      </c>
    </row>
    <row r="3348" spans="1:4" x14ac:dyDescent="0.2">
      <c r="A3348" s="56">
        <v>2006</v>
      </c>
      <c r="B3348" s="56" t="s">
        <v>6</v>
      </c>
      <c r="C3348" s="56" t="s">
        <v>39</v>
      </c>
      <c r="D3348" s="55">
        <v>125310</v>
      </c>
    </row>
    <row r="3349" spans="1:4" x14ac:dyDescent="0.2">
      <c r="A3349" s="56">
        <v>2006</v>
      </c>
      <c r="B3349" s="56" t="s">
        <v>7</v>
      </c>
      <c r="C3349" s="56" t="s">
        <v>39</v>
      </c>
      <c r="D3349" s="55">
        <v>126528</v>
      </c>
    </row>
    <row r="3350" spans="1:4" x14ac:dyDescent="0.2">
      <c r="A3350" s="56">
        <v>2006</v>
      </c>
      <c r="B3350" s="56" t="s">
        <v>8</v>
      </c>
      <c r="C3350" s="56" t="s">
        <v>39</v>
      </c>
      <c r="D3350" s="55">
        <v>131373</v>
      </c>
    </row>
    <row r="3351" spans="1:4" x14ac:dyDescent="0.2">
      <c r="A3351" s="56">
        <v>2006</v>
      </c>
      <c r="B3351" s="56" t="s">
        <v>9</v>
      </c>
      <c r="C3351" s="56" t="s">
        <v>39</v>
      </c>
      <c r="D3351" s="55">
        <v>134900</v>
      </c>
    </row>
    <row r="3352" spans="1:4" x14ac:dyDescent="0.2">
      <c r="A3352" s="56">
        <v>2006</v>
      </c>
      <c r="B3352" s="56" t="s">
        <v>10</v>
      </c>
      <c r="C3352" s="56" t="s">
        <v>39</v>
      </c>
      <c r="D3352" s="55">
        <v>140836</v>
      </c>
    </row>
    <row r="3353" spans="1:4" x14ac:dyDescent="0.2">
      <c r="A3353" s="56">
        <v>2006</v>
      </c>
      <c r="B3353" s="56" t="s">
        <v>11</v>
      </c>
      <c r="C3353" s="56" t="s">
        <v>39</v>
      </c>
      <c r="D3353" s="55">
        <v>132342</v>
      </c>
    </row>
    <row r="3354" spans="1:4" x14ac:dyDescent="0.2">
      <c r="A3354" s="56">
        <v>2007</v>
      </c>
      <c r="B3354" s="56" t="s">
        <v>12</v>
      </c>
      <c r="C3354" s="56" t="s">
        <v>39</v>
      </c>
      <c r="D3354" s="55">
        <v>125610</v>
      </c>
    </row>
    <row r="3355" spans="1:4" x14ac:dyDescent="0.2">
      <c r="A3355" s="56">
        <v>2007</v>
      </c>
      <c r="B3355" s="56" t="s">
        <v>13</v>
      </c>
      <c r="C3355" s="56" t="s">
        <v>39</v>
      </c>
      <c r="D3355" s="55">
        <v>116754</v>
      </c>
    </row>
    <row r="3356" spans="1:4" x14ac:dyDescent="0.2">
      <c r="A3356" s="56">
        <v>2007</v>
      </c>
      <c r="B3356" s="56" t="s">
        <v>14</v>
      </c>
      <c r="C3356" s="56" t="s">
        <v>39</v>
      </c>
      <c r="D3356" s="55">
        <v>147333</v>
      </c>
    </row>
    <row r="3357" spans="1:4" x14ac:dyDescent="0.2">
      <c r="A3357" s="56">
        <v>2007</v>
      </c>
      <c r="B3357" s="56" t="s">
        <v>15</v>
      </c>
      <c r="C3357" s="56" t="s">
        <v>39</v>
      </c>
      <c r="D3357" s="55">
        <v>148891</v>
      </c>
    </row>
    <row r="3358" spans="1:4" x14ac:dyDescent="0.2">
      <c r="A3358" s="56">
        <v>2007</v>
      </c>
      <c r="B3358" s="56" t="s">
        <v>4</v>
      </c>
      <c r="C3358" s="56" t="s">
        <v>39</v>
      </c>
      <c r="D3358" s="55">
        <v>160646</v>
      </c>
    </row>
    <row r="3359" spans="1:4" x14ac:dyDescent="0.2">
      <c r="A3359" s="56">
        <v>2007</v>
      </c>
      <c r="B3359" s="56" t="s">
        <v>5</v>
      </c>
      <c r="C3359" s="56" t="s">
        <v>39</v>
      </c>
      <c r="D3359" s="55">
        <v>159095</v>
      </c>
    </row>
    <row r="3360" spans="1:4" x14ac:dyDescent="0.2">
      <c r="A3360" s="56">
        <v>2007</v>
      </c>
      <c r="B3360" s="56" t="s">
        <v>6</v>
      </c>
      <c r="C3360" s="56" t="s">
        <v>39</v>
      </c>
      <c r="D3360" s="55">
        <v>162939</v>
      </c>
    </row>
    <row r="3361" spans="1:4" x14ac:dyDescent="0.2">
      <c r="A3361" s="56">
        <v>2007</v>
      </c>
      <c r="B3361" s="56" t="s">
        <v>7</v>
      </c>
      <c r="C3361" s="56" t="s">
        <v>39</v>
      </c>
      <c r="D3361" s="55">
        <v>167284</v>
      </c>
    </row>
    <row r="3362" spans="1:4" x14ac:dyDescent="0.2">
      <c r="A3362" s="56">
        <v>2007</v>
      </c>
      <c r="B3362" s="56" t="s">
        <v>8</v>
      </c>
      <c r="C3362" s="56" t="s">
        <v>39</v>
      </c>
      <c r="D3362" s="55">
        <v>164995</v>
      </c>
    </row>
    <row r="3363" spans="1:4" x14ac:dyDescent="0.2">
      <c r="A3363" s="56">
        <v>2007</v>
      </c>
      <c r="B3363" s="56" t="s">
        <v>9</v>
      </c>
      <c r="C3363" s="56" t="s">
        <v>39</v>
      </c>
      <c r="D3363" s="55">
        <v>169181</v>
      </c>
    </row>
    <row r="3364" spans="1:4" x14ac:dyDescent="0.2">
      <c r="A3364" s="56">
        <v>2007</v>
      </c>
      <c r="B3364" s="56" t="s">
        <v>10</v>
      </c>
      <c r="C3364" s="56" t="s">
        <v>39</v>
      </c>
      <c r="D3364" s="55">
        <v>178926</v>
      </c>
    </row>
    <row r="3365" spans="1:4" x14ac:dyDescent="0.2">
      <c r="A3365" s="56">
        <v>2007</v>
      </c>
      <c r="B3365" s="56" t="s">
        <v>11</v>
      </c>
      <c r="C3365" s="56" t="s">
        <v>39</v>
      </c>
      <c r="D3365" s="55">
        <v>169530</v>
      </c>
    </row>
    <row r="3366" spans="1:4" x14ac:dyDescent="0.2">
      <c r="A3366" s="56">
        <v>2008</v>
      </c>
      <c r="B3366" s="56" t="s">
        <v>12</v>
      </c>
      <c r="C3366" s="56" t="s">
        <v>39</v>
      </c>
      <c r="D3366" s="55">
        <v>152705</v>
      </c>
    </row>
    <row r="3367" spans="1:4" x14ac:dyDescent="0.2">
      <c r="A3367" s="56">
        <v>2008</v>
      </c>
      <c r="B3367" s="56" t="s">
        <v>13</v>
      </c>
      <c r="C3367" s="56" t="s">
        <v>39</v>
      </c>
      <c r="D3367" s="55">
        <v>149009</v>
      </c>
    </row>
    <row r="3368" spans="1:4" x14ac:dyDescent="0.2">
      <c r="A3368" s="56">
        <v>2008</v>
      </c>
      <c r="B3368" s="56" t="s">
        <v>14</v>
      </c>
      <c r="C3368" s="56" t="s">
        <v>39</v>
      </c>
      <c r="D3368" s="55">
        <v>158872</v>
      </c>
    </row>
    <row r="3369" spans="1:4" x14ac:dyDescent="0.2">
      <c r="A3369" s="56">
        <v>2008</v>
      </c>
      <c r="B3369" s="56" t="s">
        <v>15</v>
      </c>
      <c r="C3369" s="56" t="s">
        <v>39</v>
      </c>
      <c r="D3369" s="55">
        <v>176022</v>
      </c>
    </row>
    <row r="3370" spans="1:4" x14ac:dyDescent="0.2">
      <c r="A3370" s="56">
        <v>2008</v>
      </c>
      <c r="B3370" s="56" t="s">
        <v>4</v>
      </c>
      <c r="C3370" s="56" t="s">
        <v>39</v>
      </c>
      <c r="D3370" s="55">
        <v>179435</v>
      </c>
    </row>
    <row r="3371" spans="1:4" x14ac:dyDescent="0.2">
      <c r="A3371" s="56">
        <v>2008</v>
      </c>
      <c r="B3371" s="56" t="s">
        <v>5</v>
      </c>
      <c r="C3371" s="56" t="s">
        <v>39</v>
      </c>
      <c r="D3371" s="55">
        <v>159346</v>
      </c>
    </row>
    <row r="3372" spans="1:4" x14ac:dyDescent="0.2">
      <c r="A3372" s="56">
        <v>2008</v>
      </c>
      <c r="B3372" s="56" t="s">
        <v>6</v>
      </c>
      <c r="C3372" s="56" t="s">
        <v>39</v>
      </c>
      <c r="D3372" s="55">
        <v>173843</v>
      </c>
    </row>
    <row r="3373" spans="1:4" x14ac:dyDescent="0.2">
      <c r="A3373" s="56">
        <v>2008</v>
      </c>
      <c r="B3373" s="56" t="s">
        <v>7</v>
      </c>
      <c r="C3373" s="56" t="s">
        <v>39</v>
      </c>
      <c r="D3373" s="55">
        <v>170811</v>
      </c>
    </row>
    <row r="3374" spans="1:4" x14ac:dyDescent="0.2">
      <c r="A3374" s="56">
        <v>2008</v>
      </c>
      <c r="B3374" s="56" t="s">
        <v>8</v>
      </c>
      <c r="C3374" s="56" t="s">
        <v>39</v>
      </c>
      <c r="D3374" s="55">
        <v>165904</v>
      </c>
    </row>
    <row r="3375" spans="1:4" x14ac:dyDescent="0.2">
      <c r="A3375" s="56">
        <v>2008</v>
      </c>
      <c r="B3375" s="56" t="s">
        <v>9</v>
      </c>
      <c r="C3375" s="56" t="s">
        <v>39</v>
      </c>
      <c r="D3375" s="55">
        <v>169087</v>
      </c>
    </row>
    <row r="3376" spans="1:4" x14ac:dyDescent="0.2">
      <c r="A3376" s="56">
        <v>2008</v>
      </c>
      <c r="B3376" s="56" t="s">
        <v>10</v>
      </c>
      <c r="C3376" s="56" t="s">
        <v>39</v>
      </c>
      <c r="D3376" s="55">
        <v>160084</v>
      </c>
    </row>
    <row r="3377" spans="1:4" x14ac:dyDescent="0.2">
      <c r="A3377" s="56">
        <v>2008</v>
      </c>
      <c r="B3377" s="56" t="s">
        <v>11</v>
      </c>
      <c r="C3377" s="56" t="s">
        <v>39</v>
      </c>
      <c r="D3377" s="55">
        <v>154464</v>
      </c>
    </row>
    <row r="3378" spans="1:4" x14ac:dyDescent="0.2">
      <c r="A3378" s="56">
        <v>2009</v>
      </c>
      <c r="B3378" s="56" t="s">
        <v>12</v>
      </c>
      <c r="C3378" s="56" t="s">
        <v>39</v>
      </c>
      <c r="D3378" s="55">
        <v>147647.29736608939</v>
      </c>
    </row>
    <row r="3379" spans="1:4" x14ac:dyDescent="0.2">
      <c r="A3379" s="56">
        <v>2009</v>
      </c>
      <c r="B3379" s="56" t="s">
        <v>13</v>
      </c>
      <c r="C3379" s="56" t="s">
        <v>39</v>
      </c>
      <c r="D3379" s="55">
        <v>129614</v>
      </c>
    </row>
    <row r="3380" spans="1:4" x14ac:dyDescent="0.2">
      <c r="A3380" s="56">
        <v>2009</v>
      </c>
      <c r="B3380" s="56" t="s">
        <v>14</v>
      </c>
      <c r="C3380" s="56" t="s">
        <v>39</v>
      </c>
      <c r="D3380" s="55">
        <v>155213</v>
      </c>
    </row>
    <row r="3381" spans="1:4" x14ac:dyDescent="0.2">
      <c r="A3381" s="56">
        <v>2009</v>
      </c>
      <c r="B3381" s="56" t="s">
        <v>15</v>
      </c>
      <c r="C3381" s="56" t="s">
        <v>39</v>
      </c>
      <c r="D3381" s="55">
        <v>150022</v>
      </c>
    </row>
    <row r="3382" spans="1:4" x14ac:dyDescent="0.2">
      <c r="A3382" s="56">
        <v>2009</v>
      </c>
      <c r="B3382" s="56" t="s">
        <v>4</v>
      </c>
      <c r="C3382" s="56" t="s">
        <v>39</v>
      </c>
      <c r="D3382" s="55">
        <v>151530</v>
      </c>
    </row>
    <row r="3383" spans="1:4" x14ac:dyDescent="0.2">
      <c r="A3383" s="56">
        <v>2009</v>
      </c>
      <c r="B3383" s="56" t="s">
        <v>5</v>
      </c>
      <c r="C3383" s="56" t="s">
        <v>39</v>
      </c>
      <c r="D3383" s="55">
        <v>156891</v>
      </c>
    </row>
    <row r="3384" spans="1:4" x14ac:dyDescent="0.2">
      <c r="A3384" s="56">
        <v>2009</v>
      </c>
      <c r="B3384" s="56" t="s">
        <v>6</v>
      </c>
      <c r="C3384" s="56" t="s">
        <v>39</v>
      </c>
      <c r="D3384" s="55">
        <v>145285</v>
      </c>
    </row>
    <row r="3385" spans="1:4" x14ac:dyDescent="0.2">
      <c r="A3385" s="56">
        <v>2009</v>
      </c>
      <c r="B3385" s="56" t="s">
        <v>7</v>
      </c>
      <c r="C3385" s="56" t="s">
        <v>39</v>
      </c>
      <c r="D3385" s="55">
        <v>162877</v>
      </c>
    </row>
    <row r="3386" spans="1:4" x14ac:dyDescent="0.2">
      <c r="A3386" s="56">
        <v>2009</v>
      </c>
      <c r="B3386" s="56" t="s">
        <v>8</v>
      </c>
      <c r="C3386" s="56" t="s">
        <v>39</v>
      </c>
      <c r="D3386" s="55">
        <v>166839</v>
      </c>
    </row>
    <row r="3387" spans="1:4" x14ac:dyDescent="0.2">
      <c r="A3387" s="56">
        <v>2009</v>
      </c>
      <c r="B3387" s="56" t="s">
        <v>9</v>
      </c>
      <c r="C3387" s="56" t="s">
        <v>39</v>
      </c>
      <c r="D3387" s="55">
        <v>171281</v>
      </c>
    </row>
    <row r="3388" spans="1:4" x14ac:dyDescent="0.2">
      <c r="A3388" s="56">
        <v>2009</v>
      </c>
      <c r="B3388" s="56" t="s">
        <v>10</v>
      </c>
      <c r="C3388" s="56" t="s">
        <v>39</v>
      </c>
      <c r="D3388" s="55">
        <v>165063</v>
      </c>
    </row>
    <row r="3389" spans="1:4" x14ac:dyDescent="0.2">
      <c r="A3389" s="56">
        <v>2009</v>
      </c>
      <c r="B3389" s="56" t="s">
        <v>11</v>
      </c>
      <c r="C3389" s="56" t="s">
        <v>39</v>
      </c>
      <c r="D3389" s="55">
        <v>158564</v>
      </c>
    </row>
    <row r="3390" spans="1:4" x14ac:dyDescent="0.2">
      <c r="A3390" s="56">
        <v>2010</v>
      </c>
      <c r="B3390" s="56" t="s">
        <v>12</v>
      </c>
      <c r="C3390" s="56" t="s">
        <v>39</v>
      </c>
      <c r="D3390" s="55">
        <v>135371</v>
      </c>
    </row>
    <row r="3391" spans="1:4" x14ac:dyDescent="0.2">
      <c r="A3391" s="56">
        <v>2010</v>
      </c>
      <c r="B3391" s="56" t="s">
        <v>13</v>
      </c>
      <c r="C3391" s="56" t="s">
        <v>39</v>
      </c>
      <c r="D3391" s="55">
        <v>135965</v>
      </c>
    </row>
    <row r="3392" spans="1:4" x14ac:dyDescent="0.2">
      <c r="A3392" s="56">
        <v>2010</v>
      </c>
      <c r="B3392" s="56" t="s">
        <v>14</v>
      </c>
      <c r="C3392" s="56" t="s">
        <v>39</v>
      </c>
      <c r="D3392" s="55">
        <v>174316</v>
      </c>
    </row>
    <row r="3393" spans="1:4" x14ac:dyDescent="0.2">
      <c r="A3393" s="56">
        <v>2010</v>
      </c>
      <c r="B3393" s="56" t="s">
        <v>15</v>
      </c>
      <c r="C3393" s="56" t="s">
        <v>39</v>
      </c>
      <c r="D3393" s="55">
        <v>167834</v>
      </c>
    </row>
    <row r="3394" spans="1:4" x14ac:dyDescent="0.2">
      <c r="A3394" s="56">
        <v>2010</v>
      </c>
      <c r="B3394" s="56" t="s">
        <v>4</v>
      </c>
      <c r="C3394" s="56" t="s">
        <v>39</v>
      </c>
      <c r="D3394" s="55">
        <v>163261</v>
      </c>
    </row>
    <row r="3395" spans="1:4" x14ac:dyDescent="0.2">
      <c r="A3395" s="56">
        <v>2010</v>
      </c>
      <c r="B3395" s="56" t="s">
        <v>5</v>
      </c>
      <c r="C3395" s="56" t="s">
        <v>39</v>
      </c>
      <c r="D3395" s="55">
        <v>162423</v>
      </c>
    </row>
    <row r="3396" spans="1:4" x14ac:dyDescent="0.2">
      <c r="A3396" s="56">
        <v>2010</v>
      </c>
      <c r="B3396" s="56" t="s">
        <v>6</v>
      </c>
      <c r="C3396" s="56" t="s">
        <v>39</v>
      </c>
      <c r="D3396" s="55">
        <v>163990</v>
      </c>
    </row>
    <row r="3397" spans="1:4" x14ac:dyDescent="0.2">
      <c r="A3397" s="56">
        <v>2010</v>
      </c>
      <c r="B3397" s="56" t="s">
        <v>7</v>
      </c>
      <c r="C3397" s="56" t="s">
        <v>39</v>
      </c>
      <c r="D3397" s="55">
        <v>167159</v>
      </c>
    </row>
    <row r="3398" spans="1:4" x14ac:dyDescent="0.2">
      <c r="A3398" s="56">
        <v>2010</v>
      </c>
      <c r="B3398" s="56" t="s">
        <v>8</v>
      </c>
      <c r="C3398" s="56" t="s">
        <v>39</v>
      </c>
      <c r="D3398" s="55">
        <v>168574</v>
      </c>
    </row>
    <row r="3399" spans="1:4" x14ac:dyDescent="0.2">
      <c r="A3399" s="56">
        <v>2010</v>
      </c>
      <c r="B3399" s="56" t="s">
        <v>9</v>
      </c>
      <c r="C3399" s="56" t="s">
        <v>39</v>
      </c>
      <c r="D3399" s="55">
        <v>162815</v>
      </c>
    </row>
    <row r="3400" spans="1:4" x14ac:dyDescent="0.2">
      <c r="A3400" s="56">
        <v>2010</v>
      </c>
      <c r="B3400" s="56" t="s">
        <v>10</v>
      </c>
      <c r="C3400" s="56" t="s">
        <v>39</v>
      </c>
      <c r="D3400" s="55">
        <v>170637</v>
      </c>
    </row>
    <row r="3401" spans="1:4" x14ac:dyDescent="0.2">
      <c r="A3401" s="56">
        <v>2010</v>
      </c>
      <c r="B3401" s="56" t="s">
        <v>11</v>
      </c>
      <c r="C3401" s="56" t="s">
        <v>39</v>
      </c>
      <c r="D3401" s="55">
        <v>159409</v>
      </c>
    </row>
    <row r="3402" spans="1:4" x14ac:dyDescent="0.2">
      <c r="A3402" s="56">
        <v>2011</v>
      </c>
      <c r="B3402" s="56" t="s">
        <v>12</v>
      </c>
      <c r="C3402" s="56" t="s">
        <v>39</v>
      </c>
      <c r="D3402" s="55">
        <v>137516</v>
      </c>
    </row>
    <row r="3403" spans="1:4" x14ac:dyDescent="0.2">
      <c r="A3403" s="56">
        <v>2011</v>
      </c>
      <c r="B3403" s="56" t="s">
        <v>13</v>
      </c>
      <c r="C3403" s="56" t="s">
        <v>39</v>
      </c>
      <c r="D3403" s="55">
        <v>132495</v>
      </c>
    </row>
    <row r="3404" spans="1:4" x14ac:dyDescent="0.2">
      <c r="A3404" s="56">
        <v>2011</v>
      </c>
      <c r="B3404" s="56" t="s">
        <v>14</v>
      </c>
      <c r="C3404" s="56" t="s">
        <v>39</v>
      </c>
      <c r="D3404" s="55">
        <v>157135</v>
      </c>
    </row>
    <row r="3405" spans="1:4" x14ac:dyDescent="0.2">
      <c r="A3405" s="56">
        <v>2011</v>
      </c>
      <c r="B3405" s="56" t="s">
        <v>15</v>
      </c>
      <c r="C3405" s="56" t="s">
        <v>39</v>
      </c>
      <c r="D3405" s="55">
        <v>158394</v>
      </c>
    </row>
    <row r="3406" spans="1:4" x14ac:dyDescent="0.2">
      <c r="A3406" s="56">
        <v>2011</v>
      </c>
      <c r="B3406" s="56" t="s">
        <v>4</v>
      </c>
      <c r="C3406" s="56" t="s">
        <v>39</v>
      </c>
      <c r="D3406" s="55">
        <v>165924</v>
      </c>
    </row>
    <row r="3407" spans="1:4" x14ac:dyDescent="0.2">
      <c r="A3407" s="56">
        <v>2011</v>
      </c>
      <c r="B3407" s="56" t="s">
        <v>5</v>
      </c>
      <c r="C3407" s="56" t="s">
        <v>39</v>
      </c>
      <c r="D3407" s="55">
        <v>151202</v>
      </c>
    </row>
    <row r="3408" spans="1:4" x14ac:dyDescent="0.2">
      <c r="A3408" s="56">
        <v>2011</v>
      </c>
      <c r="B3408" s="56" t="s">
        <v>6</v>
      </c>
      <c r="C3408" s="56" t="s">
        <v>39</v>
      </c>
      <c r="D3408" s="55">
        <v>149779</v>
      </c>
    </row>
    <row r="3409" spans="1:4" x14ac:dyDescent="0.2">
      <c r="A3409" s="56">
        <v>2011</v>
      </c>
      <c r="B3409" s="56" t="s">
        <v>7</v>
      </c>
      <c r="C3409" s="56" t="s">
        <v>39</v>
      </c>
      <c r="D3409" s="55">
        <v>155513</v>
      </c>
    </row>
    <row r="3410" spans="1:4" x14ac:dyDescent="0.2">
      <c r="A3410" s="56">
        <v>2011</v>
      </c>
      <c r="B3410" s="56" t="s">
        <v>8</v>
      </c>
      <c r="C3410" s="56" t="s">
        <v>39</v>
      </c>
      <c r="D3410" s="55">
        <v>159956</v>
      </c>
    </row>
    <row r="3411" spans="1:4" x14ac:dyDescent="0.2">
      <c r="A3411" s="56">
        <v>2011</v>
      </c>
      <c r="B3411" s="56" t="s">
        <v>9</v>
      </c>
      <c r="C3411" s="56" t="s">
        <v>39</v>
      </c>
      <c r="D3411" s="55">
        <v>156858</v>
      </c>
    </row>
    <row r="3412" spans="1:4" x14ac:dyDescent="0.2">
      <c r="A3412" s="56">
        <v>2011</v>
      </c>
      <c r="B3412" s="56" t="s">
        <v>10</v>
      </c>
      <c r="C3412" s="56" t="s">
        <v>39</v>
      </c>
      <c r="D3412" s="55">
        <v>160784</v>
      </c>
    </row>
    <row r="3413" spans="1:4" x14ac:dyDescent="0.2">
      <c r="A3413" s="56">
        <v>2011</v>
      </c>
      <c r="B3413" s="56" t="s">
        <v>11</v>
      </c>
      <c r="C3413" s="56" t="s">
        <v>39</v>
      </c>
      <c r="D3413" s="55">
        <v>148226</v>
      </c>
    </row>
    <row r="3414" spans="1:4" x14ac:dyDescent="0.2">
      <c r="A3414" s="56">
        <v>2012</v>
      </c>
      <c r="B3414" s="56" t="s">
        <v>12</v>
      </c>
      <c r="C3414" s="56" t="s">
        <v>39</v>
      </c>
      <c r="D3414" s="55">
        <v>130036</v>
      </c>
    </row>
    <row r="3415" spans="1:4" x14ac:dyDescent="0.2">
      <c r="A3415" s="56">
        <v>2012</v>
      </c>
      <c r="B3415" s="56" t="s">
        <v>13</v>
      </c>
      <c r="C3415" s="56" t="s">
        <v>39</v>
      </c>
      <c r="D3415" s="55">
        <v>127028</v>
      </c>
    </row>
    <row r="3416" spans="1:4" x14ac:dyDescent="0.2">
      <c r="A3416" s="56">
        <v>2012</v>
      </c>
      <c r="B3416" s="56" t="s">
        <v>14</v>
      </c>
      <c r="C3416" s="56" t="s">
        <v>39</v>
      </c>
      <c r="D3416" s="55">
        <v>172735</v>
      </c>
    </row>
    <row r="3417" spans="1:4" x14ac:dyDescent="0.2">
      <c r="A3417" s="56">
        <v>2012</v>
      </c>
      <c r="B3417" s="56" t="s">
        <v>15</v>
      </c>
      <c r="C3417" s="56" t="s">
        <v>39</v>
      </c>
      <c r="D3417" s="55">
        <v>152391</v>
      </c>
    </row>
    <row r="3418" spans="1:4" x14ac:dyDescent="0.2">
      <c r="A3418" s="56">
        <v>2012</v>
      </c>
      <c r="B3418" s="56" t="s">
        <v>4</v>
      </c>
      <c r="C3418" s="56" t="s">
        <v>39</v>
      </c>
      <c r="D3418" s="55">
        <v>162790</v>
      </c>
    </row>
    <row r="3419" spans="1:4" x14ac:dyDescent="0.2">
      <c r="A3419" s="56">
        <v>2012</v>
      </c>
      <c r="B3419" s="56" t="s">
        <v>5</v>
      </c>
      <c r="C3419" s="56" t="s">
        <v>39</v>
      </c>
      <c r="D3419" s="55">
        <v>166673</v>
      </c>
    </row>
    <row r="3420" spans="1:4" x14ac:dyDescent="0.2">
      <c r="A3420" s="56">
        <v>2012</v>
      </c>
      <c r="B3420" s="56" t="s">
        <v>6</v>
      </c>
      <c r="C3420" s="56" t="s">
        <v>39</v>
      </c>
      <c r="D3420" s="55">
        <v>167915</v>
      </c>
    </row>
    <row r="3421" spans="1:4" x14ac:dyDescent="0.2">
      <c r="A3421" s="56">
        <v>2012</v>
      </c>
      <c r="B3421" s="56" t="s">
        <v>7</v>
      </c>
      <c r="C3421" s="56" t="s">
        <v>39</v>
      </c>
      <c r="D3421" s="55">
        <v>176701</v>
      </c>
    </row>
    <row r="3422" spans="1:4" x14ac:dyDescent="0.2">
      <c r="A3422" s="56">
        <v>2012</v>
      </c>
      <c r="B3422" s="56" t="s">
        <v>8</v>
      </c>
      <c r="C3422" s="56" t="s">
        <v>39</v>
      </c>
      <c r="D3422" s="55">
        <v>170687</v>
      </c>
    </row>
    <row r="3423" spans="1:4" x14ac:dyDescent="0.2">
      <c r="A3423" s="56">
        <v>2012</v>
      </c>
      <c r="B3423" s="56" t="s">
        <v>9</v>
      </c>
      <c r="C3423" s="56" t="s">
        <v>39</v>
      </c>
      <c r="D3423" s="55">
        <v>184020</v>
      </c>
    </row>
    <row r="3424" spans="1:4" x14ac:dyDescent="0.2">
      <c r="A3424" s="56">
        <v>2012</v>
      </c>
      <c r="B3424" s="56" t="s">
        <v>10</v>
      </c>
      <c r="C3424" s="56" t="s">
        <v>39</v>
      </c>
      <c r="D3424" s="55">
        <v>177879</v>
      </c>
    </row>
    <row r="3425" spans="1:4" x14ac:dyDescent="0.2">
      <c r="A3425" s="56">
        <v>2012</v>
      </c>
      <c r="B3425" s="56" t="s">
        <v>11</v>
      </c>
      <c r="C3425" s="56" t="s">
        <v>39</v>
      </c>
      <c r="D3425" s="55">
        <v>166197</v>
      </c>
    </row>
    <row r="3426" spans="1:4" x14ac:dyDescent="0.2">
      <c r="A3426" s="56">
        <v>2013</v>
      </c>
      <c r="B3426" s="56" t="s">
        <v>12</v>
      </c>
      <c r="C3426" s="56" t="s">
        <v>39</v>
      </c>
      <c r="D3426" s="55">
        <v>154534</v>
      </c>
    </row>
    <row r="3427" spans="1:4" x14ac:dyDescent="0.2">
      <c r="A3427" s="56">
        <v>2013</v>
      </c>
      <c r="B3427" s="56" t="s">
        <v>13</v>
      </c>
      <c r="C3427" s="56" t="s">
        <v>39</v>
      </c>
      <c r="D3427" s="55">
        <v>124607</v>
      </c>
    </row>
    <row r="3428" spans="1:4" x14ac:dyDescent="0.2">
      <c r="A3428" s="56">
        <v>2013</v>
      </c>
      <c r="B3428" s="56" t="s">
        <v>14</v>
      </c>
      <c r="C3428" s="56" t="s">
        <v>39</v>
      </c>
      <c r="D3428" s="55">
        <v>182071</v>
      </c>
    </row>
    <row r="3429" spans="1:4" x14ac:dyDescent="0.2">
      <c r="A3429" s="56">
        <v>2013</v>
      </c>
      <c r="B3429" s="56" t="s">
        <v>15</v>
      </c>
      <c r="C3429" s="56" t="s">
        <v>39</v>
      </c>
      <c r="D3429" s="55">
        <v>172065</v>
      </c>
    </row>
    <row r="3430" spans="1:4" x14ac:dyDescent="0.2">
      <c r="A3430" s="56">
        <v>2013</v>
      </c>
      <c r="B3430" s="56" t="s">
        <v>4</v>
      </c>
      <c r="C3430" s="56" t="s">
        <v>39</v>
      </c>
      <c r="D3430" s="55">
        <v>179815</v>
      </c>
    </row>
    <row r="3431" spans="1:4" x14ac:dyDescent="0.2">
      <c r="A3431" s="56">
        <v>2013</v>
      </c>
      <c r="B3431" s="56" t="s">
        <v>5</v>
      </c>
      <c r="C3431" s="56" t="s">
        <v>39</v>
      </c>
      <c r="D3431" s="55">
        <v>159910</v>
      </c>
    </row>
    <row r="3432" spans="1:4" x14ac:dyDescent="0.2">
      <c r="A3432" s="56">
        <v>2013</v>
      </c>
      <c r="B3432" s="56" t="s">
        <v>6</v>
      </c>
      <c r="C3432" s="56" t="s">
        <v>39</v>
      </c>
      <c r="D3432" s="55">
        <v>155195</v>
      </c>
    </row>
    <row r="3433" spans="1:4" x14ac:dyDescent="0.2">
      <c r="A3433" s="56">
        <v>2013</v>
      </c>
      <c r="B3433" s="56" t="s">
        <v>7</v>
      </c>
      <c r="C3433" s="56" t="s">
        <v>39</v>
      </c>
      <c r="D3433" s="55">
        <v>150513</v>
      </c>
    </row>
    <row r="3434" spans="1:4" x14ac:dyDescent="0.2">
      <c r="A3434" s="56">
        <v>2013</v>
      </c>
      <c r="B3434" s="56" t="s">
        <v>8</v>
      </c>
      <c r="C3434" s="56" t="s">
        <v>39</v>
      </c>
      <c r="D3434" s="55">
        <v>127707</v>
      </c>
    </row>
    <row r="3435" spans="1:4" x14ac:dyDescent="0.2">
      <c r="A3435" s="56">
        <v>2013</v>
      </c>
      <c r="B3435" s="56" t="s">
        <v>9</v>
      </c>
      <c r="C3435" s="56" t="s">
        <v>39</v>
      </c>
      <c r="D3435" s="55">
        <v>127225</v>
      </c>
    </row>
    <row r="3436" spans="1:4" x14ac:dyDescent="0.2">
      <c r="A3436" s="56">
        <v>2013</v>
      </c>
      <c r="B3436" s="56" t="s">
        <v>10</v>
      </c>
      <c r="C3436" s="56" t="s">
        <v>39</v>
      </c>
      <c r="D3436" s="55">
        <v>138514</v>
      </c>
    </row>
    <row r="3437" spans="1:4" x14ac:dyDescent="0.2">
      <c r="A3437" s="56">
        <v>2013</v>
      </c>
      <c r="B3437" s="56" t="s">
        <v>11</v>
      </c>
      <c r="C3437" s="56" t="s">
        <v>39</v>
      </c>
      <c r="D3437" s="55">
        <v>127259</v>
      </c>
    </row>
    <row r="3438" spans="1:4" x14ac:dyDescent="0.2">
      <c r="A3438" s="56">
        <v>2014</v>
      </c>
      <c r="B3438" s="56" t="s">
        <v>12</v>
      </c>
      <c r="C3438" s="56" t="s">
        <v>39</v>
      </c>
      <c r="D3438" s="55">
        <v>108959.29793460447</v>
      </c>
    </row>
    <row r="3439" spans="1:4" x14ac:dyDescent="0.2">
      <c r="A3439" s="56">
        <v>2014</v>
      </c>
      <c r="B3439" s="56" t="s">
        <v>13</v>
      </c>
      <c r="C3439" s="56" t="s">
        <v>39</v>
      </c>
      <c r="D3439" s="55">
        <v>113977</v>
      </c>
    </row>
    <row r="3440" spans="1:4" x14ac:dyDescent="0.2">
      <c r="A3440" s="56">
        <v>2014</v>
      </c>
      <c r="B3440" s="56" t="s">
        <v>14</v>
      </c>
      <c r="C3440" s="56" t="s">
        <v>39</v>
      </c>
      <c r="D3440" s="55">
        <v>122987</v>
      </c>
    </row>
    <row r="3441" spans="1:4" x14ac:dyDescent="0.2">
      <c r="A3441" s="56">
        <v>2014</v>
      </c>
      <c r="B3441" s="56" t="s">
        <v>15</v>
      </c>
      <c r="C3441" s="56" t="s">
        <v>39</v>
      </c>
      <c r="D3441" s="55">
        <v>107535</v>
      </c>
    </row>
    <row r="3442" spans="1:4" x14ac:dyDescent="0.2">
      <c r="A3442" s="56">
        <v>2014</v>
      </c>
      <c r="B3442" s="56" t="s">
        <v>4</v>
      </c>
      <c r="C3442" s="56" t="s">
        <v>39</v>
      </c>
      <c r="D3442" s="55">
        <v>134312</v>
      </c>
    </row>
    <row r="3443" spans="1:4" x14ac:dyDescent="0.2">
      <c r="A3443" s="56">
        <v>2014</v>
      </c>
      <c r="B3443" s="56" t="s">
        <v>5</v>
      </c>
      <c r="C3443" s="56" t="s">
        <v>39</v>
      </c>
      <c r="D3443" s="55">
        <v>139141</v>
      </c>
    </row>
    <row r="3444" spans="1:4" x14ac:dyDescent="0.2">
      <c r="A3444" s="56">
        <v>2014</v>
      </c>
      <c r="B3444" s="56" t="s">
        <v>6</v>
      </c>
      <c r="C3444" s="56" t="s">
        <v>39</v>
      </c>
      <c r="D3444" s="55">
        <v>145544</v>
      </c>
    </row>
    <row r="3445" spans="1:4" x14ac:dyDescent="0.2">
      <c r="A3445" s="56">
        <v>2014</v>
      </c>
      <c r="B3445" s="56" t="s">
        <v>7</v>
      </c>
      <c r="C3445" s="56" t="s">
        <v>39</v>
      </c>
      <c r="D3445" s="55">
        <v>151996</v>
      </c>
    </row>
    <row r="3446" spans="1:4" x14ac:dyDescent="0.2">
      <c r="A3446" s="56">
        <v>2014</v>
      </c>
      <c r="B3446" s="56" t="s">
        <v>8</v>
      </c>
      <c r="C3446" s="56" t="s">
        <v>39</v>
      </c>
      <c r="D3446" s="55">
        <v>149263</v>
      </c>
    </row>
    <row r="3447" spans="1:4" x14ac:dyDescent="0.2">
      <c r="A3447" s="56">
        <v>2014</v>
      </c>
      <c r="B3447" s="56" t="s">
        <v>9</v>
      </c>
      <c r="C3447" s="56" t="s">
        <v>39</v>
      </c>
      <c r="D3447" s="55">
        <v>152931</v>
      </c>
    </row>
    <row r="3448" spans="1:4" x14ac:dyDescent="0.2">
      <c r="A3448" s="56">
        <v>2014</v>
      </c>
      <c r="B3448" s="56" t="s">
        <v>10</v>
      </c>
      <c r="C3448" s="56" t="s">
        <v>39</v>
      </c>
      <c r="D3448" s="55">
        <v>138843</v>
      </c>
    </row>
    <row r="3449" spans="1:4" x14ac:dyDescent="0.2">
      <c r="A3449" s="56">
        <v>2014</v>
      </c>
      <c r="B3449" s="56" t="s">
        <v>11</v>
      </c>
      <c r="C3449" s="56" t="s">
        <v>39</v>
      </c>
      <c r="D3449" s="55">
        <v>128125</v>
      </c>
    </row>
    <row r="3450" spans="1:4" x14ac:dyDescent="0.2">
      <c r="A3450" s="56">
        <v>2015</v>
      </c>
      <c r="B3450" s="56" t="s">
        <v>12</v>
      </c>
      <c r="C3450" s="56" t="s">
        <v>39</v>
      </c>
      <c r="D3450" s="55">
        <v>117380</v>
      </c>
    </row>
    <row r="3451" spans="1:4" x14ac:dyDescent="0.2">
      <c r="A3451" s="56">
        <v>2015</v>
      </c>
      <c r="B3451" s="56" t="s">
        <v>13</v>
      </c>
      <c r="C3451" s="56" t="s">
        <v>39</v>
      </c>
      <c r="D3451" s="55">
        <v>120124</v>
      </c>
    </row>
    <row r="3452" spans="1:4" x14ac:dyDescent="0.2">
      <c r="A3452" s="56">
        <v>2015</v>
      </c>
      <c r="B3452" s="56" t="s">
        <v>14</v>
      </c>
      <c r="C3452" s="56" t="s">
        <v>39</v>
      </c>
      <c r="D3452" s="55">
        <v>157295</v>
      </c>
    </row>
    <row r="3453" spans="1:4" x14ac:dyDescent="0.2">
      <c r="A3453" s="56">
        <v>2015</v>
      </c>
      <c r="B3453" s="56" t="s">
        <v>15</v>
      </c>
      <c r="C3453" s="56" t="s">
        <v>39</v>
      </c>
      <c r="D3453" s="55">
        <v>169970</v>
      </c>
    </row>
    <row r="3454" spans="1:4" x14ac:dyDescent="0.2">
      <c r="A3454" s="56">
        <v>2015</v>
      </c>
      <c r="B3454" s="56" t="s">
        <v>4</v>
      </c>
      <c r="C3454" s="56" t="s">
        <v>39</v>
      </c>
      <c r="D3454" s="55">
        <v>158365</v>
      </c>
    </row>
    <row r="3455" spans="1:4" x14ac:dyDescent="0.2">
      <c r="A3455" s="56">
        <v>2015</v>
      </c>
      <c r="B3455" s="56" t="s">
        <v>5</v>
      </c>
      <c r="C3455" s="56" t="s">
        <v>39</v>
      </c>
      <c r="D3455" s="55">
        <v>164996</v>
      </c>
    </row>
    <row r="3456" spans="1:4" x14ac:dyDescent="0.2">
      <c r="A3456" s="56">
        <v>2015</v>
      </c>
      <c r="B3456" s="56" t="s">
        <v>6</v>
      </c>
      <c r="C3456" s="56" t="s">
        <v>39</v>
      </c>
      <c r="D3456" s="55">
        <v>169522</v>
      </c>
    </row>
    <row r="3457" spans="1:4" x14ac:dyDescent="0.2">
      <c r="A3457" s="56">
        <v>2015</v>
      </c>
      <c r="B3457" s="56" t="s">
        <v>7</v>
      </c>
      <c r="C3457" s="56" t="s">
        <v>39</v>
      </c>
      <c r="D3457" s="55">
        <v>163815</v>
      </c>
    </row>
    <row r="3458" spans="1:4" x14ac:dyDescent="0.2">
      <c r="A3458" s="56">
        <v>2015</v>
      </c>
      <c r="B3458" s="56" t="s">
        <v>8</v>
      </c>
      <c r="C3458" s="56" t="s">
        <v>39</v>
      </c>
      <c r="D3458" s="55">
        <v>178802</v>
      </c>
    </row>
    <row r="3459" spans="1:4" x14ac:dyDescent="0.2">
      <c r="A3459" s="56">
        <v>2015</v>
      </c>
      <c r="B3459" s="56" t="s">
        <v>9</v>
      </c>
      <c r="C3459" s="56" t="s">
        <v>39</v>
      </c>
      <c r="D3459" s="55">
        <v>185625</v>
      </c>
    </row>
    <row r="3460" spans="1:4" x14ac:dyDescent="0.2">
      <c r="A3460" s="56">
        <v>2015</v>
      </c>
      <c r="B3460" s="56" t="s">
        <v>10</v>
      </c>
      <c r="C3460" s="56" t="s">
        <v>39</v>
      </c>
      <c r="D3460" s="55">
        <v>180850</v>
      </c>
    </row>
    <row r="3461" spans="1:4" x14ac:dyDescent="0.2">
      <c r="A3461" s="56">
        <v>2015</v>
      </c>
      <c r="B3461" s="56" t="s">
        <v>11</v>
      </c>
      <c r="C3461" s="56" t="s">
        <v>39</v>
      </c>
      <c r="D3461" s="55">
        <v>155017</v>
      </c>
    </row>
    <row r="3462" spans="1:4" x14ac:dyDescent="0.2">
      <c r="A3462" s="56">
        <v>2016</v>
      </c>
      <c r="B3462" s="56" t="s">
        <v>12</v>
      </c>
      <c r="C3462" s="56" t="s">
        <v>39</v>
      </c>
      <c r="D3462" s="55">
        <v>114949</v>
      </c>
    </row>
    <row r="3463" spans="1:4" x14ac:dyDescent="0.2">
      <c r="A3463" s="56">
        <v>2016</v>
      </c>
      <c r="B3463" s="56" t="s">
        <v>13</v>
      </c>
      <c r="C3463" s="56" t="s">
        <v>39</v>
      </c>
      <c r="D3463" s="55">
        <v>99670</v>
      </c>
    </row>
    <row r="3464" spans="1:4" x14ac:dyDescent="0.2">
      <c r="A3464" s="56">
        <v>2016</v>
      </c>
      <c r="B3464" s="56" t="s">
        <v>14</v>
      </c>
      <c r="C3464" s="56" t="s">
        <v>39</v>
      </c>
      <c r="D3464" s="55">
        <v>130021</v>
      </c>
    </row>
    <row r="3465" spans="1:4" x14ac:dyDescent="0.2">
      <c r="A3465" s="56">
        <v>2016</v>
      </c>
      <c r="B3465" s="56" t="s">
        <v>15</v>
      </c>
      <c r="C3465" s="56" t="s">
        <v>39</v>
      </c>
      <c r="D3465" s="55">
        <v>140483</v>
      </c>
    </row>
    <row r="3466" spans="1:4" x14ac:dyDescent="0.2">
      <c r="A3466" s="56">
        <v>2016</v>
      </c>
      <c r="B3466" s="56" t="s">
        <v>4</v>
      </c>
      <c r="C3466" s="56" t="s">
        <v>39</v>
      </c>
      <c r="D3466" s="55">
        <v>137147</v>
      </c>
    </row>
    <row r="3467" spans="1:4" x14ac:dyDescent="0.2">
      <c r="A3467" s="56">
        <v>2016</v>
      </c>
      <c r="B3467" s="56" t="s">
        <v>5</v>
      </c>
      <c r="C3467" s="56" t="s">
        <v>39</v>
      </c>
      <c r="D3467" s="55">
        <v>130305</v>
      </c>
    </row>
    <row r="3468" spans="1:4" x14ac:dyDescent="0.2">
      <c r="A3468" s="56">
        <v>2016</v>
      </c>
      <c r="B3468" s="56" t="s">
        <v>6</v>
      </c>
      <c r="C3468" s="56" t="s">
        <v>39</v>
      </c>
      <c r="D3468" s="55">
        <v>132281</v>
      </c>
    </row>
    <row r="3469" spans="1:4" x14ac:dyDescent="0.2">
      <c r="A3469" s="56">
        <v>2016</v>
      </c>
      <c r="B3469" s="56" t="s">
        <v>7</v>
      </c>
      <c r="C3469" s="56" t="s">
        <v>39</v>
      </c>
      <c r="D3469" s="55">
        <v>148184</v>
      </c>
    </row>
    <row r="3470" spans="1:4" x14ac:dyDescent="0.2">
      <c r="A3470" s="56">
        <v>2016</v>
      </c>
      <c r="B3470" s="56" t="s">
        <v>8</v>
      </c>
      <c r="C3470" s="56" t="s">
        <v>39</v>
      </c>
      <c r="D3470" s="55">
        <v>141417</v>
      </c>
    </row>
    <row r="3471" spans="1:4" x14ac:dyDescent="0.2">
      <c r="A3471" s="56">
        <v>2016</v>
      </c>
      <c r="B3471" s="56" t="s">
        <v>9</v>
      </c>
      <c r="C3471" s="56" t="s">
        <v>39</v>
      </c>
      <c r="D3471" s="55">
        <v>146991</v>
      </c>
    </row>
    <row r="3472" spans="1:4" x14ac:dyDescent="0.2">
      <c r="A3472" s="56">
        <v>2016</v>
      </c>
      <c r="B3472" s="56" t="s">
        <v>10</v>
      </c>
      <c r="C3472" s="56" t="s">
        <v>39</v>
      </c>
      <c r="D3472" s="55">
        <v>160088</v>
      </c>
    </row>
    <row r="3473" spans="1:4" x14ac:dyDescent="0.2">
      <c r="A3473" s="56">
        <v>2016</v>
      </c>
      <c r="B3473" s="56" t="s">
        <v>11</v>
      </c>
      <c r="C3473" s="56" t="s">
        <v>39</v>
      </c>
      <c r="D3473" s="55">
        <v>139405</v>
      </c>
    </row>
    <row r="3474" spans="1:4" x14ac:dyDescent="0.2">
      <c r="A3474" s="56">
        <v>2017</v>
      </c>
      <c r="B3474" s="56" t="s">
        <v>12</v>
      </c>
      <c r="C3474" s="56" t="s">
        <v>39</v>
      </c>
      <c r="D3474" s="55">
        <v>116183</v>
      </c>
    </row>
    <row r="3475" spans="1:4" x14ac:dyDescent="0.2">
      <c r="A3475" s="56">
        <v>2017</v>
      </c>
      <c r="B3475" s="56" t="s">
        <v>13</v>
      </c>
      <c r="C3475" s="56" t="s">
        <v>39</v>
      </c>
      <c r="D3475" s="55">
        <v>111971</v>
      </c>
    </row>
    <row r="3476" spans="1:4" x14ac:dyDescent="0.2">
      <c r="A3476" s="56">
        <v>2017</v>
      </c>
      <c r="B3476" s="56" t="s">
        <v>14</v>
      </c>
      <c r="C3476" s="56" t="s">
        <v>39</v>
      </c>
      <c r="D3476" s="55">
        <v>143496</v>
      </c>
    </row>
    <row r="3477" spans="1:4" x14ac:dyDescent="0.2">
      <c r="A3477" s="56">
        <v>2017</v>
      </c>
      <c r="B3477" s="56" t="s">
        <v>15</v>
      </c>
      <c r="C3477" s="56" t="s">
        <v>39</v>
      </c>
      <c r="D3477" s="55">
        <v>139624</v>
      </c>
    </row>
    <row r="3478" spans="1:4" x14ac:dyDescent="0.2">
      <c r="A3478" s="56">
        <v>2017</v>
      </c>
      <c r="B3478" s="56" t="s">
        <v>4</v>
      </c>
      <c r="C3478" s="56" t="s">
        <v>39</v>
      </c>
      <c r="D3478" s="55">
        <v>159836</v>
      </c>
    </row>
    <row r="3479" spans="1:4" x14ac:dyDescent="0.2">
      <c r="A3479" s="56">
        <v>2017</v>
      </c>
      <c r="B3479" s="56" t="s">
        <v>5</v>
      </c>
      <c r="C3479" s="56" t="s">
        <v>39</v>
      </c>
      <c r="D3479" s="55">
        <v>156957</v>
      </c>
    </row>
    <row r="3480" spans="1:4" x14ac:dyDescent="0.2">
      <c r="A3480" s="56">
        <v>2017</v>
      </c>
      <c r="B3480" s="56" t="s">
        <v>6</v>
      </c>
      <c r="C3480" s="56" t="s">
        <v>39</v>
      </c>
      <c r="D3480" s="55">
        <v>149410</v>
      </c>
    </row>
    <row r="3481" spans="1:4" x14ac:dyDescent="0.2">
      <c r="A3481" s="56">
        <v>2017</v>
      </c>
      <c r="B3481" s="56" t="s">
        <v>7</v>
      </c>
      <c r="C3481" s="56" t="s">
        <v>39</v>
      </c>
      <c r="D3481" s="55">
        <v>147382</v>
      </c>
    </row>
    <row r="3482" spans="1:4" x14ac:dyDescent="0.2">
      <c r="A3482" s="56">
        <v>2017</v>
      </c>
      <c r="B3482" s="56" t="s">
        <v>8</v>
      </c>
      <c r="C3482" s="56" t="s">
        <v>39</v>
      </c>
      <c r="D3482" s="55">
        <v>143426</v>
      </c>
    </row>
    <row r="3483" spans="1:4" x14ac:dyDescent="0.2">
      <c r="A3483" s="56">
        <v>2017</v>
      </c>
      <c r="B3483" s="56" t="s">
        <v>9</v>
      </c>
      <c r="C3483" s="56" t="s">
        <v>39</v>
      </c>
      <c r="D3483" s="55">
        <v>145712</v>
      </c>
    </row>
    <row r="3484" spans="1:4" x14ac:dyDescent="0.2">
      <c r="A3484" s="56">
        <v>2017</v>
      </c>
      <c r="B3484" s="56" t="s">
        <v>10</v>
      </c>
      <c r="C3484" s="56" t="s">
        <v>39</v>
      </c>
      <c r="D3484" s="55">
        <v>139808</v>
      </c>
    </row>
    <row r="3485" spans="1:4" x14ac:dyDescent="0.2">
      <c r="A3485" s="56">
        <v>2017</v>
      </c>
      <c r="B3485" s="56" t="s">
        <v>11</v>
      </c>
      <c r="C3485" s="56" t="s">
        <v>39</v>
      </c>
      <c r="D3485" s="55">
        <v>114737</v>
      </c>
    </row>
    <row r="3486" spans="1:4" x14ac:dyDescent="0.2">
      <c r="A3486" s="56">
        <v>2018</v>
      </c>
      <c r="B3486" s="56" t="s">
        <v>12</v>
      </c>
      <c r="C3486" s="56" t="s">
        <v>39</v>
      </c>
      <c r="D3486" s="55">
        <v>94978</v>
      </c>
    </row>
    <row r="3487" spans="1:4" x14ac:dyDescent="0.2">
      <c r="A3487" s="56">
        <v>2018</v>
      </c>
      <c r="B3487" s="56" t="s">
        <v>13</v>
      </c>
      <c r="C3487" s="56" t="s">
        <v>39</v>
      </c>
      <c r="D3487" s="55">
        <v>79189</v>
      </c>
    </row>
    <row r="3488" spans="1:4" x14ac:dyDescent="0.2">
      <c r="A3488" s="56">
        <v>2018</v>
      </c>
      <c r="B3488" s="56" t="s">
        <v>14</v>
      </c>
      <c r="C3488" s="56" t="s">
        <v>39</v>
      </c>
      <c r="D3488" s="55">
        <v>103823</v>
      </c>
    </row>
    <row r="3489" spans="1:4" x14ac:dyDescent="0.2">
      <c r="A3489" s="56">
        <v>2018</v>
      </c>
      <c r="B3489" s="56" t="s">
        <v>15</v>
      </c>
      <c r="C3489" s="56" t="s">
        <v>39</v>
      </c>
      <c r="D3489" s="55">
        <v>100504</v>
      </c>
    </row>
    <row r="3490" spans="1:4" x14ac:dyDescent="0.2">
      <c r="A3490" s="56">
        <v>2018</v>
      </c>
      <c r="B3490" s="56" t="s">
        <v>4</v>
      </c>
      <c r="C3490" s="56" t="s">
        <v>39</v>
      </c>
      <c r="D3490" s="55">
        <v>105838</v>
      </c>
    </row>
    <row r="3491" spans="1:4" x14ac:dyDescent="0.2">
      <c r="A3491" s="56">
        <v>2018</v>
      </c>
      <c r="B3491" s="56" t="s">
        <v>5</v>
      </c>
      <c r="C3491" s="56" t="s">
        <v>39</v>
      </c>
      <c r="D3491" s="55">
        <v>81443</v>
      </c>
    </row>
    <row r="3492" spans="1:4" x14ac:dyDescent="0.2">
      <c r="A3492" s="56">
        <v>2018</v>
      </c>
      <c r="B3492" s="56" t="s">
        <v>6</v>
      </c>
      <c r="C3492" s="56" t="s">
        <v>39</v>
      </c>
      <c r="D3492" s="55">
        <v>83449</v>
      </c>
    </row>
    <row r="3493" spans="1:4" x14ac:dyDescent="0.2">
      <c r="A3493" s="56">
        <v>2018</v>
      </c>
      <c r="B3493" s="56" t="s">
        <v>7</v>
      </c>
      <c r="C3493" s="56" t="s">
        <v>39</v>
      </c>
      <c r="D3493" s="55">
        <v>89873</v>
      </c>
    </row>
    <row r="3494" spans="1:4" x14ac:dyDescent="0.2">
      <c r="A3494" s="56">
        <v>2018</v>
      </c>
      <c r="B3494" s="56" t="s">
        <v>8</v>
      </c>
      <c r="C3494" s="56" t="s">
        <v>39</v>
      </c>
      <c r="D3494" s="55">
        <v>87877</v>
      </c>
    </row>
    <row r="3495" spans="1:4" x14ac:dyDescent="0.2">
      <c r="A3495" s="56">
        <v>2018</v>
      </c>
      <c r="B3495" s="56" t="s">
        <v>9</v>
      </c>
      <c r="C3495" s="56" t="s">
        <v>39</v>
      </c>
      <c r="D3495" s="55">
        <v>99636</v>
      </c>
    </row>
    <row r="3496" spans="1:4" x14ac:dyDescent="0.2">
      <c r="A3496" s="56">
        <v>2018</v>
      </c>
      <c r="B3496" s="56" t="s">
        <v>10</v>
      </c>
      <c r="C3496" s="56" t="s">
        <v>39</v>
      </c>
      <c r="D3496" s="55">
        <v>90975</v>
      </c>
    </row>
    <row r="3497" spans="1:4" x14ac:dyDescent="0.2">
      <c r="A3497" s="56">
        <v>2018</v>
      </c>
      <c r="B3497" s="56" t="s">
        <v>11</v>
      </c>
      <c r="C3497" s="56" t="s">
        <v>39</v>
      </c>
      <c r="D3497" s="55">
        <v>81237</v>
      </c>
    </row>
    <row r="3498" spans="1:4" x14ac:dyDescent="0.2">
      <c r="A3498" s="56">
        <v>2019</v>
      </c>
      <c r="B3498" s="56" t="s">
        <v>12</v>
      </c>
      <c r="C3498" s="56" t="s">
        <v>39</v>
      </c>
      <c r="D3498" s="55">
        <v>76102</v>
      </c>
    </row>
    <row r="3499" spans="1:4" x14ac:dyDescent="0.2">
      <c r="A3499" s="56">
        <v>2019</v>
      </c>
      <c r="B3499" s="56" t="s">
        <v>13</v>
      </c>
      <c r="C3499" s="56" t="s">
        <v>39</v>
      </c>
      <c r="D3499" s="55">
        <v>71234</v>
      </c>
    </row>
    <row r="3500" spans="1:4" x14ac:dyDescent="0.2">
      <c r="A3500" s="56">
        <v>2019</v>
      </c>
      <c r="B3500" s="56" t="s">
        <v>14</v>
      </c>
      <c r="C3500" s="56" t="s">
        <v>39</v>
      </c>
      <c r="D3500" s="55">
        <v>90880</v>
      </c>
    </row>
    <row r="3501" spans="1:4" x14ac:dyDescent="0.2">
      <c r="A3501" s="56">
        <v>2019</v>
      </c>
      <c r="B3501" s="56" t="s">
        <v>15</v>
      </c>
      <c r="C3501" s="56" t="s">
        <v>39</v>
      </c>
      <c r="D3501" s="55">
        <v>89947</v>
      </c>
    </row>
    <row r="3502" spans="1:4" x14ac:dyDescent="0.2">
      <c r="A3502" s="56">
        <v>2019</v>
      </c>
      <c r="B3502" s="56" t="s">
        <v>4</v>
      </c>
      <c r="C3502" s="56" t="s">
        <v>39</v>
      </c>
      <c r="D3502" s="55">
        <v>94269</v>
      </c>
    </row>
    <row r="3503" spans="1:4" x14ac:dyDescent="0.2">
      <c r="A3503" s="56">
        <v>2019</v>
      </c>
      <c r="B3503" s="56" t="s">
        <v>5</v>
      </c>
      <c r="C3503" s="56" t="s">
        <v>39</v>
      </c>
      <c r="D3503" s="55">
        <v>81414</v>
      </c>
    </row>
    <row r="3504" spans="1:4" x14ac:dyDescent="0.2">
      <c r="A3504" s="56">
        <v>2019</v>
      </c>
      <c r="B3504" s="56" t="s">
        <v>6</v>
      </c>
      <c r="C3504" s="56" t="s">
        <v>39</v>
      </c>
      <c r="D3504" s="55">
        <v>94763</v>
      </c>
    </row>
    <row r="3505" spans="1:4" x14ac:dyDescent="0.2">
      <c r="A3505" s="56">
        <v>2019</v>
      </c>
      <c r="B3505" s="56" t="s">
        <v>7</v>
      </c>
      <c r="C3505" s="56" t="s">
        <v>39</v>
      </c>
      <c r="D3505" s="55">
        <v>112932</v>
      </c>
    </row>
    <row r="3506" spans="1:4" x14ac:dyDescent="0.2">
      <c r="A3506" s="56">
        <v>2019</v>
      </c>
      <c r="B3506" s="56" t="s">
        <v>8</v>
      </c>
      <c r="C3506" s="56" t="s">
        <v>39</v>
      </c>
      <c r="D3506" s="55">
        <v>106682</v>
      </c>
    </row>
    <row r="3507" spans="1:4" x14ac:dyDescent="0.2">
      <c r="A3507" s="56">
        <v>2019</v>
      </c>
      <c r="B3507" s="56" t="s">
        <v>9</v>
      </c>
      <c r="C3507" s="56" t="s">
        <v>39</v>
      </c>
      <c r="D3507" s="55">
        <v>108922</v>
      </c>
    </row>
    <row r="3508" spans="1:4" x14ac:dyDescent="0.2">
      <c r="A3508" s="56">
        <v>2019</v>
      </c>
      <c r="B3508" s="56" t="s">
        <v>10</v>
      </c>
      <c r="C3508" s="56" t="s">
        <v>39</v>
      </c>
      <c r="D3508" s="55">
        <v>102249</v>
      </c>
    </row>
    <row r="3509" spans="1:4" x14ac:dyDescent="0.2">
      <c r="A3509" s="56">
        <v>2019</v>
      </c>
      <c r="B3509" s="56" t="s">
        <v>11</v>
      </c>
      <c r="C3509" s="56" t="s">
        <v>39</v>
      </c>
      <c r="D3509" s="55">
        <v>89476</v>
      </c>
    </row>
    <row r="3510" spans="1:4" x14ac:dyDescent="0.2">
      <c r="A3510" s="56">
        <v>2020</v>
      </c>
      <c r="B3510" s="56" t="s">
        <v>12</v>
      </c>
      <c r="C3510" s="56" t="s">
        <v>39</v>
      </c>
      <c r="D3510" s="55">
        <v>80227</v>
      </c>
    </row>
    <row r="3511" spans="1:4" x14ac:dyDescent="0.2">
      <c r="A3511" s="56">
        <v>2020</v>
      </c>
      <c r="B3511" s="56" t="s">
        <v>13</v>
      </c>
      <c r="C3511" s="56" t="s">
        <v>39</v>
      </c>
      <c r="D3511" s="55">
        <v>76218</v>
      </c>
    </row>
    <row r="3512" spans="1:4" x14ac:dyDescent="0.2">
      <c r="A3512" s="56">
        <v>2020</v>
      </c>
      <c r="B3512" s="56" t="s">
        <v>14</v>
      </c>
      <c r="C3512" s="56" t="s">
        <v>39</v>
      </c>
      <c r="D3512" s="55">
        <v>49565</v>
      </c>
    </row>
    <row r="3513" spans="1:4" x14ac:dyDescent="0.2">
      <c r="A3513" s="56">
        <v>2020</v>
      </c>
      <c r="B3513" s="56" t="s">
        <v>15</v>
      </c>
      <c r="C3513" s="56" t="s">
        <v>39</v>
      </c>
      <c r="D3513" s="55">
        <v>3833</v>
      </c>
    </row>
    <row r="3514" spans="1:4" x14ac:dyDescent="0.2">
      <c r="A3514" s="56">
        <v>2020</v>
      </c>
      <c r="B3514" s="56" t="s">
        <v>4</v>
      </c>
      <c r="C3514" s="56" t="s">
        <v>39</v>
      </c>
      <c r="D3514" s="55">
        <v>4283</v>
      </c>
    </row>
    <row r="3515" spans="1:4" x14ac:dyDescent="0.2">
      <c r="A3515" s="56">
        <v>2020</v>
      </c>
      <c r="B3515" s="56" t="s">
        <v>5</v>
      </c>
      <c r="C3515" s="56" t="s">
        <v>39</v>
      </c>
      <c r="D3515" s="55">
        <v>5344</v>
      </c>
    </row>
    <row r="3516" spans="1:4" x14ac:dyDescent="0.2">
      <c r="A3516" s="56">
        <v>2020</v>
      </c>
      <c r="B3516" s="56" t="s">
        <v>6</v>
      </c>
      <c r="C3516" s="56" t="s">
        <v>39</v>
      </c>
      <c r="D3516" s="55">
        <v>22583</v>
      </c>
    </row>
    <row r="3517" spans="1:4" x14ac:dyDescent="0.2">
      <c r="A3517" s="56">
        <v>2020</v>
      </c>
      <c r="B3517" s="56" t="s">
        <v>7</v>
      </c>
      <c r="C3517" s="56" t="s">
        <v>39</v>
      </c>
      <c r="D3517" s="55">
        <v>26674</v>
      </c>
    </row>
    <row r="3518" spans="1:4" x14ac:dyDescent="0.2">
      <c r="A3518" s="56">
        <v>2020</v>
      </c>
      <c r="B3518" s="56" t="s">
        <v>8</v>
      </c>
      <c r="C3518" s="56" t="s">
        <v>39</v>
      </c>
      <c r="D3518" s="55">
        <v>26984</v>
      </c>
    </row>
    <row r="3519" spans="1:4" x14ac:dyDescent="0.2">
      <c r="A3519" s="56">
        <v>2020</v>
      </c>
      <c r="B3519" s="56" t="s">
        <v>9</v>
      </c>
      <c r="C3519" s="56" t="s">
        <v>39</v>
      </c>
      <c r="D3519" s="55">
        <v>27664</v>
      </c>
    </row>
    <row r="3520" spans="1:4" x14ac:dyDescent="0.2">
      <c r="A3520" s="56">
        <v>2020</v>
      </c>
      <c r="B3520" s="56" t="s">
        <v>10</v>
      </c>
      <c r="C3520" s="56" t="s">
        <v>39</v>
      </c>
      <c r="D3520" s="55">
        <v>28472</v>
      </c>
    </row>
    <row r="3521" spans="1:4" x14ac:dyDescent="0.2">
      <c r="A3521" s="56">
        <v>2020</v>
      </c>
      <c r="B3521" s="56" t="s">
        <v>11</v>
      </c>
      <c r="C3521" s="56" t="s">
        <v>39</v>
      </c>
      <c r="D3521" s="55">
        <v>29754</v>
      </c>
    </row>
    <row r="3522" spans="1:4" x14ac:dyDescent="0.2">
      <c r="A3522" s="56">
        <v>1994</v>
      </c>
      <c r="B3522" s="56" t="s">
        <v>4</v>
      </c>
      <c r="C3522" s="56" t="s">
        <v>55</v>
      </c>
      <c r="D3522" s="55">
        <v>128765</v>
      </c>
    </row>
    <row r="3523" spans="1:4" x14ac:dyDescent="0.2">
      <c r="A3523" s="56">
        <v>1994</v>
      </c>
      <c r="B3523" s="56" t="s">
        <v>5</v>
      </c>
      <c r="C3523" s="56" t="s">
        <v>55</v>
      </c>
      <c r="D3523" s="55">
        <v>125318</v>
      </c>
    </row>
    <row r="3524" spans="1:4" x14ac:dyDescent="0.2">
      <c r="A3524" s="56">
        <v>1994</v>
      </c>
      <c r="B3524" s="56" t="s">
        <v>6</v>
      </c>
      <c r="C3524" s="56" t="s">
        <v>55</v>
      </c>
      <c r="D3524" s="55">
        <v>134991</v>
      </c>
    </row>
    <row r="3525" spans="1:4" x14ac:dyDescent="0.2">
      <c r="A3525" s="56">
        <v>1994</v>
      </c>
      <c r="B3525" s="56" t="s">
        <v>7</v>
      </c>
      <c r="C3525" s="56" t="s">
        <v>55</v>
      </c>
      <c r="D3525" s="55">
        <v>138476</v>
      </c>
    </row>
    <row r="3526" spans="1:4" x14ac:dyDescent="0.2">
      <c r="A3526" s="56">
        <v>1994</v>
      </c>
      <c r="B3526" s="56" t="s">
        <v>8</v>
      </c>
      <c r="C3526" s="56" t="s">
        <v>55</v>
      </c>
      <c r="D3526" s="55">
        <v>147319</v>
      </c>
    </row>
    <row r="3527" spans="1:4" x14ac:dyDescent="0.2">
      <c r="A3527" s="56">
        <v>1994</v>
      </c>
      <c r="B3527" s="56" t="s">
        <v>9</v>
      </c>
      <c r="C3527" s="56" t="s">
        <v>55</v>
      </c>
      <c r="D3527" s="55">
        <v>152978</v>
      </c>
    </row>
    <row r="3528" spans="1:4" x14ac:dyDescent="0.2">
      <c r="A3528" s="56">
        <v>1994</v>
      </c>
      <c r="B3528" s="56" t="s">
        <v>10</v>
      </c>
      <c r="C3528" s="56" t="s">
        <v>55</v>
      </c>
      <c r="D3528" s="55">
        <v>160752</v>
      </c>
    </row>
    <row r="3529" spans="1:4" x14ac:dyDescent="0.2">
      <c r="A3529" s="56">
        <v>1994</v>
      </c>
      <c r="B3529" s="56" t="s">
        <v>11</v>
      </c>
      <c r="C3529" s="56" t="s">
        <v>55</v>
      </c>
      <c r="D3529" s="55">
        <v>162039</v>
      </c>
    </row>
    <row r="3530" spans="1:4" x14ac:dyDescent="0.2">
      <c r="A3530" s="56">
        <v>1995</v>
      </c>
      <c r="B3530" s="56" t="s">
        <v>12</v>
      </c>
      <c r="C3530" s="56" t="s">
        <v>55</v>
      </c>
      <c r="D3530" s="55">
        <v>154149</v>
      </c>
    </row>
    <row r="3531" spans="1:4" x14ac:dyDescent="0.2">
      <c r="A3531" s="56">
        <v>1995</v>
      </c>
      <c r="B3531" s="56" t="s">
        <v>13</v>
      </c>
      <c r="C3531" s="56" t="s">
        <v>55</v>
      </c>
      <c r="D3531" s="55">
        <v>144264</v>
      </c>
    </row>
    <row r="3532" spans="1:4" x14ac:dyDescent="0.2">
      <c r="A3532" s="56">
        <v>1995</v>
      </c>
      <c r="B3532" s="56" t="s">
        <v>14</v>
      </c>
      <c r="C3532" s="56" t="s">
        <v>55</v>
      </c>
      <c r="D3532" s="55">
        <v>171958</v>
      </c>
    </row>
    <row r="3533" spans="1:4" x14ac:dyDescent="0.2">
      <c r="A3533" s="56">
        <v>1995</v>
      </c>
      <c r="B3533" s="56" t="s">
        <v>15</v>
      </c>
      <c r="C3533" s="56" t="s">
        <v>55</v>
      </c>
      <c r="D3533" s="55">
        <v>161582</v>
      </c>
    </row>
    <row r="3534" spans="1:4" x14ac:dyDescent="0.2">
      <c r="A3534" s="56">
        <v>1995</v>
      </c>
      <c r="B3534" s="56" t="s">
        <v>4</v>
      </c>
      <c r="C3534" s="56" t="s">
        <v>55</v>
      </c>
      <c r="D3534" s="55">
        <v>175802</v>
      </c>
    </row>
    <row r="3535" spans="1:4" x14ac:dyDescent="0.2">
      <c r="A3535" s="56">
        <v>1995</v>
      </c>
      <c r="B3535" s="56" t="s">
        <v>5</v>
      </c>
      <c r="C3535" s="56" t="s">
        <v>55</v>
      </c>
      <c r="D3535" s="55">
        <v>169245</v>
      </c>
    </row>
    <row r="3536" spans="1:4" x14ac:dyDescent="0.2">
      <c r="A3536" s="56">
        <v>1995</v>
      </c>
      <c r="B3536" s="56" t="s">
        <v>6</v>
      </c>
      <c r="C3536" s="56" t="s">
        <v>55</v>
      </c>
      <c r="D3536" s="55">
        <v>177209</v>
      </c>
    </row>
    <row r="3537" spans="1:4" x14ac:dyDescent="0.2">
      <c r="A3537" s="56">
        <v>1995</v>
      </c>
      <c r="B3537" s="56" t="s">
        <v>7</v>
      </c>
      <c r="C3537" s="56" t="s">
        <v>55</v>
      </c>
      <c r="D3537" s="55">
        <v>185955</v>
      </c>
    </row>
    <row r="3538" spans="1:4" x14ac:dyDescent="0.2">
      <c r="A3538" s="56">
        <v>1995</v>
      </c>
      <c r="B3538" s="56" t="s">
        <v>8</v>
      </c>
      <c r="C3538" s="56" t="s">
        <v>55</v>
      </c>
      <c r="D3538" s="55">
        <v>183606</v>
      </c>
    </row>
    <row r="3539" spans="1:4" x14ac:dyDescent="0.2">
      <c r="A3539" s="56">
        <v>1995</v>
      </c>
      <c r="B3539" s="56" t="s">
        <v>9</v>
      </c>
      <c r="C3539" s="56" t="s">
        <v>55</v>
      </c>
      <c r="D3539" s="55">
        <v>189308</v>
      </c>
    </row>
    <row r="3540" spans="1:4" x14ac:dyDescent="0.2">
      <c r="A3540" s="56">
        <v>1995</v>
      </c>
      <c r="B3540" s="56" t="s">
        <v>10</v>
      </c>
      <c r="C3540" s="56" t="s">
        <v>55</v>
      </c>
      <c r="D3540" s="55">
        <v>189967</v>
      </c>
    </row>
    <row r="3541" spans="1:4" x14ac:dyDescent="0.2">
      <c r="A3541" s="56">
        <v>1995</v>
      </c>
      <c r="B3541" s="56" t="s">
        <v>11</v>
      </c>
      <c r="C3541" s="56" t="s">
        <v>55</v>
      </c>
      <c r="D3541" s="55">
        <v>188714</v>
      </c>
    </row>
    <row r="3542" spans="1:4" x14ac:dyDescent="0.2">
      <c r="A3542" s="56">
        <v>1996</v>
      </c>
      <c r="B3542" s="56" t="s">
        <v>12</v>
      </c>
      <c r="C3542" s="56" t="s">
        <v>55</v>
      </c>
      <c r="D3542" s="55">
        <v>178549</v>
      </c>
    </row>
    <row r="3543" spans="1:4" x14ac:dyDescent="0.2">
      <c r="A3543" s="56">
        <v>1996</v>
      </c>
      <c r="B3543" s="56" t="s">
        <v>13</v>
      </c>
      <c r="C3543" s="56" t="s">
        <v>55</v>
      </c>
      <c r="D3543" s="55">
        <v>175471</v>
      </c>
    </row>
    <row r="3544" spans="1:4" x14ac:dyDescent="0.2">
      <c r="A3544" s="56">
        <v>1996</v>
      </c>
      <c r="B3544" s="56" t="s">
        <v>14</v>
      </c>
      <c r="C3544" s="56" t="s">
        <v>55</v>
      </c>
      <c r="D3544" s="55">
        <v>198993</v>
      </c>
    </row>
    <row r="3545" spans="1:4" x14ac:dyDescent="0.2">
      <c r="A3545" s="56">
        <v>1996</v>
      </c>
      <c r="B3545" s="56" t="s">
        <v>15</v>
      </c>
      <c r="C3545" s="56" t="s">
        <v>55</v>
      </c>
      <c r="D3545" s="55">
        <v>196741</v>
      </c>
    </row>
    <row r="3546" spans="1:4" x14ac:dyDescent="0.2">
      <c r="A3546" s="56">
        <v>1996</v>
      </c>
      <c r="B3546" s="56" t="s">
        <v>4</v>
      </c>
      <c r="C3546" s="56" t="s">
        <v>55</v>
      </c>
      <c r="D3546" s="55">
        <v>205869</v>
      </c>
    </row>
    <row r="3547" spans="1:4" x14ac:dyDescent="0.2">
      <c r="A3547" s="56">
        <v>1996</v>
      </c>
      <c r="B3547" s="56" t="s">
        <v>5</v>
      </c>
      <c r="C3547" s="56" t="s">
        <v>55</v>
      </c>
      <c r="D3547" s="55">
        <v>185674</v>
      </c>
    </row>
    <row r="3548" spans="1:4" x14ac:dyDescent="0.2">
      <c r="A3548" s="56">
        <v>1996</v>
      </c>
      <c r="B3548" s="56" t="s">
        <v>6</v>
      </c>
      <c r="C3548" s="56" t="s">
        <v>55</v>
      </c>
      <c r="D3548" s="55">
        <v>197566</v>
      </c>
    </row>
    <row r="3549" spans="1:4" x14ac:dyDescent="0.2">
      <c r="A3549" s="56">
        <v>1996</v>
      </c>
      <c r="B3549" s="56" t="s">
        <v>7</v>
      </c>
      <c r="C3549" s="56" t="s">
        <v>55</v>
      </c>
      <c r="D3549" s="55">
        <v>194420</v>
      </c>
    </row>
    <row r="3550" spans="1:4" x14ac:dyDescent="0.2">
      <c r="A3550" s="56">
        <v>1996</v>
      </c>
      <c r="B3550" s="56" t="s">
        <v>8</v>
      </c>
      <c r="C3550" s="56" t="s">
        <v>55</v>
      </c>
      <c r="D3550" s="55">
        <v>181348</v>
      </c>
    </row>
    <row r="3551" spans="1:4" x14ac:dyDescent="0.2">
      <c r="A3551" s="56">
        <v>1996</v>
      </c>
      <c r="B3551" s="56" t="s">
        <v>9</v>
      </c>
      <c r="C3551" s="56" t="s">
        <v>55</v>
      </c>
      <c r="D3551" s="55">
        <v>202006</v>
      </c>
    </row>
    <row r="3552" spans="1:4" x14ac:dyDescent="0.2">
      <c r="A3552" s="56">
        <v>1996</v>
      </c>
      <c r="B3552" s="56" t="s">
        <v>10</v>
      </c>
      <c r="C3552" s="56" t="s">
        <v>55</v>
      </c>
      <c r="D3552" s="55">
        <v>191403</v>
      </c>
    </row>
    <row r="3553" spans="1:4" x14ac:dyDescent="0.2">
      <c r="A3553" s="56">
        <v>1996</v>
      </c>
      <c r="B3553" s="56" t="s">
        <v>11</v>
      </c>
      <c r="C3553" s="56" t="s">
        <v>55</v>
      </c>
      <c r="D3553" s="55">
        <v>183312</v>
      </c>
    </row>
    <row r="3554" spans="1:4" x14ac:dyDescent="0.2">
      <c r="A3554" s="56">
        <v>1997</v>
      </c>
      <c r="B3554" s="56" t="s">
        <v>12</v>
      </c>
      <c r="C3554" s="56" t="s">
        <v>55</v>
      </c>
      <c r="D3554" s="55">
        <v>173399</v>
      </c>
    </row>
    <row r="3555" spans="1:4" x14ac:dyDescent="0.2">
      <c r="A3555" s="56">
        <v>1997</v>
      </c>
      <c r="B3555" s="56" t="s">
        <v>13</v>
      </c>
      <c r="C3555" s="56" t="s">
        <v>55</v>
      </c>
      <c r="D3555" s="55">
        <v>165662</v>
      </c>
    </row>
    <row r="3556" spans="1:4" x14ac:dyDescent="0.2">
      <c r="A3556" s="56">
        <v>1997</v>
      </c>
      <c r="B3556" s="56" t="s">
        <v>14</v>
      </c>
      <c r="C3556" s="56" t="s">
        <v>55</v>
      </c>
      <c r="D3556" s="55">
        <v>192384</v>
      </c>
    </row>
    <row r="3557" spans="1:4" x14ac:dyDescent="0.2">
      <c r="A3557" s="56">
        <v>1997</v>
      </c>
      <c r="B3557" s="56" t="s">
        <v>15</v>
      </c>
      <c r="C3557" s="56" t="s">
        <v>55</v>
      </c>
      <c r="D3557" s="55">
        <v>196701</v>
      </c>
    </row>
    <row r="3558" spans="1:4" x14ac:dyDescent="0.2">
      <c r="A3558" s="56">
        <v>1997</v>
      </c>
      <c r="B3558" s="56" t="s">
        <v>4</v>
      </c>
      <c r="C3558" s="56" t="s">
        <v>55</v>
      </c>
      <c r="D3558" s="55">
        <v>191521</v>
      </c>
    </row>
    <row r="3559" spans="1:4" x14ac:dyDescent="0.2">
      <c r="A3559" s="56">
        <v>1997</v>
      </c>
      <c r="B3559" s="56" t="s">
        <v>5</v>
      </c>
      <c r="C3559" s="56" t="s">
        <v>55</v>
      </c>
      <c r="D3559" s="55">
        <v>176603</v>
      </c>
    </row>
    <row r="3560" spans="1:4" x14ac:dyDescent="0.2">
      <c r="A3560" s="56">
        <v>1997</v>
      </c>
      <c r="B3560" s="56" t="s">
        <v>6</v>
      </c>
      <c r="C3560" s="56" t="s">
        <v>55</v>
      </c>
      <c r="D3560" s="55">
        <v>195296</v>
      </c>
    </row>
    <row r="3561" spans="1:4" x14ac:dyDescent="0.2">
      <c r="A3561" s="56">
        <v>1997</v>
      </c>
      <c r="B3561" s="56" t="s">
        <v>7</v>
      </c>
      <c r="C3561" s="56" t="s">
        <v>55</v>
      </c>
      <c r="D3561" s="55">
        <v>186058</v>
      </c>
    </row>
    <row r="3562" spans="1:4" x14ac:dyDescent="0.2">
      <c r="A3562" s="56">
        <v>1997</v>
      </c>
      <c r="B3562" s="56" t="s">
        <v>8</v>
      </c>
      <c r="C3562" s="56" t="s">
        <v>55</v>
      </c>
      <c r="D3562" s="55">
        <v>190140</v>
      </c>
    </row>
    <row r="3563" spans="1:4" x14ac:dyDescent="0.2">
      <c r="A3563" s="56">
        <v>1997</v>
      </c>
      <c r="B3563" s="56" t="s">
        <v>9</v>
      </c>
      <c r="C3563" s="56" t="s">
        <v>55</v>
      </c>
      <c r="D3563" s="55">
        <v>197838</v>
      </c>
    </row>
    <row r="3564" spans="1:4" x14ac:dyDescent="0.2">
      <c r="A3564" s="56">
        <v>1997</v>
      </c>
      <c r="B3564" s="56" t="s">
        <v>10</v>
      </c>
      <c r="C3564" s="56" t="s">
        <v>55</v>
      </c>
      <c r="D3564" s="55">
        <v>189234</v>
      </c>
    </row>
    <row r="3565" spans="1:4" x14ac:dyDescent="0.2">
      <c r="A3565" s="56">
        <v>1997</v>
      </c>
      <c r="B3565" s="56" t="s">
        <v>11</v>
      </c>
      <c r="C3565" s="56" t="s">
        <v>55</v>
      </c>
      <c r="D3565" s="55">
        <v>189781</v>
      </c>
    </row>
    <row r="3566" spans="1:4" x14ac:dyDescent="0.2">
      <c r="A3566" s="56">
        <v>1998</v>
      </c>
      <c r="B3566" s="56" t="s">
        <v>12</v>
      </c>
      <c r="C3566" s="56" t="s">
        <v>55</v>
      </c>
      <c r="D3566" s="55">
        <v>184768</v>
      </c>
    </row>
    <row r="3567" spans="1:4" x14ac:dyDescent="0.2">
      <c r="A3567" s="56">
        <v>1998</v>
      </c>
      <c r="B3567" s="56" t="s">
        <v>13</v>
      </c>
      <c r="C3567" s="56" t="s">
        <v>55</v>
      </c>
      <c r="D3567" s="55">
        <v>171729</v>
      </c>
    </row>
    <row r="3568" spans="1:4" x14ac:dyDescent="0.2">
      <c r="A3568" s="56">
        <v>1998</v>
      </c>
      <c r="B3568" s="56" t="s">
        <v>14</v>
      </c>
      <c r="C3568" s="56" t="s">
        <v>55</v>
      </c>
      <c r="D3568" s="55">
        <v>203183</v>
      </c>
    </row>
    <row r="3569" spans="1:4" x14ac:dyDescent="0.2">
      <c r="A3569" s="56">
        <v>1998</v>
      </c>
      <c r="B3569" s="56" t="s">
        <v>15</v>
      </c>
      <c r="C3569" s="56" t="s">
        <v>55</v>
      </c>
      <c r="D3569" s="55">
        <v>193152</v>
      </c>
    </row>
    <row r="3570" spans="1:4" x14ac:dyDescent="0.2">
      <c r="A3570" s="56">
        <v>1998</v>
      </c>
      <c r="B3570" s="56" t="s">
        <v>4</v>
      </c>
      <c r="C3570" s="56" t="s">
        <v>55</v>
      </c>
      <c r="D3570" s="55">
        <v>191299</v>
      </c>
    </row>
    <row r="3571" spans="1:4" x14ac:dyDescent="0.2">
      <c r="A3571" s="56">
        <v>1998</v>
      </c>
      <c r="B3571" s="56" t="s">
        <v>5</v>
      </c>
      <c r="C3571" s="56" t="s">
        <v>55</v>
      </c>
      <c r="D3571" s="55">
        <v>180681</v>
      </c>
    </row>
    <row r="3572" spans="1:4" x14ac:dyDescent="0.2">
      <c r="A3572" s="56">
        <v>1998</v>
      </c>
      <c r="B3572" s="56" t="s">
        <v>6</v>
      </c>
      <c r="C3572" s="56" t="s">
        <v>55</v>
      </c>
      <c r="D3572" s="55">
        <v>195691</v>
      </c>
    </row>
    <row r="3573" spans="1:4" x14ac:dyDescent="0.2">
      <c r="A3573" s="56">
        <v>1998</v>
      </c>
      <c r="B3573" s="56" t="s">
        <v>7</v>
      </c>
      <c r="C3573" s="56" t="s">
        <v>55</v>
      </c>
      <c r="D3573" s="55">
        <v>200713</v>
      </c>
    </row>
    <row r="3574" spans="1:4" x14ac:dyDescent="0.2">
      <c r="A3574" s="56">
        <v>1998</v>
      </c>
      <c r="B3574" s="56" t="s">
        <v>8</v>
      </c>
      <c r="C3574" s="56" t="s">
        <v>55</v>
      </c>
      <c r="D3574" s="55">
        <v>192029</v>
      </c>
    </row>
    <row r="3575" spans="1:4" x14ac:dyDescent="0.2">
      <c r="A3575" s="56">
        <v>1998</v>
      </c>
      <c r="B3575" s="56" t="s">
        <v>9</v>
      </c>
      <c r="C3575" s="56" t="s">
        <v>55</v>
      </c>
      <c r="D3575" s="55">
        <v>198302</v>
      </c>
    </row>
    <row r="3576" spans="1:4" x14ac:dyDescent="0.2">
      <c r="A3576" s="56">
        <v>1998</v>
      </c>
      <c r="B3576" s="56" t="s">
        <v>10</v>
      </c>
      <c r="C3576" s="56" t="s">
        <v>55</v>
      </c>
      <c r="D3576" s="55">
        <v>193931</v>
      </c>
    </row>
    <row r="3577" spans="1:4" x14ac:dyDescent="0.2">
      <c r="A3577" s="56">
        <v>1998</v>
      </c>
      <c r="B3577" s="56" t="s">
        <v>11</v>
      </c>
      <c r="C3577" s="56" t="s">
        <v>55</v>
      </c>
      <c r="D3577" s="55">
        <v>190129</v>
      </c>
    </row>
    <row r="3578" spans="1:4" x14ac:dyDescent="0.2">
      <c r="A3578" s="56">
        <v>1999</v>
      </c>
      <c r="B3578" s="56" t="s">
        <v>12</v>
      </c>
      <c r="C3578" s="56" t="s">
        <v>55</v>
      </c>
      <c r="D3578" s="55">
        <v>178519</v>
      </c>
    </row>
    <row r="3579" spans="1:4" x14ac:dyDescent="0.2">
      <c r="A3579" s="56">
        <v>1999</v>
      </c>
      <c r="B3579" s="56" t="s">
        <v>13</v>
      </c>
      <c r="C3579" s="56" t="s">
        <v>55</v>
      </c>
      <c r="D3579" s="55">
        <v>167341</v>
      </c>
    </row>
    <row r="3580" spans="1:4" x14ac:dyDescent="0.2">
      <c r="A3580" s="56">
        <v>1999</v>
      </c>
      <c r="B3580" s="56" t="s">
        <v>14</v>
      </c>
      <c r="C3580" s="56" t="s">
        <v>55</v>
      </c>
      <c r="D3580" s="55">
        <v>200713</v>
      </c>
    </row>
    <row r="3581" spans="1:4" x14ac:dyDescent="0.2">
      <c r="A3581" s="56">
        <v>1999</v>
      </c>
      <c r="B3581" s="56" t="s">
        <v>15</v>
      </c>
      <c r="C3581" s="56" t="s">
        <v>55</v>
      </c>
      <c r="D3581" s="55">
        <v>187827</v>
      </c>
    </row>
    <row r="3582" spans="1:4" x14ac:dyDescent="0.2">
      <c r="A3582" s="56">
        <v>1999</v>
      </c>
      <c r="B3582" s="56" t="s">
        <v>4</v>
      </c>
      <c r="C3582" s="56" t="s">
        <v>55</v>
      </c>
      <c r="D3582" s="55">
        <v>195510</v>
      </c>
    </row>
    <row r="3583" spans="1:4" x14ac:dyDescent="0.2">
      <c r="A3583" s="56">
        <v>1999</v>
      </c>
      <c r="B3583" s="56" t="s">
        <v>5</v>
      </c>
      <c r="C3583" s="56" t="s">
        <v>55</v>
      </c>
      <c r="D3583" s="55">
        <v>185095</v>
      </c>
    </row>
    <row r="3584" spans="1:4" x14ac:dyDescent="0.2">
      <c r="A3584" s="56">
        <v>1999</v>
      </c>
      <c r="B3584" s="56" t="s">
        <v>6</v>
      </c>
      <c r="C3584" s="56" t="s">
        <v>55</v>
      </c>
      <c r="D3584" s="55">
        <v>191605</v>
      </c>
    </row>
    <row r="3585" spans="1:4" x14ac:dyDescent="0.2">
      <c r="A3585" s="56">
        <v>1999</v>
      </c>
      <c r="B3585" s="56" t="s">
        <v>7</v>
      </c>
      <c r="C3585" s="56" t="s">
        <v>55</v>
      </c>
      <c r="D3585" s="55">
        <v>191173</v>
      </c>
    </row>
    <row r="3586" spans="1:4" x14ac:dyDescent="0.2">
      <c r="A3586" s="56">
        <v>1999</v>
      </c>
      <c r="B3586" s="56" t="s">
        <v>8</v>
      </c>
      <c r="C3586" s="56" t="s">
        <v>55</v>
      </c>
      <c r="D3586" s="55">
        <v>190299</v>
      </c>
    </row>
    <row r="3587" spans="1:4" x14ac:dyDescent="0.2">
      <c r="A3587" s="56">
        <v>1999</v>
      </c>
      <c r="B3587" s="56" t="s">
        <v>9</v>
      </c>
      <c r="C3587" s="56" t="s">
        <v>55</v>
      </c>
      <c r="D3587" s="55">
        <v>189055</v>
      </c>
    </row>
    <row r="3588" spans="1:4" x14ac:dyDescent="0.2">
      <c r="A3588" s="56">
        <v>1999</v>
      </c>
      <c r="B3588" s="56" t="s">
        <v>10</v>
      </c>
      <c r="C3588" s="56" t="s">
        <v>55</v>
      </c>
      <c r="D3588" s="55">
        <v>189399</v>
      </c>
    </row>
    <row r="3589" spans="1:4" x14ac:dyDescent="0.2">
      <c r="A3589" s="56">
        <v>1999</v>
      </c>
      <c r="B3589" s="56" t="s">
        <v>11</v>
      </c>
      <c r="C3589" s="56" t="s">
        <v>55</v>
      </c>
      <c r="D3589" s="55">
        <v>188223</v>
      </c>
    </row>
    <row r="3590" spans="1:4" x14ac:dyDescent="0.2">
      <c r="A3590" s="56">
        <v>2000</v>
      </c>
      <c r="B3590" s="56" t="s">
        <v>12</v>
      </c>
      <c r="C3590" s="56" t="s">
        <v>55</v>
      </c>
      <c r="D3590" s="55">
        <v>167554</v>
      </c>
    </row>
    <row r="3591" spans="1:4" x14ac:dyDescent="0.2">
      <c r="A3591" s="56">
        <v>2000</v>
      </c>
      <c r="B3591" s="56" t="s">
        <v>13</v>
      </c>
      <c r="C3591" s="56" t="s">
        <v>55</v>
      </c>
      <c r="D3591" s="55">
        <v>167814</v>
      </c>
    </row>
    <row r="3592" spans="1:4" x14ac:dyDescent="0.2">
      <c r="A3592" s="56">
        <v>2000</v>
      </c>
      <c r="B3592" s="56" t="s">
        <v>14</v>
      </c>
      <c r="C3592" s="56" t="s">
        <v>55</v>
      </c>
      <c r="D3592" s="55">
        <v>193920</v>
      </c>
    </row>
    <row r="3593" spans="1:4" x14ac:dyDescent="0.2">
      <c r="A3593" s="56">
        <v>2000</v>
      </c>
      <c r="B3593" s="56" t="s">
        <v>15</v>
      </c>
      <c r="C3593" s="56" t="s">
        <v>55</v>
      </c>
      <c r="D3593" s="55">
        <v>181353</v>
      </c>
    </row>
    <row r="3594" spans="1:4" x14ac:dyDescent="0.2">
      <c r="A3594" s="56">
        <v>2000</v>
      </c>
      <c r="B3594" s="56" t="s">
        <v>4</v>
      </c>
      <c r="C3594" s="56" t="s">
        <v>55</v>
      </c>
      <c r="D3594" s="55">
        <v>178991</v>
      </c>
    </row>
    <row r="3595" spans="1:4" x14ac:dyDescent="0.2">
      <c r="A3595" s="56">
        <v>2000</v>
      </c>
      <c r="B3595" s="56" t="s">
        <v>5</v>
      </c>
      <c r="C3595" s="56" t="s">
        <v>55</v>
      </c>
      <c r="D3595" s="55">
        <v>170110</v>
      </c>
    </row>
    <row r="3596" spans="1:4" x14ac:dyDescent="0.2">
      <c r="A3596" s="56">
        <v>2000</v>
      </c>
      <c r="B3596" s="56" t="s">
        <v>6</v>
      </c>
      <c r="C3596" s="56" t="s">
        <v>55</v>
      </c>
      <c r="D3596" s="55">
        <v>181456</v>
      </c>
    </row>
    <row r="3597" spans="1:4" x14ac:dyDescent="0.2">
      <c r="A3597" s="56">
        <v>2000</v>
      </c>
      <c r="B3597" s="56" t="s">
        <v>7</v>
      </c>
      <c r="C3597" s="56" t="s">
        <v>55</v>
      </c>
      <c r="D3597" s="55">
        <v>191104</v>
      </c>
    </row>
    <row r="3598" spans="1:4" x14ac:dyDescent="0.2">
      <c r="A3598" s="56">
        <v>2000</v>
      </c>
      <c r="B3598" s="56" t="s">
        <v>8</v>
      </c>
      <c r="C3598" s="56" t="s">
        <v>55</v>
      </c>
      <c r="D3598" s="55">
        <v>183569</v>
      </c>
    </row>
    <row r="3599" spans="1:4" x14ac:dyDescent="0.2">
      <c r="A3599" s="56">
        <v>2000</v>
      </c>
      <c r="B3599" s="56" t="s">
        <v>9</v>
      </c>
      <c r="C3599" s="56" t="s">
        <v>55</v>
      </c>
      <c r="D3599" s="55">
        <v>183397</v>
      </c>
    </row>
    <row r="3600" spans="1:4" x14ac:dyDescent="0.2">
      <c r="A3600" s="56">
        <v>2000</v>
      </c>
      <c r="B3600" s="56" t="s">
        <v>10</v>
      </c>
      <c r="C3600" s="56" t="s">
        <v>55</v>
      </c>
      <c r="D3600" s="55">
        <v>173297</v>
      </c>
    </row>
    <row r="3601" spans="1:4" x14ac:dyDescent="0.2">
      <c r="A3601" s="56">
        <v>2000</v>
      </c>
      <c r="B3601" s="56" t="s">
        <v>11</v>
      </c>
      <c r="C3601" s="56" t="s">
        <v>55</v>
      </c>
      <c r="D3601" s="55">
        <v>170960</v>
      </c>
    </row>
    <row r="3602" spans="1:4" x14ac:dyDescent="0.2">
      <c r="A3602" s="56">
        <v>2001</v>
      </c>
      <c r="B3602" s="56" t="s">
        <v>12</v>
      </c>
      <c r="C3602" s="56" t="s">
        <v>55</v>
      </c>
      <c r="D3602" s="55">
        <v>162644</v>
      </c>
    </row>
    <row r="3603" spans="1:4" x14ac:dyDescent="0.2">
      <c r="A3603" s="56">
        <v>2001</v>
      </c>
      <c r="B3603" s="56" t="s">
        <v>13</v>
      </c>
      <c r="C3603" s="56" t="s">
        <v>55</v>
      </c>
      <c r="D3603" s="55">
        <v>154499</v>
      </c>
    </row>
    <row r="3604" spans="1:4" x14ac:dyDescent="0.2">
      <c r="A3604" s="56">
        <v>2001</v>
      </c>
      <c r="B3604" s="56" t="s">
        <v>14</v>
      </c>
      <c r="C3604" s="56" t="s">
        <v>55</v>
      </c>
      <c r="D3604" s="55">
        <v>171757</v>
      </c>
    </row>
    <row r="3605" spans="1:4" x14ac:dyDescent="0.2">
      <c r="A3605" s="56">
        <v>2001</v>
      </c>
      <c r="B3605" s="56" t="s">
        <v>15</v>
      </c>
      <c r="C3605" s="56" t="s">
        <v>55</v>
      </c>
      <c r="D3605" s="55">
        <v>163172</v>
      </c>
    </row>
    <row r="3606" spans="1:4" x14ac:dyDescent="0.2">
      <c r="A3606" s="56">
        <v>2001</v>
      </c>
      <c r="B3606" s="56" t="s">
        <v>4</v>
      </c>
      <c r="C3606" s="56" t="s">
        <v>55</v>
      </c>
      <c r="D3606" s="55">
        <v>165173</v>
      </c>
    </row>
    <row r="3607" spans="1:4" x14ac:dyDescent="0.2">
      <c r="A3607" s="56">
        <v>2001</v>
      </c>
      <c r="B3607" s="56" t="s">
        <v>5</v>
      </c>
      <c r="C3607" s="56" t="s">
        <v>55</v>
      </c>
      <c r="D3607" s="55">
        <v>160096</v>
      </c>
    </row>
    <row r="3608" spans="1:4" x14ac:dyDescent="0.2">
      <c r="A3608" s="56">
        <v>2001</v>
      </c>
      <c r="B3608" s="56" t="s">
        <v>6</v>
      </c>
      <c r="C3608" s="56" t="s">
        <v>55</v>
      </c>
      <c r="D3608" s="55">
        <v>158779</v>
      </c>
    </row>
    <row r="3609" spans="1:4" x14ac:dyDescent="0.2">
      <c r="A3609" s="56">
        <v>2001</v>
      </c>
      <c r="B3609" s="56" t="s">
        <v>7</v>
      </c>
      <c r="C3609" s="56" t="s">
        <v>55</v>
      </c>
      <c r="D3609" s="55">
        <v>161164</v>
      </c>
    </row>
    <row r="3610" spans="1:4" x14ac:dyDescent="0.2">
      <c r="A3610" s="56">
        <v>2001</v>
      </c>
      <c r="B3610" s="56" t="s">
        <v>8</v>
      </c>
      <c r="C3610" s="56" t="s">
        <v>55</v>
      </c>
      <c r="D3610" s="55">
        <v>152172</v>
      </c>
    </row>
    <row r="3611" spans="1:4" x14ac:dyDescent="0.2">
      <c r="A3611" s="56">
        <v>2001</v>
      </c>
      <c r="B3611" s="56" t="s">
        <v>9</v>
      </c>
      <c r="C3611" s="56" t="s">
        <v>55</v>
      </c>
      <c r="D3611" s="55">
        <v>154230</v>
      </c>
    </row>
    <row r="3612" spans="1:4" x14ac:dyDescent="0.2">
      <c r="A3612" s="56">
        <v>2001</v>
      </c>
      <c r="B3612" s="56" t="s">
        <v>10</v>
      </c>
      <c r="C3612" s="56" t="s">
        <v>55</v>
      </c>
      <c r="D3612" s="55">
        <v>154703</v>
      </c>
    </row>
    <row r="3613" spans="1:4" x14ac:dyDescent="0.2">
      <c r="A3613" s="56">
        <v>2001</v>
      </c>
      <c r="B3613" s="56" t="s">
        <v>11</v>
      </c>
      <c r="C3613" s="56" t="s">
        <v>55</v>
      </c>
      <c r="D3613" s="55">
        <v>131229</v>
      </c>
    </row>
    <row r="3614" spans="1:4" x14ac:dyDescent="0.2">
      <c r="A3614" s="56">
        <v>2002</v>
      </c>
      <c r="B3614" s="56" t="s">
        <v>12</v>
      </c>
      <c r="C3614" s="56" t="s">
        <v>55</v>
      </c>
      <c r="D3614" s="55">
        <v>122313</v>
      </c>
    </row>
    <row r="3615" spans="1:4" x14ac:dyDescent="0.2">
      <c r="A3615" s="56">
        <v>2002</v>
      </c>
      <c r="B3615" s="56" t="s">
        <v>13</v>
      </c>
      <c r="C3615" s="56" t="s">
        <v>55</v>
      </c>
      <c r="D3615" s="55">
        <v>116339</v>
      </c>
    </row>
    <row r="3616" spans="1:4" x14ac:dyDescent="0.2">
      <c r="A3616" s="56">
        <v>2002</v>
      </c>
      <c r="B3616" s="56" t="s">
        <v>14</v>
      </c>
      <c r="C3616" s="56" t="s">
        <v>55</v>
      </c>
      <c r="D3616" s="55">
        <v>125432</v>
      </c>
    </row>
    <row r="3617" spans="1:4" x14ac:dyDescent="0.2">
      <c r="A3617" s="56">
        <v>2002</v>
      </c>
      <c r="B3617" s="56" t="s">
        <v>15</v>
      </c>
      <c r="C3617" s="56" t="s">
        <v>55</v>
      </c>
      <c r="D3617" s="55">
        <v>119230</v>
      </c>
    </row>
    <row r="3618" spans="1:4" x14ac:dyDescent="0.2">
      <c r="A3618" s="56">
        <v>2002</v>
      </c>
      <c r="B3618" s="56" t="s">
        <v>4</v>
      </c>
      <c r="C3618" s="56" t="s">
        <v>55</v>
      </c>
      <c r="D3618" s="55">
        <v>124748</v>
      </c>
    </row>
    <row r="3619" spans="1:4" x14ac:dyDescent="0.2">
      <c r="A3619" s="56">
        <v>2002</v>
      </c>
      <c r="B3619" s="56" t="s">
        <v>5</v>
      </c>
      <c r="C3619" s="56" t="s">
        <v>55</v>
      </c>
      <c r="D3619" s="55">
        <v>114273</v>
      </c>
    </row>
    <row r="3620" spans="1:4" x14ac:dyDescent="0.2">
      <c r="A3620" s="56">
        <v>2002</v>
      </c>
      <c r="B3620" s="56" t="s">
        <v>6</v>
      </c>
      <c r="C3620" s="56" t="s">
        <v>55</v>
      </c>
      <c r="D3620" s="55">
        <v>120405</v>
      </c>
    </row>
    <row r="3621" spans="1:4" x14ac:dyDescent="0.2">
      <c r="A3621" s="56">
        <v>2002</v>
      </c>
      <c r="B3621" s="56" t="s">
        <v>7</v>
      </c>
      <c r="C3621" s="56" t="s">
        <v>55</v>
      </c>
      <c r="D3621" s="55">
        <v>110556</v>
      </c>
    </row>
    <row r="3622" spans="1:4" x14ac:dyDescent="0.2">
      <c r="A3622" s="56">
        <v>2002</v>
      </c>
      <c r="B3622" s="56" t="s">
        <v>8</v>
      </c>
      <c r="C3622" s="56" t="s">
        <v>55</v>
      </c>
      <c r="D3622" s="55">
        <v>85198</v>
      </c>
    </row>
    <row r="3623" spans="1:4" x14ac:dyDescent="0.2">
      <c r="A3623" s="56">
        <v>2002</v>
      </c>
      <c r="B3623" s="56" t="s">
        <v>9</v>
      </c>
      <c r="C3623" s="56" t="s">
        <v>55</v>
      </c>
      <c r="D3623" s="55">
        <v>85007</v>
      </c>
    </row>
    <row r="3624" spans="1:4" x14ac:dyDescent="0.2">
      <c r="A3624" s="56">
        <v>2002</v>
      </c>
      <c r="B3624" s="56" t="s">
        <v>10</v>
      </c>
      <c r="C3624" s="56" t="s">
        <v>55</v>
      </c>
      <c r="D3624" s="55">
        <v>96747</v>
      </c>
    </row>
    <row r="3625" spans="1:4" x14ac:dyDescent="0.2">
      <c r="A3625" s="56">
        <v>2002</v>
      </c>
      <c r="B3625" s="56" t="s">
        <v>11</v>
      </c>
      <c r="C3625" s="56" t="s">
        <v>55</v>
      </c>
      <c r="D3625" s="55">
        <v>100009</v>
      </c>
    </row>
    <row r="3626" spans="1:4" x14ac:dyDescent="0.2">
      <c r="A3626" s="56">
        <v>2003</v>
      </c>
      <c r="B3626" s="56" t="s">
        <v>12</v>
      </c>
      <c r="C3626" s="56" t="s">
        <v>55</v>
      </c>
      <c r="D3626" s="55">
        <v>88722.608397046919</v>
      </c>
    </row>
    <row r="3627" spans="1:4" x14ac:dyDescent="0.2">
      <c r="A3627" s="56">
        <v>2003</v>
      </c>
      <c r="B3627" s="56" t="s">
        <v>13</v>
      </c>
      <c r="C3627" s="56" t="s">
        <v>55</v>
      </c>
      <c r="D3627" s="55">
        <v>87049.70064892924</v>
      </c>
    </row>
    <row r="3628" spans="1:4" x14ac:dyDescent="0.2">
      <c r="A3628" s="56">
        <v>2003</v>
      </c>
      <c r="B3628" s="56" t="s">
        <v>14</v>
      </c>
      <c r="C3628" s="56" t="s">
        <v>55</v>
      </c>
      <c r="D3628" s="55">
        <v>98994.297073755661</v>
      </c>
    </row>
    <row r="3629" spans="1:4" x14ac:dyDescent="0.2">
      <c r="A3629" s="56">
        <v>2003</v>
      </c>
      <c r="B3629" s="56" t="s">
        <v>15</v>
      </c>
      <c r="C3629" s="56" t="s">
        <v>55</v>
      </c>
      <c r="D3629" s="55">
        <v>55739.195555302096</v>
      </c>
    </row>
    <row r="3630" spans="1:4" x14ac:dyDescent="0.2">
      <c r="A3630" s="56">
        <v>2003</v>
      </c>
      <c r="B3630" s="56" t="s">
        <v>4</v>
      </c>
      <c r="C3630" s="56" t="s">
        <v>55</v>
      </c>
      <c r="D3630" s="55">
        <v>64081.890505284347</v>
      </c>
    </row>
    <row r="3631" spans="1:4" x14ac:dyDescent="0.2">
      <c r="A3631" s="56">
        <v>2003</v>
      </c>
      <c r="B3631" s="56" t="s">
        <v>5</v>
      </c>
      <c r="C3631" s="56" t="s">
        <v>55</v>
      </c>
      <c r="D3631" s="55">
        <v>63349.174088856795</v>
      </c>
    </row>
    <row r="3632" spans="1:4" x14ac:dyDescent="0.2">
      <c r="A3632" s="56">
        <v>2003</v>
      </c>
      <c r="B3632" s="56" t="s">
        <v>6</v>
      </c>
      <c r="C3632" s="56" t="s">
        <v>55</v>
      </c>
      <c r="D3632" s="55">
        <v>73907.40125162086</v>
      </c>
    </row>
    <row r="3633" spans="1:4" x14ac:dyDescent="0.2">
      <c r="A3633" s="56">
        <v>2003</v>
      </c>
      <c r="B3633" s="56" t="s">
        <v>7</v>
      </c>
      <c r="C3633" s="56" t="s">
        <v>55</v>
      </c>
      <c r="D3633" s="55">
        <v>73578.24848725734</v>
      </c>
    </row>
    <row r="3634" spans="1:4" x14ac:dyDescent="0.2">
      <c r="A3634" s="56">
        <v>2003</v>
      </c>
      <c r="B3634" s="56" t="s">
        <v>8</v>
      </c>
      <c r="C3634" s="56" t="s">
        <v>55</v>
      </c>
      <c r="D3634" s="55">
        <v>77153.46027125293</v>
      </c>
    </row>
    <row r="3635" spans="1:4" x14ac:dyDescent="0.2">
      <c r="A3635" s="56">
        <v>2003</v>
      </c>
      <c r="B3635" s="56" t="s">
        <v>9</v>
      </c>
      <c r="C3635" s="56" t="s">
        <v>55</v>
      </c>
      <c r="D3635" s="55">
        <v>80347.285706378345</v>
      </c>
    </row>
    <row r="3636" spans="1:4" x14ac:dyDescent="0.2">
      <c r="A3636" s="56">
        <v>2003</v>
      </c>
      <c r="B3636" s="56" t="s">
        <v>10</v>
      </c>
      <c r="C3636" s="56" t="s">
        <v>55</v>
      </c>
      <c r="D3636" s="55">
        <v>73447.983463762561</v>
      </c>
    </row>
    <row r="3637" spans="1:4" x14ac:dyDescent="0.2">
      <c r="A3637" s="56">
        <v>2003</v>
      </c>
      <c r="B3637" s="56" t="s">
        <v>11</v>
      </c>
      <c r="C3637" s="56" t="s">
        <v>55</v>
      </c>
      <c r="D3637" s="55">
        <v>77183.443141085474</v>
      </c>
    </row>
    <row r="3638" spans="1:4" x14ac:dyDescent="0.2">
      <c r="A3638" s="56">
        <v>2004</v>
      </c>
      <c r="B3638" s="56" t="s">
        <v>12</v>
      </c>
      <c r="C3638" s="56" t="s">
        <v>55</v>
      </c>
      <c r="D3638" s="55">
        <v>69192</v>
      </c>
    </row>
    <row r="3639" spans="1:4" x14ac:dyDescent="0.2">
      <c r="A3639" s="56">
        <v>2004</v>
      </c>
      <c r="B3639" s="56" t="s">
        <v>13</v>
      </c>
      <c r="C3639" s="56" t="s">
        <v>55</v>
      </c>
      <c r="D3639" s="55">
        <v>63229</v>
      </c>
    </row>
    <row r="3640" spans="1:4" x14ac:dyDescent="0.2">
      <c r="A3640" s="56">
        <v>2004</v>
      </c>
      <c r="B3640" s="56" t="s">
        <v>14</v>
      </c>
      <c r="C3640" s="56" t="s">
        <v>55</v>
      </c>
      <c r="D3640" s="55">
        <v>66574.971912272696</v>
      </c>
    </row>
    <row r="3641" spans="1:4" x14ac:dyDescent="0.2">
      <c r="A3641" s="56">
        <v>2004</v>
      </c>
      <c r="B3641" s="56" t="s">
        <v>15</v>
      </c>
      <c r="C3641" s="56" t="s">
        <v>55</v>
      </c>
      <c r="D3641" s="55">
        <v>67772.252915135439</v>
      </c>
    </row>
    <row r="3642" spans="1:4" x14ac:dyDescent="0.2">
      <c r="A3642" s="56">
        <v>2004</v>
      </c>
      <c r="B3642" s="56" t="s">
        <v>4</v>
      </c>
      <c r="C3642" s="56" t="s">
        <v>55</v>
      </c>
      <c r="D3642" s="55">
        <v>94237.924732772677</v>
      </c>
    </row>
    <row r="3643" spans="1:4" x14ac:dyDescent="0.2">
      <c r="A3643" s="56">
        <v>2004</v>
      </c>
      <c r="B3643" s="56" t="s">
        <v>5</v>
      </c>
      <c r="C3643" s="56" t="s">
        <v>55</v>
      </c>
      <c r="D3643" s="55">
        <v>95517.873278299274</v>
      </c>
    </row>
    <row r="3644" spans="1:4" x14ac:dyDescent="0.2">
      <c r="A3644" s="56">
        <v>2004</v>
      </c>
      <c r="B3644" s="56" t="s">
        <v>6</v>
      </c>
      <c r="C3644" s="56" t="s">
        <v>55</v>
      </c>
      <c r="D3644" s="55">
        <v>103562.59092211095</v>
      </c>
    </row>
    <row r="3645" spans="1:4" x14ac:dyDescent="0.2">
      <c r="A3645" s="56">
        <v>2004</v>
      </c>
      <c r="B3645" s="56" t="s">
        <v>7</v>
      </c>
      <c r="C3645" s="56" t="s">
        <v>55</v>
      </c>
      <c r="D3645" s="55">
        <v>98663.954489782365</v>
      </c>
    </row>
    <row r="3646" spans="1:4" x14ac:dyDescent="0.2">
      <c r="A3646" s="56">
        <v>2004</v>
      </c>
      <c r="B3646" s="56" t="s">
        <v>8</v>
      </c>
      <c r="C3646" s="56" t="s">
        <v>55</v>
      </c>
      <c r="D3646" s="55">
        <v>108221.75326468472</v>
      </c>
    </row>
    <row r="3647" spans="1:4" x14ac:dyDescent="0.2">
      <c r="A3647" s="56">
        <v>2004</v>
      </c>
      <c r="B3647" s="56" t="s">
        <v>9</v>
      </c>
      <c r="C3647" s="56" t="s">
        <v>55</v>
      </c>
      <c r="D3647" s="55">
        <v>99114.25709028008</v>
      </c>
    </row>
    <row r="3648" spans="1:4" x14ac:dyDescent="0.2">
      <c r="A3648" s="56">
        <v>2004</v>
      </c>
      <c r="B3648" s="56" t="s">
        <v>10</v>
      </c>
      <c r="C3648" s="56" t="s">
        <v>55</v>
      </c>
      <c r="D3648" s="55">
        <v>98425.238030820459</v>
      </c>
    </row>
    <row r="3649" spans="1:4" x14ac:dyDescent="0.2">
      <c r="A3649" s="56">
        <v>2004</v>
      </c>
      <c r="B3649" s="56" t="s">
        <v>11</v>
      </c>
      <c r="C3649" s="56" t="s">
        <v>55</v>
      </c>
      <c r="D3649" s="55">
        <v>96996.712144106481</v>
      </c>
    </row>
    <row r="3650" spans="1:4" x14ac:dyDescent="0.2">
      <c r="A3650" s="56">
        <v>2005</v>
      </c>
      <c r="B3650" s="56" t="s">
        <v>12</v>
      </c>
      <c r="C3650" s="56" t="s">
        <v>55</v>
      </c>
      <c r="D3650" s="55">
        <v>80637.931175540216</v>
      </c>
    </row>
    <row r="3651" spans="1:4" x14ac:dyDescent="0.2">
      <c r="A3651" s="56">
        <v>2005</v>
      </c>
      <c r="B3651" s="56" t="s">
        <v>13</v>
      </c>
      <c r="C3651" s="56" t="s">
        <v>55</v>
      </c>
      <c r="D3651" s="55">
        <v>78728</v>
      </c>
    </row>
    <row r="3652" spans="1:4" x14ac:dyDescent="0.2">
      <c r="A3652" s="56">
        <v>2005</v>
      </c>
      <c r="B3652" s="56" t="s">
        <v>14</v>
      </c>
      <c r="C3652" s="56" t="s">
        <v>55</v>
      </c>
      <c r="D3652" s="55">
        <v>89332</v>
      </c>
    </row>
    <row r="3653" spans="1:4" x14ac:dyDescent="0.2">
      <c r="A3653" s="56">
        <v>2005</v>
      </c>
      <c r="B3653" s="56" t="s">
        <v>15</v>
      </c>
      <c r="C3653" s="56" t="s">
        <v>55</v>
      </c>
      <c r="D3653" s="55">
        <v>92770</v>
      </c>
    </row>
    <row r="3654" spans="1:4" x14ac:dyDescent="0.2">
      <c r="A3654" s="56">
        <v>2005</v>
      </c>
      <c r="B3654" s="56" t="s">
        <v>4</v>
      </c>
      <c r="C3654" s="56" t="s">
        <v>55</v>
      </c>
      <c r="D3654" s="55">
        <v>98919</v>
      </c>
    </row>
    <row r="3655" spans="1:4" x14ac:dyDescent="0.2">
      <c r="A3655" s="56">
        <v>2005</v>
      </c>
      <c r="B3655" s="56" t="s">
        <v>5</v>
      </c>
      <c r="C3655" s="56" t="s">
        <v>55</v>
      </c>
      <c r="D3655" s="55">
        <v>98600</v>
      </c>
    </row>
    <row r="3656" spans="1:4" x14ac:dyDescent="0.2">
      <c r="A3656" s="56">
        <v>2005</v>
      </c>
      <c r="B3656" s="56" t="s">
        <v>6</v>
      </c>
      <c r="C3656" s="56" t="s">
        <v>55</v>
      </c>
      <c r="D3656" s="55">
        <v>109093</v>
      </c>
    </row>
    <row r="3657" spans="1:4" x14ac:dyDescent="0.2">
      <c r="A3657" s="56">
        <v>2005</v>
      </c>
      <c r="B3657" s="56" t="s">
        <v>7</v>
      </c>
      <c r="C3657" s="56" t="s">
        <v>55</v>
      </c>
      <c r="D3657" s="55">
        <v>103610</v>
      </c>
    </row>
    <row r="3658" spans="1:4" x14ac:dyDescent="0.2">
      <c r="A3658" s="56">
        <v>2005</v>
      </c>
      <c r="B3658" s="56" t="s">
        <v>8</v>
      </c>
      <c r="C3658" s="56" t="s">
        <v>55</v>
      </c>
      <c r="D3658" s="55">
        <v>107721</v>
      </c>
    </row>
    <row r="3659" spans="1:4" x14ac:dyDescent="0.2">
      <c r="A3659" s="56">
        <v>2005</v>
      </c>
      <c r="B3659" s="56" t="s">
        <v>9</v>
      </c>
      <c r="C3659" s="56" t="s">
        <v>55</v>
      </c>
      <c r="D3659" s="55">
        <v>120953</v>
      </c>
    </row>
    <row r="3660" spans="1:4" x14ac:dyDescent="0.2">
      <c r="A3660" s="56">
        <v>2005</v>
      </c>
      <c r="B3660" s="56" t="s">
        <v>10</v>
      </c>
      <c r="C3660" s="56" t="s">
        <v>55</v>
      </c>
      <c r="D3660" s="55">
        <v>124914</v>
      </c>
    </row>
    <row r="3661" spans="1:4" x14ac:dyDescent="0.2">
      <c r="A3661" s="56">
        <v>2005</v>
      </c>
      <c r="B3661" s="56" t="s">
        <v>11</v>
      </c>
      <c r="C3661" s="56" t="s">
        <v>55</v>
      </c>
      <c r="D3661" s="55">
        <v>130269</v>
      </c>
    </row>
    <row r="3662" spans="1:4" x14ac:dyDescent="0.2">
      <c r="A3662" s="56">
        <v>2006</v>
      </c>
      <c r="B3662" s="56" t="s">
        <v>12</v>
      </c>
      <c r="C3662" s="56" t="s">
        <v>55</v>
      </c>
      <c r="D3662" s="55">
        <v>118979</v>
      </c>
    </row>
    <row r="3663" spans="1:4" x14ac:dyDescent="0.2">
      <c r="A3663" s="56">
        <v>2006</v>
      </c>
      <c r="B3663" s="56" t="s">
        <v>13</v>
      </c>
      <c r="C3663" s="56" t="s">
        <v>55</v>
      </c>
      <c r="D3663" s="55">
        <v>115729</v>
      </c>
    </row>
    <row r="3664" spans="1:4" x14ac:dyDescent="0.2">
      <c r="A3664" s="56">
        <v>2006</v>
      </c>
      <c r="B3664" s="56" t="s">
        <v>14</v>
      </c>
      <c r="C3664" s="56" t="s">
        <v>55</v>
      </c>
      <c r="D3664" s="55">
        <v>136850</v>
      </c>
    </row>
    <row r="3665" spans="1:4" x14ac:dyDescent="0.2">
      <c r="A3665" s="56">
        <v>2006</v>
      </c>
      <c r="B3665" s="56" t="s">
        <v>15</v>
      </c>
      <c r="C3665" s="56" t="s">
        <v>55</v>
      </c>
      <c r="D3665" s="55">
        <v>140380</v>
      </c>
    </row>
    <row r="3666" spans="1:4" x14ac:dyDescent="0.2">
      <c r="A3666" s="56">
        <v>2006</v>
      </c>
      <c r="B3666" s="56" t="s">
        <v>4</v>
      </c>
      <c r="C3666" s="56" t="s">
        <v>55</v>
      </c>
      <c r="D3666" s="55">
        <v>144151</v>
      </c>
    </row>
    <row r="3667" spans="1:4" x14ac:dyDescent="0.2">
      <c r="A3667" s="56">
        <v>2006</v>
      </c>
      <c r="B3667" s="56" t="s">
        <v>5</v>
      </c>
      <c r="C3667" s="56" t="s">
        <v>55</v>
      </c>
      <c r="D3667" s="55">
        <v>134261</v>
      </c>
    </row>
    <row r="3668" spans="1:4" x14ac:dyDescent="0.2">
      <c r="A3668" s="56">
        <v>2006</v>
      </c>
      <c r="B3668" s="56" t="s">
        <v>6</v>
      </c>
      <c r="C3668" s="56" t="s">
        <v>55</v>
      </c>
      <c r="D3668" s="55">
        <v>146326</v>
      </c>
    </row>
    <row r="3669" spans="1:4" x14ac:dyDescent="0.2">
      <c r="A3669" s="56">
        <v>2006</v>
      </c>
      <c r="B3669" s="56" t="s">
        <v>7</v>
      </c>
      <c r="C3669" s="56" t="s">
        <v>55</v>
      </c>
      <c r="D3669" s="55">
        <v>144911</v>
      </c>
    </row>
    <row r="3670" spans="1:4" x14ac:dyDescent="0.2">
      <c r="A3670" s="56">
        <v>2006</v>
      </c>
      <c r="B3670" s="56" t="s">
        <v>8</v>
      </c>
      <c r="C3670" s="56" t="s">
        <v>55</v>
      </c>
      <c r="D3670" s="55">
        <v>149501</v>
      </c>
    </row>
    <row r="3671" spans="1:4" x14ac:dyDescent="0.2">
      <c r="A3671" s="56">
        <v>2006</v>
      </c>
      <c r="B3671" s="56" t="s">
        <v>9</v>
      </c>
      <c r="C3671" s="56" t="s">
        <v>55</v>
      </c>
      <c r="D3671" s="55">
        <v>151382</v>
      </c>
    </row>
    <row r="3672" spans="1:4" x14ac:dyDescent="0.2">
      <c r="A3672" s="56">
        <v>2006</v>
      </c>
      <c r="B3672" s="56" t="s">
        <v>10</v>
      </c>
      <c r="C3672" s="56" t="s">
        <v>55</v>
      </c>
      <c r="D3672" s="55">
        <v>154923</v>
      </c>
    </row>
    <row r="3673" spans="1:4" x14ac:dyDescent="0.2">
      <c r="A3673" s="56">
        <v>2006</v>
      </c>
      <c r="B3673" s="56" t="s">
        <v>11</v>
      </c>
      <c r="C3673" s="56" t="s">
        <v>55</v>
      </c>
      <c r="D3673" s="55">
        <v>146983</v>
      </c>
    </row>
    <row r="3674" spans="1:4" x14ac:dyDescent="0.2">
      <c r="A3674" s="56">
        <v>2007</v>
      </c>
      <c r="B3674" s="56" t="s">
        <v>12</v>
      </c>
      <c r="C3674" s="56" t="s">
        <v>55</v>
      </c>
      <c r="D3674" s="55">
        <v>140049</v>
      </c>
    </row>
    <row r="3675" spans="1:4" x14ac:dyDescent="0.2">
      <c r="A3675" s="56">
        <v>2007</v>
      </c>
      <c r="B3675" s="56" t="s">
        <v>13</v>
      </c>
      <c r="C3675" s="56" t="s">
        <v>55</v>
      </c>
      <c r="D3675" s="55">
        <v>129362</v>
      </c>
    </row>
    <row r="3676" spans="1:4" x14ac:dyDescent="0.2">
      <c r="A3676" s="56">
        <v>2007</v>
      </c>
      <c r="B3676" s="56" t="s">
        <v>14</v>
      </c>
      <c r="C3676" s="56" t="s">
        <v>55</v>
      </c>
      <c r="D3676" s="55">
        <v>150113</v>
      </c>
    </row>
    <row r="3677" spans="1:4" x14ac:dyDescent="0.2">
      <c r="A3677" s="56">
        <v>2007</v>
      </c>
      <c r="B3677" s="56" t="s">
        <v>15</v>
      </c>
      <c r="C3677" s="56" t="s">
        <v>55</v>
      </c>
      <c r="D3677" s="55">
        <v>149029</v>
      </c>
    </row>
    <row r="3678" spans="1:4" x14ac:dyDescent="0.2">
      <c r="A3678" s="56">
        <v>2007</v>
      </c>
      <c r="B3678" s="56" t="s">
        <v>4</v>
      </c>
      <c r="C3678" s="56" t="s">
        <v>55</v>
      </c>
      <c r="D3678" s="55">
        <v>162877</v>
      </c>
    </row>
    <row r="3679" spans="1:4" x14ac:dyDescent="0.2">
      <c r="A3679" s="56">
        <v>2007</v>
      </c>
      <c r="B3679" s="56" t="s">
        <v>5</v>
      </c>
      <c r="C3679" s="56" t="s">
        <v>55</v>
      </c>
      <c r="D3679" s="55">
        <v>162922</v>
      </c>
    </row>
    <row r="3680" spans="1:4" x14ac:dyDescent="0.2">
      <c r="A3680" s="56">
        <v>2007</v>
      </c>
      <c r="B3680" s="56" t="s">
        <v>6</v>
      </c>
      <c r="C3680" s="56" t="s">
        <v>55</v>
      </c>
      <c r="D3680" s="55">
        <v>168165</v>
      </c>
    </row>
    <row r="3681" spans="1:4" x14ac:dyDescent="0.2">
      <c r="A3681" s="56">
        <v>2007</v>
      </c>
      <c r="B3681" s="56" t="s">
        <v>7</v>
      </c>
      <c r="C3681" s="56" t="s">
        <v>55</v>
      </c>
      <c r="D3681" s="55">
        <v>170574</v>
      </c>
    </row>
    <row r="3682" spans="1:4" x14ac:dyDescent="0.2">
      <c r="A3682" s="56">
        <v>2007</v>
      </c>
      <c r="B3682" s="56" t="s">
        <v>8</v>
      </c>
      <c r="C3682" s="56" t="s">
        <v>55</v>
      </c>
      <c r="D3682" s="55">
        <v>166558</v>
      </c>
    </row>
    <row r="3683" spans="1:4" x14ac:dyDescent="0.2">
      <c r="A3683" s="56">
        <v>2007</v>
      </c>
      <c r="B3683" s="56" t="s">
        <v>9</v>
      </c>
      <c r="C3683" s="56" t="s">
        <v>55</v>
      </c>
      <c r="D3683" s="55">
        <v>166148</v>
      </c>
    </row>
    <row r="3684" spans="1:4" x14ac:dyDescent="0.2">
      <c r="A3684" s="56">
        <v>2007</v>
      </c>
      <c r="B3684" s="56" t="s">
        <v>10</v>
      </c>
      <c r="C3684" s="56" t="s">
        <v>55</v>
      </c>
      <c r="D3684" s="55">
        <v>174163</v>
      </c>
    </row>
    <row r="3685" spans="1:4" x14ac:dyDescent="0.2">
      <c r="A3685" s="56">
        <v>2007</v>
      </c>
      <c r="B3685" s="56" t="s">
        <v>11</v>
      </c>
      <c r="C3685" s="56" t="s">
        <v>55</v>
      </c>
      <c r="D3685" s="55">
        <v>173606</v>
      </c>
    </row>
    <row r="3686" spans="1:4" x14ac:dyDescent="0.2">
      <c r="A3686" s="56">
        <v>2008</v>
      </c>
      <c r="B3686" s="56" t="s">
        <v>12</v>
      </c>
      <c r="C3686" s="56" t="s">
        <v>55</v>
      </c>
      <c r="D3686" s="55">
        <v>155675</v>
      </c>
    </row>
    <row r="3687" spans="1:4" x14ac:dyDescent="0.2">
      <c r="A3687" s="56">
        <v>2008</v>
      </c>
      <c r="B3687" s="56" t="s">
        <v>13</v>
      </c>
      <c r="C3687" s="56" t="s">
        <v>55</v>
      </c>
      <c r="D3687" s="55">
        <v>150424</v>
      </c>
    </row>
    <row r="3688" spans="1:4" x14ac:dyDescent="0.2">
      <c r="A3688" s="56">
        <v>2008</v>
      </c>
      <c r="B3688" s="56" t="s">
        <v>14</v>
      </c>
      <c r="C3688" s="56" t="s">
        <v>55</v>
      </c>
      <c r="D3688" s="55">
        <v>159356</v>
      </c>
    </row>
    <row r="3689" spans="1:4" x14ac:dyDescent="0.2">
      <c r="A3689" s="56">
        <v>2008</v>
      </c>
      <c r="B3689" s="56" t="s">
        <v>15</v>
      </c>
      <c r="C3689" s="56" t="s">
        <v>55</v>
      </c>
      <c r="D3689" s="55">
        <v>159681</v>
      </c>
    </row>
    <row r="3690" spans="1:4" x14ac:dyDescent="0.2">
      <c r="A3690" s="56">
        <v>2008</v>
      </c>
      <c r="B3690" s="56" t="s">
        <v>4</v>
      </c>
      <c r="C3690" s="56" t="s">
        <v>55</v>
      </c>
      <c r="D3690" s="55">
        <v>167249</v>
      </c>
    </row>
    <row r="3691" spans="1:4" x14ac:dyDescent="0.2">
      <c r="A3691" s="56">
        <v>2008</v>
      </c>
      <c r="B3691" s="56" t="s">
        <v>5</v>
      </c>
      <c r="C3691" s="56" t="s">
        <v>55</v>
      </c>
      <c r="D3691" s="55">
        <v>153407</v>
      </c>
    </row>
    <row r="3692" spans="1:4" x14ac:dyDescent="0.2">
      <c r="A3692" s="56">
        <v>2008</v>
      </c>
      <c r="B3692" s="56" t="s">
        <v>6</v>
      </c>
      <c r="C3692" s="56" t="s">
        <v>55</v>
      </c>
      <c r="D3692" s="55">
        <v>167307</v>
      </c>
    </row>
    <row r="3693" spans="1:4" x14ac:dyDescent="0.2">
      <c r="A3693" s="56">
        <v>2008</v>
      </c>
      <c r="B3693" s="56" t="s">
        <v>7</v>
      </c>
      <c r="C3693" s="56" t="s">
        <v>55</v>
      </c>
      <c r="D3693" s="55">
        <v>164869</v>
      </c>
    </row>
    <row r="3694" spans="1:4" x14ac:dyDescent="0.2">
      <c r="A3694" s="56">
        <v>2008</v>
      </c>
      <c r="B3694" s="56" t="s">
        <v>8</v>
      </c>
      <c r="C3694" s="56" t="s">
        <v>55</v>
      </c>
      <c r="D3694" s="55">
        <v>157950</v>
      </c>
    </row>
    <row r="3695" spans="1:4" x14ac:dyDescent="0.2">
      <c r="A3695" s="56">
        <v>2008</v>
      </c>
      <c r="B3695" s="56" t="s">
        <v>9</v>
      </c>
      <c r="C3695" s="56" t="s">
        <v>55</v>
      </c>
      <c r="D3695" s="55">
        <v>160835</v>
      </c>
    </row>
    <row r="3696" spans="1:4" x14ac:dyDescent="0.2">
      <c r="A3696" s="56">
        <v>2008</v>
      </c>
      <c r="B3696" s="56" t="s">
        <v>10</v>
      </c>
      <c r="C3696" s="56" t="s">
        <v>55</v>
      </c>
      <c r="D3696" s="55">
        <v>145416</v>
      </c>
    </row>
    <row r="3697" spans="1:4" x14ac:dyDescent="0.2">
      <c r="A3697" s="56">
        <v>2008</v>
      </c>
      <c r="B3697" s="56" t="s">
        <v>11</v>
      </c>
      <c r="C3697" s="56" t="s">
        <v>55</v>
      </c>
      <c r="D3697" s="55">
        <v>151426</v>
      </c>
    </row>
    <row r="3698" spans="1:4" x14ac:dyDescent="0.2">
      <c r="A3698" s="56">
        <v>2009</v>
      </c>
      <c r="B3698" s="56" t="s">
        <v>12</v>
      </c>
      <c r="C3698" s="56" t="s">
        <v>55</v>
      </c>
      <c r="D3698" s="55">
        <v>147607.69240434957</v>
      </c>
    </row>
    <row r="3699" spans="1:4" x14ac:dyDescent="0.2">
      <c r="A3699" s="56">
        <v>2009</v>
      </c>
      <c r="B3699" s="56" t="s">
        <v>13</v>
      </c>
      <c r="C3699" s="56" t="s">
        <v>55</v>
      </c>
      <c r="D3699" s="55">
        <v>133218</v>
      </c>
    </row>
    <row r="3700" spans="1:4" x14ac:dyDescent="0.2">
      <c r="A3700" s="56">
        <v>2009</v>
      </c>
      <c r="B3700" s="56" t="s">
        <v>14</v>
      </c>
      <c r="C3700" s="56" t="s">
        <v>55</v>
      </c>
      <c r="D3700" s="55">
        <v>148215</v>
      </c>
    </row>
    <row r="3701" spans="1:4" x14ac:dyDescent="0.2">
      <c r="A3701" s="56">
        <v>2009</v>
      </c>
      <c r="B3701" s="56" t="s">
        <v>15</v>
      </c>
      <c r="C3701" s="56" t="s">
        <v>55</v>
      </c>
      <c r="D3701" s="55">
        <v>142923</v>
      </c>
    </row>
    <row r="3702" spans="1:4" x14ac:dyDescent="0.2">
      <c r="A3702" s="56">
        <v>2009</v>
      </c>
      <c r="B3702" s="56" t="s">
        <v>4</v>
      </c>
      <c r="C3702" s="56" t="s">
        <v>55</v>
      </c>
      <c r="D3702" s="55">
        <v>142245</v>
      </c>
    </row>
    <row r="3703" spans="1:4" x14ac:dyDescent="0.2">
      <c r="A3703" s="56">
        <v>2009</v>
      </c>
      <c r="B3703" s="56" t="s">
        <v>5</v>
      </c>
      <c r="C3703" s="56" t="s">
        <v>55</v>
      </c>
      <c r="D3703" s="55">
        <v>147660</v>
      </c>
    </row>
    <row r="3704" spans="1:4" x14ac:dyDescent="0.2">
      <c r="A3704" s="56">
        <v>2009</v>
      </c>
      <c r="B3704" s="56" t="s">
        <v>6</v>
      </c>
      <c r="C3704" s="56" t="s">
        <v>55</v>
      </c>
      <c r="D3704" s="55">
        <v>146103</v>
      </c>
    </row>
    <row r="3705" spans="1:4" x14ac:dyDescent="0.2">
      <c r="A3705" s="56">
        <v>2009</v>
      </c>
      <c r="B3705" s="56" t="s">
        <v>7</v>
      </c>
      <c r="C3705" s="56" t="s">
        <v>55</v>
      </c>
      <c r="D3705" s="55">
        <v>154573</v>
      </c>
    </row>
    <row r="3706" spans="1:4" x14ac:dyDescent="0.2">
      <c r="A3706" s="56">
        <v>2009</v>
      </c>
      <c r="B3706" s="56" t="s">
        <v>8</v>
      </c>
      <c r="C3706" s="56" t="s">
        <v>55</v>
      </c>
      <c r="D3706" s="55">
        <v>154875</v>
      </c>
    </row>
    <row r="3707" spans="1:4" x14ac:dyDescent="0.2">
      <c r="A3707" s="56">
        <v>2009</v>
      </c>
      <c r="B3707" s="56" t="s">
        <v>9</v>
      </c>
      <c r="C3707" s="56" t="s">
        <v>55</v>
      </c>
      <c r="D3707" s="55">
        <v>161885</v>
      </c>
    </row>
    <row r="3708" spans="1:4" x14ac:dyDescent="0.2">
      <c r="A3708" s="56">
        <v>2009</v>
      </c>
      <c r="B3708" s="56" t="s">
        <v>10</v>
      </c>
      <c r="C3708" s="56" t="s">
        <v>55</v>
      </c>
      <c r="D3708" s="55">
        <v>152489</v>
      </c>
    </row>
    <row r="3709" spans="1:4" x14ac:dyDescent="0.2">
      <c r="A3709" s="56">
        <v>2009</v>
      </c>
      <c r="B3709" s="56" t="s">
        <v>11</v>
      </c>
      <c r="C3709" s="56" t="s">
        <v>55</v>
      </c>
      <c r="D3709" s="55">
        <v>152814</v>
      </c>
    </row>
    <row r="3710" spans="1:4" x14ac:dyDescent="0.2">
      <c r="A3710" s="56">
        <v>2010</v>
      </c>
      <c r="B3710" s="56" t="s">
        <v>12</v>
      </c>
      <c r="C3710" s="56" t="s">
        <v>55</v>
      </c>
      <c r="D3710" s="55">
        <v>137017</v>
      </c>
    </row>
    <row r="3711" spans="1:4" x14ac:dyDescent="0.2">
      <c r="A3711" s="56">
        <v>2010</v>
      </c>
      <c r="B3711" s="56" t="s">
        <v>13</v>
      </c>
      <c r="C3711" s="56" t="s">
        <v>55</v>
      </c>
      <c r="D3711" s="55">
        <v>131725</v>
      </c>
    </row>
    <row r="3712" spans="1:4" x14ac:dyDescent="0.2">
      <c r="A3712" s="56">
        <v>2010</v>
      </c>
      <c r="B3712" s="56" t="s">
        <v>14</v>
      </c>
      <c r="C3712" s="56" t="s">
        <v>55</v>
      </c>
      <c r="D3712" s="55">
        <v>154541</v>
      </c>
    </row>
    <row r="3713" spans="1:4" x14ac:dyDescent="0.2">
      <c r="A3713" s="56">
        <v>2010</v>
      </c>
      <c r="B3713" s="56" t="s">
        <v>15</v>
      </c>
      <c r="C3713" s="56" t="s">
        <v>55</v>
      </c>
      <c r="D3713" s="55">
        <v>150143</v>
      </c>
    </row>
    <row r="3714" spans="1:4" x14ac:dyDescent="0.2">
      <c r="A3714" s="56">
        <v>2010</v>
      </c>
      <c r="B3714" s="56" t="s">
        <v>4</v>
      </c>
      <c r="C3714" s="56" t="s">
        <v>55</v>
      </c>
      <c r="D3714" s="55">
        <v>146333</v>
      </c>
    </row>
    <row r="3715" spans="1:4" x14ac:dyDescent="0.2">
      <c r="A3715" s="56">
        <v>2010</v>
      </c>
      <c r="B3715" s="56" t="s">
        <v>5</v>
      </c>
      <c r="C3715" s="56" t="s">
        <v>55</v>
      </c>
      <c r="D3715" s="55">
        <v>145507</v>
      </c>
    </row>
    <row r="3716" spans="1:4" x14ac:dyDescent="0.2">
      <c r="A3716" s="56">
        <v>2010</v>
      </c>
      <c r="B3716" s="56" t="s">
        <v>6</v>
      </c>
      <c r="C3716" s="56" t="s">
        <v>55</v>
      </c>
      <c r="D3716" s="55">
        <v>149495</v>
      </c>
    </row>
    <row r="3717" spans="1:4" x14ac:dyDescent="0.2">
      <c r="A3717" s="56">
        <v>2010</v>
      </c>
      <c r="B3717" s="56" t="s">
        <v>7</v>
      </c>
      <c r="C3717" s="56" t="s">
        <v>55</v>
      </c>
      <c r="D3717" s="55">
        <v>153468</v>
      </c>
    </row>
    <row r="3718" spans="1:4" x14ac:dyDescent="0.2">
      <c r="A3718" s="56">
        <v>2010</v>
      </c>
      <c r="B3718" s="56" t="s">
        <v>8</v>
      </c>
      <c r="C3718" s="56" t="s">
        <v>55</v>
      </c>
      <c r="D3718" s="55">
        <v>155221</v>
      </c>
    </row>
    <row r="3719" spans="1:4" x14ac:dyDescent="0.2">
      <c r="A3719" s="56">
        <v>2010</v>
      </c>
      <c r="B3719" s="56" t="s">
        <v>9</v>
      </c>
      <c r="C3719" s="56" t="s">
        <v>55</v>
      </c>
      <c r="D3719" s="55">
        <v>151213</v>
      </c>
    </row>
    <row r="3720" spans="1:4" x14ac:dyDescent="0.2">
      <c r="A3720" s="56">
        <v>2010</v>
      </c>
      <c r="B3720" s="56" t="s">
        <v>10</v>
      </c>
      <c r="C3720" s="56" t="s">
        <v>55</v>
      </c>
      <c r="D3720" s="55">
        <v>152691</v>
      </c>
    </row>
    <row r="3721" spans="1:4" x14ac:dyDescent="0.2">
      <c r="A3721" s="56">
        <v>2010</v>
      </c>
      <c r="B3721" s="56" t="s">
        <v>11</v>
      </c>
      <c r="C3721" s="56" t="s">
        <v>55</v>
      </c>
      <c r="D3721" s="55">
        <v>141198</v>
      </c>
    </row>
    <row r="3722" spans="1:4" x14ac:dyDescent="0.2">
      <c r="A3722" s="56">
        <v>2011</v>
      </c>
      <c r="B3722" s="56" t="s">
        <v>12</v>
      </c>
      <c r="C3722" s="56" t="s">
        <v>55</v>
      </c>
      <c r="D3722" s="55">
        <v>133048</v>
      </c>
    </row>
    <row r="3723" spans="1:4" x14ac:dyDescent="0.2">
      <c r="A3723" s="56">
        <v>2011</v>
      </c>
      <c r="B3723" s="56" t="s">
        <v>13</v>
      </c>
      <c r="C3723" s="56" t="s">
        <v>55</v>
      </c>
      <c r="D3723" s="55">
        <v>124193</v>
      </c>
    </row>
    <row r="3724" spans="1:4" x14ac:dyDescent="0.2">
      <c r="A3724" s="56">
        <v>2011</v>
      </c>
      <c r="B3724" s="56" t="s">
        <v>14</v>
      </c>
      <c r="C3724" s="56" t="s">
        <v>55</v>
      </c>
      <c r="D3724" s="55">
        <v>141435</v>
      </c>
    </row>
    <row r="3725" spans="1:4" x14ac:dyDescent="0.2">
      <c r="A3725" s="56">
        <v>2011</v>
      </c>
      <c r="B3725" s="56" t="s">
        <v>15</v>
      </c>
      <c r="C3725" s="56" t="s">
        <v>55</v>
      </c>
      <c r="D3725" s="55">
        <v>143424</v>
      </c>
    </row>
    <row r="3726" spans="1:4" x14ac:dyDescent="0.2">
      <c r="A3726" s="56">
        <v>2011</v>
      </c>
      <c r="B3726" s="56" t="s">
        <v>4</v>
      </c>
      <c r="C3726" s="56" t="s">
        <v>55</v>
      </c>
      <c r="D3726" s="55">
        <v>147311</v>
      </c>
    </row>
    <row r="3727" spans="1:4" x14ac:dyDescent="0.2">
      <c r="A3727" s="56">
        <v>2011</v>
      </c>
      <c r="B3727" s="56" t="s">
        <v>5</v>
      </c>
      <c r="C3727" s="56" t="s">
        <v>55</v>
      </c>
      <c r="D3727" s="55">
        <v>137597</v>
      </c>
    </row>
    <row r="3728" spans="1:4" x14ac:dyDescent="0.2">
      <c r="A3728" s="56">
        <v>2011</v>
      </c>
      <c r="B3728" s="56" t="s">
        <v>6</v>
      </c>
      <c r="C3728" s="56" t="s">
        <v>55</v>
      </c>
      <c r="D3728" s="55">
        <v>143017</v>
      </c>
    </row>
    <row r="3729" spans="1:4" x14ac:dyDescent="0.2">
      <c r="A3729" s="56">
        <v>2011</v>
      </c>
      <c r="B3729" s="56" t="s">
        <v>7</v>
      </c>
      <c r="C3729" s="56" t="s">
        <v>55</v>
      </c>
      <c r="D3729" s="55">
        <v>136260</v>
      </c>
    </row>
    <row r="3730" spans="1:4" x14ac:dyDescent="0.2">
      <c r="A3730" s="56">
        <v>2011</v>
      </c>
      <c r="B3730" s="56" t="s">
        <v>8</v>
      </c>
      <c r="C3730" s="56" t="s">
        <v>55</v>
      </c>
      <c r="D3730" s="55">
        <v>142477</v>
      </c>
    </row>
    <row r="3731" spans="1:4" x14ac:dyDescent="0.2">
      <c r="A3731" s="56">
        <v>2011</v>
      </c>
      <c r="B3731" s="56" t="s">
        <v>9</v>
      </c>
      <c r="C3731" s="56" t="s">
        <v>55</v>
      </c>
      <c r="D3731" s="55">
        <v>140052</v>
      </c>
    </row>
    <row r="3732" spans="1:4" x14ac:dyDescent="0.2">
      <c r="A3732" s="56">
        <v>2011</v>
      </c>
      <c r="B3732" s="56" t="s">
        <v>10</v>
      </c>
      <c r="C3732" s="56" t="s">
        <v>55</v>
      </c>
      <c r="D3732" s="55">
        <v>138444</v>
      </c>
    </row>
    <row r="3733" spans="1:4" x14ac:dyDescent="0.2">
      <c r="A3733" s="56">
        <v>2011</v>
      </c>
      <c r="B3733" s="56" t="s">
        <v>11</v>
      </c>
      <c r="C3733" s="56" t="s">
        <v>55</v>
      </c>
      <c r="D3733" s="55">
        <v>132394</v>
      </c>
    </row>
    <row r="3734" spans="1:4" x14ac:dyDescent="0.2">
      <c r="A3734" s="56">
        <v>2012</v>
      </c>
      <c r="B3734" s="56" t="s">
        <v>12</v>
      </c>
      <c r="C3734" s="56" t="s">
        <v>55</v>
      </c>
      <c r="D3734" s="55">
        <v>120233</v>
      </c>
    </row>
    <row r="3735" spans="1:4" x14ac:dyDescent="0.2">
      <c r="A3735" s="56">
        <v>2012</v>
      </c>
      <c r="B3735" s="56" t="s">
        <v>13</v>
      </c>
      <c r="C3735" s="56" t="s">
        <v>55</v>
      </c>
      <c r="D3735" s="55">
        <v>118414</v>
      </c>
    </row>
    <row r="3736" spans="1:4" x14ac:dyDescent="0.2">
      <c r="A3736" s="56">
        <v>2012</v>
      </c>
      <c r="B3736" s="56" t="s">
        <v>14</v>
      </c>
      <c r="C3736" s="56" t="s">
        <v>55</v>
      </c>
      <c r="D3736" s="55">
        <v>143697</v>
      </c>
    </row>
    <row r="3737" spans="1:4" x14ac:dyDescent="0.2">
      <c r="A3737" s="56">
        <v>2012</v>
      </c>
      <c r="B3737" s="56" t="s">
        <v>15</v>
      </c>
      <c r="C3737" s="56" t="s">
        <v>55</v>
      </c>
      <c r="D3737" s="55">
        <v>132819</v>
      </c>
    </row>
    <row r="3738" spans="1:4" x14ac:dyDescent="0.2">
      <c r="A3738" s="56">
        <v>2012</v>
      </c>
      <c r="B3738" s="56" t="s">
        <v>4</v>
      </c>
      <c r="C3738" s="56" t="s">
        <v>55</v>
      </c>
      <c r="D3738" s="55">
        <v>132362</v>
      </c>
    </row>
    <row r="3739" spans="1:4" x14ac:dyDescent="0.2">
      <c r="A3739" s="56">
        <v>2012</v>
      </c>
      <c r="B3739" s="56" t="s">
        <v>5</v>
      </c>
      <c r="C3739" s="56" t="s">
        <v>55</v>
      </c>
      <c r="D3739" s="55">
        <v>127165</v>
      </c>
    </row>
    <row r="3740" spans="1:4" x14ac:dyDescent="0.2">
      <c r="A3740" s="56">
        <v>2012</v>
      </c>
      <c r="B3740" s="56" t="s">
        <v>6</v>
      </c>
      <c r="C3740" s="56" t="s">
        <v>55</v>
      </c>
      <c r="D3740" s="55">
        <v>133320</v>
      </c>
    </row>
    <row r="3741" spans="1:4" x14ac:dyDescent="0.2">
      <c r="A3741" s="56">
        <v>2012</v>
      </c>
      <c r="B3741" s="56" t="s">
        <v>7</v>
      </c>
      <c r="C3741" s="56" t="s">
        <v>55</v>
      </c>
      <c r="D3741" s="55">
        <v>127898</v>
      </c>
    </row>
    <row r="3742" spans="1:4" x14ac:dyDescent="0.2">
      <c r="A3742" s="56">
        <v>2012</v>
      </c>
      <c r="B3742" s="56" t="s">
        <v>8</v>
      </c>
      <c r="C3742" s="56" t="s">
        <v>55</v>
      </c>
      <c r="D3742" s="55">
        <v>128354</v>
      </c>
    </row>
    <row r="3743" spans="1:4" x14ac:dyDescent="0.2">
      <c r="A3743" s="56">
        <v>2012</v>
      </c>
      <c r="B3743" s="56" t="s">
        <v>9</v>
      </c>
      <c r="C3743" s="56" t="s">
        <v>55</v>
      </c>
      <c r="D3743" s="55">
        <v>131828</v>
      </c>
    </row>
    <row r="3744" spans="1:4" x14ac:dyDescent="0.2">
      <c r="A3744" s="56">
        <v>2012</v>
      </c>
      <c r="B3744" s="56" t="s">
        <v>10</v>
      </c>
      <c r="C3744" s="56" t="s">
        <v>55</v>
      </c>
      <c r="D3744" s="55">
        <v>123026</v>
      </c>
    </row>
    <row r="3745" spans="1:4" x14ac:dyDescent="0.2">
      <c r="A3745" s="56">
        <v>2012</v>
      </c>
      <c r="B3745" s="56" t="s">
        <v>11</v>
      </c>
      <c r="C3745" s="56" t="s">
        <v>55</v>
      </c>
      <c r="D3745" s="55">
        <v>118618</v>
      </c>
    </row>
    <row r="3746" spans="1:4" x14ac:dyDescent="0.2">
      <c r="A3746" s="56">
        <v>2013</v>
      </c>
      <c r="B3746" s="56" t="s">
        <v>12</v>
      </c>
      <c r="C3746" s="56" t="s">
        <v>55</v>
      </c>
      <c r="D3746" s="55">
        <v>112082</v>
      </c>
    </row>
    <row r="3747" spans="1:4" x14ac:dyDescent="0.2">
      <c r="A3747" s="56">
        <v>2013</v>
      </c>
      <c r="B3747" s="56" t="s">
        <v>13</v>
      </c>
      <c r="C3747" s="56" t="s">
        <v>55</v>
      </c>
      <c r="D3747" s="55">
        <v>101953</v>
      </c>
    </row>
    <row r="3748" spans="1:4" x14ac:dyDescent="0.2">
      <c r="A3748" s="56">
        <v>2013</v>
      </c>
      <c r="B3748" s="56" t="s">
        <v>14</v>
      </c>
      <c r="C3748" s="56" t="s">
        <v>55</v>
      </c>
      <c r="D3748" s="55">
        <v>123342</v>
      </c>
    </row>
    <row r="3749" spans="1:4" x14ac:dyDescent="0.2">
      <c r="A3749" s="56">
        <v>2013</v>
      </c>
      <c r="B3749" s="56" t="s">
        <v>15</v>
      </c>
      <c r="C3749" s="56" t="s">
        <v>55</v>
      </c>
      <c r="D3749" s="55">
        <v>119773</v>
      </c>
    </row>
    <row r="3750" spans="1:4" x14ac:dyDescent="0.2">
      <c r="A3750" s="56">
        <v>2013</v>
      </c>
      <c r="B3750" s="56" t="s">
        <v>4</v>
      </c>
      <c r="C3750" s="56" t="s">
        <v>55</v>
      </c>
      <c r="D3750" s="55">
        <v>118584</v>
      </c>
    </row>
    <row r="3751" spans="1:4" x14ac:dyDescent="0.2">
      <c r="A3751" s="56">
        <v>2013</v>
      </c>
      <c r="B3751" s="56" t="s">
        <v>5</v>
      </c>
      <c r="C3751" s="56" t="s">
        <v>55</v>
      </c>
      <c r="D3751" s="55">
        <v>111694</v>
      </c>
    </row>
    <row r="3752" spans="1:4" x14ac:dyDescent="0.2">
      <c r="A3752" s="56">
        <v>2013</v>
      </c>
      <c r="B3752" s="56" t="s">
        <v>6</v>
      </c>
      <c r="C3752" s="56" t="s">
        <v>55</v>
      </c>
      <c r="D3752" s="55">
        <v>113611</v>
      </c>
    </row>
    <row r="3753" spans="1:4" x14ac:dyDescent="0.2">
      <c r="A3753" s="56">
        <v>2013</v>
      </c>
      <c r="B3753" s="56" t="s">
        <v>7</v>
      </c>
      <c r="C3753" s="56" t="s">
        <v>55</v>
      </c>
      <c r="D3753" s="55">
        <v>105179</v>
      </c>
    </row>
    <row r="3754" spans="1:4" x14ac:dyDescent="0.2">
      <c r="A3754" s="56">
        <v>2013</v>
      </c>
      <c r="B3754" s="56" t="s">
        <v>8</v>
      </c>
      <c r="C3754" s="56" t="s">
        <v>55</v>
      </c>
      <c r="D3754" s="55">
        <v>89038</v>
      </c>
    </row>
    <row r="3755" spans="1:4" x14ac:dyDescent="0.2">
      <c r="A3755" s="56">
        <v>2013</v>
      </c>
      <c r="B3755" s="56" t="s">
        <v>9</v>
      </c>
      <c r="C3755" s="56" t="s">
        <v>55</v>
      </c>
      <c r="D3755" s="55">
        <v>102194</v>
      </c>
    </row>
    <row r="3756" spans="1:4" x14ac:dyDescent="0.2">
      <c r="A3756" s="56">
        <v>2013</v>
      </c>
      <c r="B3756" s="56" t="s">
        <v>10</v>
      </c>
      <c r="C3756" s="56" t="s">
        <v>55</v>
      </c>
      <c r="D3756" s="55">
        <v>93967</v>
      </c>
    </row>
    <row r="3757" spans="1:4" x14ac:dyDescent="0.2">
      <c r="A3757" s="56">
        <v>2013</v>
      </c>
      <c r="B3757" s="56" t="s">
        <v>11</v>
      </c>
      <c r="C3757" s="56" t="s">
        <v>55</v>
      </c>
      <c r="D3757" s="55">
        <v>87015</v>
      </c>
    </row>
    <row r="3758" spans="1:4" x14ac:dyDescent="0.2">
      <c r="A3758" s="56">
        <v>2014</v>
      </c>
      <c r="B3758" s="56" t="s">
        <v>12</v>
      </c>
      <c r="C3758" s="56" t="s">
        <v>55</v>
      </c>
      <c r="D3758" s="55">
        <v>73513.422853599521</v>
      </c>
    </row>
    <row r="3759" spans="1:4" x14ac:dyDescent="0.2">
      <c r="A3759" s="56">
        <v>2014</v>
      </c>
      <c r="B3759" s="56" t="s">
        <v>13</v>
      </c>
      <c r="C3759" s="56" t="s">
        <v>55</v>
      </c>
      <c r="D3759" s="55">
        <v>81695</v>
      </c>
    </row>
    <row r="3760" spans="1:4" x14ac:dyDescent="0.2">
      <c r="A3760" s="56">
        <v>2014</v>
      </c>
      <c r="B3760" s="56" t="s">
        <v>14</v>
      </c>
      <c r="C3760" s="56" t="s">
        <v>55</v>
      </c>
      <c r="D3760" s="55">
        <v>89874</v>
      </c>
    </row>
    <row r="3761" spans="1:4" x14ac:dyDescent="0.2">
      <c r="A3761" s="56">
        <v>2014</v>
      </c>
      <c r="B3761" s="56" t="s">
        <v>15</v>
      </c>
      <c r="C3761" s="56" t="s">
        <v>55</v>
      </c>
      <c r="D3761" s="55">
        <v>60860</v>
      </c>
    </row>
    <row r="3762" spans="1:4" x14ac:dyDescent="0.2">
      <c r="A3762" s="56">
        <v>2014</v>
      </c>
      <c r="B3762" s="56" t="s">
        <v>4</v>
      </c>
      <c r="C3762" s="56" t="s">
        <v>55</v>
      </c>
      <c r="D3762" s="55">
        <v>32112</v>
      </c>
    </row>
    <row r="3763" spans="1:4" x14ac:dyDescent="0.2">
      <c r="A3763" s="56">
        <v>2014</v>
      </c>
      <c r="B3763" s="56" t="s">
        <v>5</v>
      </c>
      <c r="C3763" s="56" t="s">
        <v>55</v>
      </c>
      <c r="D3763" s="55">
        <v>0</v>
      </c>
    </row>
    <row r="3764" spans="1:4" x14ac:dyDescent="0.2">
      <c r="A3764" s="56">
        <v>2014</v>
      </c>
      <c r="B3764" s="56" t="s">
        <v>6</v>
      </c>
      <c r="C3764" s="56" t="s">
        <v>55</v>
      </c>
      <c r="D3764" s="55">
        <v>0</v>
      </c>
    </row>
    <row r="3765" spans="1:4" x14ac:dyDescent="0.2">
      <c r="A3765" s="56">
        <v>2014</v>
      </c>
      <c r="B3765" s="56" t="s">
        <v>7</v>
      </c>
      <c r="C3765" s="56" t="s">
        <v>55</v>
      </c>
      <c r="D3765" s="55">
        <v>36722</v>
      </c>
    </row>
    <row r="3766" spans="1:4" x14ac:dyDescent="0.2">
      <c r="A3766" s="56">
        <v>2014</v>
      </c>
      <c r="B3766" s="56" t="s">
        <v>8</v>
      </c>
      <c r="C3766" s="56" t="s">
        <v>55</v>
      </c>
      <c r="D3766" s="55">
        <v>78535</v>
      </c>
    </row>
    <row r="3767" spans="1:4" x14ac:dyDescent="0.2">
      <c r="A3767" s="56">
        <v>2014</v>
      </c>
      <c r="B3767" s="56" t="s">
        <v>9</v>
      </c>
      <c r="C3767" s="56" t="s">
        <v>55</v>
      </c>
      <c r="D3767" s="55">
        <v>93269</v>
      </c>
    </row>
    <row r="3768" spans="1:4" x14ac:dyDescent="0.2">
      <c r="A3768" s="56">
        <v>2014</v>
      </c>
      <c r="B3768" s="56" t="s">
        <v>10</v>
      </c>
      <c r="C3768" s="56" t="s">
        <v>55</v>
      </c>
      <c r="D3768" s="55">
        <v>82389</v>
      </c>
    </row>
    <row r="3769" spans="1:4" x14ac:dyDescent="0.2">
      <c r="A3769" s="56">
        <v>2014</v>
      </c>
      <c r="B3769" s="56" t="s">
        <v>11</v>
      </c>
      <c r="C3769" s="56" t="s">
        <v>55</v>
      </c>
      <c r="D3769" s="55">
        <v>79453</v>
      </c>
    </row>
    <row r="3770" spans="1:4" x14ac:dyDescent="0.2">
      <c r="A3770" s="56">
        <v>2015</v>
      </c>
      <c r="B3770" s="56" t="s">
        <v>12</v>
      </c>
      <c r="C3770" s="56" t="s">
        <v>55</v>
      </c>
      <c r="D3770" s="55">
        <v>72327</v>
      </c>
    </row>
    <row r="3771" spans="1:4" x14ac:dyDescent="0.2">
      <c r="A3771" s="56">
        <v>2015</v>
      </c>
      <c r="B3771" s="56" t="s">
        <v>13</v>
      </c>
      <c r="C3771" s="56" t="s">
        <v>55</v>
      </c>
      <c r="D3771" s="55">
        <v>65361</v>
      </c>
    </row>
    <row r="3772" spans="1:4" x14ac:dyDescent="0.2">
      <c r="A3772" s="56">
        <v>2015</v>
      </c>
      <c r="B3772" s="56" t="s">
        <v>14</v>
      </c>
      <c r="C3772" s="56" t="s">
        <v>55</v>
      </c>
      <c r="D3772" s="55">
        <v>82005</v>
      </c>
    </row>
    <row r="3773" spans="1:4" x14ac:dyDescent="0.2">
      <c r="A3773" s="56">
        <v>2015</v>
      </c>
      <c r="B3773" s="56" t="s">
        <v>15</v>
      </c>
      <c r="C3773" s="56" t="s">
        <v>55</v>
      </c>
      <c r="D3773" s="55">
        <v>90676</v>
      </c>
    </row>
    <row r="3774" spans="1:4" x14ac:dyDescent="0.2">
      <c r="A3774" s="56">
        <v>2015</v>
      </c>
      <c r="B3774" s="56" t="s">
        <v>4</v>
      </c>
      <c r="C3774" s="56" t="s">
        <v>55</v>
      </c>
      <c r="D3774" s="55">
        <v>88667</v>
      </c>
    </row>
    <row r="3775" spans="1:4" x14ac:dyDescent="0.2">
      <c r="A3775" s="56">
        <v>2015</v>
      </c>
      <c r="B3775" s="56" t="s">
        <v>5</v>
      </c>
      <c r="C3775" s="56" t="s">
        <v>55</v>
      </c>
      <c r="D3775" s="55">
        <v>97557</v>
      </c>
    </row>
    <row r="3776" spans="1:4" x14ac:dyDescent="0.2">
      <c r="A3776" s="56">
        <v>2015</v>
      </c>
      <c r="B3776" s="56" t="s">
        <v>6</v>
      </c>
      <c r="C3776" s="56" t="s">
        <v>55</v>
      </c>
      <c r="D3776" s="55">
        <v>110168</v>
      </c>
    </row>
    <row r="3777" spans="1:4" x14ac:dyDescent="0.2">
      <c r="A3777" s="56">
        <v>2015</v>
      </c>
      <c r="B3777" s="56" t="s">
        <v>7</v>
      </c>
      <c r="C3777" s="56" t="s">
        <v>55</v>
      </c>
      <c r="D3777" s="55">
        <v>106255</v>
      </c>
    </row>
    <row r="3778" spans="1:4" x14ac:dyDescent="0.2">
      <c r="A3778" s="56">
        <v>2015</v>
      </c>
      <c r="B3778" s="56" t="s">
        <v>8</v>
      </c>
      <c r="C3778" s="56" t="s">
        <v>55</v>
      </c>
      <c r="D3778" s="55">
        <v>118772</v>
      </c>
    </row>
    <row r="3779" spans="1:4" x14ac:dyDescent="0.2">
      <c r="A3779" s="56">
        <v>2015</v>
      </c>
      <c r="B3779" s="56" t="s">
        <v>9</v>
      </c>
      <c r="C3779" s="56" t="s">
        <v>55</v>
      </c>
      <c r="D3779" s="55">
        <v>123285</v>
      </c>
    </row>
    <row r="3780" spans="1:4" x14ac:dyDescent="0.2">
      <c r="A3780" s="56">
        <v>2015</v>
      </c>
      <c r="B3780" s="56" t="s">
        <v>10</v>
      </c>
      <c r="C3780" s="56" t="s">
        <v>55</v>
      </c>
      <c r="D3780" s="55">
        <v>136121</v>
      </c>
    </row>
    <row r="3781" spans="1:4" x14ac:dyDescent="0.2">
      <c r="A3781" s="56">
        <v>2015</v>
      </c>
      <c r="B3781" s="56" t="s">
        <v>11</v>
      </c>
      <c r="C3781" s="56" t="s">
        <v>55</v>
      </c>
      <c r="D3781" s="55">
        <v>136926</v>
      </c>
    </row>
    <row r="3782" spans="1:4" x14ac:dyDescent="0.2">
      <c r="A3782" s="56">
        <v>2016</v>
      </c>
      <c r="B3782" s="56" t="s">
        <v>12</v>
      </c>
      <c r="C3782" s="56" t="s">
        <v>55</v>
      </c>
      <c r="D3782" s="55">
        <v>91225</v>
      </c>
    </row>
    <row r="3783" spans="1:4" x14ac:dyDescent="0.2">
      <c r="A3783" s="56">
        <v>2016</v>
      </c>
      <c r="B3783" s="56" t="s">
        <v>13</v>
      </c>
      <c r="C3783" s="56" t="s">
        <v>55</v>
      </c>
      <c r="D3783" s="55">
        <v>83819</v>
      </c>
    </row>
    <row r="3784" spans="1:4" x14ac:dyDescent="0.2">
      <c r="A3784" s="56">
        <v>2016</v>
      </c>
      <c r="B3784" s="56" t="s">
        <v>14</v>
      </c>
      <c r="C3784" s="56" t="s">
        <v>55</v>
      </c>
      <c r="D3784" s="55">
        <v>97509</v>
      </c>
    </row>
    <row r="3785" spans="1:4" x14ac:dyDescent="0.2">
      <c r="A3785" s="56">
        <v>2016</v>
      </c>
      <c r="B3785" s="56" t="s">
        <v>15</v>
      </c>
      <c r="C3785" s="56" t="s">
        <v>55</v>
      </c>
      <c r="D3785" s="55">
        <v>105154</v>
      </c>
    </row>
    <row r="3786" spans="1:4" x14ac:dyDescent="0.2">
      <c r="A3786" s="56">
        <v>2016</v>
      </c>
      <c r="B3786" s="56" t="s">
        <v>4</v>
      </c>
      <c r="C3786" s="56" t="s">
        <v>55</v>
      </c>
      <c r="D3786" s="55">
        <v>105956</v>
      </c>
    </row>
    <row r="3787" spans="1:4" x14ac:dyDescent="0.2">
      <c r="A3787" s="56">
        <v>2016</v>
      </c>
      <c r="B3787" s="56" t="s">
        <v>5</v>
      </c>
      <c r="C3787" s="56" t="s">
        <v>55</v>
      </c>
      <c r="D3787" s="55">
        <v>100270</v>
      </c>
    </row>
    <row r="3788" spans="1:4" x14ac:dyDescent="0.2">
      <c r="A3788" s="56">
        <v>2016</v>
      </c>
      <c r="B3788" s="56" t="s">
        <v>6</v>
      </c>
      <c r="C3788" s="56" t="s">
        <v>55</v>
      </c>
      <c r="D3788" s="55">
        <v>98545</v>
      </c>
    </row>
    <row r="3789" spans="1:4" x14ac:dyDescent="0.2">
      <c r="A3789" s="56">
        <v>2016</v>
      </c>
      <c r="B3789" s="56" t="s">
        <v>7</v>
      </c>
      <c r="C3789" s="56" t="s">
        <v>55</v>
      </c>
      <c r="D3789" s="55">
        <v>110815</v>
      </c>
    </row>
    <row r="3790" spans="1:4" x14ac:dyDescent="0.2">
      <c r="A3790" s="56">
        <v>2016</v>
      </c>
      <c r="B3790" s="56" t="s">
        <v>8</v>
      </c>
      <c r="C3790" s="56" t="s">
        <v>55</v>
      </c>
      <c r="D3790" s="55">
        <v>106141</v>
      </c>
    </row>
    <row r="3791" spans="1:4" x14ac:dyDescent="0.2">
      <c r="A3791" s="56">
        <v>2016</v>
      </c>
      <c r="B3791" s="56" t="s">
        <v>9</v>
      </c>
      <c r="C3791" s="56" t="s">
        <v>55</v>
      </c>
      <c r="D3791" s="55">
        <v>101618</v>
      </c>
    </row>
    <row r="3792" spans="1:4" x14ac:dyDescent="0.2">
      <c r="A3792" s="56">
        <v>2016</v>
      </c>
      <c r="B3792" s="56" t="s">
        <v>10</v>
      </c>
      <c r="C3792" s="56" t="s">
        <v>55</v>
      </c>
      <c r="D3792" s="55">
        <v>108929</v>
      </c>
    </row>
    <row r="3793" spans="1:4" x14ac:dyDescent="0.2">
      <c r="A3793" s="56">
        <v>2016</v>
      </c>
      <c r="B3793" s="56" t="s">
        <v>11</v>
      </c>
      <c r="C3793" s="56" t="s">
        <v>55</v>
      </c>
      <c r="D3793" s="55">
        <v>106577</v>
      </c>
    </row>
    <row r="3794" spans="1:4" x14ac:dyDescent="0.2">
      <c r="A3794" s="56">
        <v>2017</v>
      </c>
      <c r="B3794" s="56" t="s">
        <v>12</v>
      </c>
      <c r="C3794" s="56" t="s">
        <v>55</v>
      </c>
      <c r="D3794" s="55">
        <v>91282</v>
      </c>
    </row>
    <row r="3795" spans="1:4" x14ac:dyDescent="0.2">
      <c r="A3795" s="56">
        <v>2017</v>
      </c>
      <c r="B3795" s="56" t="s">
        <v>13</v>
      </c>
      <c r="C3795" s="56" t="s">
        <v>55</v>
      </c>
      <c r="D3795" s="55">
        <v>76971</v>
      </c>
    </row>
    <row r="3796" spans="1:4" x14ac:dyDescent="0.2">
      <c r="A3796" s="56">
        <v>2017</v>
      </c>
      <c r="B3796" s="56" t="s">
        <v>14</v>
      </c>
      <c r="C3796" s="56" t="s">
        <v>55</v>
      </c>
      <c r="D3796" s="55">
        <v>106090</v>
      </c>
    </row>
    <row r="3797" spans="1:4" x14ac:dyDescent="0.2">
      <c r="A3797" s="56">
        <v>2017</v>
      </c>
      <c r="B3797" s="56" t="s">
        <v>15</v>
      </c>
      <c r="C3797" s="56" t="s">
        <v>55</v>
      </c>
      <c r="D3797" s="55">
        <v>98551</v>
      </c>
    </row>
    <row r="3798" spans="1:4" x14ac:dyDescent="0.2">
      <c r="A3798" s="56">
        <v>2017</v>
      </c>
      <c r="B3798" s="56" t="s">
        <v>4</v>
      </c>
      <c r="C3798" s="56" t="s">
        <v>55</v>
      </c>
      <c r="D3798" s="55">
        <v>106165</v>
      </c>
    </row>
    <row r="3799" spans="1:4" x14ac:dyDescent="0.2">
      <c r="A3799" s="56">
        <v>2017</v>
      </c>
      <c r="B3799" s="56" t="s">
        <v>5</v>
      </c>
      <c r="C3799" s="56" t="s">
        <v>55</v>
      </c>
      <c r="D3799" s="55">
        <v>111756</v>
      </c>
    </row>
    <row r="3800" spans="1:4" x14ac:dyDescent="0.2">
      <c r="A3800" s="56">
        <v>2017</v>
      </c>
      <c r="B3800" s="56" t="s">
        <v>6</v>
      </c>
      <c r="C3800" s="56" t="s">
        <v>55</v>
      </c>
      <c r="D3800" s="55">
        <v>107860</v>
      </c>
    </row>
    <row r="3801" spans="1:4" x14ac:dyDescent="0.2">
      <c r="A3801" s="56">
        <v>2017</v>
      </c>
      <c r="B3801" s="56" t="s">
        <v>7</v>
      </c>
      <c r="C3801" s="56" t="s">
        <v>55</v>
      </c>
      <c r="D3801" s="55">
        <v>104635</v>
      </c>
    </row>
    <row r="3802" spans="1:4" x14ac:dyDescent="0.2">
      <c r="A3802" s="56">
        <v>2017</v>
      </c>
      <c r="B3802" s="56" t="s">
        <v>8</v>
      </c>
      <c r="C3802" s="56" t="s">
        <v>55</v>
      </c>
      <c r="D3802" s="55">
        <v>102884</v>
      </c>
    </row>
    <row r="3803" spans="1:4" x14ac:dyDescent="0.2">
      <c r="A3803" s="56">
        <v>2017</v>
      </c>
      <c r="B3803" s="56" t="s">
        <v>9</v>
      </c>
      <c r="C3803" s="56" t="s">
        <v>55</v>
      </c>
      <c r="D3803" s="55">
        <v>102996</v>
      </c>
    </row>
    <row r="3804" spans="1:4" x14ac:dyDescent="0.2">
      <c r="A3804" s="56">
        <v>2017</v>
      </c>
      <c r="B3804" s="56" t="s">
        <v>10</v>
      </c>
      <c r="C3804" s="56" t="s">
        <v>55</v>
      </c>
      <c r="D3804" s="55">
        <v>100335</v>
      </c>
    </row>
    <row r="3805" spans="1:4" x14ac:dyDescent="0.2">
      <c r="A3805" s="56">
        <v>2017</v>
      </c>
      <c r="B3805" s="56" t="s">
        <v>11</v>
      </c>
      <c r="C3805" s="56" t="s">
        <v>55</v>
      </c>
      <c r="D3805" s="55">
        <v>78164</v>
      </c>
    </row>
    <row r="3806" spans="1:4" x14ac:dyDescent="0.2">
      <c r="A3806" s="56">
        <v>2018</v>
      </c>
      <c r="B3806" s="56" t="s">
        <v>12</v>
      </c>
      <c r="C3806" s="56" t="s">
        <v>55</v>
      </c>
      <c r="D3806" s="55">
        <v>64766</v>
      </c>
    </row>
    <row r="3807" spans="1:4" x14ac:dyDescent="0.2">
      <c r="A3807" s="56">
        <v>2018</v>
      </c>
      <c r="B3807" s="56" t="s">
        <v>13</v>
      </c>
      <c r="C3807" s="56" t="s">
        <v>55</v>
      </c>
      <c r="D3807" s="55">
        <v>52676</v>
      </c>
    </row>
    <row r="3808" spans="1:4" x14ac:dyDescent="0.2">
      <c r="A3808" s="56">
        <v>2018</v>
      </c>
      <c r="B3808" s="56" t="s">
        <v>14</v>
      </c>
      <c r="C3808" s="56" t="s">
        <v>55</v>
      </c>
      <c r="D3808" s="55">
        <v>74868</v>
      </c>
    </row>
    <row r="3809" spans="1:4" x14ac:dyDescent="0.2">
      <c r="A3809" s="56">
        <v>2018</v>
      </c>
      <c r="B3809" s="56" t="s">
        <v>15</v>
      </c>
      <c r="C3809" s="56" t="s">
        <v>55</v>
      </c>
      <c r="D3809" s="55">
        <v>72968</v>
      </c>
    </row>
    <row r="3810" spans="1:4" x14ac:dyDescent="0.2">
      <c r="A3810" s="56">
        <v>2018</v>
      </c>
      <c r="B3810" s="56" t="s">
        <v>4</v>
      </c>
      <c r="C3810" s="56" t="s">
        <v>55</v>
      </c>
      <c r="D3810" s="55">
        <v>74019</v>
      </c>
    </row>
    <row r="3811" spans="1:4" x14ac:dyDescent="0.2">
      <c r="A3811" s="56">
        <v>2018</v>
      </c>
      <c r="B3811" s="56" t="s">
        <v>5</v>
      </c>
      <c r="C3811" s="56" t="s">
        <v>55</v>
      </c>
      <c r="D3811" s="55">
        <v>61480</v>
      </c>
    </row>
    <row r="3812" spans="1:4" x14ac:dyDescent="0.2">
      <c r="A3812" s="56">
        <v>2018</v>
      </c>
      <c r="B3812" s="56" t="s">
        <v>6</v>
      </c>
      <c r="C3812" s="56" t="s">
        <v>55</v>
      </c>
      <c r="D3812" s="55">
        <v>62719</v>
      </c>
    </row>
    <row r="3813" spans="1:4" x14ac:dyDescent="0.2">
      <c r="A3813" s="56">
        <v>2018</v>
      </c>
      <c r="B3813" s="56" t="s">
        <v>7</v>
      </c>
      <c r="C3813" s="56" t="s">
        <v>55</v>
      </c>
      <c r="D3813" s="55">
        <v>71309</v>
      </c>
    </row>
    <row r="3814" spans="1:4" x14ac:dyDescent="0.2">
      <c r="A3814" s="56">
        <v>2018</v>
      </c>
      <c r="B3814" s="56" t="s">
        <v>8</v>
      </c>
      <c r="C3814" s="56" t="s">
        <v>55</v>
      </c>
      <c r="D3814" s="55">
        <v>67542</v>
      </c>
    </row>
    <row r="3815" spans="1:4" x14ac:dyDescent="0.2">
      <c r="A3815" s="56">
        <v>2018</v>
      </c>
      <c r="B3815" s="56" t="s">
        <v>9</v>
      </c>
      <c r="C3815" s="56" t="s">
        <v>55</v>
      </c>
      <c r="D3815" s="55">
        <v>74709</v>
      </c>
    </row>
    <row r="3816" spans="1:4" x14ac:dyDescent="0.2">
      <c r="A3816" s="56">
        <v>2018</v>
      </c>
      <c r="B3816" s="56" t="s">
        <v>10</v>
      </c>
      <c r="C3816" s="56" t="s">
        <v>55</v>
      </c>
      <c r="D3816" s="55">
        <v>62768</v>
      </c>
    </row>
    <row r="3817" spans="1:4" x14ac:dyDescent="0.2">
      <c r="A3817" s="56">
        <v>2018</v>
      </c>
      <c r="B3817" s="56" t="s">
        <v>11</v>
      </c>
      <c r="C3817" s="56" t="s">
        <v>55</v>
      </c>
      <c r="D3817" s="55">
        <v>59957</v>
      </c>
    </row>
    <row r="3818" spans="1:4" x14ac:dyDescent="0.2">
      <c r="A3818" s="56">
        <v>2019</v>
      </c>
      <c r="B3818" s="56" t="s">
        <v>12</v>
      </c>
      <c r="C3818" s="56" t="s">
        <v>55</v>
      </c>
      <c r="D3818" s="55">
        <v>55719</v>
      </c>
    </row>
    <row r="3819" spans="1:4" x14ac:dyDescent="0.2">
      <c r="A3819" s="56">
        <v>2019</v>
      </c>
      <c r="B3819" s="56" t="s">
        <v>13</v>
      </c>
      <c r="C3819" s="56" t="s">
        <v>55</v>
      </c>
      <c r="D3819" s="55">
        <v>43415</v>
      </c>
    </row>
    <row r="3820" spans="1:4" x14ac:dyDescent="0.2">
      <c r="A3820" s="56">
        <v>2019</v>
      </c>
      <c r="B3820" s="56" t="s">
        <v>14</v>
      </c>
      <c r="C3820" s="56" t="s">
        <v>55</v>
      </c>
      <c r="D3820" s="55">
        <v>63829</v>
      </c>
    </row>
    <row r="3821" spans="1:4" x14ac:dyDescent="0.2">
      <c r="A3821" s="56">
        <v>2019</v>
      </c>
      <c r="B3821" s="56" t="s">
        <v>15</v>
      </c>
      <c r="C3821" s="56" t="s">
        <v>55</v>
      </c>
      <c r="D3821" s="55">
        <v>63583</v>
      </c>
    </row>
    <row r="3822" spans="1:4" x14ac:dyDescent="0.2">
      <c r="A3822" s="56">
        <v>2019</v>
      </c>
      <c r="B3822" s="56" t="s">
        <v>4</v>
      </c>
      <c r="C3822" s="56" t="s">
        <v>55</v>
      </c>
      <c r="D3822" s="55">
        <v>72944</v>
      </c>
    </row>
    <row r="3823" spans="1:4" x14ac:dyDescent="0.2">
      <c r="A3823" s="56">
        <v>2019</v>
      </c>
      <c r="B3823" s="56" t="s">
        <v>5</v>
      </c>
      <c r="C3823" s="56" t="s">
        <v>55</v>
      </c>
      <c r="D3823" s="55">
        <v>65775</v>
      </c>
    </row>
    <row r="3824" spans="1:4" x14ac:dyDescent="0.2">
      <c r="A3824" s="56">
        <v>2019</v>
      </c>
      <c r="B3824" s="56" t="s">
        <v>6</v>
      </c>
      <c r="C3824" s="56" t="s">
        <v>55</v>
      </c>
      <c r="D3824" s="55">
        <v>71376</v>
      </c>
    </row>
    <row r="3825" spans="1:4" x14ac:dyDescent="0.2">
      <c r="A3825" s="56">
        <v>2019</v>
      </c>
      <c r="B3825" s="56" t="s">
        <v>7</v>
      </c>
      <c r="C3825" s="56" t="s">
        <v>55</v>
      </c>
      <c r="D3825" s="55">
        <v>73570</v>
      </c>
    </row>
    <row r="3826" spans="1:4" x14ac:dyDescent="0.2">
      <c r="A3826" s="56">
        <v>2019</v>
      </c>
      <c r="B3826" s="56" t="s">
        <v>8</v>
      </c>
      <c r="C3826" s="56" t="s">
        <v>55</v>
      </c>
      <c r="D3826" s="55">
        <v>70462</v>
      </c>
    </row>
    <row r="3827" spans="1:4" x14ac:dyDescent="0.2">
      <c r="A3827" s="56">
        <v>2019</v>
      </c>
      <c r="B3827" s="56" t="s">
        <v>9</v>
      </c>
      <c r="C3827" s="56" t="s">
        <v>55</v>
      </c>
      <c r="D3827" s="55">
        <v>70590</v>
      </c>
    </row>
    <row r="3828" spans="1:4" x14ac:dyDescent="0.2">
      <c r="A3828" s="56">
        <v>2019</v>
      </c>
      <c r="B3828" s="56" t="s">
        <v>10</v>
      </c>
      <c r="C3828" s="56" t="s">
        <v>55</v>
      </c>
      <c r="D3828" s="55">
        <v>64432</v>
      </c>
    </row>
    <row r="3829" spans="1:4" x14ac:dyDescent="0.2">
      <c r="A3829" s="56">
        <v>2019</v>
      </c>
      <c r="B3829" s="56" t="s">
        <v>11</v>
      </c>
      <c r="C3829" s="56" t="s">
        <v>55</v>
      </c>
      <c r="D3829" s="55">
        <v>62867</v>
      </c>
    </row>
    <row r="3830" spans="1:4" x14ac:dyDescent="0.2">
      <c r="A3830" s="56">
        <v>2020</v>
      </c>
      <c r="B3830" s="56" t="s">
        <v>12</v>
      </c>
      <c r="C3830" s="56" t="s">
        <v>55</v>
      </c>
      <c r="D3830" s="55">
        <v>54424</v>
      </c>
    </row>
    <row r="3831" spans="1:4" x14ac:dyDescent="0.2">
      <c r="A3831" s="56">
        <v>2020</v>
      </c>
      <c r="B3831" s="56" t="s">
        <v>13</v>
      </c>
      <c r="C3831" s="56" t="s">
        <v>55</v>
      </c>
      <c r="D3831" s="55">
        <v>43433</v>
      </c>
    </row>
    <row r="3832" spans="1:4" x14ac:dyDescent="0.2">
      <c r="A3832" s="56">
        <v>2020</v>
      </c>
      <c r="B3832" s="56" t="s">
        <v>14</v>
      </c>
      <c r="C3832" s="56" t="s">
        <v>55</v>
      </c>
      <c r="D3832" s="55">
        <v>27160</v>
      </c>
    </row>
    <row r="3833" spans="1:4" x14ac:dyDescent="0.2">
      <c r="A3833" s="56">
        <v>2020</v>
      </c>
      <c r="B3833" s="56" t="s">
        <v>15</v>
      </c>
      <c r="C3833" s="56" t="s">
        <v>55</v>
      </c>
      <c r="D3833" s="55">
        <v>2424</v>
      </c>
    </row>
    <row r="3834" spans="1:4" x14ac:dyDescent="0.2">
      <c r="A3834" s="56">
        <v>2020</v>
      </c>
      <c r="B3834" s="56" t="s">
        <v>4</v>
      </c>
      <c r="C3834" s="56" t="s">
        <v>55</v>
      </c>
      <c r="D3834" s="55">
        <v>2600</v>
      </c>
    </row>
    <row r="3835" spans="1:4" x14ac:dyDescent="0.2">
      <c r="A3835" s="56">
        <v>2020</v>
      </c>
      <c r="B3835" s="56" t="s">
        <v>5</v>
      </c>
      <c r="C3835" s="56" t="s">
        <v>55</v>
      </c>
      <c r="D3835" s="55">
        <v>2538</v>
      </c>
    </row>
    <row r="3836" spans="1:4" x14ac:dyDescent="0.2">
      <c r="A3836" s="56">
        <v>2020</v>
      </c>
      <c r="B3836" s="56" t="s">
        <v>6</v>
      </c>
      <c r="C3836" s="56" t="s">
        <v>55</v>
      </c>
      <c r="D3836" s="55">
        <v>4270</v>
      </c>
    </row>
    <row r="3837" spans="1:4" x14ac:dyDescent="0.2">
      <c r="A3837" s="56">
        <v>2020</v>
      </c>
      <c r="B3837" s="56" t="s">
        <v>7</v>
      </c>
      <c r="C3837" s="56" t="s">
        <v>55</v>
      </c>
      <c r="D3837" s="55">
        <v>5586</v>
      </c>
    </row>
    <row r="3838" spans="1:4" x14ac:dyDescent="0.2">
      <c r="A3838" s="56">
        <v>2020</v>
      </c>
      <c r="B3838" s="56" t="s">
        <v>8</v>
      </c>
      <c r="C3838" s="56" t="s">
        <v>55</v>
      </c>
      <c r="D3838" s="55">
        <v>7167</v>
      </c>
    </row>
    <row r="3839" spans="1:4" x14ac:dyDescent="0.2">
      <c r="A3839" s="56">
        <v>2020</v>
      </c>
      <c r="B3839" s="56" t="s">
        <v>9</v>
      </c>
      <c r="C3839" s="56" t="s">
        <v>55</v>
      </c>
      <c r="D3839" s="55">
        <v>9216</v>
      </c>
    </row>
    <row r="3840" spans="1:4" x14ac:dyDescent="0.2">
      <c r="A3840" s="56">
        <v>2020</v>
      </c>
      <c r="B3840" s="56" t="s">
        <v>10</v>
      </c>
      <c r="C3840" s="56" t="s">
        <v>55</v>
      </c>
      <c r="D3840" s="55">
        <v>10764</v>
      </c>
    </row>
    <row r="3841" spans="1:4" x14ac:dyDescent="0.2">
      <c r="A3841" s="56">
        <v>2020</v>
      </c>
      <c r="B3841" s="56" t="s">
        <v>11</v>
      </c>
      <c r="C3841" s="56" t="s">
        <v>55</v>
      </c>
      <c r="D3841" s="55">
        <v>5046</v>
      </c>
    </row>
    <row r="3842" spans="1:4" x14ac:dyDescent="0.2">
      <c r="A3842" s="56">
        <v>1994</v>
      </c>
      <c r="B3842" s="56" t="s">
        <v>4</v>
      </c>
      <c r="C3842" s="56" t="s">
        <v>40</v>
      </c>
      <c r="D3842" s="55">
        <v>67338</v>
      </c>
    </row>
    <row r="3843" spans="1:4" x14ac:dyDescent="0.2">
      <c r="A3843" s="56">
        <v>1994</v>
      </c>
      <c r="B3843" s="56" t="s">
        <v>5</v>
      </c>
      <c r="C3843" s="56" t="s">
        <v>40</v>
      </c>
      <c r="D3843" s="55">
        <v>64552</v>
      </c>
    </row>
    <row r="3844" spans="1:4" x14ac:dyDescent="0.2">
      <c r="A3844" s="56">
        <v>1994</v>
      </c>
      <c r="B3844" s="56" t="s">
        <v>6</v>
      </c>
      <c r="C3844" s="56" t="s">
        <v>40</v>
      </c>
      <c r="D3844" s="55">
        <v>68706</v>
      </c>
    </row>
    <row r="3845" spans="1:4" x14ac:dyDescent="0.2">
      <c r="A3845" s="56">
        <v>1994</v>
      </c>
      <c r="B3845" s="56" t="s">
        <v>7</v>
      </c>
      <c r="C3845" s="56" t="s">
        <v>40</v>
      </c>
      <c r="D3845" s="55">
        <v>71944</v>
      </c>
    </row>
    <row r="3846" spans="1:4" x14ac:dyDescent="0.2">
      <c r="A3846" s="56">
        <v>1994</v>
      </c>
      <c r="B3846" s="56" t="s">
        <v>8</v>
      </c>
      <c r="C3846" s="56" t="s">
        <v>40</v>
      </c>
      <c r="D3846" s="55">
        <v>80411</v>
      </c>
    </row>
    <row r="3847" spans="1:4" x14ac:dyDescent="0.2">
      <c r="A3847" s="56">
        <v>1994</v>
      </c>
      <c r="B3847" s="56" t="s">
        <v>9</v>
      </c>
      <c r="C3847" s="56" t="s">
        <v>40</v>
      </c>
      <c r="D3847" s="55">
        <v>85361</v>
      </c>
    </row>
    <row r="3848" spans="1:4" x14ac:dyDescent="0.2">
      <c r="A3848" s="56">
        <v>1994</v>
      </c>
      <c r="B3848" s="56" t="s">
        <v>10</v>
      </c>
      <c r="C3848" s="56" t="s">
        <v>40</v>
      </c>
      <c r="D3848" s="55">
        <v>91915</v>
      </c>
    </row>
    <row r="3849" spans="1:4" x14ac:dyDescent="0.2">
      <c r="A3849" s="56">
        <v>1994</v>
      </c>
      <c r="B3849" s="56" t="s">
        <v>11</v>
      </c>
      <c r="C3849" s="56" t="s">
        <v>40</v>
      </c>
      <c r="D3849" s="55">
        <v>92639</v>
      </c>
    </row>
    <row r="3850" spans="1:4" x14ac:dyDescent="0.2">
      <c r="A3850" s="56">
        <v>1995</v>
      </c>
      <c r="B3850" s="56" t="s">
        <v>12</v>
      </c>
      <c r="C3850" s="56" t="s">
        <v>40</v>
      </c>
      <c r="D3850" s="55">
        <v>85271</v>
      </c>
    </row>
    <row r="3851" spans="1:4" x14ac:dyDescent="0.2">
      <c r="A3851" s="56">
        <v>1995</v>
      </c>
      <c r="B3851" s="56" t="s">
        <v>13</v>
      </c>
      <c r="C3851" s="56" t="s">
        <v>40</v>
      </c>
      <c r="D3851" s="55">
        <v>86164</v>
      </c>
    </row>
    <row r="3852" spans="1:4" x14ac:dyDescent="0.2">
      <c r="A3852" s="56">
        <v>1995</v>
      </c>
      <c r="B3852" s="56" t="s">
        <v>14</v>
      </c>
      <c r="C3852" s="56" t="s">
        <v>40</v>
      </c>
      <c r="D3852" s="55">
        <v>103310</v>
      </c>
    </row>
    <row r="3853" spans="1:4" x14ac:dyDescent="0.2">
      <c r="A3853" s="56">
        <v>1995</v>
      </c>
      <c r="B3853" s="56" t="s">
        <v>15</v>
      </c>
      <c r="C3853" s="56" t="s">
        <v>40</v>
      </c>
      <c r="D3853" s="55">
        <v>99590</v>
      </c>
    </row>
    <row r="3854" spans="1:4" x14ac:dyDescent="0.2">
      <c r="A3854" s="56">
        <v>1995</v>
      </c>
      <c r="B3854" s="56" t="s">
        <v>4</v>
      </c>
      <c r="C3854" s="56" t="s">
        <v>40</v>
      </c>
      <c r="D3854" s="55">
        <v>109627</v>
      </c>
    </row>
    <row r="3855" spans="1:4" x14ac:dyDescent="0.2">
      <c r="A3855" s="56">
        <v>1995</v>
      </c>
      <c r="B3855" s="56" t="s">
        <v>5</v>
      </c>
      <c r="C3855" s="56" t="s">
        <v>40</v>
      </c>
      <c r="D3855" s="55">
        <v>105719</v>
      </c>
    </row>
    <row r="3856" spans="1:4" x14ac:dyDescent="0.2">
      <c r="A3856" s="56">
        <v>1995</v>
      </c>
      <c r="B3856" s="56" t="s">
        <v>6</v>
      </c>
      <c r="C3856" s="56" t="s">
        <v>40</v>
      </c>
      <c r="D3856" s="55">
        <v>112250</v>
      </c>
    </row>
    <row r="3857" spans="1:4" x14ac:dyDescent="0.2">
      <c r="A3857" s="56">
        <v>1995</v>
      </c>
      <c r="B3857" s="56" t="s">
        <v>7</v>
      </c>
      <c r="C3857" s="56" t="s">
        <v>40</v>
      </c>
      <c r="D3857" s="55">
        <v>120982</v>
      </c>
    </row>
    <row r="3858" spans="1:4" x14ac:dyDescent="0.2">
      <c r="A3858" s="56">
        <v>1995</v>
      </c>
      <c r="B3858" s="56" t="s">
        <v>8</v>
      </c>
      <c r="C3858" s="56" t="s">
        <v>40</v>
      </c>
      <c r="D3858" s="55">
        <v>121767</v>
      </c>
    </row>
    <row r="3859" spans="1:4" x14ac:dyDescent="0.2">
      <c r="A3859" s="56">
        <v>1995</v>
      </c>
      <c r="B3859" s="56" t="s">
        <v>9</v>
      </c>
      <c r="C3859" s="56" t="s">
        <v>40</v>
      </c>
      <c r="D3859" s="55">
        <v>128262</v>
      </c>
    </row>
    <row r="3860" spans="1:4" x14ac:dyDescent="0.2">
      <c r="A3860" s="56">
        <v>1995</v>
      </c>
      <c r="B3860" s="56" t="s">
        <v>10</v>
      </c>
      <c r="C3860" s="56" t="s">
        <v>40</v>
      </c>
      <c r="D3860" s="55">
        <v>131083</v>
      </c>
    </row>
    <row r="3861" spans="1:4" x14ac:dyDescent="0.2">
      <c r="A3861" s="56">
        <v>1995</v>
      </c>
      <c r="B3861" s="56" t="s">
        <v>11</v>
      </c>
      <c r="C3861" s="56" t="s">
        <v>40</v>
      </c>
      <c r="D3861" s="55">
        <v>126968</v>
      </c>
    </row>
    <row r="3862" spans="1:4" x14ac:dyDescent="0.2">
      <c r="A3862" s="56">
        <v>1996</v>
      </c>
      <c r="B3862" s="56" t="s">
        <v>12</v>
      </c>
      <c r="C3862" s="56" t="s">
        <v>40</v>
      </c>
      <c r="D3862" s="55">
        <v>115348</v>
      </c>
    </row>
    <row r="3863" spans="1:4" x14ac:dyDescent="0.2">
      <c r="A3863" s="56">
        <v>1996</v>
      </c>
      <c r="B3863" s="56" t="s">
        <v>13</v>
      </c>
      <c r="C3863" s="56" t="s">
        <v>40</v>
      </c>
      <c r="D3863" s="55">
        <v>123731</v>
      </c>
    </row>
    <row r="3864" spans="1:4" x14ac:dyDescent="0.2">
      <c r="A3864" s="56">
        <v>1996</v>
      </c>
      <c r="B3864" s="56" t="s">
        <v>14</v>
      </c>
      <c r="C3864" s="56" t="s">
        <v>40</v>
      </c>
      <c r="D3864" s="55">
        <v>145092</v>
      </c>
    </row>
    <row r="3865" spans="1:4" x14ac:dyDescent="0.2">
      <c r="A3865" s="56">
        <v>1996</v>
      </c>
      <c r="B3865" s="56" t="s">
        <v>15</v>
      </c>
      <c r="C3865" s="56" t="s">
        <v>40</v>
      </c>
      <c r="D3865" s="55">
        <v>145924</v>
      </c>
    </row>
    <row r="3866" spans="1:4" x14ac:dyDescent="0.2">
      <c r="A3866" s="56">
        <v>1996</v>
      </c>
      <c r="B3866" s="56" t="s">
        <v>4</v>
      </c>
      <c r="C3866" s="56" t="s">
        <v>40</v>
      </c>
      <c r="D3866" s="55">
        <v>156383</v>
      </c>
    </row>
    <row r="3867" spans="1:4" x14ac:dyDescent="0.2">
      <c r="A3867" s="56">
        <v>1996</v>
      </c>
      <c r="B3867" s="56" t="s">
        <v>5</v>
      </c>
      <c r="C3867" s="56" t="s">
        <v>40</v>
      </c>
      <c r="D3867" s="55">
        <v>136995</v>
      </c>
    </row>
    <row r="3868" spans="1:4" x14ac:dyDescent="0.2">
      <c r="A3868" s="56">
        <v>1996</v>
      </c>
      <c r="B3868" s="56" t="s">
        <v>6</v>
      </c>
      <c r="C3868" s="56" t="s">
        <v>40</v>
      </c>
      <c r="D3868" s="55">
        <v>145844</v>
      </c>
    </row>
    <row r="3869" spans="1:4" x14ac:dyDescent="0.2">
      <c r="A3869" s="56">
        <v>1996</v>
      </c>
      <c r="B3869" s="56" t="s">
        <v>7</v>
      </c>
      <c r="C3869" s="56" t="s">
        <v>40</v>
      </c>
      <c r="D3869" s="55">
        <v>144605</v>
      </c>
    </row>
    <row r="3870" spans="1:4" x14ac:dyDescent="0.2">
      <c r="A3870" s="56">
        <v>1996</v>
      </c>
      <c r="B3870" s="56" t="s">
        <v>8</v>
      </c>
      <c r="C3870" s="56" t="s">
        <v>40</v>
      </c>
      <c r="D3870" s="55">
        <v>137620</v>
      </c>
    </row>
    <row r="3871" spans="1:4" x14ac:dyDescent="0.2">
      <c r="A3871" s="56">
        <v>1996</v>
      </c>
      <c r="B3871" s="56" t="s">
        <v>9</v>
      </c>
      <c r="C3871" s="56" t="s">
        <v>40</v>
      </c>
      <c r="D3871" s="55">
        <v>158050</v>
      </c>
    </row>
    <row r="3872" spans="1:4" x14ac:dyDescent="0.2">
      <c r="A3872" s="56">
        <v>1996</v>
      </c>
      <c r="B3872" s="56" t="s">
        <v>10</v>
      </c>
      <c r="C3872" s="56" t="s">
        <v>40</v>
      </c>
      <c r="D3872" s="55">
        <v>149633</v>
      </c>
    </row>
    <row r="3873" spans="1:4" x14ac:dyDescent="0.2">
      <c r="A3873" s="56">
        <v>1996</v>
      </c>
      <c r="B3873" s="56" t="s">
        <v>11</v>
      </c>
      <c r="C3873" s="56" t="s">
        <v>40</v>
      </c>
      <c r="D3873" s="55">
        <v>139730</v>
      </c>
    </row>
    <row r="3874" spans="1:4" x14ac:dyDescent="0.2">
      <c r="A3874" s="56">
        <v>1997</v>
      </c>
      <c r="B3874" s="56" t="s">
        <v>12</v>
      </c>
      <c r="C3874" s="56" t="s">
        <v>40</v>
      </c>
      <c r="D3874" s="55">
        <v>124548</v>
      </c>
    </row>
    <row r="3875" spans="1:4" x14ac:dyDescent="0.2">
      <c r="A3875" s="56">
        <v>1997</v>
      </c>
      <c r="B3875" s="56" t="s">
        <v>13</v>
      </c>
      <c r="C3875" s="56" t="s">
        <v>40</v>
      </c>
      <c r="D3875" s="55">
        <v>129639</v>
      </c>
    </row>
    <row r="3876" spans="1:4" x14ac:dyDescent="0.2">
      <c r="A3876" s="56">
        <v>1997</v>
      </c>
      <c r="B3876" s="56" t="s">
        <v>14</v>
      </c>
      <c r="C3876" s="56" t="s">
        <v>40</v>
      </c>
      <c r="D3876" s="55">
        <v>151832</v>
      </c>
    </row>
    <row r="3877" spans="1:4" x14ac:dyDescent="0.2">
      <c r="A3877" s="56">
        <v>1997</v>
      </c>
      <c r="B3877" s="56" t="s">
        <v>15</v>
      </c>
      <c r="C3877" s="56" t="s">
        <v>40</v>
      </c>
      <c r="D3877" s="55">
        <v>163797</v>
      </c>
    </row>
    <row r="3878" spans="1:4" x14ac:dyDescent="0.2">
      <c r="A3878" s="56">
        <v>1997</v>
      </c>
      <c r="B3878" s="56" t="s">
        <v>4</v>
      </c>
      <c r="C3878" s="56" t="s">
        <v>40</v>
      </c>
      <c r="D3878" s="55">
        <v>162834</v>
      </c>
    </row>
    <row r="3879" spans="1:4" x14ac:dyDescent="0.2">
      <c r="A3879" s="56">
        <v>1997</v>
      </c>
      <c r="B3879" s="56" t="s">
        <v>5</v>
      </c>
      <c r="C3879" s="56" t="s">
        <v>40</v>
      </c>
      <c r="D3879" s="55">
        <v>150598</v>
      </c>
    </row>
    <row r="3880" spans="1:4" x14ac:dyDescent="0.2">
      <c r="A3880" s="56">
        <v>1997</v>
      </c>
      <c r="B3880" s="56" t="s">
        <v>6</v>
      </c>
      <c r="C3880" s="56" t="s">
        <v>40</v>
      </c>
      <c r="D3880" s="55">
        <v>164672</v>
      </c>
    </row>
    <row r="3881" spans="1:4" x14ac:dyDescent="0.2">
      <c r="A3881" s="56">
        <v>1997</v>
      </c>
      <c r="B3881" s="56" t="s">
        <v>7</v>
      </c>
      <c r="C3881" s="56" t="s">
        <v>40</v>
      </c>
      <c r="D3881" s="55">
        <v>161099</v>
      </c>
    </row>
    <row r="3882" spans="1:4" x14ac:dyDescent="0.2">
      <c r="A3882" s="56">
        <v>1997</v>
      </c>
      <c r="B3882" s="56" t="s">
        <v>8</v>
      </c>
      <c r="C3882" s="56" t="s">
        <v>40</v>
      </c>
      <c r="D3882" s="55">
        <v>169365</v>
      </c>
    </row>
    <row r="3883" spans="1:4" x14ac:dyDescent="0.2">
      <c r="A3883" s="56">
        <v>1997</v>
      </c>
      <c r="B3883" s="56" t="s">
        <v>9</v>
      </c>
      <c r="C3883" s="56" t="s">
        <v>40</v>
      </c>
      <c r="D3883" s="55">
        <v>173421</v>
      </c>
    </row>
    <row r="3884" spans="1:4" x14ac:dyDescent="0.2">
      <c r="A3884" s="56">
        <v>1997</v>
      </c>
      <c r="B3884" s="56" t="s">
        <v>10</v>
      </c>
      <c r="C3884" s="56" t="s">
        <v>40</v>
      </c>
      <c r="D3884" s="55">
        <v>164965</v>
      </c>
    </row>
    <row r="3885" spans="1:4" x14ac:dyDescent="0.2">
      <c r="A3885" s="56">
        <v>1997</v>
      </c>
      <c r="B3885" s="56" t="s">
        <v>11</v>
      </c>
      <c r="C3885" s="56" t="s">
        <v>40</v>
      </c>
      <c r="D3885" s="55">
        <v>161626</v>
      </c>
    </row>
    <row r="3886" spans="1:4" x14ac:dyDescent="0.2">
      <c r="A3886" s="56">
        <v>1998</v>
      </c>
      <c r="B3886" s="56" t="s">
        <v>12</v>
      </c>
      <c r="C3886" s="56" t="s">
        <v>40</v>
      </c>
      <c r="D3886" s="55">
        <v>149999</v>
      </c>
    </row>
    <row r="3887" spans="1:4" x14ac:dyDescent="0.2">
      <c r="A3887" s="56">
        <v>1998</v>
      </c>
      <c r="B3887" s="56" t="s">
        <v>13</v>
      </c>
      <c r="C3887" s="56" t="s">
        <v>40</v>
      </c>
      <c r="D3887" s="55">
        <v>152478</v>
      </c>
    </row>
    <row r="3888" spans="1:4" x14ac:dyDescent="0.2">
      <c r="A3888" s="56">
        <v>1998</v>
      </c>
      <c r="B3888" s="56" t="s">
        <v>14</v>
      </c>
      <c r="C3888" s="56" t="s">
        <v>40</v>
      </c>
      <c r="D3888" s="55">
        <v>180793</v>
      </c>
    </row>
    <row r="3889" spans="1:4" x14ac:dyDescent="0.2">
      <c r="A3889" s="56">
        <v>1998</v>
      </c>
      <c r="B3889" s="56" t="s">
        <v>15</v>
      </c>
      <c r="C3889" s="56" t="s">
        <v>40</v>
      </c>
      <c r="D3889" s="55">
        <v>175934</v>
      </c>
    </row>
    <row r="3890" spans="1:4" x14ac:dyDescent="0.2">
      <c r="A3890" s="56">
        <v>1998</v>
      </c>
      <c r="B3890" s="56" t="s">
        <v>4</v>
      </c>
      <c r="C3890" s="56" t="s">
        <v>40</v>
      </c>
      <c r="D3890" s="55">
        <v>176445</v>
      </c>
    </row>
    <row r="3891" spans="1:4" x14ac:dyDescent="0.2">
      <c r="A3891" s="56">
        <v>1998</v>
      </c>
      <c r="B3891" s="56" t="s">
        <v>5</v>
      </c>
      <c r="C3891" s="56" t="s">
        <v>40</v>
      </c>
      <c r="D3891" s="55">
        <v>170154</v>
      </c>
    </row>
    <row r="3892" spans="1:4" x14ac:dyDescent="0.2">
      <c r="A3892" s="56">
        <v>1998</v>
      </c>
      <c r="B3892" s="56" t="s">
        <v>6</v>
      </c>
      <c r="C3892" s="56" t="s">
        <v>40</v>
      </c>
      <c r="D3892" s="55">
        <v>179930</v>
      </c>
    </row>
    <row r="3893" spans="1:4" x14ac:dyDescent="0.2">
      <c r="A3893" s="56">
        <v>1998</v>
      </c>
      <c r="B3893" s="56" t="s">
        <v>7</v>
      </c>
      <c r="C3893" s="56" t="s">
        <v>40</v>
      </c>
      <c r="D3893" s="55">
        <v>182154</v>
      </c>
    </row>
    <row r="3894" spans="1:4" x14ac:dyDescent="0.2">
      <c r="A3894" s="56">
        <v>1998</v>
      </c>
      <c r="B3894" s="56" t="s">
        <v>8</v>
      </c>
      <c r="C3894" s="56" t="s">
        <v>40</v>
      </c>
      <c r="D3894" s="55">
        <v>182844</v>
      </c>
    </row>
    <row r="3895" spans="1:4" x14ac:dyDescent="0.2">
      <c r="A3895" s="56">
        <v>1998</v>
      </c>
      <c r="B3895" s="56" t="s">
        <v>9</v>
      </c>
      <c r="C3895" s="56" t="s">
        <v>40</v>
      </c>
      <c r="D3895" s="55">
        <v>188537</v>
      </c>
    </row>
    <row r="3896" spans="1:4" x14ac:dyDescent="0.2">
      <c r="A3896" s="56">
        <v>1998</v>
      </c>
      <c r="B3896" s="56" t="s">
        <v>10</v>
      </c>
      <c r="C3896" s="56" t="s">
        <v>40</v>
      </c>
      <c r="D3896" s="55">
        <v>182834</v>
      </c>
    </row>
    <row r="3897" spans="1:4" x14ac:dyDescent="0.2">
      <c r="A3897" s="56">
        <v>1998</v>
      </c>
      <c r="B3897" s="56" t="s">
        <v>11</v>
      </c>
      <c r="C3897" s="56" t="s">
        <v>40</v>
      </c>
      <c r="D3897" s="55">
        <v>175991</v>
      </c>
    </row>
    <row r="3898" spans="1:4" x14ac:dyDescent="0.2">
      <c r="A3898" s="56">
        <v>1999</v>
      </c>
      <c r="B3898" s="56" t="s">
        <v>12</v>
      </c>
      <c r="C3898" s="56" t="s">
        <v>40</v>
      </c>
      <c r="D3898" s="55">
        <v>151240</v>
      </c>
    </row>
    <row r="3899" spans="1:4" x14ac:dyDescent="0.2">
      <c r="A3899" s="56">
        <v>1999</v>
      </c>
      <c r="B3899" s="56" t="s">
        <v>13</v>
      </c>
      <c r="C3899" s="56" t="s">
        <v>40</v>
      </c>
      <c r="D3899" s="55">
        <v>155513</v>
      </c>
    </row>
    <row r="3900" spans="1:4" x14ac:dyDescent="0.2">
      <c r="A3900" s="56">
        <v>1999</v>
      </c>
      <c r="B3900" s="56" t="s">
        <v>14</v>
      </c>
      <c r="C3900" s="56" t="s">
        <v>40</v>
      </c>
      <c r="D3900" s="55">
        <v>191560</v>
      </c>
    </row>
    <row r="3901" spans="1:4" x14ac:dyDescent="0.2">
      <c r="A3901" s="56">
        <v>1999</v>
      </c>
      <c r="B3901" s="56" t="s">
        <v>15</v>
      </c>
      <c r="C3901" s="56" t="s">
        <v>40</v>
      </c>
      <c r="D3901" s="55">
        <v>183891</v>
      </c>
    </row>
    <row r="3902" spans="1:4" x14ac:dyDescent="0.2">
      <c r="A3902" s="56">
        <v>1999</v>
      </c>
      <c r="B3902" s="56" t="s">
        <v>4</v>
      </c>
      <c r="C3902" s="56" t="s">
        <v>40</v>
      </c>
      <c r="D3902" s="55">
        <v>189318</v>
      </c>
    </row>
    <row r="3903" spans="1:4" x14ac:dyDescent="0.2">
      <c r="A3903" s="56">
        <v>1999</v>
      </c>
      <c r="B3903" s="56" t="s">
        <v>5</v>
      </c>
      <c r="C3903" s="56" t="s">
        <v>40</v>
      </c>
      <c r="D3903" s="55">
        <v>186166</v>
      </c>
    </row>
    <row r="3904" spans="1:4" x14ac:dyDescent="0.2">
      <c r="A3904" s="56">
        <v>1999</v>
      </c>
      <c r="B3904" s="56" t="s">
        <v>6</v>
      </c>
      <c r="C3904" s="56" t="s">
        <v>40</v>
      </c>
      <c r="D3904" s="55">
        <v>183089</v>
      </c>
    </row>
    <row r="3905" spans="1:4" x14ac:dyDescent="0.2">
      <c r="A3905" s="56">
        <v>1999</v>
      </c>
      <c r="B3905" s="56" t="s">
        <v>7</v>
      </c>
      <c r="C3905" s="56" t="s">
        <v>40</v>
      </c>
      <c r="D3905" s="55">
        <v>191159</v>
      </c>
    </row>
    <row r="3906" spans="1:4" x14ac:dyDescent="0.2">
      <c r="A3906" s="56">
        <v>1999</v>
      </c>
      <c r="B3906" s="56" t="s">
        <v>8</v>
      </c>
      <c r="C3906" s="56" t="s">
        <v>40</v>
      </c>
      <c r="D3906" s="55">
        <v>196715</v>
      </c>
    </row>
    <row r="3907" spans="1:4" x14ac:dyDescent="0.2">
      <c r="A3907" s="56">
        <v>1999</v>
      </c>
      <c r="B3907" s="56" t="s">
        <v>9</v>
      </c>
      <c r="C3907" s="56" t="s">
        <v>40</v>
      </c>
      <c r="D3907" s="55">
        <v>196008</v>
      </c>
    </row>
    <row r="3908" spans="1:4" x14ac:dyDescent="0.2">
      <c r="A3908" s="56">
        <v>1999</v>
      </c>
      <c r="B3908" s="56" t="s">
        <v>10</v>
      </c>
      <c r="C3908" s="56" t="s">
        <v>40</v>
      </c>
      <c r="D3908" s="55">
        <v>196170</v>
      </c>
    </row>
    <row r="3909" spans="1:4" x14ac:dyDescent="0.2">
      <c r="A3909" s="56">
        <v>1999</v>
      </c>
      <c r="B3909" s="56" t="s">
        <v>11</v>
      </c>
      <c r="C3909" s="56" t="s">
        <v>40</v>
      </c>
      <c r="D3909" s="55">
        <v>188893</v>
      </c>
    </row>
    <row r="3910" spans="1:4" x14ac:dyDescent="0.2">
      <c r="A3910" s="56">
        <v>2000</v>
      </c>
      <c r="B3910" s="56" t="s">
        <v>12</v>
      </c>
      <c r="C3910" s="56" t="s">
        <v>40</v>
      </c>
      <c r="D3910" s="55">
        <v>159345</v>
      </c>
    </row>
    <row r="3911" spans="1:4" x14ac:dyDescent="0.2">
      <c r="A3911" s="56">
        <v>2000</v>
      </c>
      <c r="B3911" s="56" t="s">
        <v>13</v>
      </c>
      <c r="C3911" s="56" t="s">
        <v>40</v>
      </c>
      <c r="D3911" s="55">
        <v>167798</v>
      </c>
    </row>
    <row r="3912" spans="1:4" x14ac:dyDescent="0.2">
      <c r="A3912" s="56">
        <v>2000</v>
      </c>
      <c r="B3912" s="56" t="s">
        <v>14</v>
      </c>
      <c r="C3912" s="56" t="s">
        <v>40</v>
      </c>
      <c r="D3912" s="55">
        <v>202667</v>
      </c>
    </row>
    <row r="3913" spans="1:4" x14ac:dyDescent="0.2">
      <c r="A3913" s="56">
        <v>2000</v>
      </c>
      <c r="B3913" s="56" t="s">
        <v>15</v>
      </c>
      <c r="C3913" s="56" t="s">
        <v>40</v>
      </c>
      <c r="D3913" s="55">
        <v>191361</v>
      </c>
    </row>
    <row r="3914" spans="1:4" x14ac:dyDescent="0.2">
      <c r="A3914" s="56">
        <v>2000</v>
      </c>
      <c r="B3914" s="56" t="s">
        <v>4</v>
      </c>
      <c r="C3914" s="56" t="s">
        <v>40</v>
      </c>
      <c r="D3914" s="55">
        <v>189445</v>
      </c>
    </row>
    <row r="3915" spans="1:4" x14ac:dyDescent="0.2">
      <c r="A3915" s="56">
        <v>2000</v>
      </c>
      <c r="B3915" s="56" t="s">
        <v>5</v>
      </c>
      <c r="C3915" s="56" t="s">
        <v>40</v>
      </c>
      <c r="D3915" s="55">
        <v>181050</v>
      </c>
    </row>
    <row r="3916" spans="1:4" x14ac:dyDescent="0.2">
      <c r="A3916" s="56">
        <v>2000</v>
      </c>
      <c r="B3916" s="56" t="s">
        <v>6</v>
      </c>
      <c r="C3916" s="56" t="s">
        <v>40</v>
      </c>
      <c r="D3916" s="55">
        <v>186054</v>
      </c>
    </row>
    <row r="3917" spans="1:4" x14ac:dyDescent="0.2">
      <c r="A3917" s="56">
        <v>2000</v>
      </c>
      <c r="B3917" s="56" t="s">
        <v>7</v>
      </c>
      <c r="C3917" s="56" t="s">
        <v>40</v>
      </c>
      <c r="D3917" s="55">
        <v>199523</v>
      </c>
    </row>
    <row r="3918" spans="1:4" x14ac:dyDescent="0.2">
      <c r="A3918" s="56">
        <v>2000</v>
      </c>
      <c r="B3918" s="56" t="s">
        <v>8</v>
      </c>
      <c r="C3918" s="56" t="s">
        <v>40</v>
      </c>
      <c r="D3918" s="55">
        <v>196985</v>
      </c>
    </row>
    <row r="3919" spans="1:4" x14ac:dyDescent="0.2">
      <c r="A3919" s="56">
        <v>2000</v>
      </c>
      <c r="B3919" s="56" t="s">
        <v>9</v>
      </c>
      <c r="C3919" s="56" t="s">
        <v>40</v>
      </c>
      <c r="D3919" s="55">
        <v>199318</v>
      </c>
    </row>
    <row r="3920" spans="1:4" x14ac:dyDescent="0.2">
      <c r="A3920" s="56">
        <v>2000</v>
      </c>
      <c r="B3920" s="56" t="s">
        <v>10</v>
      </c>
      <c r="C3920" s="56" t="s">
        <v>40</v>
      </c>
      <c r="D3920" s="55">
        <v>188413</v>
      </c>
    </row>
    <row r="3921" spans="1:4" x14ac:dyDescent="0.2">
      <c r="A3921" s="56">
        <v>2000</v>
      </c>
      <c r="B3921" s="56" t="s">
        <v>11</v>
      </c>
      <c r="C3921" s="56" t="s">
        <v>40</v>
      </c>
      <c r="D3921" s="55">
        <v>178736</v>
      </c>
    </row>
    <row r="3922" spans="1:4" x14ac:dyDescent="0.2">
      <c r="A3922" s="56">
        <v>2001</v>
      </c>
      <c r="B3922" s="56" t="s">
        <v>12</v>
      </c>
      <c r="C3922" s="56" t="s">
        <v>40</v>
      </c>
      <c r="D3922" s="55">
        <v>161087</v>
      </c>
    </row>
    <row r="3923" spans="1:4" x14ac:dyDescent="0.2">
      <c r="A3923" s="56">
        <v>2001</v>
      </c>
      <c r="B3923" s="56" t="s">
        <v>13</v>
      </c>
      <c r="C3923" s="56" t="s">
        <v>40</v>
      </c>
      <c r="D3923" s="55">
        <v>160953</v>
      </c>
    </row>
    <row r="3924" spans="1:4" x14ac:dyDescent="0.2">
      <c r="A3924" s="56">
        <v>2001</v>
      </c>
      <c r="B3924" s="56" t="s">
        <v>14</v>
      </c>
      <c r="C3924" s="56" t="s">
        <v>40</v>
      </c>
      <c r="D3924" s="55">
        <v>185674</v>
      </c>
    </row>
    <row r="3925" spans="1:4" x14ac:dyDescent="0.2">
      <c r="A3925" s="56">
        <v>2001</v>
      </c>
      <c r="B3925" s="56" t="s">
        <v>15</v>
      </c>
      <c r="C3925" s="56" t="s">
        <v>40</v>
      </c>
      <c r="D3925" s="55">
        <v>184190</v>
      </c>
    </row>
    <row r="3926" spans="1:4" x14ac:dyDescent="0.2">
      <c r="A3926" s="56">
        <v>2001</v>
      </c>
      <c r="B3926" s="56" t="s">
        <v>4</v>
      </c>
      <c r="C3926" s="56" t="s">
        <v>40</v>
      </c>
      <c r="D3926" s="55">
        <v>185290</v>
      </c>
    </row>
    <row r="3927" spans="1:4" x14ac:dyDescent="0.2">
      <c r="A3927" s="56">
        <v>2001</v>
      </c>
      <c r="B3927" s="56" t="s">
        <v>5</v>
      </c>
      <c r="C3927" s="56" t="s">
        <v>40</v>
      </c>
      <c r="D3927" s="55">
        <v>179679</v>
      </c>
    </row>
    <row r="3928" spans="1:4" x14ac:dyDescent="0.2">
      <c r="A3928" s="56">
        <v>2001</v>
      </c>
      <c r="B3928" s="56" t="s">
        <v>6</v>
      </c>
      <c r="C3928" s="56" t="s">
        <v>40</v>
      </c>
      <c r="D3928" s="55">
        <v>169578</v>
      </c>
    </row>
    <row r="3929" spans="1:4" x14ac:dyDescent="0.2">
      <c r="A3929" s="56">
        <v>2001</v>
      </c>
      <c r="B3929" s="56" t="s">
        <v>7</v>
      </c>
      <c r="C3929" s="56" t="s">
        <v>40</v>
      </c>
      <c r="D3929" s="55">
        <v>181628</v>
      </c>
    </row>
    <row r="3930" spans="1:4" x14ac:dyDescent="0.2">
      <c r="A3930" s="56">
        <v>2001</v>
      </c>
      <c r="B3930" s="56" t="s">
        <v>8</v>
      </c>
      <c r="C3930" s="56" t="s">
        <v>40</v>
      </c>
      <c r="D3930" s="55">
        <v>171033</v>
      </c>
    </row>
    <row r="3931" spans="1:4" x14ac:dyDescent="0.2">
      <c r="A3931" s="56">
        <v>2001</v>
      </c>
      <c r="B3931" s="56" t="s">
        <v>9</v>
      </c>
      <c r="C3931" s="56" t="s">
        <v>40</v>
      </c>
      <c r="D3931" s="55">
        <v>175412</v>
      </c>
    </row>
    <row r="3932" spans="1:4" x14ac:dyDescent="0.2">
      <c r="A3932" s="56">
        <v>2001</v>
      </c>
      <c r="B3932" s="56" t="s">
        <v>10</v>
      </c>
      <c r="C3932" s="56" t="s">
        <v>40</v>
      </c>
      <c r="D3932" s="55">
        <v>172096</v>
      </c>
    </row>
    <row r="3933" spans="1:4" x14ac:dyDescent="0.2">
      <c r="A3933" s="56">
        <v>2001</v>
      </c>
      <c r="B3933" s="56" t="s">
        <v>11</v>
      </c>
      <c r="C3933" s="56" t="s">
        <v>40</v>
      </c>
      <c r="D3933" s="55">
        <v>135597</v>
      </c>
    </row>
    <row r="3934" spans="1:4" x14ac:dyDescent="0.2">
      <c r="A3934" s="56">
        <v>2002</v>
      </c>
      <c r="B3934" s="56" t="s">
        <v>12</v>
      </c>
      <c r="C3934" s="56" t="s">
        <v>40</v>
      </c>
      <c r="D3934" s="55">
        <v>125179</v>
      </c>
    </row>
    <row r="3935" spans="1:4" x14ac:dyDescent="0.2">
      <c r="A3935" s="56">
        <v>2002</v>
      </c>
      <c r="B3935" s="56" t="s">
        <v>13</v>
      </c>
      <c r="C3935" s="56" t="s">
        <v>40</v>
      </c>
      <c r="D3935" s="55">
        <v>128860</v>
      </c>
    </row>
    <row r="3936" spans="1:4" x14ac:dyDescent="0.2">
      <c r="A3936" s="56">
        <v>2002</v>
      </c>
      <c r="B3936" s="56" t="s">
        <v>14</v>
      </c>
      <c r="C3936" s="56" t="s">
        <v>40</v>
      </c>
      <c r="D3936" s="55">
        <v>138326</v>
      </c>
    </row>
    <row r="3937" spans="1:4" x14ac:dyDescent="0.2">
      <c r="A3937" s="56">
        <v>2002</v>
      </c>
      <c r="B3937" s="56" t="s">
        <v>15</v>
      </c>
      <c r="C3937" s="56" t="s">
        <v>40</v>
      </c>
      <c r="D3937" s="55">
        <v>140931</v>
      </c>
    </row>
    <row r="3938" spans="1:4" x14ac:dyDescent="0.2">
      <c r="A3938" s="56">
        <v>2002</v>
      </c>
      <c r="B3938" s="56" t="s">
        <v>4</v>
      </c>
      <c r="C3938" s="56" t="s">
        <v>40</v>
      </c>
      <c r="D3938" s="55">
        <v>152596</v>
      </c>
    </row>
    <row r="3939" spans="1:4" x14ac:dyDescent="0.2">
      <c r="A3939" s="56">
        <v>2002</v>
      </c>
      <c r="B3939" s="56" t="s">
        <v>5</v>
      </c>
      <c r="C3939" s="56" t="s">
        <v>40</v>
      </c>
      <c r="D3939" s="55">
        <v>135486</v>
      </c>
    </row>
    <row r="3940" spans="1:4" x14ac:dyDescent="0.2">
      <c r="A3940" s="56">
        <v>2002</v>
      </c>
      <c r="B3940" s="56" t="s">
        <v>6</v>
      </c>
      <c r="C3940" s="56" t="s">
        <v>40</v>
      </c>
      <c r="D3940" s="55">
        <v>136713</v>
      </c>
    </row>
    <row r="3941" spans="1:4" x14ac:dyDescent="0.2">
      <c r="A3941" s="56">
        <v>2002</v>
      </c>
      <c r="B3941" s="56" t="s">
        <v>7</v>
      </c>
      <c r="C3941" s="56" t="s">
        <v>40</v>
      </c>
      <c r="D3941" s="55">
        <v>121852</v>
      </c>
    </row>
    <row r="3942" spans="1:4" x14ac:dyDescent="0.2">
      <c r="A3942" s="56">
        <v>2002</v>
      </c>
      <c r="B3942" s="56" t="s">
        <v>8</v>
      </c>
      <c r="C3942" s="56" t="s">
        <v>40</v>
      </c>
      <c r="D3942" s="55">
        <v>103483</v>
      </c>
    </row>
    <row r="3943" spans="1:4" x14ac:dyDescent="0.2">
      <c r="A3943" s="56">
        <v>2002</v>
      </c>
      <c r="B3943" s="56" t="s">
        <v>9</v>
      </c>
      <c r="C3943" s="56" t="s">
        <v>40</v>
      </c>
      <c r="D3943" s="55">
        <v>120187</v>
      </c>
    </row>
    <row r="3944" spans="1:4" x14ac:dyDescent="0.2">
      <c r="A3944" s="56">
        <v>2002</v>
      </c>
      <c r="B3944" s="56" t="s">
        <v>10</v>
      </c>
      <c r="C3944" s="56" t="s">
        <v>40</v>
      </c>
      <c r="D3944" s="55">
        <v>124086</v>
      </c>
    </row>
    <row r="3945" spans="1:4" x14ac:dyDescent="0.2">
      <c r="A3945" s="56">
        <v>2002</v>
      </c>
      <c r="B3945" s="56" t="s">
        <v>11</v>
      </c>
      <c r="C3945" s="56" t="s">
        <v>40</v>
      </c>
      <c r="D3945" s="55">
        <v>116595</v>
      </c>
    </row>
    <row r="3946" spans="1:4" x14ac:dyDescent="0.2">
      <c r="A3946" s="56">
        <v>2003</v>
      </c>
      <c r="B3946" s="56" t="s">
        <v>12</v>
      </c>
      <c r="C3946" s="56" t="s">
        <v>40</v>
      </c>
      <c r="D3946" s="55">
        <v>107263.02434342138</v>
      </c>
    </row>
    <row r="3947" spans="1:4" x14ac:dyDescent="0.2">
      <c r="A3947" s="56">
        <v>2003</v>
      </c>
      <c r="B3947" s="56" t="s">
        <v>13</v>
      </c>
      <c r="C3947" s="56" t="s">
        <v>40</v>
      </c>
      <c r="D3947" s="55">
        <v>108994.47590019039</v>
      </c>
    </row>
    <row r="3948" spans="1:4" x14ac:dyDescent="0.2">
      <c r="A3948" s="56">
        <v>2003</v>
      </c>
      <c r="B3948" s="56" t="s">
        <v>14</v>
      </c>
      <c r="C3948" s="56" t="s">
        <v>40</v>
      </c>
      <c r="D3948" s="55">
        <v>118753.22989565656</v>
      </c>
    </row>
    <row r="3949" spans="1:4" x14ac:dyDescent="0.2">
      <c r="A3949" s="56">
        <v>2003</v>
      </c>
      <c r="B3949" s="56" t="s">
        <v>15</v>
      </c>
      <c r="C3949" s="56" t="s">
        <v>40</v>
      </c>
      <c r="D3949" s="55">
        <v>124664.28654874105</v>
      </c>
    </row>
    <row r="3950" spans="1:4" x14ac:dyDescent="0.2">
      <c r="A3950" s="56">
        <v>2003</v>
      </c>
      <c r="B3950" s="56" t="s">
        <v>4</v>
      </c>
      <c r="C3950" s="56" t="s">
        <v>40</v>
      </c>
      <c r="D3950" s="55">
        <v>82271.764871459294</v>
      </c>
    </row>
    <row r="3951" spans="1:4" x14ac:dyDescent="0.2">
      <c r="A3951" s="56">
        <v>2003</v>
      </c>
      <c r="B3951" s="56" t="s">
        <v>5</v>
      </c>
      <c r="C3951" s="56" t="s">
        <v>40</v>
      </c>
      <c r="D3951" s="55">
        <v>85901.89654000818</v>
      </c>
    </row>
    <row r="3952" spans="1:4" x14ac:dyDescent="0.2">
      <c r="A3952" s="56">
        <v>2003</v>
      </c>
      <c r="B3952" s="56" t="s">
        <v>6</v>
      </c>
      <c r="C3952" s="56" t="s">
        <v>40</v>
      </c>
      <c r="D3952" s="55">
        <v>91006.346683196287</v>
      </c>
    </row>
    <row r="3953" spans="1:4" x14ac:dyDescent="0.2">
      <c r="A3953" s="56">
        <v>2003</v>
      </c>
      <c r="B3953" s="56" t="s">
        <v>7</v>
      </c>
      <c r="C3953" s="56" t="s">
        <v>40</v>
      </c>
      <c r="D3953" s="55">
        <v>94400.427733038232</v>
      </c>
    </row>
    <row r="3954" spans="1:4" x14ac:dyDescent="0.2">
      <c r="A3954" s="56">
        <v>2003</v>
      </c>
      <c r="B3954" s="56" t="s">
        <v>8</v>
      </c>
      <c r="C3954" s="56" t="s">
        <v>40</v>
      </c>
      <c r="D3954" s="55">
        <v>91173.333578520236</v>
      </c>
    </row>
    <row r="3955" spans="1:4" x14ac:dyDescent="0.2">
      <c r="A3955" s="56">
        <v>2003</v>
      </c>
      <c r="B3955" s="56" t="s">
        <v>9</v>
      </c>
      <c r="C3955" s="56" t="s">
        <v>40</v>
      </c>
      <c r="D3955" s="55">
        <v>91489.065075001388</v>
      </c>
    </row>
    <row r="3956" spans="1:4" x14ac:dyDescent="0.2">
      <c r="A3956" s="56">
        <v>2003</v>
      </c>
      <c r="B3956" s="56" t="s">
        <v>10</v>
      </c>
      <c r="C3956" s="56" t="s">
        <v>40</v>
      </c>
      <c r="D3956" s="55">
        <v>92284.888795360603</v>
      </c>
    </row>
    <row r="3957" spans="1:4" x14ac:dyDescent="0.2">
      <c r="A3957" s="56">
        <v>2003</v>
      </c>
      <c r="B3957" s="56" t="s">
        <v>11</v>
      </c>
      <c r="C3957" s="56" t="s">
        <v>40</v>
      </c>
      <c r="D3957" s="55">
        <v>91099.12890989671</v>
      </c>
    </row>
    <row r="3958" spans="1:4" x14ac:dyDescent="0.2">
      <c r="A3958" s="56">
        <v>2004</v>
      </c>
      <c r="B3958" s="56" t="s">
        <v>12</v>
      </c>
      <c r="C3958" s="56" t="s">
        <v>40</v>
      </c>
      <c r="D3958" s="55">
        <v>83321</v>
      </c>
    </row>
    <row r="3959" spans="1:4" x14ac:dyDescent="0.2">
      <c r="A3959" s="56">
        <v>2004</v>
      </c>
      <c r="B3959" s="56" t="s">
        <v>13</v>
      </c>
      <c r="C3959" s="56" t="s">
        <v>40</v>
      </c>
      <c r="D3959" s="55">
        <v>80046</v>
      </c>
    </row>
    <row r="3960" spans="1:4" x14ac:dyDescent="0.2">
      <c r="A3960" s="56">
        <v>2004</v>
      </c>
      <c r="B3960" s="56" t="s">
        <v>14</v>
      </c>
      <c r="C3960" s="56" t="s">
        <v>40</v>
      </c>
      <c r="D3960" s="55">
        <v>95475.098766980926</v>
      </c>
    </row>
    <row r="3961" spans="1:4" x14ac:dyDescent="0.2">
      <c r="A3961" s="56">
        <v>2004</v>
      </c>
      <c r="B3961" s="56" t="s">
        <v>15</v>
      </c>
      <c r="C3961" s="56" t="s">
        <v>40</v>
      </c>
      <c r="D3961" s="55">
        <v>79830.040743351274</v>
      </c>
    </row>
    <row r="3962" spans="1:4" x14ac:dyDescent="0.2">
      <c r="A3962" s="56">
        <v>2004</v>
      </c>
      <c r="B3962" s="56" t="s">
        <v>4</v>
      </c>
      <c r="C3962" s="56" t="s">
        <v>40</v>
      </c>
      <c r="D3962" s="55">
        <v>90196.201445655097</v>
      </c>
    </row>
    <row r="3963" spans="1:4" x14ac:dyDescent="0.2">
      <c r="A3963" s="56">
        <v>2004</v>
      </c>
      <c r="B3963" s="56" t="s">
        <v>5</v>
      </c>
      <c r="C3963" s="56" t="s">
        <v>40</v>
      </c>
      <c r="D3963" s="55">
        <v>108859.12142386986</v>
      </c>
    </row>
    <row r="3964" spans="1:4" x14ac:dyDescent="0.2">
      <c r="A3964" s="56">
        <v>2004</v>
      </c>
      <c r="B3964" s="56" t="s">
        <v>6</v>
      </c>
      <c r="C3964" s="56" t="s">
        <v>40</v>
      </c>
      <c r="D3964" s="55">
        <v>113250.08734160087</v>
      </c>
    </row>
    <row r="3965" spans="1:4" x14ac:dyDescent="0.2">
      <c r="A3965" s="56">
        <v>2004</v>
      </c>
      <c r="B3965" s="56" t="s">
        <v>7</v>
      </c>
      <c r="C3965" s="56" t="s">
        <v>40</v>
      </c>
      <c r="D3965" s="55">
        <v>113272.88568446328</v>
      </c>
    </row>
    <row r="3966" spans="1:4" x14ac:dyDescent="0.2">
      <c r="A3966" s="56">
        <v>2004</v>
      </c>
      <c r="B3966" s="56" t="s">
        <v>8</v>
      </c>
      <c r="C3966" s="56" t="s">
        <v>40</v>
      </c>
      <c r="D3966" s="55">
        <v>121638.45272215824</v>
      </c>
    </row>
    <row r="3967" spans="1:4" x14ac:dyDescent="0.2">
      <c r="A3967" s="56">
        <v>2004</v>
      </c>
      <c r="B3967" s="56" t="s">
        <v>9</v>
      </c>
      <c r="C3967" s="56" t="s">
        <v>40</v>
      </c>
      <c r="D3967" s="55">
        <v>108013.62886210415</v>
      </c>
    </row>
    <row r="3968" spans="1:4" x14ac:dyDescent="0.2">
      <c r="A3968" s="56">
        <v>2004</v>
      </c>
      <c r="B3968" s="56" t="s">
        <v>10</v>
      </c>
      <c r="C3968" s="56" t="s">
        <v>40</v>
      </c>
      <c r="D3968" s="55">
        <v>119910.13590456118</v>
      </c>
    </row>
    <row r="3969" spans="1:4" x14ac:dyDescent="0.2">
      <c r="A3969" s="56">
        <v>2004</v>
      </c>
      <c r="B3969" s="56" t="s">
        <v>11</v>
      </c>
      <c r="C3969" s="56" t="s">
        <v>40</v>
      </c>
      <c r="D3969" s="55">
        <v>112307.13929326697</v>
      </c>
    </row>
    <row r="3970" spans="1:4" x14ac:dyDescent="0.2">
      <c r="A3970" s="56">
        <v>2005</v>
      </c>
      <c r="B3970" s="56" t="s">
        <v>12</v>
      </c>
      <c r="C3970" s="56" t="s">
        <v>40</v>
      </c>
      <c r="D3970" s="55">
        <v>91296.731703949321</v>
      </c>
    </row>
    <row r="3971" spans="1:4" x14ac:dyDescent="0.2">
      <c r="A3971" s="56">
        <v>2005</v>
      </c>
      <c r="B3971" s="56" t="s">
        <v>13</v>
      </c>
      <c r="C3971" s="56" t="s">
        <v>40</v>
      </c>
      <c r="D3971" s="55">
        <v>95014</v>
      </c>
    </row>
    <row r="3972" spans="1:4" x14ac:dyDescent="0.2">
      <c r="A3972" s="56">
        <v>2005</v>
      </c>
      <c r="B3972" s="56" t="s">
        <v>14</v>
      </c>
      <c r="C3972" s="56" t="s">
        <v>40</v>
      </c>
      <c r="D3972" s="55">
        <v>101791</v>
      </c>
    </row>
    <row r="3973" spans="1:4" x14ac:dyDescent="0.2">
      <c r="A3973" s="56">
        <v>2005</v>
      </c>
      <c r="B3973" s="56" t="s">
        <v>15</v>
      </c>
      <c r="C3973" s="56" t="s">
        <v>40</v>
      </c>
      <c r="D3973" s="55">
        <v>121185</v>
      </c>
    </row>
    <row r="3974" spans="1:4" x14ac:dyDescent="0.2">
      <c r="A3974" s="56">
        <v>2005</v>
      </c>
      <c r="B3974" s="56" t="s">
        <v>4</v>
      </c>
      <c r="C3974" s="56" t="s">
        <v>40</v>
      </c>
      <c r="D3974" s="55">
        <v>127774</v>
      </c>
    </row>
    <row r="3975" spans="1:4" x14ac:dyDescent="0.2">
      <c r="A3975" s="56">
        <v>2005</v>
      </c>
      <c r="B3975" s="56" t="s">
        <v>5</v>
      </c>
      <c r="C3975" s="56" t="s">
        <v>40</v>
      </c>
      <c r="D3975" s="55">
        <v>118756</v>
      </c>
    </row>
    <row r="3976" spans="1:4" x14ac:dyDescent="0.2">
      <c r="A3976" s="56">
        <v>2005</v>
      </c>
      <c r="B3976" s="56" t="s">
        <v>6</v>
      </c>
      <c r="C3976" s="56" t="s">
        <v>40</v>
      </c>
      <c r="D3976" s="55">
        <v>118417</v>
      </c>
    </row>
    <row r="3977" spans="1:4" x14ac:dyDescent="0.2">
      <c r="A3977" s="56">
        <v>2005</v>
      </c>
      <c r="B3977" s="56" t="s">
        <v>7</v>
      </c>
      <c r="C3977" s="56" t="s">
        <v>40</v>
      </c>
      <c r="D3977" s="55">
        <v>112688</v>
      </c>
    </row>
    <row r="3978" spans="1:4" x14ac:dyDescent="0.2">
      <c r="A3978" s="56">
        <v>2005</v>
      </c>
      <c r="B3978" s="56" t="s">
        <v>8</v>
      </c>
      <c r="C3978" s="56" t="s">
        <v>40</v>
      </c>
      <c r="D3978" s="55">
        <v>114420</v>
      </c>
    </row>
    <row r="3979" spans="1:4" x14ac:dyDescent="0.2">
      <c r="A3979" s="56">
        <v>2005</v>
      </c>
      <c r="B3979" s="56" t="s">
        <v>9</v>
      </c>
      <c r="C3979" s="56" t="s">
        <v>40</v>
      </c>
      <c r="D3979" s="55">
        <v>130566</v>
      </c>
    </row>
    <row r="3980" spans="1:4" x14ac:dyDescent="0.2">
      <c r="A3980" s="56">
        <v>2005</v>
      </c>
      <c r="B3980" s="56" t="s">
        <v>10</v>
      </c>
      <c r="C3980" s="56" t="s">
        <v>40</v>
      </c>
      <c r="D3980" s="55">
        <v>133097</v>
      </c>
    </row>
    <row r="3981" spans="1:4" x14ac:dyDescent="0.2">
      <c r="A3981" s="56">
        <v>2005</v>
      </c>
      <c r="B3981" s="56" t="s">
        <v>11</v>
      </c>
      <c r="C3981" s="56" t="s">
        <v>40</v>
      </c>
      <c r="D3981" s="55">
        <v>133858</v>
      </c>
    </row>
    <row r="3982" spans="1:4" x14ac:dyDescent="0.2">
      <c r="A3982" s="56">
        <v>2006</v>
      </c>
      <c r="B3982" s="56" t="s">
        <v>12</v>
      </c>
      <c r="C3982" s="56" t="s">
        <v>40</v>
      </c>
      <c r="D3982" s="55">
        <v>116664</v>
      </c>
    </row>
    <row r="3983" spans="1:4" x14ac:dyDescent="0.2">
      <c r="A3983" s="56">
        <v>2006</v>
      </c>
      <c r="B3983" s="56" t="s">
        <v>13</v>
      </c>
      <c r="C3983" s="56" t="s">
        <v>40</v>
      </c>
      <c r="D3983" s="55">
        <v>116864</v>
      </c>
    </row>
    <row r="3984" spans="1:4" x14ac:dyDescent="0.2">
      <c r="A3984" s="56">
        <v>2006</v>
      </c>
      <c r="B3984" s="56" t="s">
        <v>14</v>
      </c>
      <c r="C3984" s="56" t="s">
        <v>40</v>
      </c>
      <c r="D3984" s="55">
        <v>137852</v>
      </c>
    </row>
    <row r="3985" spans="1:4" x14ac:dyDescent="0.2">
      <c r="A3985" s="56">
        <v>2006</v>
      </c>
      <c r="B3985" s="56" t="s">
        <v>15</v>
      </c>
      <c r="C3985" s="56" t="s">
        <v>40</v>
      </c>
      <c r="D3985" s="55">
        <v>138680</v>
      </c>
    </row>
    <row r="3986" spans="1:4" x14ac:dyDescent="0.2">
      <c r="A3986" s="56">
        <v>2006</v>
      </c>
      <c r="B3986" s="56" t="s">
        <v>4</v>
      </c>
      <c r="C3986" s="56" t="s">
        <v>40</v>
      </c>
      <c r="D3986" s="55">
        <v>145536</v>
      </c>
    </row>
    <row r="3987" spans="1:4" x14ac:dyDescent="0.2">
      <c r="A3987" s="56">
        <v>2006</v>
      </c>
      <c r="B3987" s="56" t="s">
        <v>5</v>
      </c>
      <c r="C3987" s="56" t="s">
        <v>40</v>
      </c>
      <c r="D3987" s="55">
        <v>137240</v>
      </c>
    </row>
    <row r="3988" spans="1:4" x14ac:dyDescent="0.2">
      <c r="A3988" s="56">
        <v>2006</v>
      </c>
      <c r="B3988" s="56" t="s">
        <v>6</v>
      </c>
      <c r="C3988" s="56" t="s">
        <v>40</v>
      </c>
      <c r="D3988" s="55">
        <v>144022</v>
      </c>
    </row>
    <row r="3989" spans="1:4" x14ac:dyDescent="0.2">
      <c r="A3989" s="56">
        <v>2006</v>
      </c>
      <c r="B3989" s="56" t="s">
        <v>7</v>
      </c>
      <c r="C3989" s="56" t="s">
        <v>40</v>
      </c>
      <c r="D3989" s="55">
        <v>143933</v>
      </c>
    </row>
    <row r="3990" spans="1:4" x14ac:dyDescent="0.2">
      <c r="A3990" s="56">
        <v>2006</v>
      </c>
      <c r="B3990" s="56" t="s">
        <v>8</v>
      </c>
      <c r="C3990" s="56" t="s">
        <v>40</v>
      </c>
      <c r="D3990" s="55">
        <v>147327</v>
      </c>
    </row>
    <row r="3991" spans="1:4" x14ac:dyDescent="0.2">
      <c r="A3991" s="56">
        <v>2006</v>
      </c>
      <c r="B3991" s="56" t="s">
        <v>9</v>
      </c>
      <c r="C3991" s="56" t="s">
        <v>40</v>
      </c>
      <c r="D3991" s="55">
        <v>152042</v>
      </c>
    </row>
    <row r="3992" spans="1:4" x14ac:dyDescent="0.2">
      <c r="A3992" s="56">
        <v>2006</v>
      </c>
      <c r="B3992" s="56" t="s">
        <v>10</v>
      </c>
      <c r="C3992" s="56" t="s">
        <v>40</v>
      </c>
      <c r="D3992" s="55">
        <v>159052</v>
      </c>
    </row>
    <row r="3993" spans="1:4" x14ac:dyDescent="0.2">
      <c r="A3993" s="56">
        <v>2006</v>
      </c>
      <c r="B3993" s="56" t="s">
        <v>11</v>
      </c>
      <c r="C3993" s="56" t="s">
        <v>40</v>
      </c>
      <c r="D3993" s="55">
        <v>143480</v>
      </c>
    </row>
    <row r="3994" spans="1:4" x14ac:dyDescent="0.2">
      <c r="A3994" s="56">
        <v>2007</v>
      </c>
      <c r="B3994" s="56" t="s">
        <v>12</v>
      </c>
      <c r="C3994" s="56" t="s">
        <v>40</v>
      </c>
      <c r="D3994" s="55">
        <v>131029</v>
      </c>
    </row>
    <row r="3995" spans="1:4" x14ac:dyDescent="0.2">
      <c r="A3995" s="56">
        <v>2007</v>
      </c>
      <c r="B3995" s="56" t="s">
        <v>13</v>
      </c>
      <c r="C3995" s="56" t="s">
        <v>40</v>
      </c>
      <c r="D3995" s="55">
        <v>128606</v>
      </c>
    </row>
    <row r="3996" spans="1:4" x14ac:dyDescent="0.2">
      <c r="A3996" s="56">
        <v>2007</v>
      </c>
      <c r="B3996" s="56" t="s">
        <v>14</v>
      </c>
      <c r="C3996" s="56" t="s">
        <v>40</v>
      </c>
      <c r="D3996" s="55">
        <v>156650</v>
      </c>
    </row>
    <row r="3997" spans="1:4" x14ac:dyDescent="0.2">
      <c r="A3997" s="56">
        <v>2007</v>
      </c>
      <c r="B3997" s="56" t="s">
        <v>15</v>
      </c>
      <c r="C3997" s="56" t="s">
        <v>40</v>
      </c>
      <c r="D3997" s="55">
        <v>155551</v>
      </c>
    </row>
    <row r="3998" spans="1:4" x14ac:dyDescent="0.2">
      <c r="A3998" s="56">
        <v>2007</v>
      </c>
      <c r="B3998" s="56" t="s">
        <v>4</v>
      </c>
      <c r="C3998" s="56" t="s">
        <v>40</v>
      </c>
      <c r="D3998" s="55">
        <v>184809</v>
      </c>
    </row>
    <row r="3999" spans="1:4" x14ac:dyDescent="0.2">
      <c r="A3999" s="56">
        <v>2007</v>
      </c>
      <c r="B3999" s="56" t="s">
        <v>5</v>
      </c>
      <c r="C3999" s="56" t="s">
        <v>40</v>
      </c>
      <c r="D3999" s="55">
        <v>178703</v>
      </c>
    </row>
    <row r="4000" spans="1:4" x14ac:dyDescent="0.2">
      <c r="A4000" s="56">
        <v>2007</v>
      </c>
      <c r="B4000" s="56" t="s">
        <v>6</v>
      </c>
      <c r="C4000" s="56" t="s">
        <v>40</v>
      </c>
      <c r="D4000" s="55">
        <v>181127</v>
      </c>
    </row>
    <row r="4001" spans="1:4" x14ac:dyDescent="0.2">
      <c r="A4001" s="56">
        <v>2007</v>
      </c>
      <c r="B4001" s="56" t="s">
        <v>7</v>
      </c>
      <c r="C4001" s="56" t="s">
        <v>40</v>
      </c>
      <c r="D4001" s="55">
        <v>184959</v>
      </c>
    </row>
    <row r="4002" spans="1:4" x14ac:dyDescent="0.2">
      <c r="A4002" s="56">
        <v>2007</v>
      </c>
      <c r="B4002" s="56" t="s">
        <v>8</v>
      </c>
      <c r="C4002" s="56" t="s">
        <v>40</v>
      </c>
      <c r="D4002" s="55">
        <v>181228</v>
      </c>
    </row>
    <row r="4003" spans="1:4" x14ac:dyDescent="0.2">
      <c r="A4003" s="56">
        <v>2007</v>
      </c>
      <c r="B4003" s="56" t="s">
        <v>9</v>
      </c>
      <c r="C4003" s="56" t="s">
        <v>40</v>
      </c>
      <c r="D4003" s="55">
        <v>186922</v>
      </c>
    </row>
    <row r="4004" spans="1:4" x14ac:dyDescent="0.2">
      <c r="A4004" s="56">
        <v>2007</v>
      </c>
      <c r="B4004" s="56" t="s">
        <v>10</v>
      </c>
      <c r="C4004" s="56" t="s">
        <v>40</v>
      </c>
      <c r="D4004" s="55">
        <v>203670</v>
      </c>
    </row>
    <row r="4005" spans="1:4" x14ac:dyDescent="0.2">
      <c r="A4005" s="56">
        <v>2007</v>
      </c>
      <c r="B4005" s="56" t="s">
        <v>11</v>
      </c>
      <c r="C4005" s="56" t="s">
        <v>40</v>
      </c>
      <c r="D4005" s="55">
        <v>196112</v>
      </c>
    </row>
    <row r="4006" spans="1:4" x14ac:dyDescent="0.2">
      <c r="A4006" s="56">
        <v>2008</v>
      </c>
      <c r="B4006" s="56" t="s">
        <v>12</v>
      </c>
      <c r="C4006" s="56" t="s">
        <v>40</v>
      </c>
      <c r="D4006" s="55">
        <v>181531</v>
      </c>
    </row>
    <row r="4007" spans="1:4" x14ac:dyDescent="0.2">
      <c r="A4007" s="56">
        <v>2008</v>
      </c>
      <c r="B4007" s="56" t="s">
        <v>13</v>
      </c>
      <c r="C4007" s="56" t="s">
        <v>40</v>
      </c>
      <c r="D4007" s="55">
        <v>179621</v>
      </c>
    </row>
    <row r="4008" spans="1:4" x14ac:dyDescent="0.2">
      <c r="A4008" s="56">
        <v>2008</v>
      </c>
      <c r="B4008" s="56" t="s">
        <v>14</v>
      </c>
      <c r="C4008" s="56" t="s">
        <v>40</v>
      </c>
      <c r="D4008" s="55">
        <v>188628</v>
      </c>
    </row>
    <row r="4009" spans="1:4" x14ac:dyDescent="0.2">
      <c r="A4009" s="56">
        <v>2008</v>
      </c>
      <c r="B4009" s="56" t="s">
        <v>15</v>
      </c>
      <c r="C4009" s="56" t="s">
        <v>40</v>
      </c>
      <c r="D4009" s="55">
        <v>216515</v>
      </c>
    </row>
    <row r="4010" spans="1:4" x14ac:dyDescent="0.2">
      <c r="A4010" s="56">
        <v>2008</v>
      </c>
      <c r="B4010" s="56" t="s">
        <v>4</v>
      </c>
      <c r="C4010" s="56" t="s">
        <v>40</v>
      </c>
      <c r="D4010" s="55">
        <v>216828</v>
      </c>
    </row>
    <row r="4011" spans="1:4" x14ac:dyDescent="0.2">
      <c r="A4011" s="56">
        <v>2008</v>
      </c>
      <c r="B4011" s="56" t="s">
        <v>5</v>
      </c>
      <c r="C4011" s="56" t="s">
        <v>40</v>
      </c>
      <c r="D4011" s="55">
        <v>202380</v>
      </c>
    </row>
    <row r="4012" spans="1:4" x14ac:dyDescent="0.2">
      <c r="A4012" s="56">
        <v>2008</v>
      </c>
      <c r="B4012" s="56" t="s">
        <v>6</v>
      </c>
      <c r="C4012" s="56" t="s">
        <v>40</v>
      </c>
      <c r="D4012" s="55">
        <v>218666</v>
      </c>
    </row>
    <row r="4013" spans="1:4" x14ac:dyDescent="0.2">
      <c r="A4013" s="56">
        <v>2008</v>
      </c>
      <c r="B4013" s="56" t="s">
        <v>7</v>
      </c>
      <c r="C4013" s="56" t="s">
        <v>40</v>
      </c>
      <c r="D4013" s="55">
        <v>196420</v>
      </c>
    </row>
    <row r="4014" spans="1:4" x14ac:dyDescent="0.2">
      <c r="A4014" s="56">
        <v>2008</v>
      </c>
      <c r="B4014" s="56" t="s">
        <v>8</v>
      </c>
      <c r="C4014" s="56" t="s">
        <v>40</v>
      </c>
      <c r="D4014" s="55">
        <v>202606</v>
      </c>
    </row>
    <row r="4015" spans="1:4" x14ac:dyDescent="0.2">
      <c r="A4015" s="56">
        <v>2008</v>
      </c>
      <c r="B4015" s="56" t="s">
        <v>9</v>
      </c>
      <c r="C4015" s="56" t="s">
        <v>40</v>
      </c>
      <c r="D4015" s="55">
        <v>205390</v>
      </c>
    </row>
    <row r="4016" spans="1:4" x14ac:dyDescent="0.2">
      <c r="A4016" s="56">
        <v>2008</v>
      </c>
      <c r="B4016" s="56" t="s">
        <v>10</v>
      </c>
      <c r="C4016" s="56" t="s">
        <v>40</v>
      </c>
      <c r="D4016" s="55">
        <v>194485</v>
      </c>
    </row>
    <row r="4017" spans="1:4" x14ac:dyDescent="0.2">
      <c r="A4017" s="56">
        <v>2008</v>
      </c>
      <c r="B4017" s="56" t="s">
        <v>11</v>
      </c>
      <c r="C4017" s="56" t="s">
        <v>40</v>
      </c>
      <c r="D4017" s="55">
        <v>186127</v>
      </c>
    </row>
    <row r="4018" spans="1:4" x14ac:dyDescent="0.2">
      <c r="A4018" s="56">
        <v>2009</v>
      </c>
      <c r="B4018" s="56" t="s">
        <v>12</v>
      </c>
      <c r="C4018" s="56" t="s">
        <v>40</v>
      </c>
      <c r="D4018" s="55">
        <v>153142.48580749094</v>
      </c>
    </row>
    <row r="4019" spans="1:4" x14ac:dyDescent="0.2">
      <c r="A4019" s="56">
        <v>2009</v>
      </c>
      <c r="B4019" s="56" t="s">
        <v>13</v>
      </c>
      <c r="C4019" s="56" t="s">
        <v>40</v>
      </c>
      <c r="D4019" s="55">
        <v>159082</v>
      </c>
    </row>
    <row r="4020" spans="1:4" x14ac:dyDescent="0.2">
      <c r="A4020" s="56">
        <v>2009</v>
      </c>
      <c r="B4020" s="56" t="s">
        <v>14</v>
      </c>
      <c r="C4020" s="56" t="s">
        <v>40</v>
      </c>
      <c r="D4020" s="55">
        <v>186993</v>
      </c>
    </row>
    <row r="4021" spans="1:4" x14ac:dyDescent="0.2">
      <c r="A4021" s="56">
        <v>2009</v>
      </c>
      <c r="B4021" s="56" t="s">
        <v>15</v>
      </c>
      <c r="C4021" s="56" t="s">
        <v>40</v>
      </c>
      <c r="D4021" s="55">
        <v>183708</v>
      </c>
    </row>
    <row r="4022" spans="1:4" x14ac:dyDescent="0.2">
      <c r="A4022" s="56">
        <v>2009</v>
      </c>
      <c r="B4022" s="56" t="s">
        <v>4</v>
      </c>
      <c r="C4022" s="56" t="s">
        <v>40</v>
      </c>
      <c r="D4022" s="55">
        <v>185372</v>
      </c>
    </row>
    <row r="4023" spans="1:4" x14ac:dyDescent="0.2">
      <c r="A4023" s="56">
        <v>2009</v>
      </c>
      <c r="B4023" s="56" t="s">
        <v>5</v>
      </c>
      <c r="C4023" s="56" t="s">
        <v>40</v>
      </c>
      <c r="D4023" s="55">
        <v>186936</v>
      </c>
    </row>
    <row r="4024" spans="1:4" x14ac:dyDescent="0.2">
      <c r="A4024" s="56">
        <v>2009</v>
      </c>
      <c r="B4024" s="56" t="s">
        <v>6</v>
      </c>
      <c r="C4024" s="56" t="s">
        <v>40</v>
      </c>
      <c r="D4024" s="55">
        <v>185162</v>
      </c>
    </row>
    <row r="4025" spans="1:4" x14ac:dyDescent="0.2">
      <c r="A4025" s="56">
        <v>2009</v>
      </c>
      <c r="B4025" s="56" t="s">
        <v>7</v>
      </c>
      <c r="C4025" s="56" t="s">
        <v>40</v>
      </c>
      <c r="D4025" s="55">
        <v>196061</v>
      </c>
    </row>
    <row r="4026" spans="1:4" x14ac:dyDescent="0.2">
      <c r="A4026" s="56">
        <v>2009</v>
      </c>
      <c r="B4026" s="56" t="s">
        <v>8</v>
      </c>
      <c r="C4026" s="56" t="s">
        <v>40</v>
      </c>
      <c r="D4026" s="55">
        <v>193391</v>
      </c>
    </row>
    <row r="4027" spans="1:4" x14ac:dyDescent="0.2">
      <c r="A4027" s="56">
        <v>2009</v>
      </c>
      <c r="B4027" s="56" t="s">
        <v>9</v>
      </c>
      <c r="C4027" s="56" t="s">
        <v>40</v>
      </c>
      <c r="D4027" s="55">
        <v>200312</v>
      </c>
    </row>
    <row r="4028" spans="1:4" x14ac:dyDescent="0.2">
      <c r="A4028" s="56">
        <v>2009</v>
      </c>
      <c r="B4028" s="56" t="s">
        <v>10</v>
      </c>
      <c r="C4028" s="56" t="s">
        <v>40</v>
      </c>
      <c r="D4028" s="55">
        <v>198547</v>
      </c>
    </row>
    <row r="4029" spans="1:4" x14ac:dyDescent="0.2">
      <c r="A4029" s="56">
        <v>2009</v>
      </c>
      <c r="B4029" s="56" t="s">
        <v>11</v>
      </c>
      <c r="C4029" s="56" t="s">
        <v>40</v>
      </c>
      <c r="D4029" s="55">
        <v>192825</v>
      </c>
    </row>
    <row r="4030" spans="1:4" x14ac:dyDescent="0.2">
      <c r="A4030" s="56">
        <v>2010</v>
      </c>
      <c r="B4030" s="56" t="s">
        <v>12</v>
      </c>
      <c r="C4030" s="56" t="s">
        <v>40</v>
      </c>
      <c r="D4030" s="55">
        <v>170054</v>
      </c>
    </row>
    <row r="4031" spans="1:4" x14ac:dyDescent="0.2">
      <c r="A4031" s="56">
        <v>2010</v>
      </c>
      <c r="B4031" s="56" t="s">
        <v>13</v>
      </c>
      <c r="C4031" s="56" t="s">
        <v>40</v>
      </c>
      <c r="D4031" s="55">
        <v>171789</v>
      </c>
    </row>
    <row r="4032" spans="1:4" x14ac:dyDescent="0.2">
      <c r="A4032" s="56">
        <v>2010</v>
      </c>
      <c r="B4032" s="56" t="s">
        <v>14</v>
      </c>
      <c r="C4032" s="56" t="s">
        <v>40</v>
      </c>
      <c r="D4032" s="55">
        <v>212551</v>
      </c>
    </row>
    <row r="4033" spans="1:4" x14ac:dyDescent="0.2">
      <c r="A4033" s="56">
        <v>2010</v>
      </c>
      <c r="B4033" s="56" t="s">
        <v>15</v>
      </c>
      <c r="C4033" s="56" t="s">
        <v>40</v>
      </c>
      <c r="D4033" s="55">
        <v>207164</v>
      </c>
    </row>
    <row r="4034" spans="1:4" x14ac:dyDescent="0.2">
      <c r="A4034" s="56">
        <v>2010</v>
      </c>
      <c r="B4034" s="56" t="s">
        <v>4</v>
      </c>
      <c r="C4034" s="56" t="s">
        <v>40</v>
      </c>
      <c r="D4034" s="55">
        <v>204565</v>
      </c>
    </row>
    <row r="4035" spans="1:4" x14ac:dyDescent="0.2">
      <c r="A4035" s="56">
        <v>2010</v>
      </c>
      <c r="B4035" s="56" t="s">
        <v>5</v>
      </c>
      <c r="C4035" s="56" t="s">
        <v>40</v>
      </c>
      <c r="D4035" s="55">
        <v>206222</v>
      </c>
    </row>
    <row r="4036" spans="1:4" x14ac:dyDescent="0.2">
      <c r="A4036" s="56">
        <v>2010</v>
      </c>
      <c r="B4036" s="56" t="s">
        <v>6</v>
      </c>
      <c r="C4036" s="56" t="s">
        <v>40</v>
      </c>
      <c r="D4036" s="55">
        <v>205068</v>
      </c>
    </row>
    <row r="4037" spans="1:4" x14ac:dyDescent="0.2">
      <c r="A4037" s="56">
        <v>2010</v>
      </c>
      <c r="B4037" s="56" t="s">
        <v>7</v>
      </c>
      <c r="C4037" s="56" t="s">
        <v>40</v>
      </c>
      <c r="D4037" s="55">
        <v>211723</v>
      </c>
    </row>
    <row r="4038" spans="1:4" x14ac:dyDescent="0.2">
      <c r="A4038" s="56">
        <v>2010</v>
      </c>
      <c r="B4038" s="56" t="s">
        <v>8</v>
      </c>
      <c r="C4038" s="56" t="s">
        <v>40</v>
      </c>
      <c r="D4038" s="55">
        <v>213620</v>
      </c>
    </row>
    <row r="4039" spans="1:4" x14ac:dyDescent="0.2">
      <c r="A4039" s="56">
        <v>2010</v>
      </c>
      <c r="B4039" s="56" t="s">
        <v>9</v>
      </c>
      <c r="C4039" s="56" t="s">
        <v>40</v>
      </c>
      <c r="D4039" s="55">
        <v>202103</v>
      </c>
    </row>
    <row r="4040" spans="1:4" x14ac:dyDescent="0.2">
      <c r="A4040" s="56">
        <v>2010</v>
      </c>
      <c r="B4040" s="56" t="s">
        <v>10</v>
      </c>
      <c r="C4040" s="56" t="s">
        <v>40</v>
      </c>
      <c r="D4040" s="55">
        <v>212557</v>
      </c>
    </row>
    <row r="4041" spans="1:4" x14ac:dyDescent="0.2">
      <c r="A4041" s="56">
        <v>2010</v>
      </c>
      <c r="B4041" s="56" t="s">
        <v>11</v>
      </c>
      <c r="C4041" s="56" t="s">
        <v>40</v>
      </c>
      <c r="D4041" s="55">
        <v>194754</v>
      </c>
    </row>
    <row r="4042" spans="1:4" x14ac:dyDescent="0.2">
      <c r="A4042" s="56">
        <v>2011</v>
      </c>
      <c r="B4042" s="56" t="s">
        <v>12</v>
      </c>
      <c r="C4042" s="56" t="s">
        <v>40</v>
      </c>
      <c r="D4042" s="55">
        <v>172890</v>
      </c>
    </row>
    <row r="4043" spans="1:4" x14ac:dyDescent="0.2">
      <c r="A4043" s="56">
        <v>2011</v>
      </c>
      <c r="B4043" s="56" t="s">
        <v>13</v>
      </c>
      <c r="C4043" s="56" t="s">
        <v>40</v>
      </c>
      <c r="D4043" s="55">
        <v>171858</v>
      </c>
    </row>
    <row r="4044" spans="1:4" x14ac:dyDescent="0.2">
      <c r="A4044" s="56">
        <v>2011</v>
      </c>
      <c r="B4044" s="56" t="s">
        <v>14</v>
      </c>
      <c r="C4044" s="56" t="s">
        <v>40</v>
      </c>
      <c r="D4044" s="55">
        <v>200976</v>
      </c>
    </row>
    <row r="4045" spans="1:4" x14ac:dyDescent="0.2">
      <c r="A4045" s="56">
        <v>2011</v>
      </c>
      <c r="B4045" s="56" t="s">
        <v>15</v>
      </c>
      <c r="C4045" s="56" t="s">
        <v>40</v>
      </c>
      <c r="D4045" s="55">
        <v>204089</v>
      </c>
    </row>
    <row r="4046" spans="1:4" x14ac:dyDescent="0.2">
      <c r="A4046" s="56">
        <v>2011</v>
      </c>
      <c r="B4046" s="56" t="s">
        <v>4</v>
      </c>
      <c r="C4046" s="56" t="s">
        <v>40</v>
      </c>
      <c r="D4046" s="55">
        <v>213189</v>
      </c>
    </row>
    <row r="4047" spans="1:4" x14ac:dyDescent="0.2">
      <c r="A4047" s="56">
        <v>2011</v>
      </c>
      <c r="B4047" s="56" t="s">
        <v>5</v>
      </c>
      <c r="C4047" s="56" t="s">
        <v>40</v>
      </c>
      <c r="D4047" s="55">
        <v>204817</v>
      </c>
    </row>
    <row r="4048" spans="1:4" x14ac:dyDescent="0.2">
      <c r="A4048" s="56">
        <v>2011</v>
      </c>
      <c r="B4048" s="56" t="s">
        <v>6</v>
      </c>
      <c r="C4048" s="56" t="s">
        <v>40</v>
      </c>
      <c r="D4048" s="55">
        <v>197190</v>
      </c>
    </row>
    <row r="4049" spans="1:4" x14ac:dyDescent="0.2">
      <c r="A4049" s="56">
        <v>2011</v>
      </c>
      <c r="B4049" s="56" t="s">
        <v>7</v>
      </c>
      <c r="C4049" s="56" t="s">
        <v>40</v>
      </c>
      <c r="D4049" s="55">
        <v>201617</v>
      </c>
    </row>
    <row r="4050" spans="1:4" x14ac:dyDescent="0.2">
      <c r="A4050" s="56">
        <v>2011</v>
      </c>
      <c r="B4050" s="56" t="s">
        <v>8</v>
      </c>
      <c r="C4050" s="56" t="s">
        <v>40</v>
      </c>
      <c r="D4050" s="55">
        <v>205827</v>
      </c>
    </row>
    <row r="4051" spans="1:4" x14ac:dyDescent="0.2">
      <c r="A4051" s="56">
        <v>2011</v>
      </c>
      <c r="B4051" s="56" t="s">
        <v>9</v>
      </c>
      <c r="C4051" s="56" t="s">
        <v>40</v>
      </c>
      <c r="D4051" s="55">
        <v>201341</v>
      </c>
    </row>
    <row r="4052" spans="1:4" x14ac:dyDescent="0.2">
      <c r="A4052" s="56">
        <v>2011</v>
      </c>
      <c r="B4052" s="56" t="s">
        <v>10</v>
      </c>
      <c r="C4052" s="56" t="s">
        <v>40</v>
      </c>
      <c r="D4052" s="55">
        <v>204735</v>
      </c>
    </row>
    <row r="4053" spans="1:4" x14ac:dyDescent="0.2">
      <c r="A4053" s="56">
        <v>2011</v>
      </c>
      <c r="B4053" s="56" t="s">
        <v>11</v>
      </c>
      <c r="C4053" s="56" t="s">
        <v>40</v>
      </c>
      <c r="D4053" s="55">
        <v>190159</v>
      </c>
    </row>
    <row r="4054" spans="1:4" x14ac:dyDescent="0.2">
      <c r="A4054" s="56">
        <v>2012</v>
      </c>
      <c r="B4054" s="56" t="s">
        <v>12</v>
      </c>
      <c r="C4054" s="56" t="s">
        <v>40</v>
      </c>
      <c r="D4054" s="55">
        <v>162258</v>
      </c>
    </row>
    <row r="4055" spans="1:4" x14ac:dyDescent="0.2">
      <c r="A4055" s="56">
        <v>2012</v>
      </c>
      <c r="B4055" s="56" t="s">
        <v>13</v>
      </c>
      <c r="C4055" s="56" t="s">
        <v>40</v>
      </c>
      <c r="D4055" s="55">
        <v>163050</v>
      </c>
    </row>
    <row r="4056" spans="1:4" x14ac:dyDescent="0.2">
      <c r="A4056" s="56">
        <v>2012</v>
      </c>
      <c r="B4056" s="56" t="s">
        <v>14</v>
      </c>
      <c r="C4056" s="56" t="s">
        <v>40</v>
      </c>
      <c r="D4056" s="55">
        <v>220220</v>
      </c>
    </row>
    <row r="4057" spans="1:4" x14ac:dyDescent="0.2">
      <c r="A4057" s="56">
        <v>2012</v>
      </c>
      <c r="B4057" s="56" t="s">
        <v>15</v>
      </c>
      <c r="C4057" s="56" t="s">
        <v>40</v>
      </c>
      <c r="D4057" s="55">
        <v>203219</v>
      </c>
    </row>
    <row r="4058" spans="1:4" x14ac:dyDescent="0.2">
      <c r="A4058" s="56">
        <v>2012</v>
      </c>
      <c r="B4058" s="56" t="s">
        <v>4</v>
      </c>
      <c r="C4058" s="56" t="s">
        <v>40</v>
      </c>
      <c r="D4058" s="55">
        <v>217119</v>
      </c>
    </row>
    <row r="4059" spans="1:4" x14ac:dyDescent="0.2">
      <c r="A4059" s="56">
        <v>2012</v>
      </c>
      <c r="B4059" s="56" t="s">
        <v>5</v>
      </c>
      <c r="C4059" s="56" t="s">
        <v>40</v>
      </c>
      <c r="D4059" s="55">
        <v>215763</v>
      </c>
    </row>
    <row r="4060" spans="1:4" x14ac:dyDescent="0.2">
      <c r="A4060" s="56">
        <v>2012</v>
      </c>
      <c r="B4060" s="56" t="s">
        <v>6</v>
      </c>
      <c r="C4060" s="56" t="s">
        <v>40</v>
      </c>
      <c r="D4060" s="55">
        <v>212973</v>
      </c>
    </row>
    <row r="4061" spans="1:4" x14ac:dyDescent="0.2">
      <c r="A4061" s="56">
        <v>2012</v>
      </c>
      <c r="B4061" s="56" t="s">
        <v>7</v>
      </c>
      <c r="C4061" s="56" t="s">
        <v>40</v>
      </c>
      <c r="D4061" s="55">
        <v>213822</v>
      </c>
    </row>
    <row r="4062" spans="1:4" x14ac:dyDescent="0.2">
      <c r="A4062" s="56">
        <v>2012</v>
      </c>
      <c r="B4062" s="56" t="s">
        <v>8</v>
      </c>
      <c r="C4062" s="56" t="s">
        <v>40</v>
      </c>
      <c r="D4062" s="55">
        <v>211840</v>
      </c>
    </row>
    <row r="4063" spans="1:4" x14ac:dyDescent="0.2">
      <c r="A4063" s="56">
        <v>2012</v>
      </c>
      <c r="B4063" s="56" t="s">
        <v>9</v>
      </c>
      <c r="C4063" s="56" t="s">
        <v>40</v>
      </c>
      <c r="D4063" s="55">
        <v>229617</v>
      </c>
    </row>
    <row r="4064" spans="1:4" x14ac:dyDescent="0.2">
      <c r="A4064" s="56">
        <v>2012</v>
      </c>
      <c r="B4064" s="56" t="s">
        <v>10</v>
      </c>
      <c r="C4064" s="56" t="s">
        <v>40</v>
      </c>
      <c r="D4064" s="55">
        <v>214719</v>
      </c>
    </row>
    <row r="4065" spans="1:4" x14ac:dyDescent="0.2">
      <c r="A4065" s="56">
        <v>2012</v>
      </c>
      <c r="B4065" s="56" t="s">
        <v>11</v>
      </c>
      <c r="C4065" s="56" t="s">
        <v>40</v>
      </c>
      <c r="D4065" s="55">
        <v>215570</v>
      </c>
    </row>
    <row r="4066" spans="1:4" x14ac:dyDescent="0.2">
      <c r="A4066" s="56">
        <v>2013</v>
      </c>
      <c r="B4066" s="56" t="s">
        <v>12</v>
      </c>
      <c r="C4066" s="56" t="s">
        <v>40</v>
      </c>
      <c r="D4066" s="55">
        <v>195939</v>
      </c>
    </row>
    <row r="4067" spans="1:4" x14ac:dyDescent="0.2">
      <c r="A4067" s="56">
        <v>2013</v>
      </c>
      <c r="B4067" s="56" t="s">
        <v>13</v>
      </c>
      <c r="C4067" s="56" t="s">
        <v>40</v>
      </c>
      <c r="D4067" s="55">
        <v>176964</v>
      </c>
    </row>
    <row r="4068" spans="1:4" x14ac:dyDescent="0.2">
      <c r="A4068" s="56">
        <v>2013</v>
      </c>
      <c r="B4068" s="56" t="s">
        <v>14</v>
      </c>
      <c r="C4068" s="56" t="s">
        <v>40</v>
      </c>
      <c r="D4068" s="55">
        <v>229682</v>
      </c>
    </row>
    <row r="4069" spans="1:4" x14ac:dyDescent="0.2">
      <c r="A4069" s="56">
        <v>2013</v>
      </c>
      <c r="B4069" s="56" t="s">
        <v>15</v>
      </c>
      <c r="C4069" s="56" t="s">
        <v>40</v>
      </c>
      <c r="D4069" s="55">
        <v>223845</v>
      </c>
    </row>
    <row r="4070" spans="1:4" x14ac:dyDescent="0.2">
      <c r="A4070" s="56">
        <v>2013</v>
      </c>
      <c r="B4070" s="56" t="s">
        <v>4</v>
      </c>
      <c r="C4070" s="56" t="s">
        <v>40</v>
      </c>
      <c r="D4070" s="55">
        <v>229880</v>
      </c>
    </row>
    <row r="4071" spans="1:4" x14ac:dyDescent="0.2">
      <c r="A4071" s="56">
        <v>2013</v>
      </c>
      <c r="B4071" s="56" t="s">
        <v>5</v>
      </c>
      <c r="C4071" s="56" t="s">
        <v>40</v>
      </c>
      <c r="D4071" s="55">
        <v>204136</v>
      </c>
    </row>
    <row r="4072" spans="1:4" x14ac:dyDescent="0.2">
      <c r="A4072" s="56">
        <v>2013</v>
      </c>
      <c r="B4072" s="56" t="s">
        <v>6</v>
      </c>
      <c r="C4072" s="56" t="s">
        <v>40</v>
      </c>
      <c r="D4072" s="55">
        <v>199511</v>
      </c>
    </row>
    <row r="4073" spans="1:4" x14ac:dyDescent="0.2">
      <c r="A4073" s="56">
        <v>2013</v>
      </c>
      <c r="B4073" s="56" t="s">
        <v>7</v>
      </c>
      <c r="C4073" s="56" t="s">
        <v>40</v>
      </c>
      <c r="D4073" s="55">
        <v>201086</v>
      </c>
    </row>
    <row r="4074" spans="1:4" x14ac:dyDescent="0.2">
      <c r="A4074" s="56">
        <v>2013</v>
      </c>
      <c r="B4074" s="56" t="s">
        <v>8</v>
      </c>
      <c r="C4074" s="56" t="s">
        <v>40</v>
      </c>
      <c r="D4074" s="55">
        <v>166780</v>
      </c>
    </row>
    <row r="4075" spans="1:4" x14ac:dyDescent="0.2">
      <c r="A4075" s="56">
        <v>2013</v>
      </c>
      <c r="B4075" s="56" t="s">
        <v>9</v>
      </c>
      <c r="C4075" s="56" t="s">
        <v>40</v>
      </c>
      <c r="D4075" s="55">
        <v>194245</v>
      </c>
    </row>
    <row r="4076" spans="1:4" x14ac:dyDescent="0.2">
      <c r="A4076" s="56">
        <v>2013</v>
      </c>
      <c r="B4076" s="56" t="s">
        <v>10</v>
      </c>
      <c r="C4076" s="56" t="s">
        <v>40</v>
      </c>
      <c r="D4076" s="55">
        <v>176901</v>
      </c>
    </row>
    <row r="4077" spans="1:4" x14ac:dyDescent="0.2">
      <c r="A4077" s="56">
        <v>2013</v>
      </c>
      <c r="B4077" s="56" t="s">
        <v>11</v>
      </c>
      <c r="C4077" s="56" t="s">
        <v>40</v>
      </c>
      <c r="D4077" s="55">
        <v>160692</v>
      </c>
    </row>
    <row r="4078" spans="1:4" x14ac:dyDescent="0.2">
      <c r="A4078" s="56">
        <v>2014</v>
      </c>
      <c r="B4078" s="56" t="s">
        <v>12</v>
      </c>
      <c r="C4078" s="56" t="s">
        <v>40</v>
      </c>
      <c r="D4078" s="55">
        <v>145801.56400769149</v>
      </c>
    </row>
    <row r="4079" spans="1:4" x14ac:dyDescent="0.2">
      <c r="A4079" s="56">
        <v>2014</v>
      </c>
      <c r="B4079" s="56" t="s">
        <v>13</v>
      </c>
      <c r="C4079" s="56" t="s">
        <v>40</v>
      </c>
      <c r="D4079" s="55">
        <v>147304</v>
      </c>
    </row>
    <row r="4080" spans="1:4" x14ac:dyDescent="0.2">
      <c r="A4080" s="56">
        <v>2014</v>
      </c>
      <c r="B4080" s="56" t="s">
        <v>14</v>
      </c>
      <c r="C4080" s="56" t="s">
        <v>40</v>
      </c>
      <c r="D4080" s="55">
        <v>161568</v>
      </c>
    </row>
    <row r="4081" spans="1:4" x14ac:dyDescent="0.2">
      <c r="A4081" s="56">
        <v>2014</v>
      </c>
      <c r="B4081" s="56" t="s">
        <v>15</v>
      </c>
      <c r="C4081" s="56" t="s">
        <v>40</v>
      </c>
      <c r="D4081" s="55">
        <v>152112</v>
      </c>
    </row>
    <row r="4082" spans="1:4" x14ac:dyDescent="0.2">
      <c r="A4082" s="56">
        <v>2014</v>
      </c>
      <c r="B4082" s="56" t="s">
        <v>4</v>
      </c>
      <c r="C4082" s="56" t="s">
        <v>40</v>
      </c>
      <c r="D4082" s="55">
        <v>158970</v>
      </c>
    </row>
    <row r="4083" spans="1:4" x14ac:dyDescent="0.2">
      <c r="A4083" s="56">
        <v>2014</v>
      </c>
      <c r="B4083" s="56" t="s">
        <v>5</v>
      </c>
      <c r="C4083" s="56" t="s">
        <v>40</v>
      </c>
      <c r="D4083" s="55">
        <v>154378</v>
      </c>
    </row>
    <row r="4084" spans="1:4" x14ac:dyDescent="0.2">
      <c r="A4084" s="56">
        <v>2014</v>
      </c>
      <c r="B4084" s="56" t="s">
        <v>6</v>
      </c>
      <c r="C4084" s="56" t="s">
        <v>40</v>
      </c>
      <c r="D4084" s="55">
        <v>150495</v>
      </c>
    </row>
    <row r="4085" spans="1:4" x14ac:dyDescent="0.2">
      <c r="A4085" s="56">
        <v>2014</v>
      </c>
      <c r="B4085" s="56" t="s">
        <v>7</v>
      </c>
      <c r="C4085" s="56" t="s">
        <v>40</v>
      </c>
      <c r="D4085" s="55">
        <v>160567</v>
      </c>
    </row>
    <row r="4086" spans="1:4" x14ac:dyDescent="0.2">
      <c r="A4086" s="56">
        <v>2014</v>
      </c>
      <c r="B4086" s="56" t="s">
        <v>8</v>
      </c>
      <c r="C4086" s="56" t="s">
        <v>40</v>
      </c>
      <c r="D4086" s="55">
        <v>177457</v>
      </c>
    </row>
    <row r="4087" spans="1:4" x14ac:dyDescent="0.2">
      <c r="A4087" s="56">
        <v>2014</v>
      </c>
      <c r="B4087" s="56" t="s">
        <v>9</v>
      </c>
      <c r="C4087" s="56" t="s">
        <v>40</v>
      </c>
      <c r="D4087" s="55">
        <v>191131</v>
      </c>
    </row>
    <row r="4088" spans="1:4" x14ac:dyDescent="0.2">
      <c r="A4088" s="56">
        <v>2014</v>
      </c>
      <c r="B4088" s="56" t="s">
        <v>10</v>
      </c>
      <c r="C4088" s="56" t="s">
        <v>40</v>
      </c>
      <c r="D4088" s="55">
        <v>168920</v>
      </c>
    </row>
    <row r="4089" spans="1:4" x14ac:dyDescent="0.2">
      <c r="A4089" s="56">
        <v>2014</v>
      </c>
      <c r="B4089" s="56" t="s">
        <v>11</v>
      </c>
      <c r="C4089" s="56" t="s">
        <v>40</v>
      </c>
      <c r="D4089" s="55">
        <v>149062</v>
      </c>
    </row>
    <row r="4090" spans="1:4" x14ac:dyDescent="0.2">
      <c r="A4090" s="56">
        <v>2015</v>
      </c>
      <c r="B4090" s="56" t="s">
        <v>12</v>
      </c>
      <c r="C4090" s="56" t="s">
        <v>40</v>
      </c>
      <c r="D4090" s="55">
        <v>137894</v>
      </c>
    </row>
    <row r="4091" spans="1:4" x14ac:dyDescent="0.2">
      <c r="A4091" s="56">
        <v>2015</v>
      </c>
      <c r="B4091" s="56" t="s">
        <v>13</v>
      </c>
      <c r="C4091" s="56" t="s">
        <v>40</v>
      </c>
      <c r="D4091" s="55">
        <v>137088</v>
      </c>
    </row>
    <row r="4092" spans="1:4" x14ac:dyDescent="0.2">
      <c r="A4092" s="56">
        <v>2015</v>
      </c>
      <c r="B4092" s="56" t="s">
        <v>14</v>
      </c>
      <c r="C4092" s="56" t="s">
        <v>40</v>
      </c>
      <c r="D4092" s="55">
        <v>168293</v>
      </c>
    </row>
    <row r="4093" spans="1:4" x14ac:dyDescent="0.2">
      <c r="A4093" s="56">
        <v>2015</v>
      </c>
      <c r="B4093" s="56" t="s">
        <v>15</v>
      </c>
      <c r="C4093" s="56" t="s">
        <v>40</v>
      </c>
      <c r="D4093" s="55">
        <v>194767</v>
      </c>
    </row>
    <row r="4094" spans="1:4" x14ac:dyDescent="0.2">
      <c r="A4094" s="56">
        <v>2015</v>
      </c>
      <c r="B4094" s="56" t="s">
        <v>4</v>
      </c>
      <c r="C4094" s="56" t="s">
        <v>40</v>
      </c>
      <c r="D4094" s="55">
        <v>184413</v>
      </c>
    </row>
    <row r="4095" spans="1:4" x14ac:dyDescent="0.2">
      <c r="A4095" s="56">
        <v>2015</v>
      </c>
      <c r="B4095" s="56" t="s">
        <v>5</v>
      </c>
      <c r="C4095" s="56" t="s">
        <v>40</v>
      </c>
      <c r="D4095" s="55">
        <v>188318</v>
      </c>
    </row>
    <row r="4096" spans="1:4" x14ac:dyDescent="0.2">
      <c r="A4096" s="56">
        <v>2015</v>
      </c>
      <c r="B4096" s="56" t="s">
        <v>6</v>
      </c>
      <c r="C4096" s="56" t="s">
        <v>40</v>
      </c>
      <c r="D4096" s="55">
        <v>193441</v>
      </c>
    </row>
    <row r="4097" spans="1:4" x14ac:dyDescent="0.2">
      <c r="A4097" s="56">
        <v>2015</v>
      </c>
      <c r="B4097" s="56" t="s">
        <v>7</v>
      </c>
      <c r="C4097" s="56" t="s">
        <v>40</v>
      </c>
      <c r="D4097" s="55">
        <v>183299</v>
      </c>
    </row>
    <row r="4098" spans="1:4" x14ac:dyDescent="0.2">
      <c r="A4098" s="56">
        <v>2015</v>
      </c>
      <c r="B4098" s="56" t="s">
        <v>8</v>
      </c>
      <c r="C4098" s="56" t="s">
        <v>40</v>
      </c>
      <c r="D4098" s="55">
        <v>208347</v>
      </c>
    </row>
    <row r="4099" spans="1:4" x14ac:dyDescent="0.2">
      <c r="A4099" s="56">
        <v>2015</v>
      </c>
      <c r="B4099" s="56" t="s">
        <v>9</v>
      </c>
      <c r="C4099" s="56" t="s">
        <v>40</v>
      </c>
      <c r="D4099" s="55">
        <v>218917</v>
      </c>
    </row>
    <row r="4100" spans="1:4" x14ac:dyDescent="0.2">
      <c r="A4100" s="56">
        <v>2015</v>
      </c>
      <c r="B4100" s="56" t="s">
        <v>10</v>
      </c>
      <c r="C4100" s="56" t="s">
        <v>40</v>
      </c>
      <c r="D4100" s="55">
        <v>220068</v>
      </c>
    </row>
    <row r="4101" spans="1:4" x14ac:dyDescent="0.2">
      <c r="A4101" s="56">
        <v>2015</v>
      </c>
      <c r="B4101" s="56" t="s">
        <v>11</v>
      </c>
      <c r="C4101" s="56" t="s">
        <v>40</v>
      </c>
      <c r="D4101" s="55">
        <v>198967</v>
      </c>
    </row>
    <row r="4102" spans="1:4" x14ac:dyDescent="0.2">
      <c r="A4102" s="56">
        <v>2016</v>
      </c>
      <c r="B4102" s="56" t="s">
        <v>12</v>
      </c>
      <c r="C4102" s="56" t="s">
        <v>40</v>
      </c>
      <c r="D4102" s="55">
        <v>136430</v>
      </c>
    </row>
    <row r="4103" spans="1:4" x14ac:dyDescent="0.2">
      <c r="A4103" s="56">
        <v>2016</v>
      </c>
      <c r="B4103" s="56" t="s">
        <v>13</v>
      </c>
      <c r="C4103" s="56" t="s">
        <v>40</v>
      </c>
      <c r="D4103" s="55">
        <v>140816</v>
      </c>
    </row>
    <row r="4104" spans="1:4" x14ac:dyDescent="0.2">
      <c r="A4104" s="56">
        <v>2016</v>
      </c>
      <c r="B4104" s="56" t="s">
        <v>14</v>
      </c>
      <c r="C4104" s="56" t="s">
        <v>40</v>
      </c>
      <c r="D4104" s="55">
        <v>171039</v>
      </c>
    </row>
    <row r="4105" spans="1:4" x14ac:dyDescent="0.2">
      <c r="A4105" s="56">
        <v>2016</v>
      </c>
      <c r="B4105" s="56" t="s">
        <v>15</v>
      </c>
      <c r="C4105" s="56" t="s">
        <v>40</v>
      </c>
      <c r="D4105" s="55">
        <v>171597</v>
      </c>
    </row>
    <row r="4106" spans="1:4" x14ac:dyDescent="0.2">
      <c r="A4106" s="56">
        <v>2016</v>
      </c>
      <c r="B4106" s="56" t="s">
        <v>4</v>
      </c>
      <c r="C4106" s="56" t="s">
        <v>40</v>
      </c>
      <c r="D4106" s="55">
        <v>165565</v>
      </c>
    </row>
    <row r="4107" spans="1:4" x14ac:dyDescent="0.2">
      <c r="A4107" s="56">
        <v>2016</v>
      </c>
      <c r="B4107" s="56" t="s">
        <v>5</v>
      </c>
      <c r="C4107" s="56" t="s">
        <v>40</v>
      </c>
      <c r="D4107" s="55">
        <v>170268</v>
      </c>
    </row>
    <row r="4108" spans="1:4" x14ac:dyDescent="0.2">
      <c r="A4108" s="56">
        <v>2016</v>
      </c>
      <c r="B4108" s="56" t="s">
        <v>6</v>
      </c>
      <c r="C4108" s="56" t="s">
        <v>40</v>
      </c>
      <c r="D4108" s="55">
        <v>155397</v>
      </c>
    </row>
    <row r="4109" spans="1:4" x14ac:dyDescent="0.2">
      <c r="A4109" s="56">
        <v>2016</v>
      </c>
      <c r="B4109" s="56" t="s">
        <v>7</v>
      </c>
      <c r="C4109" s="56" t="s">
        <v>40</v>
      </c>
      <c r="D4109" s="55">
        <v>185805</v>
      </c>
    </row>
    <row r="4110" spans="1:4" x14ac:dyDescent="0.2">
      <c r="A4110" s="56">
        <v>2016</v>
      </c>
      <c r="B4110" s="56" t="s">
        <v>8</v>
      </c>
      <c r="C4110" s="56" t="s">
        <v>40</v>
      </c>
      <c r="D4110" s="55">
        <v>184022</v>
      </c>
    </row>
    <row r="4111" spans="1:4" x14ac:dyDescent="0.2">
      <c r="A4111" s="56">
        <v>2016</v>
      </c>
      <c r="B4111" s="56" t="s">
        <v>9</v>
      </c>
      <c r="C4111" s="56" t="s">
        <v>40</v>
      </c>
      <c r="D4111" s="55">
        <v>171898</v>
      </c>
    </row>
    <row r="4112" spans="1:4" x14ac:dyDescent="0.2">
      <c r="A4112" s="56">
        <v>2016</v>
      </c>
      <c r="B4112" s="56" t="s">
        <v>10</v>
      </c>
      <c r="C4112" s="56" t="s">
        <v>40</v>
      </c>
      <c r="D4112" s="55">
        <v>184721</v>
      </c>
    </row>
    <row r="4113" spans="1:4" x14ac:dyDescent="0.2">
      <c r="A4113" s="56">
        <v>2016</v>
      </c>
      <c r="B4113" s="56" t="s">
        <v>11</v>
      </c>
      <c r="C4113" s="56" t="s">
        <v>40</v>
      </c>
      <c r="D4113" s="55">
        <v>164476</v>
      </c>
    </row>
    <row r="4114" spans="1:4" x14ac:dyDescent="0.2">
      <c r="A4114" s="56">
        <v>2017</v>
      </c>
      <c r="B4114" s="56" t="s">
        <v>12</v>
      </c>
      <c r="C4114" s="56" t="s">
        <v>40</v>
      </c>
      <c r="D4114" s="55">
        <v>147317</v>
      </c>
    </row>
    <row r="4115" spans="1:4" x14ac:dyDescent="0.2">
      <c r="A4115" s="56">
        <v>2017</v>
      </c>
      <c r="B4115" s="56" t="s">
        <v>13</v>
      </c>
      <c r="C4115" s="56" t="s">
        <v>40</v>
      </c>
      <c r="D4115" s="55">
        <v>139587</v>
      </c>
    </row>
    <row r="4116" spans="1:4" x14ac:dyDescent="0.2">
      <c r="A4116" s="56">
        <v>2017</v>
      </c>
      <c r="B4116" s="56" t="s">
        <v>14</v>
      </c>
      <c r="C4116" s="56" t="s">
        <v>40</v>
      </c>
      <c r="D4116" s="55">
        <v>188002</v>
      </c>
    </row>
    <row r="4117" spans="1:4" x14ac:dyDescent="0.2">
      <c r="A4117" s="56">
        <v>2017</v>
      </c>
      <c r="B4117" s="56" t="s">
        <v>15</v>
      </c>
      <c r="C4117" s="56" t="s">
        <v>40</v>
      </c>
      <c r="D4117" s="55">
        <v>161336</v>
      </c>
    </row>
    <row r="4118" spans="1:4" x14ac:dyDescent="0.2">
      <c r="A4118" s="56">
        <v>2017</v>
      </c>
      <c r="B4118" s="56" t="s">
        <v>4</v>
      </c>
      <c r="C4118" s="56" t="s">
        <v>40</v>
      </c>
      <c r="D4118" s="55">
        <v>175705</v>
      </c>
    </row>
    <row r="4119" spans="1:4" x14ac:dyDescent="0.2">
      <c r="A4119" s="56">
        <v>2017</v>
      </c>
      <c r="B4119" s="56" t="s">
        <v>5</v>
      </c>
      <c r="C4119" s="56" t="s">
        <v>40</v>
      </c>
      <c r="D4119" s="55">
        <v>173131</v>
      </c>
    </row>
    <row r="4120" spans="1:4" x14ac:dyDescent="0.2">
      <c r="A4120" s="56">
        <v>2017</v>
      </c>
      <c r="B4120" s="56" t="s">
        <v>6</v>
      </c>
      <c r="C4120" s="56" t="s">
        <v>40</v>
      </c>
      <c r="D4120" s="55">
        <v>180896</v>
      </c>
    </row>
    <row r="4121" spans="1:4" x14ac:dyDescent="0.2">
      <c r="A4121" s="56">
        <v>2017</v>
      </c>
      <c r="B4121" s="56" t="s">
        <v>7</v>
      </c>
      <c r="C4121" s="56" t="s">
        <v>40</v>
      </c>
      <c r="D4121" s="55">
        <v>183687</v>
      </c>
    </row>
    <row r="4122" spans="1:4" x14ac:dyDescent="0.2">
      <c r="A4122" s="56">
        <v>2017</v>
      </c>
      <c r="B4122" s="56" t="s">
        <v>8</v>
      </c>
      <c r="C4122" s="56" t="s">
        <v>40</v>
      </c>
      <c r="D4122" s="55">
        <v>180653</v>
      </c>
    </row>
    <row r="4123" spans="1:4" x14ac:dyDescent="0.2">
      <c r="A4123" s="56">
        <v>2017</v>
      </c>
      <c r="B4123" s="56" t="s">
        <v>9</v>
      </c>
      <c r="C4123" s="56" t="s">
        <v>40</v>
      </c>
      <c r="D4123" s="55">
        <v>177365</v>
      </c>
    </row>
    <row r="4124" spans="1:4" x14ac:dyDescent="0.2">
      <c r="A4124" s="56">
        <v>2017</v>
      </c>
      <c r="B4124" s="56" t="s">
        <v>10</v>
      </c>
      <c r="C4124" s="56" t="s">
        <v>40</v>
      </c>
      <c r="D4124" s="55">
        <v>176024</v>
      </c>
    </row>
    <row r="4125" spans="1:4" x14ac:dyDescent="0.2">
      <c r="A4125" s="56">
        <v>2017</v>
      </c>
      <c r="B4125" s="56" t="s">
        <v>11</v>
      </c>
      <c r="C4125" s="56" t="s">
        <v>40</v>
      </c>
      <c r="D4125" s="55">
        <v>138566</v>
      </c>
    </row>
    <row r="4126" spans="1:4" x14ac:dyDescent="0.2">
      <c r="A4126" s="56">
        <v>2018</v>
      </c>
      <c r="B4126" s="56" t="s">
        <v>12</v>
      </c>
      <c r="C4126" s="56" t="s">
        <v>40</v>
      </c>
      <c r="D4126" s="55">
        <v>109050</v>
      </c>
    </row>
    <row r="4127" spans="1:4" x14ac:dyDescent="0.2">
      <c r="A4127" s="56">
        <v>2018</v>
      </c>
      <c r="B4127" s="56" t="s">
        <v>13</v>
      </c>
      <c r="C4127" s="56" t="s">
        <v>40</v>
      </c>
      <c r="D4127" s="55">
        <v>90671</v>
      </c>
    </row>
    <row r="4128" spans="1:4" x14ac:dyDescent="0.2">
      <c r="A4128" s="56">
        <v>2018</v>
      </c>
      <c r="B4128" s="56" t="s">
        <v>14</v>
      </c>
      <c r="C4128" s="56" t="s">
        <v>40</v>
      </c>
      <c r="D4128" s="55">
        <v>131270</v>
      </c>
    </row>
    <row r="4129" spans="1:4" x14ac:dyDescent="0.2">
      <c r="A4129" s="56">
        <v>2018</v>
      </c>
      <c r="B4129" s="56" t="s">
        <v>15</v>
      </c>
      <c r="C4129" s="56" t="s">
        <v>40</v>
      </c>
      <c r="D4129" s="55">
        <v>128419</v>
      </c>
    </row>
    <row r="4130" spans="1:4" x14ac:dyDescent="0.2">
      <c r="A4130" s="56">
        <v>2018</v>
      </c>
      <c r="B4130" s="56" t="s">
        <v>4</v>
      </c>
      <c r="C4130" s="56" t="s">
        <v>40</v>
      </c>
      <c r="D4130" s="55">
        <v>125109</v>
      </c>
    </row>
    <row r="4131" spans="1:4" x14ac:dyDescent="0.2">
      <c r="A4131" s="56">
        <v>2018</v>
      </c>
      <c r="B4131" s="56" t="s">
        <v>5</v>
      </c>
      <c r="C4131" s="56" t="s">
        <v>40</v>
      </c>
      <c r="D4131" s="55">
        <v>102441</v>
      </c>
    </row>
    <row r="4132" spans="1:4" x14ac:dyDescent="0.2">
      <c r="A4132" s="56">
        <v>2018</v>
      </c>
      <c r="B4132" s="56" t="s">
        <v>6</v>
      </c>
      <c r="C4132" s="56" t="s">
        <v>40</v>
      </c>
      <c r="D4132" s="55">
        <v>102347</v>
      </c>
    </row>
    <row r="4133" spans="1:4" x14ac:dyDescent="0.2">
      <c r="A4133" s="56">
        <v>2018</v>
      </c>
      <c r="B4133" s="56" t="s">
        <v>7</v>
      </c>
      <c r="C4133" s="56" t="s">
        <v>40</v>
      </c>
      <c r="D4133" s="55">
        <v>114397</v>
      </c>
    </row>
    <row r="4134" spans="1:4" x14ac:dyDescent="0.2">
      <c r="A4134" s="56">
        <v>2018</v>
      </c>
      <c r="B4134" s="56" t="s">
        <v>8</v>
      </c>
      <c r="C4134" s="56" t="s">
        <v>40</v>
      </c>
      <c r="D4134" s="55">
        <v>105369</v>
      </c>
    </row>
    <row r="4135" spans="1:4" x14ac:dyDescent="0.2">
      <c r="A4135" s="56">
        <v>2018</v>
      </c>
      <c r="B4135" s="56" t="s">
        <v>9</v>
      </c>
      <c r="C4135" s="56" t="s">
        <v>40</v>
      </c>
      <c r="D4135" s="55">
        <v>117099</v>
      </c>
    </row>
    <row r="4136" spans="1:4" x14ac:dyDescent="0.2">
      <c r="A4136" s="56">
        <v>2018</v>
      </c>
      <c r="B4136" s="56" t="s">
        <v>10</v>
      </c>
      <c r="C4136" s="56" t="s">
        <v>40</v>
      </c>
      <c r="D4136" s="55">
        <v>103127</v>
      </c>
    </row>
    <row r="4137" spans="1:4" x14ac:dyDescent="0.2">
      <c r="A4137" s="56">
        <v>2018</v>
      </c>
      <c r="B4137" s="56" t="s">
        <v>11</v>
      </c>
      <c r="C4137" s="56" t="s">
        <v>40</v>
      </c>
      <c r="D4137" s="55">
        <v>92617</v>
      </c>
    </row>
    <row r="4138" spans="1:4" x14ac:dyDescent="0.2">
      <c r="A4138" s="56">
        <v>2019</v>
      </c>
      <c r="B4138" s="56" t="s">
        <v>12</v>
      </c>
      <c r="C4138" s="56" t="s">
        <v>40</v>
      </c>
      <c r="D4138" s="55">
        <v>93385</v>
      </c>
    </row>
    <row r="4139" spans="1:4" x14ac:dyDescent="0.2">
      <c r="A4139" s="56">
        <v>2019</v>
      </c>
      <c r="B4139" s="56" t="s">
        <v>13</v>
      </c>
      <c r="C4139" s="56" t="s">
        <v>40</v>
      </c>
      <c r="D4139" s="55">
        <v>88514</v>
      </c>
    </row>
    <row r="4140" spans="1:4" x14ac:dyDescent="0.2">
      <c r="A4140" s="56">
        <v>2019</v>
      </c>
      <c r="B4140" s="56" t="s">
        <v>14</v>
      </c>
      <c r="C4140" s="56" t="s">
        <v>40</v>
      </c>
      <c r="D4140" s="55">
        <v>103374</v>
      </c>
    </row>
    <row r="4141" spans="1:4" x14ac:dyDescent="0.2">
      <c r="A4141" s="56">
        <v>2019</v>
      </c>
      <c r="B4141" s="56" t="s">
        <v>15</v>
      </c>
      <c r="C4141" s="56" t="s">
        <v>40</v>
      </c>
      <c r="D4141" s="55">
        <v>101453</v>
      </c>
    </row>
    <row r="4142" spans="1:4" x14ac:dyDescent="0.2">
      <c r="A4142" s="56">
        <v>2019</v>
      </c>
      <c r="B4142" s="56" t="s">
        <v>4</v>
      </c>
      <c r="C4142" s="56" t="s">
        <v>40</v>
      </c>
      <c r="D4142" s="55">
        <v>106506</v>
      </c>
    </row>
    <row r="4143" spans="1:4" x14ac:dyDescent="0.2">
      <c r="A4143" s="56">
        <v>2019</v>
      </c>
      <c r="B4143" s="56" t="s">
        <v>5</v>
      </c>
      <c r="C4143" s="56" t="s">
        <v>40</v>
      </c>
      <c r="D4143" s="55">
        <v>92323</v>
      </c>
    </row>
    <row r="4144" spans="1:4" x14ac:dyDescent="0.2">
      <c r="A4144" s="56">
        <v>2019</v>
      </c>
      <c r="B4144" s="56" t="s">
        <v>6</v>
      </c>
      <c r="C4144" s="56" t="s">
        <v>40</v>
      </c>
      <c r="D4144" s="55">
        <v>109826</v>
      </c>
    </row>
    <row r="4145" spans="1:4" x14ac:dyDescent="0.2">
      <c r="A4145" s="56">
        <v>2019</v>
      </c>
      <c r="B4145" s="56" t="s">
        <v>7</v>
      </c>
      <c r="C4145" s="56" t="s">
        <v>40</v>
      </c>
      <c r="D4145" s="55">
        <v>126518</v>
      </c>
    </row>
    <row r="4146" spans="1:4" x14ac:dyDescent="0.2">
      <c r="A4146" s="56">
        <v>2019</v>
      </c>
      <c r="B4146" s="56" t="s">
        <v>8</v>
      </c>
      <c r="C4146" s="56" t="s">
        <v>40</v>
      </c>
      <c r="D4146" s="55">
        <v>125280</v>
      </c>
    </row>
    <row r="4147" spans="1:4" x14ac:dyDescent="0.2">
      <c r="A4147" s="56">
        <v>2019</v>
      </c>
      <c r="B4147" s="56" t="s">
        <v>9</v>
      </c>
      <c r="C4147" s="56" t="s">
        <v>40</v>
      </c>
      <c r="D4147" s="55">
        <v>130452</v>
      </c>
    </row>
    <row r="4148" spans="1:4" x14ac:dyDescent="0.2">
      <c r="A4148" s="56">
        <v>2019</v>
      </c>
      <c r="B4148" s="56" t="s">
        <v>10</v>
      </c>
      <c r="C4148" s="56" t="s">
        <v>40</v>
      </c>
      <c r="D4148" s="55">
        <v>120144</v>
      </c>
    </row>
    <row r="4149" spans="1:4" x14ac:dyDescent="0.2">
      <c r="A4149" s="56">
        <v>2019</v>
      </c>
      <c r="B4149" s="56" t="s">
        <v>11</v>
      </c>
      <c r="C4149" s="56" t="s">
        <v>40</v>
      </c>
      <c r="D4149" s="55">
        <v>109535</v>
      </c>
    </row>
    <row r="4150" spans="1:4" x14ac:dyDescent="0.2">
      <c r="A4150" s="56">
        <v>2020</v>
      </c>
      <c r="B4150" s="56" t="s">
        <v>12</v>
      </c>
      <c r="C4150" s="56" t="s">
        <v>40</v>
      </c>
      <c r="D4150" s="55">
        <v>104141</v>
      </c>
    </row>
    <row r="4151" spans="1:4" x14ac:dyDescent="0.2">
      <c r="A4151" s="56">
        <v>2020</v>
      </c>
      <c r="B4151" s="56" t="s">
        <v>13</v>
      </c>
      <c r="C4151" s="56" t="s">
        <v>40</v>
      </c>
      <c r="D4151" s="55">
        <v>90070</v>
      </c>
    </row>
    <row r="4152" spans="1:4" x14ac:dyDescent="0.2">
      <c r="A4152" s="56">
        <v>2020</v>
      </c>
      <c r="B4152" s="56" t="s">
        <v>14</v>
      </c>
      <c r="C4152" s="56" t="s">
        <v>40</v>
      </c>
      <c r="D4152" s="55">
        <v>58580</v>
      </c>
    </row>
    <row r="4153" spans="1:4" x14ac:dyDescent="0.2">
      <c r="A4153" s="56">
        <v>2020</v>
      </c>
      <c r="B4153" s="56" t="s">
        <v>15</v>
      </c>
      <c r="C4153" s="56" t="s">
        <v>40</v>
      </c>
      <c r="D4153" s="55">
        <v>2041</v>
      </c>
    </row>
    <row r="4154" spans="1:4" x14ac:dyDescent="0.2">
      <c r="A4154" s="56">
        <v>2020</v>
      </c>
      <c r="B4154" s="56" t="s">
        <v>4</v>
      </c>
      <c r="C4154" s="56" t="s">
        <v>40</v>
      </c>
      <c r="D4154" s="55">
        <v>3352</v>
      </c>
    </row>
    <row r="4155" spans="1:4" x14ac:dyDescent="0.2">
      <c r="A4155" s="56">
        <v>2020</v>
      </c>
      <c r="B4155" s="56" t="s">
        <v>5</v>
      </c>
      <c r="C4155" s="56" t="s">
        <v>40</v>
      </c>
      <c r="D4155" s="55">
        <v>2994</v>
      </c>
    </row>
    <row r="4156" spans="1:4" x14ac:dyDescent="0.2">
      <c r="A4156" s="56">
        <v>2020</v>
      </c>
      <c r="B4156" s="56" t="s">
        <v>6</v>
      </c>
      <c r="C4156" s="56" t="s">
        <v>40</v>
      </c>
      <c r="D4156" s="55">
        <v>15592</v>
      </c>
    </row>
    <row r="4157" spans="1:4" x14ac:dyDescent="0.2">
      <c r="A4157" s="56">
        <v>2020</v>
      </c>
      <c r="B4157" s="56" t="s">
        <v>7</v>
      </c>
      <c r="C4157" s="56" t="s">
        <v>40</v>
      </c>
      <c r="D4157" s="55">
        <v>15007</v>
      </c>
    </row>
    <row r="4158" spans="1:4" x14ac:dyDescent="0.2">
      <c r="A4158" s="56">
        <v>2020</v>
      </c>
      <c r="B4158" s="56" t="s">
        <v>8</v>
      </c>
      <c r="C4158" s="56" t="s">
        <v>40</v>
      </c>
      <c r="D4158" s="55">
        <v>17303</v>
      </c>
    </row>
    <row r="4159" spans="1:4" x14ac:dyDescent="0.2">
      <c r="A4159" s="56">
        <v>2020</v>
      </c>
      <c r="B4159" s="56" t="s">
        <v>9</v>
      </c>
      <c r="C4159" s="56" t="s">
        <v>40</v>
      </c>
      <c r="D4159" s="55">
        <v>17822</v>
      </c>
    </row>
    <row r="4160" spans="1:4" x14ac:dyDescent="0.2">
      <c r="A4160" s="56">
        <v>2020</v>
      </c>
      <c r="B4160" s="56" t="s">
        <v>10</v>
      </c>
      <c r="C4160" s="56" t="s">
        <v>40</v>
      </c>
      <c r="D4160" s="55">
        <v>22007</v>
      </c>
    </row>
    <row r="4161" spans="1:4" x14ac:dyDescent="0.2">
      <c r="A4161" s="56">
        <v>2020</v>
      </c>
      <c r="B4161" s="56" t="s">
        <v>11</v>
      </c>
      <c r="C4161" s="56" t="s">
        <v>40</v>
      </c>
      <c r="D4161" s="55">
        <v>11182</v>
      </c>
    </row>
    <row r="4162" spans="1:4" x14ac:dyDescent="0.2">
      <c r="A4162" s="56">
        <v>1994</v>
      </c>
      <c r="B4162" s="56" t="s">
        <v>4</v>
      </c>
      <c r="C4162" s="56" t="s">
        <v>41</v>
      </c>
      <c r="D4162" s="55">
        <v>43206</v>
      </c>
    </row>
    <row r="4163" spans="1:4" x14ac:dyDescent="0.2">
      <c r="A4163" s="56">
        <v>1994</v>
      </c>
      <c r="B4163" s="56" t="s">
        <v>5</v>
      </c>
      <c r="C4163" s="56" t="s">
        <v>41</v>
      </c>
      <c r="D4163" s="55">
        <v>37014</v>
      </c>
    </row>
    <row r="4164" spans="1:4" x14ac:dyDescent="0.2">
      <c r="A4164" s="56">
        <v>1994</v>
      </c>
      <c r="B4164" s="56" t="s">
        <v>6</v>
      </c>
      <c r="C4164" s="56" t="s">
        <v>41</v>
      </c>
      <c r="D4164" s="55">
        <v>39474</v>
      </c>
    </row>
    <row r="4165" spans="1:4" x14ac:dyDescent="0.2">
      <c r="A4165" s="56">
        <v>1994</v>
      </c>
      <c r="B4165" s="56" t="s">
        <v>7</v>
      </c>
      <c r="C4165" s="56" t="s">
        <v>41</v>
      </c>
      <c r="D4165" s="55">
        <v>42769</v>
      </c>
    </row>
    <row r="4166" spans="1:4" x14ac:dyDescent="0.2">
      <c r="A4166" s="56">
        <v>1994</v>
      </c>
      <c r="B4166" s="56" t="s">
        <v>8</v>
      </c>
      <c r="C4166" s="56" t="s">
        <v>41</v>
      </c>
      <c r="D4166" s="55">
        <v>47597</v>
      </c>
    </row>
    <row r="4167" spans="1:4" x14ac:dyDescent="0.2">
      <c r="A4167" s="56">
        <v>1994</v>
      </c>
      <c r="B4167" s="56" t="s">
        <v>9</v>
      </c>
      <c r="C4167" s="56" t="s">
        <v>41</v>
      </c>
      <c r="D4167" s="55">
        <v>49577</v>
      </c>
    </row>
    <row r="4168" spans="1:4" x14ac:dyDescent="0.2">
      <c r="A4168" s="56">
        <v>1994</v>
      </c>
      <c r="B4168" s="56" t="s">
        <v>10</v>
      </c>
      <c r="C4168" s="56" t="s">
        <v>41</v>
      </c>
      <c r="D4168" s="55">
        <v>54076</v>
      </c>
    </row>
    <row r="4169" spans="1:4" x14ac:dyDescent="0.2">
      <c r="A4169" s="56">
        <v>1994</v>
      </c>
      <c r="B4169" s="56" t="s">
        <v>11</v>
      </c>
      <c r="C4169" s="56" t="s">
        <v>41</v>
      </c>
      <c r="D4169" s="55">
        <v>55375</v>
      </c>
    </row>
    <row r="4170" spans="1:4" x14ac:dyDescent="0.2">
      <c r="A4170" s="56">
        <v>1995</v>
      </c>
      <c r="B4170" s="56" t="s">
        <v>12</v>
      </c>
      <c r="C4170" s="56" t="s">
        <v>41</v>
      </c>
      <c r="D4170" s="55">
        <v>52440</v>
      </c>
    </row>
    <row r="4171" spans="1:4" x14ac:dyDescent="0.2">
      <c r="A4171" s="56">
        <v>1995</v>
      </c>
      <c r="B4171" s="56" t="s">
        <v>13</v>
      </c>
      <c r="C4171" s="56" t="s">
        <v>41</v>
      </c>
      <c r="D4171" s="55">
        <v>50778</v>
      </c>
    </row>
    <row r="4172" spans="1:4" x14ac:dyDescent="0.2">
      <c r="A4172" s="56">
        <v>1995</v>
      </c>
      <c r="B4172" s="56" t="s">
        <v>14</v>
      </c>
      <c r="C4172" s="56" t="s">
        <v>41</v>
      </c>
      <c r="D4172" s="55">
        <v>62748</v>
      </c>
    </row>
    <row r="4173" spans="1:4" x14ac:dyDescent="0.2">
      <c r="A4173" s="56">
        <v>1995</v>
      </c>
      <c r="B4173" s="56" t="s">
        <v>15</v>
      </c>
      <c r="C4173" s="56" t="s">
        <v>41</v>
      </c>
      <c r="D4173" s="55">
        <v>59263</v>
      </c>
    </row>
    <row r="4174" spans="1:4" x14ac:dyDescent="0.2">
      <c r="A4174" s="56">
        <v>1995</v>
      </c>
      <c r="B4174" s="56" t="s">
        <v>4</v>
      </c>
      <c r="C4174" s="56" t="s">
        <v>41</v>
      </c>
      <c r="D4174" s="55">
        <v>64719</v>
      </c>
    </row>
    <row r="4175" spans="1:4" x14ac:dyDescent="0.2">
      <c r="A4175" s="56">
        <v>1995</v>
      </c>
      <c r="B4175" s="56" t="s">
        <v>5</v>
      </c>
      <c r="C4175" s="56" t="s">
        <v>41</v>
      </c>
      <c r="D4175" s="55">
        <v>62623</v>
      </c>
    </row>
    <row r="4176" spans="1:4" x14ac:dyDescent="0.2">
      <c r="A4176" s="56">
        <v>1995</v>
      </c>
      <c r="B4176" s="56" t="s">
        <v>6</v>
      </c>
      <c r="C4176" s="56" t="s">
        <v>41</v>
      </c>
      <c r="D4176" s="55">
        <v>65711</v>
      </c>
    </row>
    <row r="4177" spans="1:4" x14ac:dyDescent="0.2">
      <c r="A4177" s="56">
        <v>1995</v>
      </c>
      <c r="B4177" s="56" t="s">
        <v>7</v>
      </c>
      <c r="C4177" s="56" t="s">
        <v>41</v>
      </c>
      <c r="D4177" s="55">
        <v>70505</v>
      </c>
    </row>
    <row r="4178" spans="1:4" x14ac:dyDescent="0.2">
      <c r="A4178" s="56">
        <v>1995</v>
      </c>
      <c r="B4178" s="56" t="s">
        <v>8</v>
      </c>
      <c r="C4178" s="56" t="s">
        <v>41</v>
      </c>
      <c r="D4178" s="55">
        <v>70382</v>
      </c>
    </row>
    <row r="4179" spans="1:4" x14ac:dyDescent="0.2">
      <c r="A4179" s="56">
        <v>1995</v>
      </c>
      <c r="B4179" s="56" t="s">
        <v>9</v>
      </c>
      <c r="C4179" s="56" t="s">
        <v>41</v>
      </c>
      <c r="D4179" s="55">
        <v>72045</v>
      </c>
    </row>
    <row r="4180" spans="1:4" x14ac:dyDescent="0.2">
      <c r="A4180" s="56">
        <v>1995</v>
      </c>
      <c r="B4180" s="56" t="s">
        <v>10</v>
      </c>
      <c r="C4180" s="56" t="s">
        <v>41</v>
      </c>
      <c r="D4180" s="55">
        <v>74439</v>
      </c>
    </row>
    <row r="4181" spans="1:4" x14ac:dyDescent="0.2">
      <c r="A4181" s="56">
        <v>1995</v>
      </c>
      <c r="B4181" s="56" t="s">
        <v>11</v>
      </c>
      <c r="C4181" s="56" t="s">
        <v>41</v>
      </c>
      <c r="D4181" s="55">
        <v>71595</v>
      </c>
    </row>
    <row r="4182" spans="1:4" x14ac:dyDescent="0.2">
      <c r="A4182" s="56">
        <v>1996</v>
      </c>
      <c r="B4182" s="56" t="s">
        <v>12</v>
      </c>
      <c r="C4182" s="56" t="s">
        <v>41</v>
      </c>
      <c r="D4182" s="55">
        <v>67836</v>
      </c>
    </row>
    <row r="4183" spans="1:4" x14ac:dyDescent="0.2">
      <c r="A4183" s="56">
        <v>1996</v>
      </c>
      <c r="B4183" s="56" t="s">
        <v>13</v>
      </c>
      <c r="C4183" s="56" t="s">
        <v>41</v>
      </c>
      <c r="D4183" s="55">
        <v>68390</v>
      </c>
    </row>
    <row r="4184" spans="1:4" x14ac:dyDescent="0.2">
      <c r="A4184" s="56">
        <v>1996</v>
      </c>
      <c r="B4184" s="56" t="s">
        <v>14</v>
      </c>
      <c r="C4184" s="56" t="s">
        <v>41</v>
      </c>
      <c r="D4184" s="55">
        <v>76559</v>
      </c>
    </row>
    <row r="4185" spans="1:4" x14ac:dyDescent="0.2">
      <c r="A4185" s="56">
        <v>1996</v>
      </c>
      <c r="B4185" s="56" t="s">
        <v>15</v>
      </c>
      <c r="C4185" s="56" t="s">
        <v>41</v>
      </c>
      <c r="D4185" s="55">
        <v>77789</v>
      </c>
    </row>
    <row r="4186" spans="1:4" x14ac:dyDescent="0.2">
      <c r="A4186" s="56">
        <v>1996</v>
      </c>
      <c r="B4186" s="56" t="s">
        <v>4</v>
      </c>
      <c r="C4186" s="56" t="s">
        <v>41</v>
      </c>
      <c r="D4186" s="55">
        <v>80722</v>
      </c>
    </row>
    <row r="4187" spans="1:4" x14ac:dyDescent="0.2">
      <c r="A4187" s="56">
        <v>1996</v>
      </c>
      <c r="B4187" s="56" t="s">
        <v>5</v>
      </c>
      <c r="C4187" s="56" t="s">
        <v>41</v>
      </c>
      <c r="D4187" s="55">
        <v>71351</v>
      </c>
    </row>
    <row r="4188" spans="1:4" x14ac:dyDescent="0.2">
      <c r="A4188" s="56">
        <v>1996</v>
      </c>
      <c r="B4188" s="56" t="s">
        <v>6</v>
      </c>
      <c r="C4188" s="56" t="s">
        <v>41</v>
      </c>
      <c r="D4188" s="55">
        <v>75670</v>
      </c>
    </row>
    <row r="4189" spans="1:4" x14ac:dyDescent="0.2">
      <c r="A4189" s="56">
        <v>1996</v>
      </c>
      <c r="B4189" s="56" t="s">
        <v>7</v>
      </c>
      <c r="C4189" s="56" t="s">
        <v>41</v>
      </c>
      <c r="D4189" s="55">
        <v>76274</v>
      </c>
    </row>
    <row r="4190" spans="1:4" x14ac:dyDescent="0.2">
      <c r="A4190" s="56">
        <v>1996</v>
      </c>
      <c r="B4190" s="56" t="s">
        <v>8</v>
      </c>
      <c r="C4190" s="56" t="s">
        <v>41</v>
      </c>
      <c r="D4190" s="55">
        <v>71760</v>
      </c>
    </row>
    <row r="4191" spans="1:4" x14ac:dyDescent="0.2">
      <c r="A4191" s="56">
        <v>1996</v>
      </c>
      <c r="B4191" s="56" t="s">
        <v>9</v>
      </c>
      <c r="C4191" s="56" t="s">
        <v>41</v>
      </c>
      <c r="D4191" s="55">
        <v>82697</v>
      </c>
    </row>
    <row r="4192" spans="1:4" x14ac:dyDescent="0.2">
      <c r="A4192" s="56">
        <v>1996</v>
      </c>
      <c r="B4192" s="56" t="s">
        <v>10</v>
      </c>
      <c r="C4192" s="56" t="s">
        <v>41</v>
      </c>
      <c r="D4192" s="55">
        <v>79492</v>
      </c>
    </row>
    <row r="4193" spans="1:4" x14ac:dyDescent="0.2">
      <c r="A4193" s="56">
        <v>1996</v>
      </c>
      <c r="B4193" s="56" t="s">
        <v>11</v>
      </c>
      <c r="C4193" s="56" t="s">
        <v>41</v>
      </c>
      <c r="D4193" s="55">
        <v>74744</v>
      </c>
    </row>
    <row r="4194" spans="1:4" x14ac:dyDescent="0.2">
      <c r="A4194" s="56">
        <v>1997</v>
      </c>
      <c r="B4194" s="56" t="s">
        <v>12</v>
      </c>
      <c r="C4194" s="56" t="s">
        <v>41</v>
      </c>
      <c r="D4194" s="55">
        <v>69454</v>
      </c>
    </row>
    <row r="4195" spans="1:4" x14ac:dyDescent="0.2">
      <c r="A4195" s="56">
        <v>1997</v>
      </c>
      <c r="B4195" s="56" t="s">
        <v>13</v>
      </c>
      <c r="C4195" s="56" t="s">
        <v>41</v>
      </c>
      <c r="D4195" s="55">
        <v>69394</v>
      </c>
    </row>
    <row r="4196" spans="1:4" x14ac:dyDescent="0.2">
      <c r="A4196" s="56">
        <v>1997</v>
      </c>
      <c r="B4196" s="56" t="s">
        <v>14</v>
      </c>
      <c r="C4196" s="56" t="s">
        <v>41</v>
      </c>
      <c r="D4196" s="55">
        <v>82263</v>
      </c>
    </row>
    <row r="4197" spans="1:4" x14ac:dyDescent="0.2">
      <c r="A4197" s="56">
        <v>1997</v>
      </c>
      <c r="B4197" s="56" t="s">
        <v>15</v>
      </c>
      <c r="C4197" s="56" t="s">
        <v>41</v>
      </c>
      <c r="D4197" s="55">
        <v>86959</v>
      </c>
    </row>
    <row r="4198" spans="1:4" x14ac:dyDescent="0.2">
      <c r="A4198" s="56">
        <v>1997</v>
      </c>
      <c r="B4198" s="56" t="s">
        <v>4</v>
      </c>
      <c r="C4198" s="56" t="s">
        <v>41</v>
      </c>
      <c r="D4198" s="55">
        <v>84211</v>
      </c>
    </row>
    <row r="4199" spans="1:4" x14ac:dyDescent="0.2">
      <c r="A4199" s="56">
        <v>1997</v>
      </c>
      <c r="B4199" s="56" t="s">
        <v>5</v>
      </c>
      <c r="C4199" s="56" t="s">
        <v>41</v>
      </c>
      <c r="D4199" s="55">
        <v>77609</v>
      </c>
    </row>
    <row r="4200" spans="1:4" x14ac:dyDescent="0.2">
      <c r="A4200" s="56">
        <v>1997</v>
      </c>
      <c r="B4200" s="56" t="s">
        <v>6</v>
      </c>
      <c r="C4200" s="56" t="s">
        <v>41</v>
      </c>
      <c r="D4200" s="55">
        <v>85049</v>
      </c>
    </row>
    <row r="4201" spans="1:4" x14ac:dyDescent="0.2">
      <c r="A4201" s="56">
        <v>1997</v>
      </c>
      <c r="B4201" s="56" t="s">
        <v>7</v>
      </c>
      <c r="C4201" s="56" t="s">
        <v>41</v>
      </c>
      <c r="D4201" s="55">
        <v>82058</v>
      </c>
    </row>
    <row r="4202" spans="1:4" x14ac:dyDescent="0.2">
      <c r="A4202" s="56">
        <v>1997</v>
      </c>
      <c r="B4202" s="56" t="s">
        <v>8</v>
      </c>
      <c r="C4202" s="56" t="s">
        <v>41</v>
      </c>
      <c r="D4202" s="55">
        <v>86055</v>
      </c>
    </row>
    <row r="4203" spans="1:4" x14ac:dyDescent="0.2">
      <c r="A4203" s="56">
        <v>1997</v>
      </c>
      <c r="B4203" s="56" t="s">
        <v>9</v>
      </c>
      <c r="C4203" s="56" t="s">
        <v>41</v>
      </c>
      <c r="D4203" s="55">
        <v>88937</v>
      </c>
    </row>
    <row r="4204" spans="1:4" x14ac:dyDescent="0.2">
      <c r="A4204" s="56">
        <v>1997</v>
      </c>
      <c r="B4204" s="56" t="s">
        <v>10</v>
      </c>
      <c r="C4204" s="56" t="s">
        <v>41</v>
      </c>
      <c r="D4204" s="55">
        <v>84922</v>
      </c>
    </row>
    <row r="4205" spans="1:4" x14ac:dyDescent="0.2">
      <c r="A4205" s="56">
        <v>1997</v>
      </c>
      <c r="B4205" s="56" t="s">
        <v>11</v>
      </c>
      <c r="C4205" s="56" t="s">
        <v>41</v>
      </c>
      <c r="D4205" s="55">
        <v>83868</v>
      </c>
    </row>
    <row r="4206" spans="1:4" x14ac:dyDescent="0.2">
      <c r="A4206" s="56">
        <v>1998</v>
      </c>
      <c r="B4206" s="56" t="s">
        <v>12</v>
      </c>
      <c r="C4206" s="56" t="s">
        <v>41</v>
      </c>
      <c r="D4206" s="55">
        <v>79265</v>
      </c>
    </row>
    <row r="4207" spans="1:4" x14ac:dyDescent="0.2">
      <c r="A4207" s="56">
        <v>1998</v>
      </c>
      <c r="B4207" s="56" t="s">
        <v>13</v>
      </c>
      <c r="C4207" s="56" t="s">
        <v>41</v>
      </c>
      <c r="D4207" s="55">
        <v>76146</v>
      </c>
    </row>
    <row r="4208" spans="1:4" x14ac:dyDescent="0.2">
      <c r="A4208" s="56">
        <v>1998</v>
      </c>
      <c r="B4208" s="56" t="s">
        <v>14</v>
      </c>
      <c r="C4208" s="56" t="s">
        <v>41</v>
      </c>
      <c r="D4208" s="55">
        <v>89744</v>
      </c>
    </row>
    <row r="4209" spans="1:4" x14ac:dyDescent="0.2">
      <c r="A4209" s="56">
        <v>1998</v>
      </c>
      <c r="B4209" s="56" t="s">
        <v>15</v>
      </c>
      <c r="C4209" s="56" t="s">
        <v>41</v>
      </c>
      <c r="D4209" s="55">
        <v>86919</v>
      </c>
    </row>
    <row r="4210" spans="1:4" x14ac:dyDescent="0.2">
      <c r="A4210" s="56">
        <v>1998</v>
      </c>
      <c r="B4210" s="56" t="s">
        <v>4</v>
      </c>
      <c r="C4210" s="56" t="s">
        <v>41</v>
      </c>
      <c r="D4210" s="55">
        <v>88337</v>
      </c>
    </row>
    <row r="4211" spans="1:4" x14ac:dyDescent="0.2">
      <c r="A4211" s="56">
        <v>1998</v>
      </c>
      <c r="B4211" s="56" t="s">
        <v>5</v>
      </c>
      <c r="C4211" s="56" t="s">
        <v>41</v>
      </c>
      <c r="D4211" s="55">
        <v>84649</v>
      </c>
    </row>
    <row r="4212" spans="1:4" x14ac:dyDescent="0.2">
      <c r="A4212" s="56">
        <v>1998</v>
      </c>
      <c r="B4212" s="56" t="s">
        <v>6</v>
      </c>
      <c r="C4212" s="56" t="s">
        <v>41</v>
      </c>
      <c r="D4212" s="55">
        <v>89422</v>
      </c>
    </row>
    <row r="4213" spans="1:4" x14ac:dyDescent="0.2">
      <c r="A4213" s="56">
        <v>1998</v>
      </c>
      <c r="B4213" s="56" t="s">
        <v>7</v>
      </c>
      <c r="C4213" s="56" t="s">
        <v>41</v>
      </c>
      <c r="D4213" s="55">
        <v>91215</v>
      </c>
    </row>
    <row r="4214" spans="1:4" x14ac:dyDescent="0.2">
      <c r="A4214" s="56">
        <v>1998</v>
      </c>
      <c r="B4214" s="56" t="s">
        <v>8</v>
      </c>
      <c r="C4214" s="56" t="s">
        <v>41</v>
      </c>
      <c r="D4214" s="55">
        <v>87254</v>
      </c>
    </row>
    <row r="4215" spans="1:4" x14ac:dyDescent="0.2">
      <c r="A4215" s="56">
        <v>1998</v>
      </c>
      <c r="B4215" s="56" t="s">
        <v>9</v>
      </c>
      <c r="C4215" s="56" t="s">
        <v>41</v>
      </c>
      <c r="D4215" s="55">
        <v>90074</v>
      </c>
    </row>
    <row r="4216" spans="1:4" x14ac:dyDescent="0.2">
      <c r="A4216" s="56">
        <v>1998</v>
      </c>
      <c r="B4216" s="56" t="s">
        <v>10</v>
      </c>
      <c r="C4216" s="56" t="s">
        <v>41</v>
      </c>
      <c r="D4216" s="55">
        <v>86510</v>
      </c>
    </row>
    <row r="4217" spans="1:4" x14ac:dyDescent="0.2">
      <c r="A4217" s="56">
        <v>1998</v>
      </c>
      <c r="B4217" s="56" t="s">
        <v>11</v>
      </c>
      <c r="C4217" s="56" t="s">
        <v>41</v>
      </c>
      <c r="D4217" s="55">
        <v>84304</v>
      </c>
    </row>
    <row r="4218" spans="1:4" x14ac:dyDescent="0.2">
      <c r="A4218" s="56">
        <v>1999</v>
      </c>
      <c r="B4218" s="56" t="s">
        <v>12</v>
      </c>
      <c r="C4218" s="56" t="s">
        <v>41</v>
      </c>
      <c r="D4218" s="55">
        <v>77645</v>
      </c>
    </row>
    <row r="4219" spans="1:4" x14ac:dyDescent="0.2">
      <c r="A4219" s="56">
        <v>1999</v>
      </c>
      <c r="B4219" s="56" t="s">
        <v>13</v>
      </c>
      <c r="C4219" s="56" t="s">
        <v>41</v>
      </c>
      <c r="D4219" s="55">
        <v>77419</v>
      </c>
    </row>
    <row r="4220" spans="1:4" x14ac:dyDescent="0.2">
      <c r="A4220" s="56">
        <v>1999</v>
      </c>
      <c r="B4220" s="56" t="s">
        <v>14</v>
      </c>
      <c r="C4220" s="56" t="s">
        <v>41</v>
      </c>
      <c r="D4220" s="55">
        <v>94810</v>
      </c>
    </row>
    <row r="4221" spans="1:4" x14ac:dyDescent="0.2">
      <c r="A4221" s="56">
        <v>1999</v>
      </c>
      <c r="B4221" s="56" t="s">
        <v>15</v>
      </c>
      <c r="C4221" s="56" t="s">
        <v>41</v>
      </c>
      <c r="D4221" s="55">
        <v>89742</v>
      </c>
    </row>
    <row r="4222" spans="1:4" x14ac:dyDescent="0.2">
      <c r="A4222" s="56">
        <v>1999</v>
      </c>
      <c r="B4222" s="56" t="s">
        <v>4</v>
      </c>
      <c r="C4222" s="56" t="s">
        <v>41</v>
      </c>
      <c r="D4222" s="55">
        <v>89886</v>
      </c>
    </row>
    <row r="4223" spans="1:4" x14ac:dyDescent="0.2">
      <c r="A4223" s="56">
        <v>1999</v>
      </c>
      <c r="B4223" s="56" t="s">
        <v>5</v>
      </c>
      <c r="C4223" s="56" t="s">
        <v>41</v>
      </c>
      <c r="D4223" s="55">
        <v>81953</v>
      </c>
    </row>
    <row r="4224" spans="1:4" x14ac:dyDescent="0.2">
      <c r="A4224" s="56">
        <v>1999</v>
      </c>
      <c r="B4224" s="56" t="s">
        <v>6</v>
      </c>
      <c r="C4224" s="56" t="s">
        <v>41</v>
      </c>
      <c r="D4224" s="55">
        <v>81703</v>
      </c>
    </row>
    <row r="4225" spans="1:4" x14ac:dyDescent="0.2">
      <c r="A4225" s="56">
        <v>1999</v>
      </c>
      <c r="B4225" s="56" t="s">
        <v>7</v>
      </c>
      <c r="C4225" s="56" t="s">
        <v>41</v>
      </c>
      <c r="D4225" s="55">
        <v>87182</v>
      </c>
    </row>
    <row r="4226" spans="1:4" x14ac:dyDescent="0.2">
      <c r="A4226" s="56">
        <v>1999</v>
      </c>
      <c r="B4226" s="56" t="s">
        <v>8</v>
      </c>
      <c r="C4226" s="56" t="s">
        <v>41</v>
      </c>
      <c r="D4226" s="55">
        <v>91000</v>
      </c>
    </row>
    <row r="4227" spans="1:4" x14ac:dyDescent="0.2">
      <c r="A4227" s="56">
        <v>1999</v>
      </c>
      <c r="B4227" s="56" t="s">
        <v>9</v>
      </c>
      <c r="C4227" s="56" t="s">
        <v>41</v>
      </c>
      <c r="D4227" s="55">
        <v>90747</v>
      </c>
    </row>
    <row r="4228" spans="1:4" x14ac:dyDescent="0.2">
      <c r="A4228" s="56">
        <v>1999</v>
      </c>
      <c r="B4228" s="56" t="s">
        <v>10</v>
      </c>
      <c r="C4228" s="56" t="s">
        <v>41</v>
      </c>
      <c r="D4228" s="55">
        <v>92540</v>
      </c>
    </row>
    <row r="4229" spans="1:4" x14ac:dyDescent="0.2">
      <c r="A4229" s="56">
        <v>1999</v>
      </c>
      <c r="B4229" s="56" t="s">
        <v>11</v>
      </c>
      <c r="C4229" s="56" t="s">
        <v>41</v>
      </c>
      <c r="D4229" s="55">
        <v>89438</v>
      </c>
    </row>
    <row r="4230" spans="1:4" x14ac:dyDescent="0.2">
      <c r="A4230" s="56">
        <v>2000</v>
      </c>
      <c r="B4230" s="56" t="s">
        <v>12</v>
      </c>
      <c r="C4230" s="56" t="s">
        <v>41</v>
      </c>
      <c r="D4230" s="55">
        <v>76287</v>
      </c>
    </row>
    <row r="4231" spans="1:4" x14ac:dyDescent="0.2">
      <c r="A4231" s="56">
        <v>2000</v>
      </c>
      <c r="B4231" s="56" t="s">
        <v>13</v>
      </c>
      <c r="C4231" s="56" t="s">
        <v>41</v>
      </c>
      <c r="D4231" s="55">
        <v>79890</v>
      </c>
    </row>
    <row r="4232" spans="1:4" x14ac:dyDescent="0.2">
      <c r="A4232" s="56">
        <v>2000</v>
      </c>
      <c r="B4232" s="56" t="s">
        <v>14</v>
      </c>
      <c r="C4232" s="56" t="s">
        <v>41</v>
      </c>
      <c r="D4232" s="55">
        <v>94842</v>
      </c>
    </row>
    <row r="4233" spans="1:4" x14ac:dyDescent="0.2">
      <c r="A4233" s="56">
        <v>2000</v>
      </c>
      <c r="B4233" s="56" t="s">
        <v>15</v>
      </c>
      <c r="C4233" s="56" t="s">
        <v>41</v>
      </c>
      <c r="D4233" s="55">
        <v>88676</v>
      </c>
    </row>
    <row r="4234" spans="1:4" x14ac:dyDescent="0.2">
      <c r="A4234" s="56">
        <v>2000</v>
      </c>
      <c r="B4234" s="56" t="s">
        <v>4</v>
      </c>
      <c r="C4234" s="56" t="s">
        <v>41</v>
      </c>
      <c r="D4234" s="55">
        <v>87217</v>
      </c>
    </row>
    <row r="4235" spans="1:4" x14ac:dyDescent="0.2">
      <c r="A4235" s="56">
        <v>2000</v>
      </c>
      <c r="B4235" s="56" t="s">
        <v>5</v>
      </c>
      <c r="C4235" s="56" t="s">
        <v>41</v>
      </c>
      <c r="D4235" s="55">
        <v>80829</v>
      </c>
    </row>
    <row r="4236" spans="1:4" x14ac:dyDescent="0.2">
      <c r="A4236" s="56">
        <v>2000</v>
      </c>
      <c r="B4236" s="56" t="s">
        <v>6</v>
      </c>
      <c r="C4236" s="56" t="s">
        <v>41</v>
      </c>
      <c r="D4236" s="55">
        <v>85339</v>
      </c>
    </row>
    <row r="4237" spans="1:4" x14ac:dyDescent="0.2">
      <c r="A4237" s="56">
        <v>2000</v>
      </c>
      <c r="B4237" s="56" t="s">
        <v>7</v>
      </c>
      <c r="C4237" s="56" t="s">
        <v>41</v>
      </c>
      <c r="D4237" s="55">
        <v>91360</v>
      </c>
    </row>
    <row r="4238" spans="1:4" x14ac:dyDescent="0.2">
      <c r="A4238" s="56">
        <v>2000</v>
      </c>
      <c r="B4238" s="56" t="s">
        <v>8</v>
      </c>
      <c r="C4238" s="56" t="s">
        <v>41</v>
      </c>
      <c r="D4238" s="55">
        <v>90465</v>
      </c>
    </row>
    <row r="4239" spans="1:4" x14ac:dyDescent="0.2">
      <c r="A4239" s="56">
        <v>2000</v>
      </c>
      <c r="B4239" s="56" t="s">
        <v>9</v>
      </c>
      <c r="C4239" s="56" t="s">
        <v>41</v>
      </c>
      <c r="D4239" s="55">
        <v>92260</v>
      </c>
    </row>
    <row r="4240" spans="1:4" x14ac:dyDescent="0.2">
      <c r="A4240" s="56">
        <v>2000</v>
      </c>
      <c r="B4240" s="56" t="s">
        <v>10</v>
      </c>
      <c r="C4240" s="56" t="s">
        <v>41</v>
      </c>
      <c r="D4240" s="55">
        <v>88612</v>
      </c>
    </row>
    <row r="4241" spans="1:4" x14ac:dyDescent="0.2">
      <c r="A4241" s="56">
        <v>2000</v>
      </c>
      <c r="B4241" s="56" t="s">
        <v>11</v>
      </c>
      <c r="C4241" s="56" t="s">
        <v>41</v>
      </c>
      <c r="D4241" s="55">
        <v>84280</v>
      </c>
    </row>
    <row r="4242" spans="1:4" x14ac:dyDescent="0.2">
      <c r="A4242" s="56">
        <v>2001</v>
      </c>
      <c r="B4242" s="56" t="s">
        <v>12</v>
      </c>
      <c r="C4242" s="56" t="s">
        <v>41</v>
      </c>
      <c r="D4242" s="55">
        <v>76702</v>
      </c>
    </row>
    <row r="4243" spans="1:4" x14ac:dyDescent="0.2">
      <c r="A4243" s="56">
        <v>2001</v>
      </c>
      <c r="B4243" s="56" t="s">
        <v>13</v>
      </c>
      <c r="C4243" s="56" t="s">
        <v>41</v>
      </c>
      <c r="D4243" s="55">
        <v>74372</v>
      </c>
    </row>
    <row r="4244" spans="1:4" x14ac:dyDescent="0.2">
      <c r="A4244" s="56">
        <v>2001</v>
      </c>
      <c r="B4244" s="56" t="s">
        <v>14</v>
      </c>
      <c r="C4244" s="56" t="s">
        <v>41</v>
      </c>
      <c r="D4244" s="55">
        <v>86800</v>
      </c>
    </row>
    <row r="4245" spans="1:4" x14ac:dyDescent="0.2">
      <c r="A4245" s="56">
        <v>2001</v>
      </c>
      <c r="B4245" s="56" t="s">
        <v>15</v>
      </c>
      <c r="C4245" s="56" t="s">
        <v>41</v>
      </c>
      <c r="D4245" s="55">
        <v>83378</v>
      </c>
    </row>
    <row r="4246" spans="1:4" x14ac:dyDescent="0.2">
      <c r="A4246" s="56">
        <v>2001</v>
      </c>
      <c r="B4246" s="56" t="s">
        <v>4</v>
      </c>
      <c r="C4246" s="56" t="s">
        <v>41</v>
      </c>
      <c r="D4246" s="55">
        <v>83794</v>
      </c>
    </row>
    <row r="4247" spans="1:4" x14ac:dyDescent="0.2">
      <c r="A4247" s="56">
        <v>2001</v>
      </c>
      <c r="B4247" s="56" t="s">
        <v>5</v>
      </c>
      <c r="C4247" s="56" t="s">
        <v>41</v>
      </c>
      <c r="D4247" s="55">
        <v>80186</v>
      </c>
    </row>
    <row r="4248" spans="1:4" x14ac:dyDescent="0.2">
      <c r="A4248" s="56">
        <v>2001</v>
      </c>
      <c r="B4248" s="56" t="s">
        <v>6</v>
      </c>
      <c r="C4248" s="56" t="s">
        <v>41</v>
      </c>
      <c r="D4248" s="55">
        <v>76117</v>
      </c>
    </row>
    <row r="4249" spans="1:4" x14ac:dyDescent="0.2">
      <c r="A4249" s="56">
        <v>2001</v>
      </c>
      <c r="B4249" s="56" t="s">
        <v>7</v>
      </c>
      <c r="C4249" s="56" t="s">
        <v>41</v>
      </c>
      <c r="D4249" s="55">
        <v>82971</v>
      </c>
    </row>
    <row r="4250" spans="1:4" x14ac:dyDescent="0.2">
      <c r="A4250" s="56">
        <v>2001</v>
      </c>
      <c r="B4250" s="56" t="s">
        <v>8</v>
      </c>
      <c r="C4250" s="56" t="s">
        <v>41</v>
      </c>
      <c r="D4250" s="55">
        <v>79116</v>
      </c>
    </row>
    <row r="4251" spans="1:4" x14ac:dyDescent="0.2">
      <c r="A4251" s="56">
        <v>2001</v>
      </c>
      <c r="B4251" s="56" t="s">
        <v>9</v>
      </c>
      <c r="C4251" s="56" t="s">
        <v>41</v>
      </c>
      <c r="D4251" s="55">
        <v>79697</v>
      </c>
    </row>
    <row r="4252" spans="1:4" x14ac:dyDescent="0.2">
      <c r="A4252" s="56">
        <v>2001</v>
      </c>
      <c r="B4252" s="56" t="s">
        <v>10</v>
      </c>
      <c r="C4252" s="56" t="s">
        <v>41</v>
      </c>
      <c r="D4252" s="55">
        <v>80317</v>
      </c>
    </row>
    <row r="4253" spans="1:4" x14ac:dyDescent="0.2">
      <c r="A4253" s="56">
        <v>2001</v>
      </c>
      <c r="B4253" s="56" t="s">
        <v>11</v>
      </c>
      <c r="C4253" s="56" t="s">
        <v>41</v>
      </c>
      <c r="D4253" s="55">
        <v>64023</v>
      </c>
    </row>
    <row r="4254" spans="1:4" x14ac:dyDescent="0.2">
      <c r="A4254" s="56">
        <v>2002</v>
      </c>
      <c r="B4254" s="56" t="s">
        <v>12</v>
      </c>
      <c r="C4254" s="56" t="s">
        <v>41</v>
      </c>
      <c r="D4254" s="55">
        <v>61536</v>
      </c>
    </row>
    <row r="4255" spans="1:4" x14ac:dyDescent="0.2">
      <c r="A4255" s="56">
        <v>2002</v>
      </c>
      <c r="B4255" s="56" t="s">
        <v>13</v>
      </c>
      <c r="C4255" s="56" t="s">
        <v>41</v>
      </c>
      <c r="D4255" s="55">
        <v>60188</v>
      </c>
    </row>
    <row r="4256" spans="1:4" x14ac:dyDescent="0.2">
      <c r="A4256" s="56">
        <v>2002</v>
      </c>
      <c r="B4256" s="56" t="s">
        <v>14</v>
      </c>
      <c r="C4256" s="56" t="s">
        <v>41</v>
      </c>
      <c r="D4256" s="55">
        <v>64502</v>
      </c>
    </row>
    <row r="4257" spans="1:4" x14ac:dyDescent="0.2">
      <c r="A4257" s="56">
        <v>2002</v>
      </c>
      <c r="B4257" s="56" t="s">
        <v>15</v>
      </c>
      <c r="C4257" s="56" t="s">
        <v>41</v>
      </c>
      <c r="D4257" s="55">
        <v>65044</v>
      </c>
    </row>
    <row r="4258" spans="1:4" x14ac:dyDescent="0.2">
      <c r="A4258" s="56">
        <v>2002</v>
      </c>
      <c r="B4258" s="56" t="s">
        <v>4</v>
      </c>
      <c r="C4258" s="56" t="s">
        <v>41</v>
      </c>
      <c r="D4258" s="55">
        <v>69178</v>
      </c>
    </row>
    <row r="4259" spans="1:4" x14ac:dyDescent="0.2">
      <c r="A4259" s="56">
        <v>2002</v>
      </c>
      <c r="B4259" s="56" t="s">
        <v>5</v>
      </c>
      <c r="C4259" s="56" t="s">
        <v>41</v>
      </c>
      <c r="D4259" s="55">
        <v>61155</v>
      </c>
    </row>
    <row r="4260" spans="1:4" x14ac:dyDescent="0.2">
      <c r="A4260" s="56">
        <v>2002</v>
      </c>
      <c r="B4260" s="56" t="s">
        <v>6</v>
      </c>
      <c r="C4260" s="56" t="s">
        <v>41</v>
      </c>
      <c r="D4260" s="55">
        <v>60061</v>
      </c>
    </row>
    <row r="4261" spans="1:4" x14ac:dyDescent="0.2">
      <c r="A4261" s="56">
        <v>2002</v>
      </c>
      <c r="B4261" s="56" t="s">
        <v>7</v>
      </c>
      <c r="C4261" s="56" t="s">
        <v>41</v>
      </c>
      <c r="D4261" s="55">
        <v>56732</v>
      </c>
    </row>
    <row r="4262" spans="1:4" x14ac:dyDescent="0.2">
      <c r="A4262" s="56">
        <v>2002</v>
      </c>
      <c r="B4262" s="56" t="s">
        <v>8</v>
      </c>
      <c r="C4262" s="56" t="s">
        <v>41</v>
      </c>
      <c r="D4262" s="55">
        <v>44125</v>
      </c>
    </row>
    <row r="4263" spans="1:4" x14ac:dyDescent="0.2">
      <c r="A4263" s="56">
        <v>2002</v>
      </c>
      <c r="B4263" s="56" t="s">
        <v>9</v>
      </c>
      <c r="C4263" s="56" t="s">
        <v>41</v>
      </c>
      <c r="D4263" s="55">
        <v>45790</v>
      </c>
    </row>
    <row r="4264" spans="1:4" x14ac:dyDescent="0.2">
      <c r="A4264" s="56">
        <v>2002</v>
      </c>
      <c r="B4264" s="56" t="s">
        <v>10</v>
      </c>
      <c r="C4264" s="56" t="s">
        <v>41</v>
      </c>
      <c r="D4264" s="55">
        <v>48511</v>
      </c>
    </row>
    <row r="4265" spans="1:4" x14ac:dyDescent="0.2">
      <c r="A4265" s="56">
        <v>2002</v>
      </c>
      <c r="B4265" s="56" t="s">
        <v>11</v>
      </c>
      <c r="C4265" s="56" t="s">
        <v>41</v>
      </c>
      <c r="D4265" s="55">
        <v>50244</v>
      </c>
    </row>
    <row r="4266" spans="1:4" x14ac:dyDescent="0.2">
      <c r="A4266" s="56">
        <v>2003</v>
      </c>
      <c r="B4266" s="56" t="s">
        <v>12</v>
      </c>
      <c r="C4266" s="56" t="s">
        <v>41</v>
      </c>
      <c r="D4266" s="55">
        <v>44666.758597968452</v>
      </c>
    </row>
    <row r="4267" spans="1:4" x14ac:dyDescent="0.2">
      <c r="A4267" s="56">
        <v>2003</v>
      </c>
      <c r="B4267" s="56" t="s">
        <v>13</v>
      </c>
      <c r="C4267" s="56" t="s">
        <v>41</v>
      </c>
      <c r="D4267" s="55">
        <v>44674.107600038769</v>
      </c>
    </row>
    <row r="4268" spans="1:4" x14ac:dyDescent="0.2">
      <c r="A4268" s="56">
        <v>2003</v>
      </c>
      <c r="B4268" s="56" t="s">
        <v>14</v>
      </c>
      <c r="C4268" s="56" t="s">
        <v>41</v>
      </c>
      <c r="D4268" s="55">
        <v>49611.156935893305</v>
      </c>
    </row>
    <row r="4269" spans="1:4" x14ac:dyDescent="0.2">
      <c r="A4269" s="56">
        <v>2003</v>
      </c>
      <c r="B4269" s="56" t="s">
        <v>15</v>
      </c>
      <c r="C4269" s="56" t="s">
        <v>41</v>
      </c>
      <c r="D4269" s="55">
        <v>51884.531294660497</v>
      </c>
    </row>
    <row r="4270" spans="1:4" x14ac:dyDescent="0.2">
      <c r="A4270" s="56">
        <v>2003</v>
      </c>
      <c r="B4270" s="56" t="s">
        <v>4</v>
      </c>
      <c r="C4270" s="56" t="s">
        <v>41</v>
      </c>
      <c r="D4270" s="55">
        <v>31574.966248610683</v>
      </c>
    </row>
    <row r="4271" spans="1:4" x14ac:dyDescent="0.2">
      <c r="A4271" s="56">
        <v>2003</v>
      </c>
      <c r="B4271" s="56" t="s">
        <v>5</v>
      </c>
      <c r="C4271" s="56" t="s">
        <v>41</v>
      </c>
      <c r="D4271" s="55">
        <v>30505.876501481183</v>
      </c>
    </row>
    <row r="4272" spans="1:4" x14ac:dyDescent="0.2">
      <c r="A4272" s="56">
        <v>2003</v>
      </c>
      <c r="B4272" s="56" t="s">
        <v>6</v>
      </c>
      <c r="C4272" s="56" t="s">
        <v>41</v>
      </c>
      <c r="D4272" s="55">
        <v>34675.811698194892</v>
      </c>
    </row>
    <row r="4273" spans="1:4" x14ac:dyDescent="0.2">
      <c r="A4273" s="56">
        <v>2003</v>
      </c>
      <c r="B4273" s="56" t="s">
        <v>7</v>
      </c>
      <c r="C4273" s="56" t="s">
        <v>41</v>
      </c>
      <c r="D4273" s="55">
        <v>36400.224390573749</v>
      </c>
    </row>
    <row r="4274" spans="1:4" x14ac:dyDescent="0.2">
      <c r="A4274" s="56">
        <v>2003</v>
      </c>
      <c r="B4274" s="56" t="s">
        <v>8</v>
      </c>
      <c r="C4274" s="56" t="s">
        <v>41</v>
      </c>
      <c r="D4274" s="55">
        <v>41591.956288216628</v>
      </c>
    </row>
    <row r="4275" spans="1:4" x14ac:dyDescent="0.2">
      <c r="A4275" s="56">
        <v>2003</v>
      </c>
      <c r="B4275" s="56" t="s">
        <v>9</v>
      </c>
      <c r="C4275" s="56" t="s">
        <v>41</v>
      </c>
      <c r="D4275" s="55">
        <v>41457.456890348534</v>
      </c>
    </row>
    <row r="4276" spans="1:4" x14ac:dyDescent="0.2">
      <c r="A4276" s="56">
        <v>2003</v>
      </c>
      <c r="B4276" s="56" t="s">
        <v>10</v>
      </c>
      <c r="C4276" s="56" t="s">
        <v>41</v>
      </c>
      <c r="D4276" s="55">
        <v>37853.343491818421</v>
      </c>
    </row>
    <row r="4277" spans="1:4" x14ac:dyDescent="0.2">
      <c r="A4277" s="56">
        <v>2003</v>
      </c>
      <c r="B4277" s="56" t="s">
        <v>11</v>
      </c>
      <c r="C4277" s="56" t="s">
        <v>41</v>
      </c>
      <c r="D4277" s="55">
        <v>36855.761776712097</v>
      </c>
    </row>
    <row r="4278" spans="1:4" x14ac:dyDescent="0.2">
      <c r="A4278" s="56">
        <v>2004</v>
      </c>
      <c r="B4278" s="56" t="s">
        <v>12</v>
      </c>
      <c r="C4278" s="56" t="s">
        <v>41</v>
      </c>
      <c r="D4278" s="55">
        <v>32957</v>
      </c>
    </row>
    <row r="4279" spans="1:4" x14ac:dyDescent="0.2">
      <c r="A4279" s="56">
        <v>2004</v>
      </c>
      <c r="B4279" s="56" t="s">
        <v>13</v>
      </c>
      <c r="C4279" s="56" t="s">
        <v>41</v>
      </c>
      <c r="D4279" s="55">
        <v>30242</v>
      </c>
    </row>
    <row r="4280" spans="1:4" x14ac:dyDescent="0.2">
      <c r="A4280" s="56">
        <v>2004</v>
      </c>
      <c r="B4280" s="56" t="s">
        <v>14</v>
      </c>
      <c r="C4280" s="56" t="s">
        <v>41</v>
      </c>
      <c r="D4280" s="55">
        <v>33841.910441125212</v>
      </c>
    </row>
    <row r="4281" spans="1:4" x14ac:dyDescent="0.2">
      <c r="A4281" s="56">
        <v>2004</v>
      </c>
      <c r="B4281" s="56" t="s">
        <v>15</v>
      </c>
      <c r="C4281" s="56" t="s">
        <v>41</v>
      </c>
      <c r="D4281" s="55">
        <v>34138.480093150334</v>
      </c>
    </row>
    <row r="4282" spans="1:4" x14ac:dyDescent="0.2">
      <c r="A4282" s="56">
        <v>2004</v>
      </c>
      <c r="B4282" s="56" t="s">
        <v>4</v>
      </c>
      <c r="C4282" s="56" t="s">
        <v>41</v>
      </c>
      <c r="D4282" s="55">
        <v>45144.793923535864</v>
      </c>
    </row>
    <row r="4283" spans="1:4" x14ac:dyDescent="0.2">
      <c r="A4283" s="56">
        <v>2004</v>
      </c>
      <c r="B4283" s="56" t="s">
        <v>5</v>
      </c>
      <c r="C4283" s="56" t="s">
        <v>41</v>
      </c>
      <c r="D4283" s="55">
        <v>46052.614703036685</v>
      </c>
    </row>
    <row r="4284" spans="1:4" x14ac:dyDescent="0.2">
      <c r="A4284" s="56">
        <v>2004</v>
      </c>
      <c r="B4284" s="56" t="s">
        <v>6</v>
      </c>
      <c r="C4284" s="56" t="s">
        <v>41</v>
      </c>
      <c r="D4284" s="55">
        <v>48310.318061762264</v>
      </c>
    </row>
    <row r="4285" spans="1:4" x14ac:dyDescent="0.2">
      <c r="A4285" s="56">
        <v>2004</v>
      </c>
      <c r="B4285" s="56" t="s">
        <v>7</v>
      </c>
      <c r="C4285" s="56" t="s">
        <v>41</v>
      </c>
      <c r="D4285" s="55">
        <v>48765.333238809479</v>
      </c>
    </row>
    <row r="4286" spans="1:4" x14ac:dyDescent="0.2">
      <c r="A4286" s="56">
        <v>2004</v>
      </c>
      <c r="B4286" s="56" t="s">
        <v>8</v>
      </c>
      <c r="C4286" s="56" t="s">
        <v>41</v>
      </c>
      <c r="D4286" s="55">
        <v>54155.535404565984</v>
      </c>
    </row>
    <row r="4287" spans="1:4" x14ac:dyDescent="0.2">
      <c r="A4287" s="56">
        <v>2004</v>
      </c>
      <c r="B4287" s="56" t="s">
        <v>9</v>
      </c>
      <c r="C4287" s="56" t="s">
        <v>41</v>
      </c>
      <c r="D4287" s="55">
        <v>49291.221056186005</v>
      </c>
    </row>
    <row r="4288" spans="1:4" x14ac:dyDescent="0.2">
      <c r="A4288" s="56">
        <v>2004</v>
      </c>
      <c r="B4288" s="56" t="s">
        <v>10</v>
      </c>
      <c r="C4288" s="56" t="s">
        <v>41</v>
      </c>
      <c r="D4288" s="55">
        <v>50697.620823923316</v>
      </c>
    </row>
    <row r="4289" spans="1:4" x14ac:dyDescent="0.2">
      <c r="A4289" s="56">
        <v>2004</v>
      </c>
      <c r="B4289" s="56" t="s">
        <v>11</v>
      </c>
      <c r="C4289" s="56" t="s">
        <v>41</v>
      </c>
      <c r="D4289" s="55">
        <v>47725.683113751387</v>
      </c>
    </row>
    <row r="4290" spans="1:4" x14ac:dyDescent="0.2">
      <c r="A4290" s="56">
        <v>2005</v>
      </c>
      <c r="B4290" s="56" t="s">
        <v>12</v>
      </c>
      <c r="C4290" s="56" t="s">
        <v>41</v>
      </c>
      <c r="D4290" s="55">
        <v>43391.303379363817</v>
      </c>
    </row>
    <row r="4291" spans="1:4" x14ac:dyDescent="0.2">
      <c r="A4291" s="56">
        <v>2005</v>
      </c>
      <c r="B4291" s="56" t="s">
        <v>13</v>
      </c>
      <c r="C4291" s="56" t="s">
        <v>41</v>
      </c>
      <c r="D4291" s="55">
        <v>40051</v>
      </c>
    </row>
    <row r="4292" spans="1:4" x14ac:dyDescent="0.2">
      <c r="A4292" s="56">
        <v>2005</v>
      </c>
      <c r="B4292" s="56" t="s">
        <v>14</v>
      </c>
      <c r="C4292" s="56" t="s">
        <v>41</v>
      </c>
      <c r="D4292" s="55">
        <v>47555</v>
      </c>
    </row>
    <row r="4293" spans="1:4" x14ac:dyDescent="0.2">
      <c r="A4293" s="56">
        <v>2005</v>
      </c>
      <c r="B4293" s="56" t="s">
        <v>15</v>
      </c>
      <c r="C4293" s="56" t="s">
        <v>41</v>
      </c>
      <c r="D4293" s="55">
        <v>50641</v>
      </c>
    </row>
    <row r="4294" spans="1:4" x14ac:dyDescent="0.2">
      <c r="A4294" s="56">
        <v>2005</v>
      </c>
      <c r="B4294" s="56" t="s">
        <v>4</v>
      </c>
      <c r="C4294" s="56" t="s">
        <v>41</v>
      </c>
      <c r="D4294" s="55">
        <v>52855</v>
      </c>
    </row>
    <row r="4295" spans="1:4" x14ac:dyDescent="0.2">
      <c r="A4295" s="56">
        <v>2005</v>
      </c>
      <c r="B4295" s="56" t="s">
        <v>5</v>
      </c>
      <c r="C4295" s="56" t="s">
        <v>41</v>
      </c>
      <c r="D4295" s="55">
        <v>52348</v>
      </c>
    </row>
    <row r="4296" spans="1:4" x14ac:dyDescent="0.2">
      <c r="A4296" s="56">
        <v>2005</v>
      </c>
      <c r="B4296" s="56" t="s">
        <v>6</v>
      </c>
      <c r="C4296" s="56" t="s">
        <v>41</v>
      </c>
      <c r="D4296" s="55">
        <v>54376</v>
      </c>
    </row>
    <row r="4297" spans="1:4" x14ac:dyDescent="0.2">
      <c r="A4297" s="56">
        <v>2005</v>
      </c>
      <c r="B4297" s="56" t="s">
        <v>7</v>
      </c>
      <c r="C4297" s="56" t="s">
        <v>41</v>
      </c>
      <c r="D4297" s="55">
        <v>55975</v>
      </c>
    </row>
    <row r="4298" spans="1:4" x14ac:dyDescent="0.2">
      <c r="A4298" s="56">
        <v>2005</v>
      </c>
      <c r="B4298" s="56" t="s">
        <v>8</v>
      </c>
      <c r="C4298" s="56" t="s">
        <v>41</v>
      </c>
      <c r="D4298" s="55">
        <v>59170</v>
      </c>
    </row>
    <row r="4299" spans="1:4" x14ac:dyDescent="0.2">
      <c r="A4299" s="56">
        <v>2005</v>
      </c>
      <c r="B4299" s="56" t="s">
        <v>9</v>
      </c>
      <c r="C4299" s="56" t="s">
        <v>41</v>
      </c>
      <c r="D4299" s="55">
        <v>65885</v>
      </c>
    </row>
    <row r="4300" spans="1:4" x14ac:dyDescent="0.2">
      <c r="A4300" s="56">
        <v>2005</v>
      </c>
      <c r="B4300" s="56" t="s">
        <v>10</v>
      </c>
      <c r="C4300" s="56" t="s">
        <v>41</v>
      </c>
      <c r="D4300" s="55">
        <v>69660</v>
      </c>
    </row>
    <row r="4301" spans="1:4" x14ac:dyDescent="0.2">
      <c r="A4301" s="56">
        <v>2005</v>
      </c>
      <c r="B4301" s="56" t="s">
        <v>11</v>
      </c>
      <c r="C4301" s="56" t="s">
        <v>41</v>
      </c>
      <c r="D4301" s="55">
        <v>72941</v>
      </c>
    </row>
    <row r="4302" spans="1:4" x14ac:dyDescent="0.2">
      <c r="A4302" s="56">
        <v>2006</v>
      </c>
      <c r="B4302" s="56" t="s">
        <v>12</v>
      </c>
      <c r="C4302" s="56" t="s">
        <v>41</v>
      </c>
      <c r="D4302" s="55">
        <v>63746</v>
      </c>
    </row>
    <row r="4303" spans="1:4" x14ac:dyDescent="0.2">
      <c r="A4303" s="56">
        <v>2006</v>
      </c>
      <c r="B4303" s="56" t="s">
        <v>13</v>
      </c>
      <c r="C4303" s="56" t="s">
        <v>41</v>
      </c>
      <c r="D4303" s="55">
        <v>63544</v>
      </c>
    </row>
    <row r="4304" spans="1:4" x14ac:dyDescent="0.2">
      <c r="A4304" s="56">
        <v>2006</v>
      </c>
      <c r="B4304" s="56" t="s">
        <v>14</v>
      </c>
      <c r="C4304" s="56" t="s">
        <v>41</v>
      </c>
      <c r="D4304" s="55">
        <v>75746</v>
      </c>
    </row>
    <row r="4305" spans="1:4" x14ac:dyDescent="0.2">
      <c r="A4305" s="56">
        <v>2006</v>
      </c>
      <c r="B4305" s="56" t="s">
        <v>15</v>
      </c>
      <c r="C4305" s="56" t="s">
        <v>41</v>
      </c>
      <c r="D4305" s="55">
        <v>76194</v>
      </c>
    </row>
    <row r="4306" spans="1:4" x14ac:dyDescent="0.2">
      <c r="A4306" s="56">
        <v>2006</v>
      </c>
      <c r="B4306" s="56" t="s">
        <v>4</v>
      </c>
      <c r="C4306" s="56" t="s">
        <v>41</v>
      </c>
      <c r="D4306" s="55">
        <v>80073</v>
      </c>
    </row>
    <row r="4307" spans="1:4" x14ac:dyDescent="0.2">
      <c r="A4307" s="56">
        <v>2006</v>
      </c>
      <c r="B4307" s="56" t="s">
        <v>5</v>
      </c>
      <c r="C4307" s="56" t="s">
        <v>41</v>
      </c>
      <c r="D4307" s="55">
        <v>74922</v>
      </c>
    </row>
    <row r="4308" spans="1:4" x14ac:dyDescent="0.2">
      <c r="A4308" s="56">
        <v>2006</v>
      </c>
      <c r="B4308" s="56" t="s">
        <v>6</v>
      </c>
      <c r="C4308" s="56" t="s">
        <v>41</v>
      </c>
      <c r="D4308" s="55">
        <v>78054</v>
      </c>
    </row>
    <row r="4309" spans="1:4" x14ac:dyDescent="0.2">
      <c r="A4309" s="56">
        <v>2006</v>
      </c>
      <c r="B4309" s="56" t="s">
        <v>7</v>
      </c>
      <c r="C4309" s="56" t="s">
        <v>41</v>
      </c>
      <c r="D4309" s="55">
        <v>80133</v>
      </c>
    </row>
    <row r="4310" spans="1:4" x14ac:dyDescent="0.2">
      <c r="A4310" s="56">
        <v>2006</v>
      </c>
      <c r="B4310" s="56" t="s">
        <v>8</v>
      </c>
      <c r="C4310" s="56" t="s">
        <v>41</v>
      </c>
      <c r="D4310" s="55">
        <v>81704</v>
      </c>
    </row>
    <row r="4311" spans="1:4" x14ac:dyDescent="0.2">
      <c r="A4311" s="56">
        <v>2006</v>
      </c>
      <c r="B4311" s="56" t="s">
        <v>9</v>
      </c>
      <c r="C4311" s="56" t="s">
        <v>41</v>
      </c>
      <c r="D4311" s="55">
        <v>83691</v>
      </c>
    </row>
    <row r="4312" spans="1:4" x14ac:dyDescent="0.2">
      <c r="A4312" s="56">
        <v>2006</v>
      </c>
      <c r="B4312" s="56" t="s">
        <v>10</v>
      </c>
      <c r="C4312" s="56" t="s">
        <v>41</v>
      </c>
      <c r="D4312" s="55">
        <v>86130</v>
      </c>
    </row>
    <row r="4313" spans="1:4" x14ac:dyDescent="0.2">
      <c r="A4313" s="56">
        <v>2006</v>
      </c>
      <c r="B4313" s="56" t="s">
        <v>11</v>
      </c>
      <c r="C4313" s="56" t="s">
        <v>41</v>
      </c>
      <c r="D4313" s="55">
        <v>79391</v>
      </c>
    </row>
    <row r="4314" spans="1:4" x14ac:dyDescent="0.2">
      <c r="A4314" s="56">
        <v>2007</v>
      </c>
      <c r="B4314" s="56" t="s">
        <v>12</v>
      </c>
      <c r="C4314" s="56" t="s">
        <v>41</v>
      </c>
      <c r="D4314" s="55">
        <v>74203</v>
      </c>
    </row>
    <row r="4315" spans="1:4" x14ac:dyDescent="0.2">
      <c r="A4315" s="56">
        <v>2007</v>
      </c>
      <c r="B4315" s="56" t="s">
        <v>13</v>
      </c>
      <c r="C4315" s="56" t="s">
        <v>41</v>
      </c>
      <c r="D4315" s="55">
        <v>70492</v>
      </c>
    </row>
    <row r="4316" spans="1:4" x14ac:dyDescent="0.2">
      <c r="A4316" s="56">
        <v>2007</v>
      </c>
      <c r="B4316" s="56" t="s">
        <v>14</v>
      </c>
      <c r="C4316" s="56" t="s">
        <v>41</v>
      </c>
      <c r="D4316" s="55">
        <v>84052</v>
      </c>
    </row>
    <row r="4317" spans="1:4" x14ac:dyDescent="0.2">
      <c r="A4317" s="56">
        <v>2007</v>
      </c>
      <c r="B4317" s="56" t="s">
        <v>15</v>
      </c>
      <c r="C4317" s="56" t="s">
        <v>41</v>
      </c>
      <c r="D4317" s="55">
        <v>84025</v>
      </c>
    </row>
    <row r="4318" spans="1:4" x14ac:dyDescent="0.2">
      <c r="A4318" s="56">
        <v>2007</v>
      </c>
      <c r="B4318" s="56" t="s">
        <v>4</v>
      </c>
      <c r="C4318" s="56" t="s">
        <v>41</v>
      </c>
      <c r="D4318" s="55">
        <v>93042</v>
      </c>
    </row>
    <row r="4319" spans="1:4" x14ac:dyDescent="0.2">
      <c r="A4319" s="56">
        <v>2007</v>
      </c>
      <c r="B4319" s="56" t="s">
        <v>5</v>
      </c>
      <c r="C4319" s="56" t="s">
        <v>41</v>
      </c>
      <c r="D4319" s="55">
        <v>91984</v>
      </c>
    </row>
    <row r="4320" spans="1:4" x14ac:dyDescent="0.2">
      <c r="A4320" s="56">
        <v>2007</v>
      </c>
      <c r="B4320" s="56" t="s">
        <v>6</v>
      </c>
      <c r="C4320" s="56" t="s">
        <v>41</v>
      </c>
      <c r="D4320" s="55">
        <v>95344</v>
      </c>
    </row>
    <row r="4321" spans="1:4" x14ac:dyDescent="0.2">
      <c r="A4321" s="56">
        <v>2007</v>
      </c>
      <c r="B4321" s="56" t="s">
        <v>7</v>
      </c>
      <c r="C4321" s="56" t="s">
        <v>41</v>
      </c>
      <c r="D4321" s="55">
        <v>97702</v>
      </c>
    </row>
    <row r="4322" spans="1:4" x14ac:dyDescent="0.2">
      <c r="A4322" s="56">
        <v>2007</v>
      </c>
      <c r="B4322" s="56" t="s">
        <v>8</v>
      </c>
      <c r="C4322" s="56" t="s">
        <v>41</v>
      </c>
      <c r="D4322" s="55">
        <v>96386</v>
      </c>
    </row>
    <row r="4323" spans="1:4" x14ac:dyDescent="0.2">
      <c r="A4323" s="56">
        <v>2007</v>
      </c>
      <c r="B4323" s="56" t="s">
        <v>9</v>
      </c>
      <c r="C4323" s="56" t="s">
        <v>41</v>
      </c>
      <c r="D4323" s="55">
        <v>99617</v>
      </c>
    </row>
    <row r="4324" spans="1:4" x14ac:dyDescent="0.2">
      <c r="A4324" s="56">
        <v>2007</v>
      </c>
      <c r="B4324" s="56" t="s">
        <v>10</v>
      </c>
      <c r="C4324" s="56" t="s">
        <v>41</v>
      </c>
      <c r="D4324" s="55">
        <v>103673</v>
      </c>
    </row>
    <row r="4325" spans="1:4" x14ac:dyDescent="0.2">
      <c r="A4325" s="56">
        <v>2007</v>
      </c>
      <c r="B4325" s="56" t="s">
        <v>11</v>
      </c>
      <c r="C4325" s="56" t="s">
        <v>41</v>
      </c>
      <c r="D4325" s="55">
        <v>98258</v>
      </c>
    </row>
    <row r="4326" spans="1:4" x14ac:dyDescent="0.2">
      <c r="A4326" s="56">
        <v>2008</v>
      </c>
      <c r="B4326" s="56" t="s">
        <v>12</v>
      </c>
      <c r="C4326" s="56" t="s">
        <v>41</v>
      </c>
      <c r="D4326" s="55">
        <v>93544</v>
      </c>
    </row>
    <row r="4327" spans="1:4" x14ac:dyDescent="0.2">
      <c r="A4327" s="56">
        <v>2008</v>
      </c>
      <c r="B4327" s="56" t="s">
        <v>13</v>
      </c>
      <c r="C4327" s="56" t="s">
        <v>41</v>
      </c>
      <c r="D4327" s="55">
        <v>92383</v>
      </c>
    </row>
    <row r="4328" spans="1:4" x14ac:dyDescent="0.2">
      <c r="A4328" s="56">
        <v>2008</v>
      </c>
      <c r="B4328" s="56" t="s">
        <v>14</v>
      </c>
      <c r="C4328" s="56" t="s">
        <v>41</v>
      </c>
      <c r="D4328" s="55">
        <v>98978</v>
      </c>
    </row>
    <row r="4329" spans="1:4" x14ac:dyDescent="0.2">
      <c r="A4329" s="56">
        <v>2008</v>
      </c>
      <c r="B4329" s="56" t="s">
        <v>15</v>
      </c>
      <c r="C4329" s="56" t="s">
        <v>41</v>
      </c>
      <c r="D4329" s="55">
        <v>104588</v>
      </c>
    </row>
    <row r="4330" spans="1:4" x14ac:dyDescent="0.2">
      <c r="A4330" s="56">
        <v>2008</v>
      </c>
      <c r="B4330" s="56" t="s">
        <v>4</v>
      </c>
      <c r="C4330" s="56" t="s">
        <v>41</v>
      </c>
      <c r="D4330" s="55">
        <v>106523</v>
      </c>
    </row>
    <row r="4331" spans="1:4" x14ac:dyDescent="0.2">
      <c r="A4331" s="56">
        <v>2008</v>
      </c>
      <c r="B4331" s="56" t="s">
        <v>5</v>
      </c>
      <c r="C4331" s="56" t="s">
        <v>41</v>
      </c>
      <c r="D4331" s="55">
        <v>96926</v>
      </c>
    </row>
    <row r="4332" spans="1:4" x14ac:dyDescent="0.2">
      <c r="A4332" s="56">
        <v>2008</v>
      </c>
      <c r="B4332" s="56" t="s">
        <v>6</v>
      </c>
      <c r="C4332" s="56" t="s">
        <v>41</v>
      </c>
      <c r="D4332" s="55">
        <v>103363</v>
      </c>
    </row>
    <row r="4333" spans="1:4" x14ac:dyDescent="0.2">
      <c r="A4333" s="56">
        <v>2008</v>
      </c>
      <c r="B4333" s="56" t="s">
        <v>7</v>
      </c>
      <c r="C4333" s="56" t="s">
        <v>41</v>
      </c>
      <c r="D4333" s="55">
        <v>101648</v>
      </c>
    </row>
    <row r="4334" spans="1:4" x14ac:dyDescent="0.2">
      <c r="A4334" s="56">
        <v>2008</v>
      </c>
      <c r="B4334" s="56" t="s">
        <v>8</v>
      </c>
      <c r="C4334" s="56" t="s">
        <v>41</v>
      </c>
      <c r="D4334" s="55">
        <v>99527</v>
      </c>
    </row>
    <row r="4335" spans="1:4" x14ac:dyDescent="0.2">
      <c r="A4335" s="56">
        <v>2008</v>
      </c>
      <c r="B4335" s="56" t="s">
        <v>9</v>
      </c>
      <c r="C4335" s="56" t="s">
        <v>41</v>
      </c>
      <c r="D4335" s="55">
        <v>102310</v>
      </c>
    </row>
    <row r="4336" spans="1:4" x14ac:dyDescent="0.2">
      <c r="A4336" s="56">
        <v>2008</v>
      </c>
      <c r="B4336" s="56" t="s">
        <v>10</v>
      </c>
      <c r="C4336" s="56" t="s">
        <v>41</v>
      </c>
      <c r="D4336" s="55">
        <v>94417</v>
      </c>
    </row>
    <row r="4337" spans="1:4" x14ac:dyDescent="0.2">
      <c r="A4337" s="56">
        <v>2008</v>
      </c>
      <c r="B4337" s="56" t="s">
        <v>11</v>
      </c>
      <c r="C4337" s="56" t="s">
        <v>41</v>
      </c>
      <c r="D4337" s="55">
        <v>94732</v>
      </c>
    </row>
    <row r="4338" spans="1:4" x14ac:dyDescent="0.2">
      <c r="A4338" s="56">
        <v>2009</v>
      </c>
      <c r="B4338" s="56" t="s">
        <v>12</v>
      </c>
      <c r="C4338" s="56" t="s">
        <v>41</v>
      </c>
      <c r="D4338" s="55">
        <v>87153.193618606529</v>
      </c>
    </row>
    <row r="4339" spans="1:4" x14ac:dyDescent="0.2">
      <c r="A4339" s="56">
        <v>2009</v>
      </c>
      <c r="B4339" s="56" t="s">
        <v>13</v>
      </c>
      <c r="C4339" s="56" t="s">
        <v>41</v>
      </c>
      <c r="D4339" s="55">
        <v>82488</v>
      </c>
    </row>
    <row r="4340" spans="1:4" x14ac:dyDescent="0.2">
      <c r="A4340" s="56">
        <v>2009</v>
      </c>
      <c r="B4340" s="56" t="s">
        <v>14</v>
      </c>
      <c r="C4340" s="56" t="s">
        <v>41</v>
      </c>
      <c r="D4340" s="55">
        <v>98581</v>
      </c>
    </row>
    <row r="4341" spans="1:4" x14ac:dyDescent="0.2">
      <c r="A4341" s="56">
        <v>2009</v>
      </c>
      <c r="B4341" s="56" t="s">
        <v>15</v>
      </c>
      <c r="C4341" s="56" t="s">
        <v>41</v>
      </c>
      <c r="D4341" s="55">
        <v>94609</v>
      </c>
    </row>
    <row r="4342" spans="1:4" x14ac:dyDescent="0.2">
      <c r="A4342" s="56">
        <v>2009</v>
      </c>
      <c r="B4342" s="56" t="s">
        <v>4</v>
      </c>
      <c r="C4342" s="56" t="s">
        <v>41</v>
      </c>
      <c r="D4342" s="55">
        <v>94896</v>
      </c>
    </row>
    <row r="4343" spans="1:4" x14ac:dyDescent="0.2">
      <c r="A4343" s="56">
        <v>2009</v>
      </c>
      <c r="B4343" s="56" t="s">
        <v>5</v>
      </c>
      <c r="C4343" s="56" t="s">
        <v>41</v>
      </c>
      <c r="D4343" s="55">
        <v>94040</v>
      </c>
    </row>
    <row r="4344" spans="1:4" x14ac:dyDescent="0.2">
      <c r="A4344" s="56">
        <v>2009</v>
      </c>
      <c r="B4344" s="56" t="s">
        <v>6</v>
      </c>
      <c r="C4344" s="56" t="s">
        <v>41</v>
      </c>
      <c r="D4344" s="55">
        <v>89086</v>
      </c>
    </row>
    <row r="4345" spans="1:4" x14ac:dyDescent="0.2">
      <c r="A4345" s="56">
        <v>2009</v>
      </c>
      <c r="B4345" s="56" t="s">
        <v>7</v>
      </c>
      <c r="C4345" s="56" t="s">
        <v>41</v>
      </c>
      <c r="D4345" s="55">
        <v>97829</v>
      </c>
    </row>
    <row r="4346" spans="1:4" x14ac:dyDescent="0.2">
      <c r="A4346" s="56">
        <v>2009</v>
      </c>
      <c r="B4346" s="56" t="s">
        <v>8</v>
      </c>
      <c r="C4346" s="56" t="s">
        <v>41</v>
      </c>
      <c r="D4346" s="55">
        <v>100811</v>
      </c>
    </row>
    <row r="4347" spans="1:4" x14ac:dyDescent="0.2">
      <c r="A4347" s="56">
        <v>2009</v>
      </c>
      <c r="B4347" s="56" t="s">
        <v>9</v>
      </c>
      <c r="C4347" s="56" t="s">
        <v>41</v>
      </c>
      <c r="D4347" s="55">
        <v>103584</v>
      </c>
    </row>
    <row r="4348" spans="1:4" x14ac:dyDescent="0.2">
      <c r="A4348" s="56">
        <v>2009</v>
      </c>
      <c r="B4348" s="56" t="s">
        <v>10</v>
      </c>
      <c r="C4348" s="56" t="s">
        <v>41</v>
      </c>
      <c r="D4348" s="55">
        <v>97877</v>
      </c>
    </row>
    <row r="4349" spans="1:4" x14ac:dyDescent="0.2">
      <c r="A4349" s="56">
        <v>2009</v>
      </c>
      <c r="B4349" s="56" t="s">
        <v>11</v>
      </c>
      <c r="C4349" s="56" t="s">
        <v>41</v>
      </c>
      <c r="D4349" s="55">
        <v>98365</v>
      </c>
    </row>
    <row r="4350" spans="1:4" x14ac:dyDescent="0.2">
      <c r="A4350" s="56">
        <v>2010</v>
      </c>
      <c r="B4350" s="56" t="s">
        <v>12</v>
      </c>
      <c r="C4350" s="56" t="s">
        <v>41</v>
      </c>
      <c r="D4350" s="55">
        <v>83438</v>
      </c>
    </row>
    <row r="4351" spans="1:4" x14ac:dyDescent="0.2">
      <c r="A4351" s="56">
        <v>2010</v>
      </c>
      <c r="B4351" s="56" t="s">
        <v>13</v>
      </c>
      <c r="C4351" s="56" t="s">
        <v>41</v>
      </c>
      <c r="D4351" s="55">
        <v>84316</v>
      </c>
    </row>
    <row r="4352" spans="1:4" x14ac:dyDescent="0.2">
      <c r="A4352" s="56">
        <v>2010</v>
      </c>
      <c r="B4352" s="56" t="s">
        <v>14</v>
      </c>
      <c r="C4352" s="56" t="s">
        <v>41</v>
      </c>
      <c r="D4352" s="55">
        <v>103468</v>
      </c>
    </row>
    <row r="4353" spans="1:4" x14ac:dyDescent="0.2">
      <c r="A4353" s="56">
        <v>2010</v>
      </c>
      <c r="B4353" s="56" t="s">
        <v>15</v>
      </c>
      <c r="C4353" s="56" t="s">
        <v>41</v>
      </c>
      <c r="D4353" s="55">
        <v>101197</v>
      </c>
    </row>
    <row r="4354" spans="1:4" x14ac:dyDescent="0.2">
      <c r="A4354" s="56">
        <v>2010</v>
      </c>
      <c r="B4354" s="56" t="s">
        <v>4</v>
      </c>
      <c r="C4354" s="56" t="s">
        <v>41</v>
      </c>
      <c r="D4354" s="55">
        <v>99696</v>
      </c>
    </row>
    <row r="4355" spans="1:4" x14ac:dyDescent="0.2">
      <c r="A4355" s="56">
        <v>2010</v>
      </c>
      <c r="B4355" s="56" t="s">
        <v>5</v>
      </c>
      <c r="C4355" s="56" t="s">
        <v>41</v>
      </c>
      <c r="D4355" s="55">
        <v>100621</v>
      </c>
    </row>
    <row r="4356" spans="1:4" x14ac:dyDescent="0.2">
      <c r="A4356" s="56">
        <v>2010</v>
      </c>
      <c r="B4356" s="56" t="s">
        <v>6</v>
      </c>
      <c r="C4356" s="56" t="s">
        <v>41</v>
      </c>
      <c r="D4356" s="55">
        <v>98884</v>
      </c>
    </row>
    <row r="4357" spans="1:4" x14ac:dyDescent="0.2">
      <c r="A4357" s="56">
        <v>2010</v>
      </c>
      <c r="B4357" s="56" t="s">
        <v>7</v>
      </c>
      <c r="C4357" s="56" t="s">
        <v>41</v>
      </c>
      <c r="D4357" s="55">
        <v>105002</v>
      </c>
    </row>
    <row r="4358" spans="1:4" x14ac:dyDescent="0.2">
      <c r="A4358" s="56">
        <v>2010</v>
      </c>
      <c r="B4358" s="56" t="s">
        <v>8</v>
      </c>
      <c r="C4358" s="56" t="s">
        <v>41</v>
      </c>
      <c r="D4358" s="55">
        <v>104083</v>
      </c>
    </row>
    <row r="4359" spans="1:4" x14ac:dyDescent="0.2">
      <c r="A4359" s="56">
        <v>2010</v>
      </c>
      <c r="B4359" s="56" t="s">
        <v>9</v>
      </c>
      <c r="C4359" s="56" t="s">
        <v>41</v>
      </c>
      <c r="D4359" s="55">
        <v>99692</v>
      </c>
    </row>
    <row r="4360" spans="1:4" x14ac:dyDescent="0.2">
      <c r="A4360" s="56">
        <v>2010</v>
      </c>
      <c r="B4360" s="56" t="s">
        <v>10</v>
      </c>
      <c r="C4360" s="56" t="s">
        <v>41</v>
      </c>
      <c r="D4360" s="55">
        <v>104502</v>
      </c>
    </row>
    <row r="4361" spans="1:4" x14ac:dyDescent="0.2">
      <c r="A4361" s="56">
        <v>2010</v>
      </c>
      <c r="B4361" s="56" t="s">
        <v>11</v>
      </c>
      <c r="C4361" s="56" t="s">
        <v>41</v>
      </c>
      <c r="D4361" s="55">
        <v>97415</v>
      </c>
    </row>
    <row r="4362" spans="1:4" x14ac:dyDescent="0.2">
      <c r="A4362" s="56">
        <v>2011</v>
      </c>
      <c r="B4362" s="56" t="s">
        <v>12</v>
      </c>
      <c r="C4362" s="56" t="s">
        <v>41</v>
      </c>
      <c r="D4362" s="55">
        <v>84450</v>
      </c>
    </row>
    <row r="4363" spans="1:4" x14ac:dyDescent="0.2">
      <c r="A4363" s="56">
        <v>2011</v>
      </c>
      <c r="B4363" s="56" t="s">
        <v>13</v>
      </c>
      <c r="C4363" s="56" t="s">
        <v>41</v>
      </c>
      <c r="D4363" s="55">
        <v>87996</v>
      </c>
    </row>
    <row r="4364" spans="1:4" x14ac:dyDescent="0.2">
      <c r="A4364" s="56">
        <v>2011</v>
      </c>
      <c r="B4364" s="56" t="s">
        <v>14</v>
      </c>
      <c r="C4364" s="56" t="s">
        <v>41</v>
      </c>
      <c r="D4364" s="55">
        <v>97521</v>
      </c>
    </row>
    <row r="4365" spans="1:4" x14ac:dyDescent="0.2">
      <c r="A4365" s="56">
        <v>2011</v>
      </c>
      <c r="B4365" s="56" t="s">
        <v>15</v>
      </c>
      <c r="C4365" s="56" t="s">
        <v>41</v>
      </c>
      <c r="D4365" s="55">
        <v>100757</v>
      </c>
    </row>
    <row r="4366" spans="1:4" x14ac:dyDescent="0.2">
      <c r="A4366" s="56">
        <v>2011</v>
      </c>
      <c r="B4366" s="56" t="s">
        <v>4</v>
      </c>
      <c r="C4366" s="56" t="s">
        <v>41</v>
      </c>
      <c r="D4366" s="55">
        <v>106064</v>
      </c>
    </row>
    <row r="4367" spans="1:4" x14ac:dyDescent="0.2">
      <c r="A4367" s="56">
        <v>2011</v>
      </c>
      <c r="B4367" s="56" t="s">
        <v>5</v>
      </c>
      <c r="C4367" s="56" t="s">
        <v>41</v>
      </c>
      <c r="D4367" s="55">
        <v>98832</v>
      </c>
    </row>
    <row r="4368" spans="1:4" x14ac:dyDescent="0.2">
      <c r="A4368" s="56">
        <v>2011</v>
      </c>
      <c r="B4368" s="56" t="s">
        <v>6</v>
      </c>
      <c r="C4368" s="56" t="s">
        <v>41</v>
      </c>
      <c r="D4368" s="55">
        <v>95616</v>
      </c>
    </row>
    <row r="4369" spans="1:4" x14ac:dyDescent="0.2">
      <c r="A4369" s="56">
        <v>2011</v>
      </c>
      <c r="B4369" s="56" t="s">
        <v>7</v>
      </c>
      <c r="C4369" s="56" t="s">
        <v>41</v>
      </c>
      <c r="D4369" s="55">
        <v>98868</v>
      </c>
    </row>
    <row r="4370" spans="1:4" x14ac:dyDescent="0.2">
      <c r="A4370" s="56">
        <v>2011</v>
      </c>
      <c r="B4370" s="56" t="s">
        <v>8</v>
      </c>
      <c r="C4370" s="56" t="s">
        <v>41</v>
      </c>
      <c r="D4370" s="55">
        <v>102340</v>
      </c>
    </row>
    <row r="4371" spans="1:4" x14ac:dyDescent="0.2">
      <c r="A4371" s="56">
        <v>2011</v>
      </c>
      <c r="B4371" s="56" t="s">
        <v>9</v>
      </c>
      <c r="C4371" s="56" t="s">
        <v>41</v>
      </c>
      <c r="D4371" s="55">
        <v>100249</v>
      </c>
    </row>
    <row r="4372" spans="1:4" x14ac:dyDescent="0.2">
      <c r="A4372" s="56">
        <v>2011</v>
      </c>
      <c r="B4372" s="56" t="s">
        <v>10</v>
      </c>
      <c r="C4372" s="56" t="s">
        <v>41</v>
      </c>
      <c r="D4372" s="55">
        <v>100006</v>
      </c>
    </row>
    <row r="4373" spans="1:4" x14ac:dyDescent="0.2">
      <c r="A4373" s="56">
        <v>2011</v>
      </c>
      <c r="B4373" s="56" t="s">
        <v>11</v>
      </c>
      <c r="C4373" s="56" t="s">
        <v>41</v>
      </c>
      <c r="D4373" s="55">
        <v>95845</v>
      </c>
    </row>
    <row r="4374" spans="1:4" x14ac:dyDescent="0.2">
      <c r="A4374" s="56">
        <v>2012</v>
      </c>
      <c r="B4374" s="56" t="s">
        <v>12</v>
      </c>
      <c r="C4374" s="56" t="s">
        <v>41</v>
      </c>
      <c r="D4374" s="55">
        <v>85077</v>
      </c>
    </row>
    <row r="4375" spans="1:4" x14ac:dyDescent="0.2">
      <c r="A4375" s="56">
        <v>2012</v>
      </c>
      <c r="B4375" s="56" t="s">
        <v>13</v>
      </c>
      <c r="C4375" s="56" t="s">
        <v>41</v>
      </c>
      <c r="D4375" s="55">
        <v>84981</v>
      </c>
    </row>
    <row r="4376" spans="1:4" x14ac:dyDescent="0.2">
      <c r="A4376" s="56">
        <v>2012</v>
      </c>
      <c r="B4376" s="56" t="s">
        <v>14</v>
      </c>
      <c r="C4376" s="56" t="s">
        <v>41</v>
      </c>
      <c r="D4376" s="55">
        <v>108609</v>
      </c>
    </row>
    <row r="4377" spans="1:4" x14ac:dyDescent="0.2">
      <c r="A4377" s="56">
        <v>2012</v>
      </c>
      <c r="B4377" s="56" t="s">
        <v>15</v>
      </c>
      <c r="C4377" s="56" t="s">
        <v>41</v>
      </c>
      <c r="D4377" s="55">
        <v>95754</v>
      </c>
    </row>
    <row r="4378" spans="1:4" x14ac:dyDescent="0.2">
      <c r="A4378" s="56">
        <v>2012</v>
      </c>
      <c r="B4378" s="56" t="s">
        <v>4</v>
      </c>
      <c r="C4378" s="56" t="s">
        <v>41</v>
      </c>
      <c r="D4378" s="55">
        <v>97129</v>
      </c>
    </row>
    <row r="4379" spans="1:4" x14ac:dyDescent="0.2">
      <c r="A4379" s="56">
        <v>2012</v>
      </c>
      <c r="B4379" s="56" t="s">
        <v>5</v>
      </c>
      <c r="C4379" s="56" t="s">
        <v>41</v>
      </c>
      <c r="D4379" s="55">
        <v>94209</v>
      </c>
    </row>
    <row r="4380" spans="1:4" x14ac:dyDescent="0.2">
      <c r="A4380" s="56">
        <v>2012</v>
      </c>
      <c r="B4380" s="56" t="s">
        <v>6</v>
      </c>
      <c r="C4380" s="56" t="s">
        <v>41</v>
      </c>
      <c r="D4380" s="55">
        <v>92820</v>
      </c>
    </row>
    <row r="4381" spans="1:4" x14ac:dyDescent="0.2">
      <c r="A4381" s="56">
        <v>2012</v>
      </c>
      <c r="B4381" s="56" t="s">
        <v>7</v>
      </c>
      <c r="C4381" s="56" t="s">
        <v>41</v>
      </c>
      <c r="D4381" s="55">
        <v>89151</v>
      </c>
    </row>
    <row r="4382" spans="1:4" x14ac:dyDescent="0.2">
      <c r="A4382" s="56">
        <v>2012</v>
      </c>
      <c r="B4382" s="56" t="s">
        <v>8</v>
      </c>
      <c r="C4382" s="56" t="s">
        <v>41</v>
      </c>
      <c r="D4382" s="55">
        <v>89165</v>
      </c>
    </row>
    <row r="4383" spans="1:4" x14ac:dyDescent="0.2">
      <c r="A4383" s="56">
        <v>2012</v>
      </c>
      <c r="B4383" s="56" t="s">
        <v>9</v>
      </c>
      <c r="C4383" s="56" t="s">
        <v>41</v>
      </c>
      <c r="D4383" s="55">
        <v>88603</v>
      </c>
    </row>
    <row r="4384" spans="1:4" x14ac:dyDescent="0.2">
      <c r="A4384" s="56">
        <v>2012</v>
      </c>
      <c r="B4384" s="56" t="s">
        <v>10</v>
      </c>
      <c r="C4384" s="56" t="s">
        <v>41</v>
      </c>
      <c r="D4384" s="55">
        <v>87992</v>
      </c>
    </row>
    <row r="4385" spans="1:4" x14ac:dyDescent="0.2">
      <c r="A4385" s="56">
        <v>2012</v>
      </c>
      <c r="B4385" s="56" t="s">
        <v>11</v>
      </c>
      <c r="C4385" s="56" t="s">
        <v>41</v>
      </c>
      <c r="D4385" s="55">
        <v>78610</v>
      </c>
    </row>
    <row r="4386" spans="1:4" x14ac:dyDescent="0.2">
      <c r="A4386" s="56">
        <v>2013</v>
      </c>
      <c r="B4386" s="56" t="s">
        <v>12</v>
      </c>
      <c r="C4386" s="56" t="s">
        <v>41</v>
      </c>
      <c r="D4386" s="55">
        <v>91519</v>
      </c>
    </row>
    <row r="4387" spans="1:4" x14ac:dyDescent="0.2">
      <c r="A4387" s="56">
        <v>2013</v>
      </c>
      <c r="B4387" s="56" t="s">
        <v>13</v>
      </c>
      <c r="C4387" s="56" t="s">
        <v>41</v>
      </c>
      <c r="D4387" s="55">
        <v>75227</v>
      </c>
    </row>
    <row r="4388" spans="1:4" x14ac:dyDescent="0.2">
      <c r="A4388" s="56">
        <v>2013</v>
      </c>
      <c r="B4388" s="56" t="s">
        <v>14</v>
      </c>
      <c r="C4388" s="56" t="s">
        <v>41</v>
      </c>
      <c r="D4388" s="55">
        <v>93311</v>
      </c>
    </row>
    <row r="4389" spans="1:4" x14ac:dyDescent="0.2">
      <c r="A4389" s="56">
        <v>2013</v>
      </c>
      <c r="B4389" s="56" t="s">
        <v>15</v>
      </c>
      <c r="C4389" s="56" t="s">
        <v>41</v>
      </c>
      <c r="D4389" s="55">
        <v>100695</v>
      </c>
    </row>
    <row r="4390" spans="1:4" x14ac:dyDescent="0.2">
      <c r="A4390" s="56">
        <v>2013</v>
      </c>
      <c r="B4390" s="56" t="s">
        <v>4</v>
      </c>
      <c r="C4390" s="56" t="s">
        <v>41</v>
      </c>
      <c r="D4390" s="55">
        <v>106720</v>
      </c>
    </row>
    <row r="4391" spans="1:4" x14ac:dyDescent="0.2">
      <c r="A4391" s="56">
        <v>2013</v>
      </c>
      <c r="B4391" s="56" t="s">
        <v>5</v>
      </c>
      <c r="C4391" s="56" t="s">
        <v>41</v>
      </c>
      <c r="D4391" s="55">
        <v>95421</v>
      </c>
    </row>
    <row r="4392" spans="1:4" x14ac:dyDescent="0.2">
      <c r="A4392" s="56">
        <v>2013</v>
      </c>
      <c r="B4392" s="56" t="s">
        <v>6</v>
      </c>
      <c r="C4392" s="56" t="s">
        <v>41</v>
      </c>
      <c r="D4392" s="55">
        <v>93417</v>
      </c>
    </row>
    <row r="4393" spans="1:4" x14ac:dyDescent="0.2">
      <c r="A4393" s="56">
        <v>2013</v>
      </c>
      <c r="B4393" s="56" t="s">
        <v>7</v>
      </c>
      <c r="C4393" s="56" t="s">
        <v>41</v>
      </c>
      <c r="D4393" s="55">
        <v>91165</v>
      </c>
    </row>
    <row r="4394" spans="1:4" x14ac:dyDescent="0.2">
      <c r="A4394" s="56">
        <v>2013</v>
      </c>
      <c r="B4394" s="56" t="s">
        <v>8</v>
      </c>
      <c r="C4394" s="56" t="s">
        <v>41</v>
      </c>
      <c r="D4394" s="55">
        <v>76234</v>
      </c>
    </row>
    <row r="4395" spans="1:4" x14ac:dyDescent="0.2">
      <c r="A4395" s="56">
        <v>2013</v>
      </c>
      <c r="B4395" s="56" t="s">
        <v>9</v>
      </c>
      <c r="C4395" s="56" t="s">
        <v>41</v>
      </c>
      <c r="D4395" s="55">
        <v>89221</v>
      </c>
    </row>
    <row r="4396" spans="1:4" x14ac:dyDescent="0.2">
      <c r="A4396" s="56">
        <v>2013</v>
      </c>
      <c r="B4396" s="56" t="s">
        <v>10</v>
      </c>
      <c r="C4396" s="56" t="s">
        <v>41</v>
      </c>
      <c r="D4396" s="55">
        <v>82352</v>
      </c>
    </row>
    <row r="4397" spans="1:4" x14ac:dyDescent="0.2">
      <c r="A4397" s="56">
        <v>2013</v>
      </c>
      <c r="B4397" s="56" t="s">
        <v>11</v>
      </c>
      <c r="C4397" s="56" t="s">
        <v>41</v>
      </c>
      <c r="D4397" s="55">
        <v>75061</v>
      </c>
    </row>
    <row r="4398" spans="1:4" x14ac:dyDescent="0.2">
      <c r="A4398" s="56">
        <v>2014</v>
      </c>
      <c r="B4398" s="56" t="s">
        <v>12</v>
      </c>
      <c r="C4398" s="56" t="s">
        <v>41</v>
      </c>
      <c r="D4398" s="55">
        <v>59547.615232676399</v>
      </c>
    </row>
    <row r="4399" spans="1:4" x14ac:dyDescent="0.2">
      <c r="A4399" s="56">
        <v>2014</v>
      </c>
      <c r="B4399" s="56" t="s">
        <v>13</v>
      </c>
      <c r="C4399" s="56" t="s">
        <v>41</v>
      </c>
      <c r="D4399" s="55">
        <v>65732</v>
      </c>
    </row>
    <row r="4400" spans="1:4" x14ac:dyDescent="0.2">
      <c r="A4400" s="56">
        <v>2014</v>
      </c>
      <c r="B4400" s="56" t="s">
        <v>14</v>
      </c>
      <c r="C4400" s="56" t="s">
        <v>41</v>
      </c>
      <c r="D4400" s="55">
        <v>76801</v>
      </c>
    </row>
    <row r="4401" spans="1:4" x14ac:dyDescent="0.2">
      <c r="A4401" s="56">
        <v>2014</v>
      </c>
      <c r="B4401" s="56" t="s">
        <v>15</v>
      </c>
      <c r="C4401" s="56" t="s">
        <v>41</v>
      </c>
      <c r="D4401" s="55">
        <v>45740</v>
      </c>
    </row>
    <row r="4402" spans="1:4" x14ac:dyDescent="0.2">
      <c r="A4402" s="56">
        <v>2014</v>
      </c>
      <c r="B4402" s="56" t="s">
        <v>4</v>
      </c>
      <c r="C4402" s="56" t="s">
        <v>41</v>
      </c>
      <c r="D4402" s="55">
        <v>7583</v>
      </c>
    </row>
    <row r="4403" spans="1:4" x14ac:dyDescent="0.2">
      <c r="A4403" s="56">
        <v>2014</v>
      </c>
      <c r="B4403" s="56" t="s">
        <v>5</v>
      </c>
      <c r="C4403" s="56" t="s">
        <v>41</v>
      </c>
      <c r="D4403" s="55">
        <v>7389</v>
      </c>
    </row>
    <row r="4404" spans="1:4" x14ac:dyDescent="0.2">
      <c r="A4404" s="56">
        <v>2014</v>
      </c>
      <c r="B4404" s="56" t="s">
        <v>6</v>
      </c>
      <c r="C4404" s="56" t="s">
        <v>41</v>
      </c>
      <c r="D4404" s="55">
        <v>65349</v>
      </c>
    </row>
    <row r="4405" spans="1:4" x14ac:dyDescent="0.2">
      <c r="A4405" s="56">
        <v>2014</v>
      </c>
      <c r="B4405" s="56" t="s">
        <v>7</v>
      </c>
      <c r="C4405" s="56" t="s">
        <v>41</v>
      </c>
      <c r="D4405" s="55">
        <v>76272</v>
      </c>
    </row>
    <row r="4406" spans="1:4" x14ac:dyDescent="0.2">
      <c r="A4406" s="56">
        <v>2014</v>
      </c>
      <c r="B4406" s="56" t="s">
        <v>8</v>
      </c>
      <c r="C4406" s="56" t="s">
        <v>41</v>
      </c>
      <c r="D4406" s="55">
        <v>85032</v>
      </c>
    </row>
    <row r="4407" spans="1:4" x14ac:dyDescent="0.2">
      <c r="A4407" s="56">
        <v>2014</v>
      </c>
      <c r="B4407" s="56" t="s">
        <v>9</v>
      </c>
      <c r="C4407" s="56" t="s">
        <v>41</v>
      </c>
      <c r="D4407" s="55">
        <v>82458</v>
      </c>
    </row>
    <row r="4408" spans="1:4" x14ac:dyDescent="0.2">
      <c r="A4408" s="56">
        <v>2014</v>
      </c>
      <c r="B4408" s="56" t="s">
        <v>10</v>
      </c>
      <c r="C4408" s="56" t="s">
        <v>41</v>
      </c>
      <c r="D4408" s="55">
        <v>69001</v>
      </c>
    </row>
    <row r="4409" spans="1:4" x14ac:dyDescent="0.2">
      <c r="A4409" s="56">
        <v>2014</v>
      </c>
      <c r="B4409" s="56" t="s">
        <v>11</v>
      </c>
      <c r="C4409" s="56" t="s">
        <v>41</v>
      </c>
      <c r="D4409" s="55">
        <v>50691</v>
      </c>
    </row>
    <row r="4410" spans="1:4" x14ac:dyDescent="0.2">
      <c r="A4410" s="56">
        <v>2015</v>
      </c>
      <c r="B4410" s="56" t="s">
        <v>12</v>
      </c>
      <c r="C4410" s="56" t="s">
        <v>41</v>
      </c>
      <c r="D4410" s="55">
        <v>42279</v>
      </c>
    </row>
    <row r="4411" spans="1:4" x14ac:dyDescent="0.2">
      <c r="A4411" s="56">
        <v>2015</v>
      </c>
      <c r="B4411" s="56" t="s">
        <v>13</v>
      </c>
      <c r="C4411" s="56" t="s">
        <v>41</v>
      </c>
      <c r="D4411" s="55">
        <v>56369</v>
      </c>
    </row>
    <row r="4412" spans="1:4" x14ac:dyDescent="0.2">
      <c r="A4412" s="56">
        <v>2015</v>
      </c>
      <c r="B4412" s="56" t="s">
        <v>14</v>
      </c>
      <c r="C4412" s="56" t="s">
        <v>41</v>
      </c>
      <c r="D4412" s="55">
        <v>66035</v>
      </c>
    </row>
    <row r="4413" spans="1:4" x14ac:dyDescent="0.2">
      <c r="A4413" s="56">
        <v>2015</v>
      </c>
      <c r="B4413" s="56" t="s">
        <v>15</v>
      </c>
      <c r="C4413" s="56" t="s">
        <v>41</v>
      </c>
      <c r="D4413" s="55">
        <v>74017</v>
      </c>
    </row>
    <row r="4414" spans="1:4" x14ac:dyDescent="0.2">
      <c r="A4414" s="56">
        <v>2015</v>
      </c>
      <c r="B4414" s="56" t="s">
        <v>4</v>
      </c>
      <c r="C4414" s="56" t="s">
        <v>41</v>
      </c>
      <c r="D4414" s="55">
        <v>70709</v>
      </c>
    </row>
    <row r="4415" spans="1:4" x14ac:dyDescent="0.2">
      <c r="A4415" s="56">
        <v>2015</v>
      </c>
      <c r="B4415" s="56" t="s">
        <v>5</v>
      </c>
      <c r="C4415" s="56" t="s">
        <v>41</v>
      </c>
      <c r="D4415" s="55">
        <v>74065</v>
      </c>
    </row>
    <row r="4416" spans="1:4" x14ac:dyDescent="0.2">
      <c r="A4416" s="56">
        <v>2015</v>
      </c>
      <c r="B4416" s="56" t="s">
        <v>6</v>
      </c>
      <c r="C4416" s="56" t="s">
        <v>41</v>
      </c>
      <c r="D4416" s="55">
        <v>78350</v>
      </c>
    </row>
    <row r="4417" spans="1:4" x14ac:dyDescent="0.2">
      <c r="A4417" s="56">
        <v>2015</v>
      </c>
      <c r="B4417" s="56" t="s">
        <v>7</v>
      </c>
      <c r="C4417" s="56" t="s">
        <v>41</v>
      </c>
      <c r="D4417" s="55">
        <v>79268</v>
      </c>
    </row>
    <row r="4418" spans="1:4" x14ac:dyDescent="0.2">
      <c r="A4418" s="56">
        <v>2015</v>
      </c>
      <c r="B4418" s="56" t="s">
        <v>8</v>
      </c>
      <c r="C4418" s="56" t="s">
        <v>41</v>
      </c>
      <c r="D4418" s="55">
        <v>90322</v>
      </c>
    </row>
    <row r="4419" spans="1:4" x14ac:dyDescent="0.2">
      <c r="A4419" s="56">
        <v>2015</v>
      </c>
      <c r="B4419" s="56" t="s">
        <v>9</v>
      </c>
      <c r="C4419" s="56" t="s">
        <v>41</v>
      </c>
      <c r="D4419" s="55">
        <v>96616</v>
      </c>
    </row>
    <row r="4420" spans="1:4" x14ac:dyDescent="0.2">
      <c r="A4420" s="56">
        <v>2015</v>
      </c>
      <c r="B4420" s="56" t="s">
        <v>10</v>
      </c>
      <c r="C4420" s="56" t="s">
        <v>41</v>
      </c>
      <c r="D4420" s="55">
        <v>95523</v>
      </c>
    </row>
    <row r="4421" spans="1:4" x14ac:dyDescent="0.2">
      <c r="A4421" s="56">
        <v>2015</v>
      </c>
      <c r="B4421" s="56" t="s">
        <v>11</v>
      </c>
      <c r="C4421" s="56" t="s">
        <v>41</v>
      </c>
      <c r="D4421" s="55">
        <v>78691</v>
      </c>
    </row>
    <row r="4422" spans="1:4" x14ac:dyDescent="0.2">
      <c r="A4422" s="56">
        <v>2016</v>
      </c>
      <c r="B4422" s="56" t="s">
        <v>12</v>
      </c>
      <c r="C4422" s="56" t="s">
        <v>41</v>
      </c>
      <c r="D4422" s="55">
        <v>80026</v>
      </c>
    </row>
    <row r="4423" spans="1:4" x14ac:dyDescent="0.2">
      <c r="A4423" s="56">
        <v>2016</v>
      </c>
      <c r="B4423" s="56" t="s">
        <v>13</v>
      </c>
      <c r="C4423" s="56" t="s">
        <v>41</v>
      </c>
      <c r="D4423" s="55">
        <v>74223</v>
      </c>
    </row>
    <row r="4424" spans="1:4" x14ac:dyDescent="0.2">
      <c r="A4424" s="56">
        <v>2016</v>
      </c>
      <c r="B4424" s="56" t="s">
        <v>14</v>
      </c>
      <c r="C4424" s="56" t="s">
        <v>41</v>
      </c>
      <c r="D4424" s="55">
        <v>96312</v>
      </c>
    </row>
    <row r="4425" spans="1:4" x14ac:dyDescent="0.2">
      <c r="A4425" s="56">
        <v>2016</v>
      </c>
      <c r="B4425" s="56" t="s">
        <v>15</v>
      </c>
      <c r="C4425" s="56" t="s">
        <v>41</v>
      </c>
      <c r="D4425" s="55">
        <v>98493</v>
      </c>
    </row>
    <row r="4426" spans="1:4" x14ac:dyDescent="0.2">
      <c r="A4426" s="56">
        <v>2016</v>
      </c>
      <c r="B4426" s="56" t="s">
        <v>4</v>
      </c>
      <c r="C4426" s="56" t="s">
        <v>41</v>
      </c>
      <c r="D4426" s="55">
        <v>106550</v>
      </c>
    </row>
    <row r="4427" spans="1:4" x14ac:dyDescent="0.2">
      <c r="A4427" s="56">
        <v>2016</v>
      </c>
      <c r="B4427" s="56" t="s">
        <v>5</v>
      </c>
      <c r="C4427" s="56" t="s">
        <v>41</v>
      </c>
      <c r="D4427" s="55">
        <v>99014</v>
      </c>
    </row>
    <row r="4428" spans="1:4" x14ac:dyDescent="0.2">
      <c r="A4428" s="56">
        <v>2016</v>
      </c>
      <c r="B4428" s="56" t="s">
        <v>6</v>
      </c>
      <c r="C4428" s="56" t="s">
        <v>41</v>
      </c>
      <c r="D4428" s="55">
        <v>96825</v>
      </c>
    </row>
    <row r="4429" spans="1:4" x14ac:dyDescent="0.2">
      <c r="A4429" s="56">
        <v>2016</v>
      </c>
      <c r="B4429" s="56" t="s">
        <v>7</v>
      </c>
      <c r="C4429" s="56" t="s">
        <v>41</v>
      </c>
      <c r="D4429" s="55">
        <v>109919</v>
      </c>
    </row>
    <row r="4430" spans="1:4" x14ac:dyDescent="0.2">
      <c r="A4430" s="56">
        <v>2016</v>
      </c>
      <c r="B4430" s="56" t="s">
        <v>8</v>
      </c>
      <c r="C4430" s="56" t="s">
        <v>41</v>
      </c>
      <c r="D4430" s="55">
        <v>106021</v>
      </c>
    </row>
    <row r="4431" spans="1:4" x14ac:dyDescent="0.2">
      <c r="A4431" s="56">
        <v>2016</v>
      </c>
      <c r="B4431" s="56" t="s">
        <v>9</v>
      </c>
      <c r="C4431" s="56" t="s">
        <v>41</v>
      </c>
      <c r="D4431" s="55">
        <v>101763</v>
      </c>
    </row>
    <row r="4432" spans="1:4" x14ac:dyDescent="0.2">
      <c r="A4432" s="56">
        <v>2016</v>
      </c>
      <c r="B4432" s="56" t="s">
        <v>10</v>
      </c>
      <c r="C4432" s="56" t="s">
        <v>41</v>
      </c>
      <c r="D4432" s="55">
        <v>104840</v>
      </c>
    </row>
    <row r="4433" spans="1:4" x14ac:dyDescent="0.2">
      <c r="A4433" s="56">
        <v>2016</v>
      </c>
      <c r="B4433" s="56" t="s">
        <v>11</v>
      </c>
      <c r="C4433" s="56" t="s">
        <v>41</v>
      </c>
      <c r="D4433" s="55">
        <v>92875</v>
      </c>
    </row>
    <row r="4434" spans="1:4" x14ac:dyDescent="0.2">
      <c r="A4434" s="56">
        <v>2017</v>
      </c>
      <c r="B4434" s="56" t="s">
        <v>12</v>
      </c>
      <c r="C4434" s="56" t="s">
        <v>41</v>
      </c>
      <c r="D4434" s="55">
        <v>79491</v>
      </c>
    </row>
    <row r="4435" spans="1:4" x14ac:dyDescent="0.2">
      <c r="A4435" s="56">
        <v>2017</v>
      </c>
      <c r="B4435" s="56" t="s">
        <v>13</v>
      </c>
      <c r="C4435" s="56" t="s">
        <v>41</v>
      </c>
      <c r="D4435" s="55">
        <v>64756</v>
      </c>
    </row>
    <row r="4436" spans="1:4" x14ac:dyDescent="0.2">
      <c r="A4436" s="56">
        <v>2017</v>
      </c>
      <c r="B4436" s="56" t="s">
        <v>14</v>
      </c>
      <c r="C4436" s="56" t="s">
        <v>41</v>
      </c>
      <c r="D4436" s="55">
        <v>102652</v>
      </c>
    </row>
    <row r="4437" spans="1:4" x14ac:dyDescent="0.2">
      <c r="A4437" s="56">
        <v>2017</v>
      </c>
      <c r="B4437" s="56" t="s">
        <v>15</v>
      </c>
      <c r="C4437" s="56" t="s">
        <v>41</v>
      </c>
      <c r="D4437" s="55">
        <v>98259</v>
      </c>
    </row>
    <row r="4438" spans="1:4" x14ac:dyDescent="0.2">
      <c r="A4438" s="56">
        <v>2017</v>
      </c>
      <c r="B4438" s="56" t="s">
        <v>4</v>
      </c>
      <c r="C4438" s="56" t="s">
        <v>41</v>
      </c>
      <c r="D4438" s="55">
        <v>107681</v>
      </c>
    </row>
    <row r="4439" spans="1:4" x14ac:dyDescent="0.2">
      <c r="A4439" s="56">
        <v>2017</v>
      </c>
      <c r="B4439" s="56" t="s">
        <v>5</v>
      </c>
      <c r="C4439" s="56" t="s">
        <v>41</v>
      </c>
      <c r="D4439" s="55">
        <v>103969</v>
      </c>
    </row>
    <row r="4440" spans="1:4" x14ac:dyDescent="0.2">
      <c r="A4440" s="56">
        <v>2017</v>
      </c>
      <c r="B4440" s="56" t="s">
        <v>6</v>
      </c>
      <c r="C4440" s="56" t="s">
        <v>41</v>
      </c>
      <c r="D4440" s="55">
        <v>105885</v>
      </c>
    </row>
    <row r="4441" spans="1:4" x14ac:dyDescent="0.2">
      <c r="A4441" s="56">
        <v>2017</v>
      </c>
      <c r="B4441" s="56" t="s">
        <v>7</v>
      </c>
      <c r="C4441" s="56" t="s">
        <v>41</v>
      </c>
      <c r="D4441" s="55">
        <v>111283</v>
      </c>
    </row>
    <row r="4442" spans="1:4" x14ac:dyDescent="0.2">
      <c r="A4442" s="56">
        <v>2017</v>
      </c>
      <c r="B4442" s="56" t="s">
        <v>8</v>
      </c>
      <c r="C4442" s="56" t="s">
        <v>41</v>
      </c>
      <c r="D4442" s="55">
        <v>112733</v>
      </c>
    </row>
    <row r="4443" spans="1:4" x14ac:dyDescent="0.2">
      <c r="A4443" s="56">
        <v>2017</v>
      </c>
      <c r="B4443" s="56" t="s">
        <v>9</v>
      </c>
      <c r="C4443" s="56" t="s">
        <v>41</v>
      </c>
      <c r="D4443" s="55">
        <v>109274</v>
      </c>
    </row>
    <row r="4444" spans="1:4" x14ac:dyDescent="0.2">
      <c r="A4444" s="56">
        <v>2017</v>
      </c>
      <c r="B4444" s="56" t="s">
        <v>10</v>
      </c>
      <c r="C4444" s="56" t="s">
        <v>41</v>
      </c>
      <c r="D4444" s="55">
        <v>97688</v>
      </c>
    </row>
    <row r="4445" spans="1:4" x14ac:dyDescent="0.2">
      <c r="A4445" s="56">
        <v>2017</v>
      </c>
      <c r="B4445" s="56" t="s">
        <v>11</v>
      </c>
      <c r="C4445" s="56" t="s">
        <v>41</v>
      </c>
      <c r="D4445" s="55">
        <v>84930</v>
      </c>
    </row>
    <row r="4446" spans="1:4" x14ac:dyDescent="0.2">
      <c r="A4446" s="56">
        <v>2018</v>
      </c>
      <c r="B4446" s="56" t="s">
        <v>12</v>
      </c>
      <c r="C4446" s="56" t="s">
        <v>41</v>
      </c>
      <c r="D4446" s="55">
        <v>71002</v>
      </c>
    </row>
    <row r="4447" spans="1:4" x14ac:dyDescent="0.2">
      <c r="A4447" s="56">
        <v>2018</v>
      </c>
      <c r="B4447" s="56" t="s">
        <v>13</v>
      </c>
      <c r="C4447" s="56" t="s">
        <v>41</v>
      </c>
      <c r="D4447" s="55">
        <v>52299</v>
      </c>
    </row>
    <row r="4448" spans="1:4" x14ac:dyDescent="0.2">
      <c r="A4448" s="56">
        <v>2018</v>
      </c>
      <c r="B4448" s="56" t="s">
        <v>14</v>
      </c>
      <c r="C4448" s="56" t="s">
        <v>41</v>
      </c>
      <c r="D4448" s="55">
        <v>75528</v>
      </c>
    </row>
    <row r="4449" spans="1:4" x14ac:dyDescent="0.2">
      <c r="A4449" s="56">
        <v>2018</v>
      </c>
      <c r="B4449" s="56" t="s">
        <v>15</v>
      </c>
      <c r="C4449" s="56" t="s">
        <v>41</v>
      </c>
      <c r="D4449" s="55">
        <v>77213</v>
      </c>
    </row>
    <row r="4450" spans="1:4" x14ac:dyDescent="0.2">
      <c r="A4450" s="56">
        <v>2018</v>
      </c>
      <c r="B4450" s="56" t="s">
        <v>4</v>
      </c>
      <c r="C4450" s="56" t="s">
        <v>41</v>
      </c>
      <c r="D4450" s="55">
        <v>78571</v>
      </c>
    </row>
    <row r="4451" spans="1:4" x14ac:dyDescent="0.2">
      <c r="A4451" s="56">
        <v>2018</v>
      </c>
      <c r="B4451" s="56" t="s">
        <v>5</v>
      </c>
      <c r="C4451" s="56" t="s">
        <v>41</v>
      </c>
      <c r="D4451" s="55">
        <v>61740</v>
      </c>
    </row>
    <row r="4452" spans="1:4" x14ac:dyDescent="0.2">
      <c r="A4452" s="56">
        <v>2018</v>
      </c>
      <c r="B4452" s="56" t="s">
        <v>6</v>
      </c>
      <c r="C4452" s="56" t="s">
        <v>41</v>
      </c>
      <c r="D4452" s="55">
        <v>57396</v>
      </c>
    </row>
    <row r="4453" spans="1:4" x14ac:dyDescent="0.2">
      <c r="A4453" s="56">
        <v>2018</v>
      </c>
      <c r="B4453" s="56" t="s">
        <v>7</v>
      </c>
      <c r="C4453" s="56" t="s">
        <v>41</v>
      </c>
      <c r="D4453" s="55">
        <v>68101</v>
      </c>
    </row>
    <row r="4454" spans="1:4" x14ac:dyDescent="0.2">
      <c r="A4454" s="56">
        <v>2018</v>
      </c>
      <c r="B4454" s="56" t="s">
        <v>8</v>
      </c>
      <c r="C4454" s="56" t="s">
        <v>41</v>
      </c>
      <c r="D4454" s="55">
        <v>68237</v>
      </c>
    </row>
    <row r="4455" spans="1:4" x14ac:dyDescent="0.2">
      <c r="A4455" s="56">
        <v>2018</v>
      </c>
      <c r="B4455" s="56" t="s">
        <v>9</v>
      </c>
      <c r="C4455" s="56" t="s">
        <v>41</v>
      </c>
      <c r="D4455" s="55">
        <v>75710</v>
      </c>
    </row>
    <row r="4456" spans="1:4" x14ac:dyDescent="0.2">
      <c r="A4456" s="56">
        <v>2018</v>
      </c>
      <c r="B4456" s="56" t="s">
        <v>10</v>
      </c>
      <c r="C4456" s="56" t="s">
        <v>41</v>
      </c>
      <c r="D4456" s="55">
        <v>55240</v>
      </c>
    </row>
    <row r="4457" spans="1:4" x14ac:dyDescent="0.2">
      <c r="A4457" s="56">
        <v>2018</v>
      </c>
      <c r="B4457" s="56" t="s">
        <v>11</v>
      </c>
      <c r="C4457" s="56" t="s">
        <v>41</v>
      </c>
      <c r="D4457" s="55">
        <v>53085</v>
      </c>
    </row>
    <row r="4458" spans="1:4" x14ac:dyDescent="0.2">
      <c r="A4458" s="56">
        <v>2019</v>
      </c>
      <c r="B4458" s="56" t="s">
        <v>12</v>
      </c>
      <c r="C4458" s="56" t="s">
        <v>41</v>
      </c>
      <c r="D4458" s="55">
        <v>53899</v>
      </c>
    </row>
    <row r="4459" spans="1:4" x14ac:dyDescent="0.2">
      <c r="A4459" s="56">
        <v>2019</v>
      </c>
      <c r="B4459" s="56" t="s">
        <v>13</v>
      </c>
      <c r="C4459" s="56" t="s">
        <v>41</v>
      </c>
      <c r="D4459" s="55">
        <v>46473</v>
      </c>
    </row>
    <row r="4460" spans="1:4" x14ac:dyDescent="0.2">
      <c r="A4460" s="56">
        <v>2019</v>
      </c>
      <c r="B4460" s="56" t="s">
        <v>14</v>
      </c>
      <c r="C4460" s="56" t="s">
        <v>41</v>
      </c>
      <c r="D4460" s="55">
        <v>58869</v>
      </c>
    </row>
    <row r="4461" spans="1:4" x14ac:dyDescent="0.2">
      <c r="A4461" s="56">
        <v>2019</v>
      </c>
      <c r="B4461" s="56" t="s">
        <v>15</v>
      </c>
      <c r="C4461" s="56" t="s">
        <v>41</v>
      </c>
      <c r="D4461" s="55">
        <v>59776</v>
      </c>
    </row>
    <row r="4462" spans="1:4" x14ac:dyDescent="0.2">
      <c r="A4462" s="56">
        <v>2019</v>
      </c>
      <c r="B4462" s="56" t="s">
        <v>4</v>
      </c>
      <c r="C4462" s="56" t="s">
        <v>41</v>
      </c>
      <c r="D4462" s="55">
        <v>60548</v>
      </c>
    </row>
    <row r="4463" spans="1:4" x14ac:dyDescent="0.2">
      <c r="A4463" s="56">
        <v>2019</v>
      </c>
      <c r="B4463" s="56" t="s">
        <v>5</v>
      </c>
      <c r="C4463" s="56" t="s">
        <v>41</v>
      </c>
      <c r="D4463" s="55">
        <v>54659</v>
      </c>
    </row>
    <row r="4464" spans="1:4" x14ac:dyDescent="0.2">
      <c r="A4464" s="56">
        <v>2019</v>
      </c>
      <c r="B4464" s="56" t="s">
        <v>6</v>
      </c>
      <c r="C4464" s="56" t="s">
        <v>41</v>
      </c>
      <c r="D4464" s="55">
        <v>63242</v>
      </c>
    </row>
    <row r="4465" spans="1:4" x14ac:dyDescent="0.2">
      <c r="A4465" s="56">
        <v>2019</v>
      </c>
      <c r="B4465" s="56" t="s">
        <v>7</v>
      </c>
      <c r="C4465" s="56" t="s">
        <v>41</v>
      </c>
      <c r="D4465" s="55">
        <v>75228</v>
      </c>
    </row>
    <row r="4466" spans="1:4" x14ac:dyDescent="0.2">
      <c r="A4466" s="56">
        <v>2019</v>
      </c>
      <c r="B4466" s="56" t="s">
        <v>8</v>
      </c>
      <c r="C4466" s="56" t="s">
        <v>41</v>
      </c>
      <c r="D4466" s="55">
        <v>76759</v>
      </c>
    </row>
    <row r="4467" spans="1:4" x14ac:dyDescent="0.2">
      <c r="A4467" s="56">
        <v>2019</v>
      </c>
      <c r="B4467" s="56" t="s">
        <v>9</v>
      </c>
      <c r="C4467" s="56" t="s">
        <v>41</v>
      </c>
      <c r="D4467" s="55">
        <v>80252</v>
      </c>
    </row>
    <row r="4468" spans="1:4" x14ac:dyDescent="0.2">
      <c r="A4468" s="56">
        <v>2019</v>
      </c>
      <c r="B4468" s="56" t="s">
        <v>10</v>
      </c>
      <c r="C4468" s="56" t="s">
        <v>41</v>
      </c>
      <c r="D4468" s="55">
        <v>72929</v>
      </c>
    </row>
    <row r="4469" spans="1:4" x14ac:dyDescent="0.2">
      <c r="A4469" s="56">
        <v>2019</v>
      </c>
      <c r="B4469" s="56" t="s">
        <v>11</v>
      </c>
      <c r="C4469" s="56" t="s">
        <v>41</v>
      </c>
      <c r="D4469" s="55">
        <v>66124</v>
      </c>
    </row>
    <row r="4470" spans="1:4" x14ac:dyDescent="0.2">
      <c r="A4470" s="56">
        <v>2020</v>
      </c>
      <c r="B4470" s="56" t="s">
        <v>12</v>
      </c>
      <c r="C4470" s="56" t="s">
        <v>41</v>
      </c>
      <c r="D4470" s="55">
        <v>54591</v>
      </c>
    </row>
    <row r="4471" spans="1:4" x14ac:dyDescent="0.2">
      <c r="A4471" s="56">
        <v>2020</v>
      </c>
      <c r="B4471" s="56" t="s">
        <v>13</v>
      </c>
      <c r="C4471" s="56" t="s">
        <v>41</v>
      </c>
      <c r="D4471" s="55">
        <v>49690</v>
      </c>
    </row>
    <row r="4472" spans="1:4" x14ac:dyDescent="0.2">
      <c r="A4472" s="56">
        <v>2020</v>
      </c>
      <c r="B4472" s="56" t="s">
        <v>14</v>
      </c>
      <c r="C4472" s="56" t="s">
        <v>41</v>
      </c>
      <c r="D4472" s="55">
        <v>31079</v>
      </c>
    </row>
    <row r="4473" spans="1:4" x14ac:dyDescent="0.2">
      <c r="A4473" s="56">
        <v>2020</v>
      </c>
      <c r="B4473" s="56" t="s">
        <v>15</v>
      </c>
      <c r="C4473" s="56" t="s">
        <v>41</v>
      </c>
      <c r="D4473" s="55">
        <v>1920</v>
      </c>
    </row>
    <row r="4474" spans="1:4" x14ac:dyDescent="0.2">
      <c r="A4474" s="56">
        <v>2020</v>
      </c>
      <c r="B4474" s="56" t="s">
        <v>4</v>
      </c>
      <c r="C4474" s="56" t="s">
        <v>41</v>
      </c>
      <c r="D4474" s="55">
        <v>2363</v>
      </c>
    </row>
    <row r="4475" spans="1:4" x14ac:dyDescent="0.2">
      <c r="A4475" s="56">
        <v>2020</v>
      </c>
      <c r="B4475" s="56" t="s">
        <v>5</v>
      </c>
      <c r="C4475" s="56" t="s">
        <v>41</v>
      </c>
      <c r="D4475" s="55">
        <v>2284</v>
      </c>
    </row>
    <row r="4476" spans="1:4" x14ac:dyDescent="0.2">
      <c r="A4476" s="56">
        <v>2020</v>
      </c>
      <c r="B4476" s="56" t="s">
        <v>6</v>
      </c>
      <c r="C4476" s="56" t="s">
        <v>41</v>
      </c>
      <c r="D4476" s="55">
        <v>4040</v>
      </c>
    </row>
    <row r="4477" spans="1:4" x14ac:dyDescent="0.2">
      <c r="A4477" s="56">
        <v>2020</v>
      </c>
      <c r="B4477" s="56" t="s">
        <v>7</v>
      </c>
      <c r="C4477" s="56" t="s">
        <v>41</v>
      </c>
      <c r="D4477" s="55">
        <v>5366</v>
      </c>
    </row>
    <row r="4478" spans="1:4" x14ac:dyDescent="0.2">
      <c r="A4478" s="56">
        <v>2020</v>
      </c>
      <c r="B4478" s="56" t="s">
        <v>8</v>
      </c>
      <c r="C4478" s="56" t="s">
        <v>41</v>
      </c>
      <c r="D4478" s="55">
        <v>8161</v>
      </c>
    </row>
    <row r="4479" spans="1:4" x14ac:dyDescent="0.2">
      <c r="A4479" s="56">
        <v>2020</v>
      </c>
      <c r="B4479" s="56" t="s">
        <v>9</v>
      </c>
      <c r="C4479" s="56" t="s">
        <v>41</v>
      </c>
      <c r="D4479" s="55">
        <v>10163</v>
      </c>
    </row>
    <row r="4480" spans="1:4" x14ac:dyDescent="0.2">
      <c r="A4480" s="56">
        <v>2020</v>
      </c>
      <c r="B4480" s="56" t="s">
        <v>10</v>
      </c>
      <c r="C4480" s="56" t="s">
        <v>41</v>
      </c>
      <c r="D4480" s="55">
        <v>12498</v>
      </c>
    </row>
    <row r="4481" spans="1:4" x14ac:dyDescent="0.2">
      <c r="A4481" s="56">
        <v>2020</v>
      </c>
      <c r="B4481" s="56" t="s">
        <v>11</v>
      </c>
      <c r="C4481" s="56" t="s">
        <v>41</v>
      </c>
      <c r="D4481" s="55">
        <v>13291</v>
      </c>
    </row>
    <row r="4482" spans="1:4" x14ac:dyDescent="0.2">
      <c r="A4482" s="56">
        <v>1994</v>
      </c>
      <c r="B4482" s="56" t="s">
        <v>4</v>
      </c>
      <c r="C4482" s="56" t="s">
        <v>42</v>
      </c>
      <c r="D4482" s="55">
        <v>351294</v>
      </c>
    </row>
    <row r="4483" spans="1:4" x14ac:dyDescent="0.2">
      <c r="A4483" s="56">
        <v>1994</v>
      </c>
      <c r="B4483" s="56" t="s">
        <v>5</v>
      </c>
      <c r="C4483" s="56" t="s">
        <v>42</v>
      </c>
      <c r="D4483" s="55">
        <v>323172</v>
      </c>
    </row>
    <row r="4484" spans="1:4" x14ac:dyDescent="0.2">
      <c r="A4484" s="56">
        <v>1994</v>
      </c>
      <c r="B4484" s="56" t="s">
        <v>6</v>
      </c>
      <c r="C4484" s="56" t="s">
        <v>42</v>
      </c>
      <c r="D4484" s="55">
        <v>345061</v>
      </c>
    </row>
    <row r="4485" spans="1:4" x14ac:dyDescent="0.2">
      <c r="A4485" s="56">
        <v>1994</v>
      </c>
      <c r="B4485" s="56" t="s">
        <v>7</v>
      </c>
      <c r="C4485" s="56" t="s">
        <v>42</v>
      </c>
      <c r="D4485" s="55">
        <v>354658</v>
      </c>
    </row>
    <row r="4486" spans="1:4" x14ac:dyDescent="0.2">
      <c r="A4486" s="56">
        <v>1994</v>
      </c>
      <c r="B4486" s="56" t="s">
        <v>8</v>
      </c>
      <c r="C4486" s="56" t="s">
        <v>42</v>
      </c>
      <c r="D4486" s="55">
        <v>370785</v>
      </c>
    </row>
    <row r="4487" spans="1:4" x14ac:dyDescent="0.2">
      <c r="A4487" s="56">
        <v>1994</v>
      </c>
      <c r="B4487" s="56" t="s">
        <v>9</v>
      </c>
      <c r="C4487" s="56" t="s">
        <v>42</v>
      </c>
      <c r="D4487" s="55">
        <v>382422</v>
      </c>
    </row>
    <row r="4488" spans="1:4" x14ac:dyDescent="0.2">
      <c r="A4488" s="56">
        <v>1994</v>
      </c>
      <c r="B4488" s="56" t="s">
        <v>10</v>
      </c>
      <c r="C4488" s="56" t="s">
        <v>42</v>
      </c>
      <c r="D4488" s="55">
        <v>395993</v>
      </c>
    </row>
    <row r="4489" spans="1:4" x14ac:dyDescent="0.2">
      <c r="A4489" s="56">
        <v>1994</v>
      </c>
      <c r="B4489" s="56" t="s">
        <v>11</v>
      </c>
      <c r="C4489" s="56" t="s">
        <v>42</v>
      </c>
      <c r="D4489" s="55">
        <v>405606</v>
      </c>
    </row>
    <row r="4490" spans="1:4" x14ac:dyDescent="0.2">
      <c r="A4490" s="56">
        <v>1995</v>
      </c>
      <c r="B4490" s="56" t="s">
        <v>12</v>
      </c>
      <c r="C4490" s="56" t="s">
        <v>42</v>
      </c>
      <c r="D4490" s="55">
        <v>378470</v>
      </c>
    </row>
    <row r="4491" spans="1:4" x14ac:dyDescent="0.2">
      <c r="A4491" s="56">
        <v>1995</v>
      </c>
      <c r="B4491" s="56" t="s">
        <v>13</v>
      </c>
      <c r="C4491" s="56" t="s">
        <v>42</v>
      </c>
      <c r="D4491" s="55">
        <v>353946</v>
      </c>
    </row>
    <row r="4492" spans="1:4" x14ac:dyDescent="0.2">
      <c r="A4492" s="56">
        <v>1995</v>
      </c>
      <c r="B4492" s="56" t="s">
        <v>14</v>
      </c>
      <c r="C4492" s="56" t="s">
        <v>42</v>
      </c>
      <c r="D4492" s="55">
        <v>413242</v>
      </c>
    </row>
    <row r="4493" spans="1:4" x14ac:dyDescent="0.2">
      <c r="A4493" s="56">
        <v>1995</v>
      </c>
      <c r="B4493" s="56" t="s">
        <v>15</v>
      </c>
      <c r="C4493" s="56" t="s">
        <v>42</v>
      </c>
      <c r="D4493" s="55">
        <v>389189</v>
      </c>
    </row>
    <row r="4494" spans="1:4" x14ac:dyDescent="0.2">
      <c r="A4494" s="56">
        <v>1995</v>
      </c>
      <c r="B4494" s="56" t="s">
        <v>4</v>
      </c>
      <c r="C4494" s="56" t="s">
        <v>42</v>
      </c>
      <c r="D4494" s="55">
        <v>420509</v>
      </c>
    </row>
    <row r="4495" spans="1:4" x14ac:dyDescent="0.2">
      <c r="A4495" s="56">
        <v>1995</v>
      </c>
      <c r="B4495" s="56" t="s">
        <v>5</v>
      </c>
      <c r="C4495" s="56" t="s">
        <v>42</v>
      </c>
      <c r="D4495" s="55">
        <v>405968</v>
      </c>
    </row>
    <row r="4496" spans="1:4" x14ac:dyDescent="0.2">
      <c r="A4496" s="56">
        <v>1995</v>
      </c>
      <c r="B4496" s="56" t="s">
        <v>6</v>
      </c>
      <c r="C4496" s="56" t="s">
        <v>42</v>
      </c>
      <c r="D4496" s="55">
        <v>432332</v>
      </c>
    </row>
    <row r="4497" spans="1:4" x14ac:dyDescent="0.2">
      <c r="A4497" s="56">
        <v>1995</v>
      </c>
      <c r="B4497" s="56" t="s">
        <v>7</v>
      </c>
      <c r="C4497" s="56" t="s">
        <v>42</v>
      </c>
      <c r="D4497" s="55">
        <v>445458</v>
      </c>
    </row>
    <row r="4498" spans="1:4" x14ac:dyDescent="0.2">
      <c r="A4498" s="56">
        <v>1995</v>
      </c>
      <c r="B4498" s="56" t="s">
        <v>8</v>
      </c>
      <c r="C4498" s="56" t="s">
        <v>42</v>
      </c>
      <c r="D4498" s="55">
        <v>442225</v>
      </c>
    </row>
    <row r="4499" spans="1:4" x14ac:dyDescent="0.2">
      <c r="A4499" s="56">
        <v>1995</v>
      </c>
      <c r="B4499" s="56" t="s">
        <v>9</v>
      </c>
      <c r="C4499" s="56" t="s">
        <v>42</v>
      </c>
      <c r="D4499" s="55">
        <v>454325</v>
      </c>
    </row>
    <row r="4500" spans="1:4" x14ac:dyDescent="0.2">
      <c r="A4500" s="56">
        <v>1995</v>
      </c>
      <c r="B4500" s="56" t="s">
        <v>10</v>
      </c>
      <c r="C4500" s="56" t="s">
        <v>42</v>
      </c>
      <c r="D4500" s="55">
        <v>467244</v>
      </c>
    </row>
    <row r="4501" spans="1:4" x14ac:dyDescent="0.2">
      <c r="A4501" s="56">
        <v>1995</v>
      </c>
      <c r="B4501" s="56" t="s">
        <v>11</v>
      </c>
      <c r="C4501" s="56" t="s">
        <v>42</v>
      </c>
      <c r="D4501" s="55">
        <v>457375</v>
      </c>
    </row>
    <row r="4502" spans="1:4" x14ac:dyDescent="0.2">
      <c r="A4502" s="56">
        <v>1996</v>
      </c>
      <c r="B4502" s="56" t="s">
        <v>12</v>
      </c>
      <c r="C4502" s="56" t="s">
        <v>42</v>
      </c>
      <c r="D4502" s="55">
        <v>435502</v>
      </c>
    </row>
    <row r="4503" spans="1:4" x14ac:dyDescent="0.2">
      <c r="A4503" s="56">
        <v>1996</v>
      </c>
      <c r="B4503" s="56" t="s">
        <v>13</v>
      </c>
      <c r="C4503" s="56" t="s">
        <v>42</v>
      </c>
      <c r="D4503" s="55">
        <v>427699</v>
      </c>
    </row>
    <row r="4504" spans="1:4" x14ac:dyDescent="0.2">
      <c r="A4504" s="56">
        <v>1996</v>
      </c>
      <c r="B4504" s="56" t="s">
        <v>14</v>
      </c>
      <c r="C4504" s="56" t="s">
        <v>42</v>
      </c>
      <c r="D4504" s="55">
        <v>479361</v>
      </c>
    </row>
    <row r="4505" spans="1:4" x14ac:dyDescent="0.2">
      <c r="A4505" s="56">
        <v>1996</v>
      </c>
      <c r="B4505" s="56" t="s">
        <v>15</v>
      </c>
      <c r="C4505" s="56" t="s">
        <v>42</v>
      </c>
      <c r="D4505" s="55">
        <v>476465</v>
      </c>
    </row>
    <row r="4506" spans="1:4" x14ac:dyDescent="0.2">
      <c r="A4506" s="56">
        <v>1996</v>
      </c>
      <c r="B4506" s="56" t="s">
        <v>4</v>
      </c>
      <c r="C4506" s="56" t="s">
        <v>42</v>
      </c>
      <c r="D4506" s="55">
        <v>502793</v>
      </c>
    </row>
    <row r="4507" spans="1:4" x14ac:dyDescent="0.2">
      <c r="A4507" s="56">
        <v>1996</v>
      </c>
      <c r="B4507" s="56" t="s">
        <v>5</v>
      </c>
      <c r="C4507" s="56" t="s">
        <v>42</v>
      </c>
      <c r="D4507" s="55">
        <v>451725</v>
      </c>
    </row>
    <row r="4508" spans="1:4" x14ac:dyDescent="0.2">
      <c r="A4508" s="56">
        <v>1996</v>
      </c>
      <c r="B4508" s="56" t="s">
        <v>6</v>
      </c>
      <c r="C4508" s="56" t="s">
        <v>42</v>
      </c>
      <c r="D4508" s="55">
        <v>488510</v>
      </c>
    </row>
    <row r="4509" spans="1:4" x14ac:dyDescent="0.2">
      <c r="A4509" s="56">
        <v>1996</v>
      </c>
      <c r="B4509" s="56" t="s">
        <v>7</v>
      </c>
      <c r="C4509" s="56" t="s">
        <v>42</v>
      </c>
      <c r="D4509" s="55">
        <v>476710</v>
      </c>
    </row>
    <row r="4510" spans="1:4" x14ac:dyDescent="0.2">
      <c r="A4510" s="56">
        <v>1996</v>
      </c>
      <c r="B4510" s="56" t="s">
        <v>8</v>
      </c>
      <c r="C4510" s="56" t="s">
        <v>42</v>
      </c>
      <c r="D4510" s="55">
        <v>448341</v>
      </c>
    </row>
    <row r="4511" spans="1:4" x14ac:dyDescent="0.2">
      <c r="A4511" s="56">
        <v>1996</v>
      </c>
      <c r="B4511" s="56" t="s">
        <v>9</v>
      </c>
      <c r="C4511" s="56" t="s">
        <v>42</v>
      </c>
      <c r="D4511" s="55">
        <v>505507</v>
      </c>
    </row>
    <row r="4512" spans="1:4" x14ac:dyDescent="0.2">
      <c r="A4512" s="56">
        <v>1996</v>
      </c>
      <c r="B4512" s="56" t="s">
        <v>10</v>
      </c>
      <c r="C4512" s="56" t="s">
        <v>42</v>
      </c>
      <c r="D4512" s="55">
        <v>477194</v>
      </c>
    </row>
    <row r="4513" spans="1:4" x14ac:dyDescent="0.2">
      <c r="A4513" s="56">
        <v>1996</v>
      </c>
      <c r="B4513" s="56" t="s">
        <v>11</v>
      </c>
      <c r="C4513" s="56" t="s">
        <v>42</v>
      </c>
      <c r="D4513" s="55">
        <v>457031</v>
      </c>
    </row>
    <row r="4514" spans="1:4" x14ac:dyDescent="0.2">
      <c r="A4514" s="56">
        <v>1997</v>
      </c>
      <c r="B4514" s="56" t="s">
        <v>12</v>
      </c>
      <c r="C4514" s="56" t="s">
        <v>42</v>
      </c>
      <c r="D4514" s="55">
        <v>431396</v>
      </c>
    </row>
    <row r="4515" spans="1:4" x14ac:dyDescent="0.2">
      <c r="A4515" s="56">
        <v>1997</v>
      </c>
      <c r="B4515" s="56" t="s">
        <v>13</v>
      </c>
      <c r="C4515" s="56" t="s">
        <v>42</v>
      </c>
      <c r="D4515" s="55">
        <v>412571</v>
      </c>
    </row>
    <row r="4516" spans="1:4" x14ac:dyDescent="0.2">
      <c r="A4516" s="56">
        <v>1997</v>
      </c>
      <c r="B4516" s="56" t="s">
        <v>14</v>
      </c>
      <c r="C4516" s="56" t="s">
        <v>42</v>
      </c>
      <c r="D4516" s="55">
        <v>477297</v>
      </c>
    </row>
    <row r="4517" spans="1:4" x14ac:dyDescent="0.2">
      <c r="A4517" s="56">
        <v>1997</v>
      </c>
      <c r="B4517" s="56" t="s">
        <v>15</v>
      </c>
      <c r="C4517" s="56" t="s">
        <v>42</v>
      </c>
      <c r="D4517" s="55">
        <v>502201</v>
      </c>
    </row>
    <row r="4518" spans="1:4" x14ac:dyDescent="0.2">
      <c r="A4518" s="56">
        <v>1997</v>
      </c>
      <c r="B4518" s="56" t="s">
        <v>4</v>
      </c>
      <c r="C4518" s="56" t="s">
        <v>42</v>
      </c>
      <c r="D4518" s="55">
        <v>496334</v>
      </c>
    </row>
    <row r="4519" spans="1:4" x14ac:dyDescent="0.2">
      <c r="A4519" s="56">
        <v>1997</v>
      </c>
      <c r="B4519" s="56" t="s">
        <v>5</v>
      </c>
      <c r="C4519" s="56" t="s">
        <v>42</v>
      </c>
      <c r="D4519" s="55">
        <v>461426</v>
      </c>
    </row>
    <row r="4520" spans="1:4" x14ac:dyDescent="0.2">
      <c r="A4520" s="56">
        <v>1997</v>
      </c>
      <c r="B4520" s="56" t="s">
        <v>6</v>
      </c>
      <c r="C4520" s="56" t="s">
        <v>42</v>
      </c>
      <c r="D4520" s="55">
        <v>516167</v>
      </c>
    </row>
    <row r="4521" spans="1:4" x14ac:dyDescent="0.2">
      <c r="A4521" s="56">
        <v>1997</v>
      </c>
      <c r="B4521" s="56" t="s">
        <v>7</v>
      </c>
      <c r="C4521" s="56" t="s">
        <v>42</v>
      </c>
      <c r="D4521" s="55">
        <v>494378</v>
      </c>
    </row>
    <row r="4522" spans="1:4" x14ac:dyDescent="0.2">
      <c r="A4522" s="56">
        <v>1997</v>
      </c>
      <c r="B4522" s="56" t="s">
        <v>8</v>
      </c>
      <c r="C4522" s="56" t="s">
        <v>42</v>
      </c>
      <c r="D4522" s="55">
        <v>520064</v>
      </c>
    </row>
    <row r="4523" spans="1:4" x14ac:dyDescent="0.2">
      <c r="A4523" s="56">
        <v>1997</v>
      </c>
      <c r="B4523" s="56" t="s">
        <v>9</v>
      </c>
      <c r="C4523" s="56" t="s">
        <v>42</v>
      </c>
      <c r="D4523" s="55">
        <v>534000</v>
      </c>
    </row>
    <row r="4524" spans="1:4" x14ac:dyDescent="0.2">
      <c r="A4524" s="56">
        <v>1997</v>
      </c>
      <c r="B4524" s="56" t="s">
        <v>10</v>
      </c>
      <c r="C4524" s="56" t="s">
        <v>42</v>
      </c>
      <c r="D4524" s="55">
        <v>511221</v>
      </c>
    </row>
    <row r="4525" spans="1:4" x14ac:dyDescent="0.2">
      <c r="A4525" s="56">
        <v>1997</v>
      </c>
      <c r="B4525" s="56" t="s">
        <v>11</v>
      </c>
      <c r="C4525" s="56" t="s">
        <v>42</v>
      </c>
      <c r="D4525" s="55">
        <v>520687</v>
      </c>
    </row>
    <row r="4526" spans="1:4" x14ac:dyDescent="0.2">
      <c r="A4526" s="56">
        <v>1998</v>
      </c>
      <c r="B4526" s="56" t="s">
        <v>12</v>
      </c>
      <c r="C4526" s="56" t="s">
        <v>42</v>
      </c>
      <c r="D4526" s="55">
        <v>482568</v>
      </c>
    </row>
    <row r="4527" spans="1:4" x14ac:dyDescent="0.2">
      <c r="A4527" s="56">
        <v>1998</v>
      </c>
      <c r="B4527" s="56" t="s">
        <v>13</v>
      </c>
      <c r="C4527" s="56" t="s">
        <v>42</v>
      </c>
      <c r="D4527" s="55">
        <v>458443</v>
      </c>
    </row>
    <row r="4528" spans="1:4" x14ac:dyDescent="0.2">
      <c r="A4528" s="56">
        <v>1998</v>
      </c>
      <c r="B4528" s="56" t="s">
        <v>14</v>
      </c>
      <c r="C4528" s="56" t="s">
        <v>42</v>
      </c>
      <c r="D4528" s="55">
        <v>545800</v>
      </c>
    </row>
    <row r="4529" spans="1:4" x14ac:dyDescent="0.2">
      <c r="A4529" s="56">
        <v>1998</v>
      </c>
      <c r="B4529" s="56" t="s">
        <v>15</v>
      </c>
      <c r="C4529" s="56" t="s">
        <v>42</v>
      </c>
      <c r="D4529" s="55">
        <v>528733</v>
      </c>
    </row>
    <row r="4530" spans="1:4" x14ac:dyDescent="0.2">
      <c r="A4530" s="56">
        <v>1998</v>
      </c>
      <c r="B4530" s="56" t="s">
        <v>4</v>
      </c>
      <c r="C4530" s="56" t="s">
        <v>42</v>
      </c>
      <c r="D4530" s="55">
        <v>524544</v>
      </c>
    </row>
    <row r="4531" spans="1:4" x14ac:dyDescent="0.2">
      <c r="A4531" s="56">
        <v>1998</v>
      </c>
      <c r="B4531" s="56" t="s">
        <v>5</v>
      </c>
      <c r="C4531" s="56" t="s">
        <v>42</v>
      </c>
      <c r="D4531" s="55">
        <v>506409</v>
      </c>
    </row>
    <row r="4532" spans="1:4" x14ac:dyDescent="0.2">
      <c r="A4532" s="56">
        <v>1998</v>
      </c>
      <c r="B4532" s="56" t="s">
        <v>6</v>
      </c>
      <c r="C4532" s="56" t="s">
        <v>42</v>
      </c>
      <c r="D4532" s="55">
        <v>551124</v>
      </c>
    </row>
    <row r="4533" spans="1:4" x14ac:dyDescent="0.2">
      <c r="A4533" s="56">
        <v>1998</v>
      </c>
      <c r="B4533" s="56" t="s">
        <v>7</v>
      </c>
      <c r="C4533" s="56" t="s">
        <v>42</v>
      </c>
      <c r="D4533" s="55">
        <v>552316</v>
      </c>
    </row>
    <row r="4534" spans="1:4" x14ac:dyDescent="0.2">
      <c r="A4534" s="56">
        <v>1998</v>
      </c>
      <c r="B4534" s="56" t="s">
        <v>8</v>
      </c>
      <c r="C4534" s="56" t="s">
        <v>42</v>
      </c>
      <c r="D4534" s="55">
        <v>549480</v>
      </c>
    </row>
    <row r="4535" spans="1:4" x14ac:dyDescent="0.2">
      <c r="A4535" s="56">
        <v>1998</v>
      </c>
      <c r="B4535" s="56" t="s">
        <v>9</v>
      </c>
      <c r="C4535" s="56" t="s">
        <v>42</v>
      </c>
      <c r="D4535" s="55">
        <v>555920</v>
      </c>
    </row>
    <row r="4536" spans="1:4" x14ac:dyDescent="0.2">
      <c r="A4536" s="56">
        <v>1998</v>
      </c>
      <c r="B4536" s="56" t="s">
        <v>10</v>
      </c>
      <c r="C4536" s="56" t="s">
        <v>42</v>
      </c>
      <c r="D4536" s="55">
        <v>540140</v>
      </c>
    </row>
    <row r="4537" spans="1:4" x14ac:dyDescent="0.2">
      <c r="A4537" s="56">
        <v>1998</v>
      </c>
      <c r="B4537" s="56" t="s">
        <v>11</v>
      </c>
      <c r="C4537" s="56" t="s">
        <v>42</v>
      </c>
      <c r="D4537" s="55">
        <v>531063</v>
      </c>
    </row>
    <row r="4538" spans="1:4" x14ac:dyDescent="0.2">
      <c r="A4538" s="56">
        <v>1999</v>
      </c>
      <c r="B4538" s="56" t="s">
        <v>12</v>
      </c>
      <c r="C4538" s="56" t="s">
        <v>42</v>
      </c>
      <c r="D4538" s="55">
        <v>474929</v>
      </c>
    </row>
    <row r="4539" spans="1:4" x14ac:dyDescent="0.2">
      <c r="A4539" s="56">
        <v>1999</v>
      </c>
      <c r="B4539" s="56" t="s">
        <v>13</v>
      </c>
      <c r="C4539" s="56" t="s">
        <v>42</v>
      </c>
      <c r="D4539" s="55">
        <v>464530</v>
      </c>
    </row>
    <row r="4540" spans="1:4" x14ac:dyDescent="0.2">
      <c r="A4540" s="56">
        <v>1999</v>
      </c>
      <c r="B4540" s="56" t="s">
        <v>14</v>
      </c>
      <c r="C4540" s="56" t="s">
        <v>42</v>
      </c>
      <c r="D4540" s="55">
        <v>555891</v>
      </c>
    </row>
    <row r="4541" spans="1:4" x14ac:dyDescent="0.2">
      <c r="A4541" s="56">
        <v>1999</v>
      </c>
      <c r="B4541" s="56" t="s">
        <v>15</v>
      </c>
      <c r="C4541" s="56" t="s">
        <v>42</v>
      </c>
      <c r="D4541" s="55">
        <v>522554</v>
      </c>
    </row>
    <row r="4542" spans="1:4" x14ac:dyDescent="0.2">
      <c r="A4542" s="56">
        <v>1999</v>
      </c>
      <c r="B4542" s="56" t="s">
        <v>4</v>
      </c>
      <c r="C4542" s="56" t="s">
        <v>42</v>
      </c>
      <c r="D4542" s="55">
        <v>529892</v>
      </c>
    </row>
    <row r="4543" spans="1:4" x14ac:dyDescent="0.2">
      <c r="A4543" s="56">
        <v>1999</v>
      </c>
      <c r="B4543" s="56" t="s">
        <v>5</v>
      </c>
      <c r="C4543" s="56" t="s">
        <v>42</v>
      </c>
      <c r="D4543" s="55">
        <v>513303</v>
      </c>
    </row>
    <row r="4544" spans="1:4" x14ac:dyDescent="0.2">
      <c r="A4544" s="56">
        <v>1999</v>
      </c>
      <c r="B4544" s="56" t="s">
        <v>6</v>
      </c>
      <c r="C4544" s="56" t="s">
        <v>42</v>
      </c>
      <c r="D4544" s="55">
        <v>533247</v>
      </c>
    </row>
    <row r="4545" spans="1:4" x14ac:dyDescent="0.2">
      <c r="A4545" s="56">
        <v>1999</v>
      </c>
      <c r="B4545" s="56" t="s">
        <v>7</v>
      </c>
      <c r="C4545" s="56" t="s">
        <v>42</v>
      </c>
      <c r="D4545" s="55">
        <v>534879</v>
      </c>
    </row>
    <row r="4546" spans="1:4" x14ac:dyDescent="0.2">
      <c r="A4546" s="56">
        <v>1999</v>
      </c>
      <c r="B4546" s="56" t="s">
        <v>8</v>
      </c>
      <c r="C4546" s="56" t="s">
        <v>42</v>
      </c>
      <c r="D4546" s="55">
        <v>546132</v>
      </c>
    </row>
    <row r="4547" spans="1:4" x14ac:dyDescent="0.2">
      <c r="A4547" s="56">
        <v>1999</v>
      </c>
      <c r="B4547" s="56" t="s">
        <v>9</v>
      </c>
      <c r="C4547" s="56" t="s">
        <v>42</v>
      </c>
      <c r="D4547" s="55">
        <v>535977</v>
      </c>
    </row>
    <row r="4548" spans="1:4" x14ac:dyDescent="0.2">
      <c r="A4548" s="56">
        <v>1999</v>
      </c>
      <c r="B4548" s="56" t="s">
        <v>10</v>
      </c>
      <c r="C4548" s="56" t="s">
        <v>42</v>
      </c>
      <c r="D4548" s="55">
        <v>533071</v>
      </c>
    </row>
    <row r="4549" spans="1:4" x14ac:dyDescent="0.2">
      <c r="A4549" s="56">
        <v>1999</v>
      </c>
      <c r="B4549" s="56" t="s">
        <v>11</v>
      </c>
      <c r="C4549" s="56" t="s">
        <v>42</v>
      </c>
      <c r="D4549" s="55">
        <v>526558</v>
      </c>
    </row>
    <row r="4550" spans="1:4" x14ac:dyDescent="0.2">
      <c r="A4550" s="56">
        <v>2000</v>
      </c>
      <c r="B4550" s="56" t="s">
        <v>12</v>
      </c>
      <c r="C4550" s="56" t="s">
        <v>42</v>
      </c>
      <c r="D4550" s="55">
        <v>458522</v>
      </c>
    </row>
    <row r="4551" spans="1:4" x14ac:dyDescent="0.2">
      <c r="A4551" s="56">
        <v>2000</v>
      </c>
      <c r="B4551" s="56" t="s">
        <v>13</v>
      </c>
      <c r="C4551" s="56" t="s">
        <v>42</v>
      </c>
      <c r="D4551" s="55">
        <v>459778</v>
      </c>
    </row>
    <row r="4552" spans="1:4" x14ac:dyDescent="0.2">
      <c r="A4552" s="56">
        <v>2000</v>
      </c>
      <c r="B4552" s="56" t="s">
        <v>14</v>
      </c>
      <c r="C4552" s="56" t="s">
        <v>42</v>
      </c>
      <c r="D4552" s="55">
        <v>535566</v>
      </c>
    </row>
    <row r="4553" spans="1:4" x14ac:dyDescent="0.2">
      <c r="A4553" s="56">
        <v>2000</v>
      </c>
      <c r="B4553" s="56" t="s">
        <v>15</v>
      </c>
      <c r="C4553" s="56" t="s">
        <v>42</v>
      </c>
      <c r="D4553" s="55">
        <v>504590</v>
      </c>
    </row>
    <row r="4554" spans="1:4" x14ac:dyDescent="0.2">
      <c r="A4554" s="56">
        <v>2000</v>
      </c>
      <c r="B4554" s="56" t="s">
        <v>4</v>
      </c>
      <c r="C4554" s="56" t="s">
        <v>42</v>
      </c>
      <c r="D4554" s="55">
        <v>507587</v>
      </c>
    </row>
    <row r="4555" spans="1:4" x14ac:dyDescent="0.2">
      <c r="A4555" s="56">
        <v>2000</v>
      </c>
      <c r="B4555" s="56" t="s">
        <v>5</v>
      </c>
      <c r="C4555" s="56" t="s">
        <v>42</v>
      </c>
      <c r="D4555" s="55">
        <v>485012</v>
      </c>
    </row>
    <row r="4556" spans="1:4" x14ac:dyDescent="0.2">
      <c r="A4556" s="56">
        <v>2000</v>
      </c>
      <c r="B4556" s="56" t="s">
        <v>6</v>
      </c>
      <c r="C4556" s="56" t="s">
        <v>42</v>
      </c>
      <c r="D4556" s="55">
        <v>515411</v>
      </c>
    </row>
    <row r="4557" spans="1:4" x14ac:dyDescent="0.2">
      <c r="A4557" s="56">
        <v>2000</v>
      </c>
      <c r="B4557" s="56" t="s">
        <v>7</v>
      </c>
      <c r="C4557" s="56" t="s">
        <v>42</v>
      </c>
      <c r="D4557" s="55">
        <v>535972</v>
      </c>
    </row>
    <row r="4558" spans="1:4" x14ac:dyDescent="0.2">
      <c r="A4558" s="56">
        <v>2000</v>
      </c>
      <c r="B4558" s="56" t="s">
        <v>8</v>
      </c>
      <c r="C4558" s="56" t="s">
        <v>42</v>
      </c>
      <c r="D4558" s="55">
        <v>525517</v>
      </c>
    </row>
    <row r="4559" spans="1:4" x14ac:dyDescent="0.2">
      <c r="A4559" s="56">
        <v>2000</v>
      </c>
      <c r="B4559" s="56" t="s">
        <v>9</v>
      </c>
      <c r="C4559" s="56" t="s">
        <v>42</v>
      </c>
      <c r="D4559" s="55">
        <v>526157</v>
      </c>
    </row>
    <row r="4560" spans="1:4" x14ac:dyDescent="0.2">
      <c r="A4560" s="56">
        <v>2000</v>
      </c>
      <c r="B4560" s="56" t="s">
        <v>10</v>
      </c>
      <c r="C4560" s="56" t="s">
        <v>42</v>
      </c>
      <c r="D4560" s="55">
        <v>495963</v>
      </c>
    </row>
    <row r="4561" spans="1:4" x14ac:dyDescent="0.2">
      <c r="A4561" s="56">
        <v>2000</v>
      </c>
      <c r="B4561" s="56" t="s">
        <v>11</v>
      </c>
      <c r="C4561" s="56" t="s">
        <v>42</v>
      </c>
      <c r="D4561" s="55">
        <v>483266</v>
      </c>
    </row>
    <row r="4562" spans="1:4" x14ac:dyDescent="0.2">
      <c r="A4562" s="56">
        <v>2001</v>
      </c>
      <c r="B4562" s="56" t="s">
        <v>12</v>
      </c>
      <c r="C4562" s="56" t="s">
        <v>42</v>
      </c>
      <c r="D4562" s="55">
        <v>447763</v>
      </c>
    </row>
    <row r="4563" spans="1:4" x14ac:dyDescent="0.2">
      <c r="A4563" s="56">
        <v>2001</v>
      </c>
      <c r="B4563" s="56" t="s">
        <v>13</v>
      </c>
      <c r="C4563" s="56" t="s">
        <v>42</v>
      </c>
      <c r="D4563" s="55">
        <v>430634</v>
      </c>
    </row>
    <row r="4564" spans="1:4" x14ac:dyDescent="0.2">
      <c r="A4564" s="56">
        <v>2001</v>
      </c>
      <c r="B4564" s="56" t="s">
        <v>14</v>
      </c>
      <c r="C4564" s="56" t="s">
        <v>42</v>
      </c>
      <c r="D4564" s="55">
        <v>488760</v>
      </c>
    </row>
    <row r="4565" spans="1:4" x14ac:dyDescent="0.2">
      <c r="A4565" s="56">
        <v>2001</v>
      </c>
      <c r="B4565" s="56" t="s">
        <v>15</v>
      </c>
      <c r="C4565" s="56" t="s">
        <v>42</v>
      </c>
      <c r="D4565" s="55">
        <v>464553</v>
      </c>
    </row>
    <row r="4566" spans="1:4" x14ac:dyDescent="0.2">
      <c r="A4566" s="56">
        <v>2001</v>
      </c>
      <c r="B4566" s="56" t="s">
        <v>4</v>
      </c>
      <c r="C4566" s="56" t="s">
        <v>42</v>
      </c>
      <c r="D4566" s="55">
        <v>475578</v>
      </c>
    </row>
    <row r="4567" spans="1:4" x14ac:dyDescent="0.2">
      <c r="A4567" s="56">
        <v>2001</v>
      </c>
      <c r="B4567" s="56" t="s">
        <v>5</v>
      </c>
      <c r="C4567" s="56" t="s">
        <v>42</v>
      </c>
      <c r="D4567" s="55">
        <v>454404</v>
      </c>
    </row>
    <row r="4568" spans="1:4" x14ac:dyDescent="0.2">
      <c r="A4568" s="56">
        <v>2001</v>
      </c>
      <c r="B4568" s="56" t="s">
        <v>6</v>
      </c>
      <c r="C4568" s="56" t="s">
        <v>42</v>
      </c>
      <c r="D4568" s="55">
        <v>435227</v>
      </c>
    </row>
    <row r="4569" spans="1:4" x14ac:dyDescent="0.2">
      <c r="A4569" s="56">
        <v>2001</v>
      </c>
      <c r="B4569" s="56" t="s">
        <v>7</v>
      </c>
      <c r="C4569" s="56" t="s">
        <v>42</v>
      </c>
      <c r="D4569" s="55">
        <v>466018</v>
      </c>
    </row>
    <row r="4570" spans="1:4" x14ac:dyDescent="0.2">
      <c r="A4570" s="56">
        <v>2001</v>
      </c>
      <c r="B4570" s="56" t="s">
        <v>8</v>
      </c>
      <c r="C4570" s="56" t="s">
        <v>42</v>
      </c>
      <c r="D4570" s="55">
        <v>439921</v>
      </c>
    </row>
    <row r="4571" spans="1:4" x14ac:dyDescent="0.2">
      <c r="A4571" s="56">
        <v>2001</v>
      </c>
      <c r="B4571" s="56" t="s">
        <v>9</v>
      </c>
      <c r="C4571" s="56" t="s">
        <v>42</v>
      </c>
      <c r="D4571" s="55">
        <v>449480</v>
      </c>
    </row>
    <row r="4572" spans="1:4" x14ac:dyDescent="0.2">
      <c r="A4572" s="56">
        <v>2001</v>
      </c>
      <c r="B4572" s="56" t="s">
        <v>10</v>
      </c>
      <c r="C4572" s="56" t="s">
        <v>42</v>
      </c>
      <c r="D4572" s="55">
        <v>437320</v>
      </c>
    </row>
    <row r="4573" spans="1:4" x14ac:dyDescent="0.2">
      <c r="A4573" s="56">
        <v>2001</v>
      </c>
      <c r="B4573" s="56" t="s">
        <v>11</v>
      </c>
      <c r="C4573" s="56" t="s">
        <v>42</v>
      </c>
      <c r="D4573" s="55">
        <v>348037</v>
      </c>
    </row>
    <row r="4574" spans="1:4" x14ac:dyDescent="0.2">
      <c r="A4574" s="56">
        <v>2002</v>
      </c>
      <c r="B4574" s="56" t="s">
        <v>12</v>
      </c>
      <c r="C4574" s="56" t="s">
        <v>42</v>
      </c>
      <c r="D4574" s="55">
        <v>341847</v>
      </c>
    </row>
    <row r="4575" spans="1:4" x14ac:dyDescent="0.2">
      <c r="A4575" s="56">
        <v>2002</v>
      </c>
      <c r="B4575" s="56" t="s">
        <v>13</v>
      </c>
      <c r="C4575" s="56" t="s">
        <v>42</v>
      </c>
      <c r="D4575" s="55">
        <v>325309</v>
      </c>
    </row>
    <row r="4576" spans="1:4" x14ac:dyDescent="0.2">
      <c r="A4576" s="56">
        <v>2002</v>
      </c>
      <c r="B4576" s="56" t="s">
        <v>14</v>
      </c>
      <c r="C4576" s="56" t="s">
        <v>42</v>
      </c>
      <c r="D4576" s="55">
        <v>358314</v>
      </c>
    </row>
    <row r="4577" spans="1:4" x14ac:dyDescent="0.2">
      <c r="A4577" s="56">
        <v>2002</v>
      </c>
      <c r="B4577" s="56" t="s">
        <v>15</v>
      </c>
      <c r="C4577" s="56" t="s">
        <v>42</v>
      </c>
      <c r="D4577" s="55">
        <v>356625</v>
      </c>
    </row>
    <row r="4578" spans="1:4" x14ac:dyDescent="0.2">
      <c r="A4578" s="56">
        <v>2002</v>
      </c>
      <c r="B4578" s="56" t="s">
        <v>4</v>
      </c>
      <c r="C4578" s="56" t="s">
        <v>42</v>
      </c>
      <c r="D4578" s="55">
        <v>386048</v>
      </c>
    </row>
    <row r="4579" spans="1:4" x14ac:dyDescent="0.2">
      <c r="A4579" s="56">
        <v>2002</v>
      </c>
      <c r="B4579" s="56" t="s">
        <v>5</v>
      </c>
      <c r="C4579" s="56" t="s">
        <v>42</v>
      </c>
      <c r="D4579" s="55">
        <v>351640</v>
      </c>
    </row>
    <row r="4580" spans="1:4" x14ac:dyDescent="0.2">
      <c r="A4580" s="56">
        <v>2002</v>
      </c>
      <c r="B4580" s="56" t="s">
        <v>6</v>
      </c>
      <c r="C4580" s="56" t="s">
        <v>42</v>
      </c>
      <c r="D4580" s="55">
        <v>373755</v>
      </c>
    </row>
    <row r="4581" spans="1:4" x14ac:dyDescent="0.2">
      <c r="A4581" s="56">
        <v>2002</v>
      </c>
      <c r="B4581" s="56" t="s">
        <v>7</v>
      </c>
      <c r="C4581" s="56" t="s">
        <v>42</v>
      </c>
      <c r="D4581" s="55">
        <v>346856</v>
      </c>
    </row>
    <row r="4582" spans="1:4" x14ac:dyDescent="0.2">
      <c r="A4582" s="56">
        <v>2002</v>
      </c>
      <c r="B4582" s="56" t="s">
        <v>8</v>
      </c>
      <c r="C4582" s="56" t="s">
        <v>42</v>
      </c>
      <c r="D4582" s="55">
        <v>295283</v>
      </c>
    </row>
    <row r="4583" spans="1:4" x14ac:dyDescent="0.2">
      <c r="A4583" s="56">
        <v>2002</v>
      </c>
      <c r="B4583" s="56" t="s">
        <v>9</v>
      </c>
      <c r="C4583" s="56" t="s">
        <v>42</v>
      </c>
      <c r="D4583" s="55">
        <v>305669</v>
      </c>
    </row>
    <row r="4584" spans="1:4" x14ac:dyDescent="0.2">
      <c r="A4584" s="56">
        <v>2002</v>
      </c>
      <c r="B4584" s="56" t="s">
        <v>10</v>
      </c>
      <c r="C4584" s="56" t="s">
        <v>42</v>
      </c>
      <c r="D4584" s="55">
        <v>331854</v>
      </c>
    </row>
    <row r="4585" spans="1:4" x14ac:dyDescent="0.2">
      <c r="A4585" s="56">
        <v>2002</v>
      </c>
      <c r="B4585" s="56" t="s">
        <v>11</v>
      </c>
      <c r="C4585" s="56" t="s">
        <v>42</v>
      </c>
      <c r="D4585" s="55">
        <v>330640</v>
      </c>
    </row>
    <row r="4586" spans="1:4" x14ac:dyDescent="0.2">
      <c r="A4586" s="56">
        <v>2003</v>
      </c>
      <c r="B4586" s="56" t="s">
        <v>12</v>
      </c>
      <c r="C4586" s="56" t="s">
        <v>42</v>
      </c>
      <c r="D4586" s="55">
        <v>293971.78811133758</v>
      </c>
    </row>
    <row r="4587" spans="1:4" x14ac:dyDescent="0.2">
      <c r="A4587" s="56">
        <v>2003</v>
      </c>
      <c r="B4587" s="56" t="s">
        <v>13</v>
      </c>
      <c r="C4587" s="56" t="s">
        <v>42</v>
      </c>
      <c r="D4587" s="55">
        <v>289815.39182259009</v>
      </c>
    </row>
    <row r="4588" spans="1:4" x14ac:dyDescent="0.2">
      <c r="A4588" s="56">
        <v>2003</v>
      </c>
      <c r="B4588" s="56" t="s">
        <v>14</v>
      </c>
      <c r="C4588" s="56" t="s">
        <v>42</v>
      </c>
      <c r="D4588" s="55">
        <v>318427.82376968709</v>
      </c>
    </row>
    <row r="4589" spans="1:4" x14ac:dyDescent="0.2">
      <c r="A4589" s="56">
        <v>2003</v>
      </c>
      <c r="B4589" s="56" t="s">
        <v>15</v>
      </c>
      <c r="C4589" s="56" t="s">
        <v>42</v>
      </c>
      <c r="D4589" s="55">
        <v>334443.83117517311</v>
      </c>
    </row>
    <row r="4590" spans="1:4" x14ac:dyDescent="0.2">
      <c r="A4590" s="56">
        <v>2003</v>
      </c>
      <c r="B4590" s="56" t="s">
        <v>4</v>
      </c>
      <c r="C4590" s="56" t="s">
        <v>42</v>
      </c>
      <c r="D4590" s="55">
        <v>252843.92778833697</v>
      </c>
    </row>
    <row r="4591" spans="1:4" x14ac:dyDescent="0.2">
      <c r="A4591" s="56">
        <v>2003</v>
      </c>
      <c r="B4591" s="56" t="s">
        <v>5</v>
      </c>
      <c r="C4591" s="56" t="s">
        <v>42</v>
      </c>
      <c r="D4591" s="55">
        <v>255720.74437421799</v>
      </c>
    </row>
    <row r="4592" spans="1:4" x14ac:dyDescent="0.2">
      <c r="A4592" s="56">
        <v>2003</v>
      </c>
      <c r="B4592" s="56" t="s">
        <v>6</v>
      </c>
      <c r="C4592" s="56" t="s">
        <v>42</v>
      </c>
      <c r="D4592" s="55">
        <v>282446.20385866502</v>
      </c>
    </row>
    <row r="4593" spans="1:4" x14ac:dyDescent="0.2">
      <c r="A4593" s="56">
        <v>2003</v>
      </c>
      <c r="B4593" s="56" t="s">
        <v>7</v>
      </c>
      <c r="C4593" s="56" t="s">
        <v>42</v>
      </c>
      <c r="D4593" s="55">
        <v>285150.79406043387</v>
      </c>
    </row>
    <row r="4594" spans="1:4" x14ac:dyDescent="0.2">
      <c r="A4594" s="56">
        <v>2003</v>
      </c>
      <c r="B4594" s="56" t="s">
        <v>8</v>
      </c>
      <c r="C4594" s="56" t="s">
        <v>42</v>
      </c>
      <c r="D4594" s="55">
        <v>308349.90216734447</v>
      </c>
    </row>
    <row r="4595" spans="1:4" x14ac:dyDescent="0.2">
      <c r="A4595" s="56">
        <v>2003</v>
      </c>
      <c r="B4595" s="56" t="s">
        <v>9</v>
      </c>
      <c r="C4595" s="56" t="s">
        <v>42</v>
      </c>
      <c r="D4595" s="55">
        <v>319974.83948043321</v>
      </c>
    </row>
    <row r="4596" spans="1:4" x14ac:dyDescent="0.2">
      <c r="A4596" s="56">
        <v>2003</v>
      </c>
      <c r="B4596" s="56" t="s">
        <v>10</v>
      </c>
      <c r="C4596" s="56" t="s">
        <v>42</v>
      </c>
      <c r="D4596" s="55">
        <v>301735.50928906637</v>
      </c>
    </row>
    <row r="4597" spans="1:4" x14ac:dyDescent="0.2">
      <c r="A4597" s="56">
        <v>2003</v>
      </c>
      <c r="B4597" s="56" t="s">
        <v>11</v>
      </c>
      <c r="C4597" s="56" t="s">
        <v>42</v>
      </c>
      <c r="D4597" s="55">
        <v>288333.3692251452</v>
      </c>
    </row>
    <row r="4598" spans="1:4" x14ac:dyDescent="0.2">
      <c r="A4598" s="56">
        <v>2004</v>
      </c>
      <c r="B4598" s="56" t="s">
        <v>12</v>
      </c>
      <c r="C4598" s="56" t="s">
        <v>42</v>
      </c>
      <c r="D4598" s="55">
        <v>274179</v>
      </c>
    </row>
    <row r="4599" spans="1:4" x14ac:dyDescent="0.2">
      <c r="A4599" s="56">
        <v>2004</v>
      </c>
      <c r="B4599" s="56" t="s">
        <v>13</v>
      </c>
      <c r="C4599" s="56" t="s">
        <v>42</v>
      </c>
      <c r="D4599" s="55">
        <v>258696</v>
      </c>
    </row>
    <row r="4600" spans="1:4" x14ac:dyDescent="0.2">
      <c r="A4600" s="56">
        <v>2004</v>
      </c>
      <c r="B4600" s="56" t="s">
        <v>14</v>
      </c>
      <c r="C4600" s="56" t="s">
        <v>42</v>
      </c>
      <c r="D4600" s="55">
        <v>292841.20852705039</v>
      </c>
    </row>
    <row r="4601" spans="1:4" x14ac:dyDescent="0.2">
      <c r="A4601" s="56">
        <v>2004</v>
      </c>
      <c r="B4601" s="56" t="s">
        <v>15</v>
      </c>
      <c r="C4601" s="56" t="s">
        <v>42</v>
      </c>
      <c r="D4601" s="55">
        <v>269188.58308879833</v>
      </c>
    </row>
    <row r="4602" spans="1:4" x14ac:dyDescent="0.2">
      <c r="A4602" s="56">
        <v>2004</v>
      </c>
      <c r="B4602" s="56" t="s">
        <v>4</v>
      </c>
      <c r="C4602" s="56" t="s">
        <v>42</v>
      </c>
      <c r="D4602" s="55">
        <v>302647.25220392569</v>
      </c>
    </row>
    <row r="4603" spans="1:4" x14ac:dyDescent="0.2">
      <c r="A4603" s="56">
        <v>2004</v>
      </c>
      <c r="B4603" s="56" t="s">
        <v>5</v>
      </c>
      <c r="C4603" s="56" t="s">
        <v>42</v>
      </c>
      <c r="D4603" s="55">
        <v>320909.04113598773</v>
      </c>
    </row>
    <row r="4604" spans="1:4" x14ac:dyDescent="0.2">
      <c r="A4604" s="56">
        <v>2004</v>
      </c>
      <c r="B4604" s="56" t="s">
        <v>6</v>
      </c>
      <c r="C4604" s="56" t="s">
        <v>42</v>
      </c>
      <c r="D4604" s="55">
        <v>344358.2060581352</v>
      </c>
    </row>
    <row r="4605" spans="1:4" x14ac:dyDescent="0.2">
      <c r="A4605" s="56">
        <v>2004</v>
      </c>
      <c r="B4605" s="56" t="s">
        <v>7</v>
      </c>
      <c r="C4605" s="56" t="s">
        <v>42</v>
      </c>
      <c r="D4605" s="55">
        <v>353356.2067176291</v>
      </c>
    </row>
    <row r="4606" spans="1:4" x14ac:dyDescent="0.2">
      <c r="A4606" s="56">
        <v>2004</v>
      </c>
      <c r="B4606" s="56" t="s">
        <v>8</v>
      </c>
      <c r="C4606" s="56" t="s">
        <v>42</v>
      </c>
      <c r="D4606" s="55">
        <v>363571.58072810556</v>
      </c>
    </row>
    <row r="4607" spans="1:4" x14ac:dyDescent="0.2">
      <c r="A4607" s="56">
        <v>2004</v>
      </c>
      <c r="B4607" s="56" t="s">
        <v>9</v>
      </c>
      <c r="C4607" s="56" t="s">
        <v>42</v>
      </c>
      <c r="D4607" s="55">
        <v>346701.22176762973</v>
      </c>
    </row>
    <row r="4608" spans="1:4" x14ac:dyDescent="0.2">
      <c r="A4608" s="56">
        <v>2004</v>
      </c>
      <c r="B4608" s="56" t="s">
        <v>10</v>
      </c>
      <c r="C4608" s="56" t="s">
        <v>42</v>
      </c>
      <c r="D4608" s="55">
        <v>356067.5369462978</v>
      </c>
    </row>
    <row r="4609" spans="1:4" x14ac:dyDescent="0.2">
      <c r="A4609" s="56">
        <v>2004</v>
      </c>
      <c r="B4609" s="56" t="s">
        <v>11</v>
      </c>
      <c r="C4609" s="56" t="s">
        <v>42</v>
      </c>
      <c r="D4609" s="55">
        <v>352087.81278819055</v>
      </c>
    </row>
    <row r="4610" spans="1:4" x14ac:dyDescent="0.2">
      <c r="A4610" s="56">
        <v>2005</v>
      </c>
      <c r="B4610" s="56" t="s">
        <v>12</v>
      </c>
      <c r="C4610" s="56" t="s">
        <v>42</v>
      </c>
      <c r="D4610" s="55">
        <v>264255.33262590738</v>
      </c>
    </row>
    <row r="4611" spans="1:4" x14ac:dyDescent="0.2">
      <c r="A4611" s="56">
        <v>2005</v>
      </c>
      <c r="B4611" s="56" t="s">
        <v>13</v>
      </c>
      <c r="C4611" s="56" t="s">
        <v>42</v>
      </c>
      <c r="D4611" s="55">
        <v>281126</v>
      </c>
    </row>
    <row r="4612" spans="1:4" x14ac:dyDescent="0.2">
      <c r="A4612" s="56">
        <v>2005</v>
      </c>
      <c r="B4612" s="56" t="s">
        <v>14</v>
      </c>
      <c r="C4612" s="56" t="s">
        <v>42</v>
      </c>
      <c r="D4612" s="55">
        <v>324445</v>
      </c>
    </row>
    <row r="4613" spans="1:4" x14ac:dyDescent="0.2">
      <c r="A4613" s="56">
        <v>2005</v>
      </c>
      <c r="B4613" s="56" t="s">
        <v>15</v>
      </c>
      <c r="C4613" s="56" t="s">
        <v>42</v>
      </c>
      <c r="D4613" s="55">
        <v>342962</v>
      </c>
    </row>
    <row r="4614" spans="1:4" x14ac:dyDescent="0.2">
      <c r="A4614" s="56">
        <v>2005</v>
      </c>
      <c r="B4614" s="56" t="s">
        <v>4</v>
      </c>
      <c r="C4614" s="56" t="s">
        <v>42</v>
      </c>
      <c r="D4614" s="55">
        <v>354937</v>
      </c>
    </row>
    <row r="4615" spans="1:4" x14ac:dyDescent="0.2">
      <c r="A4615" s="56">
        <v>2005</v>
      </c>
      <c r="B4615" s="56" t="s">
        <v>5</v>
      </c>
      <c r="C4615" s="56" t="s">
        <v>42</v>
      </c>
      <c r="D4615" s="55">
        <v>339635</v>
      </c>
    </row>
    <row r="4616" spans="1:4" x14ac:dyDescent="0.2">
      <c r="A4616" s="56">
        <v>2005</v>
      </c>
      <c r="B4616" s="56" t="s">
        <v>6</v>
      </c>
      <c r="C4616" s="56" t="s">
        <v>42</v>
      </c>
      <c r="D4616" s="55">
        <v>359733</v>
      </c>
    </row>
    <row r="4617" spans="1:4" x14ac:dyDescent="0.2">
      <c r="A4617" s="56">
        <v>2005</v>
      </c>
      <c r="B4617" s="56" t="s">
        <v>7</v>
      </c>
      <c r="C4617" s="56" t="s">
        <v>42</v>
      </c>
      <c r="D4617" s="55">
        <v>344936</v>
      </c>
    </row>
    <row r="4618" spans="1:4" x14ac:dyDescent="0.2">
      <c r="A4618" s="56">
        <v>2005</v>
      </c>
      <c r="B4618" s="56" t="s">
        <v>8</v>
      </c>
      <c r="C4618" s="56" t="s">
        <v>42</v>
      </c>
      <c r="D4618" s="55">
        <v>358462</v>
      </c>
    </row>
    <row r="4619" spans="1:4" x14ac:dyDescent="0.2">
      <c r="A4619" s="56">
        <v>2005</v>
      </c>
      <c r="B4619" s="56" t="s">
        <v>9</v>
      </c>
      <c r="C4619" s="56" t="s">
        <v>42</v>
      </c>
      <c r="D4619" s="55">
        <v>359405</v>
      </c>
    </row>
    <row r="4620" spans="1:4" x14ac:dyDescent="0.2">
      <c r="A4620" s="56">
        <v>2005</v>
      </c>
      <c r="B4620" s="56" t="s">
        <v>10</v>
      </c>
      <c r="C4620" s="56" t="s">
        <v>42</v>
      </c>
      <c r="D4620" s="55">
        <v>350608</v>
      </c>
    </row>
    <row r="4621" spans="1:4" x14ac:dyDescent="0.2">
      <c r="A4621" s="56">
        <v>2005</v>
      </c>
      <c r="B4621" s="56" t="s">
        <v>11</v>
      </c>
      <c r="C4621" s="56" t="s">
        <v>42</v>
      </c>
      <c r="D4621" s="55">
        <v>368457</v>
      </c>
    </row>
    <row r="4622" spans="1:4" x14ac:dyDescent="0.2">
      <c r="A4622" s="56">
        <v>2006</v>
      </c>
      <c r="B4622" s="56" t="s">
        <v>12</v>
      </c>
      <c r="C4622" s="56" t="s">
        <v>42</v>
      </c>
      <c r="D4622" s="55">
        <v>324886</v>
      </c>
    </row>
    <row r="4623" spans="1:4" x14ac:dyDescent="0.2">
      <c r="A4623" s="56">
        <v>2006</v>
      </c>
      <c r="B4623" s="56" t="s">
        <v>13</v>
      </c>
      <c r="C4623" s="56" t="s">
        <v>42</v>
      </c>
      <c r="D4623" s="55">
        <v>312953</v>
      </c>
    </row>
    <row r="4624" spans="1:4" x14ac:dyDescent="0.2">
      <c r="A4624" s="56">
        <v>2006</v>
      </c>
      <c r="B4624" s="56" t="s">
        <v>14</v>
      </c>
      <c r="C4624" s="56" t="s">
        <v>42</v>
      </c>
      <c r="D4624" s="55">
        <v>379515</v>
      </c>
    </row>
    <row r="4625" spans="1:4" x14ac:dyDescent="0.2">
      <c r="A4625" s="56">
        <v>2006</v>
      </c>
      <c r="B4625" s="56" t="s">
        <v>15</v>
      </c>
      <c r="C4625" s="56" t="s">
        <v>42</v>
      </c>
      <c r="D4625" s="55">
        <v>386826</v>
      </c>
    </row>
    <row r="4626" spans="1:4" x14ac:dyDescent="0.2">
      <c r="A4626" s="56">
        <v>2006</v>
      </c>
      <c r="B4626" s="56" t="s">
        <v>4</v>
      </c>
      <c r="C4626" s="56" t="s">
        <v>42</v>
      </c>
      <c r="D4626" s="55">
        <v>410862</v>
      </c>
    </row>
    <row r="4627" spans="1:4" x14ac:dyDescent="0.2">
      <c r="A4627" s="56">
        <v>2006</v>
      </c>
      <c r="B4627" s="56" t="s">
        <v>5</v>
      </c>
      <c r="C4627" s="56" t="s">
        <v>42</v>
      </c>
      <c r="D4627" s="55">
        <v>382814</v>
      </c>
    </row>
    <row r="4628" spans="1:4" x14ac:dyDescent="0.2">
      <c r="A4628" s="56">
        <v>2006</v>
      </c>
      <c r="B4628" s="56" t="s">
        <v>6</v>
      </c>
      <c r="C4628" s="56" t="s">
        <v>42</v>
      </c>
      <c r="D4628" s="55">
        <v>405425</v>
      </c>
    </row>
    <row r="4629" spans="1:4" x14ac:dyDescent="0.2">
      <c r="A4629" s="56">
        <v>2006</v>
      </c>
      <c r="B4629" s="56" t="s">
        <v>7</v>
      </c>
      <c r="C4629" s="56" t="s">
        <v>42</v>
      </c>
      <c r="D4629" s="55">
        <v>408184</v>
      </c>
    </row>
    <row r="4630" spans="1:4" x14ac:dyDescent="0.2">
      <c r="A4630" s="56">
        <v>2006</v>
      </c>
      <c r="B4630" s="56" t="s">
        <v>8</v>
      </c>
      <c r="C4630" s="56" t="s">
        <v>42</v>
      </c>
      <c r="D4630" s="55">
        <v>417623</v>
      </c>
    </row>
    <row r="4631" spans="1:4" x14ac:dyDescent="0.2">
      <c r="A4631" s="56">
        <v>2006</v>
      </c>
      <c r="B4631" s="56" t="s">
        <v>9</v>
      </c>
      <c r="C4631" s="56" t="s">
        <v>42</v>
      </c>
      <c r="D4631" s="55">
        <v>428221</v>
      </c>
    </row>
    <row r="4632" spans="1:4" x14ac:dyDescent="0.2">
      <c r="A4632" s="56">
        <v>2006</v>
      </c>
      <c r="B4632" s="56" t="s">
        <v>10</v>
      </c>
      <c r="C4632" s="56" t="s">
        <v>42</v>
      </c>
      <c r="D4632" s="55">
        <v>425654</v>
      </c>
    </row>
    <row r="4633" spans="1:4" x14ac:dyDescent="0.2">
      <c r="A4633" s="56">
        <v>2006</v>
      </c>
      <c r="B4633" s="56" t="s">
        <v>11</v>
      </c>
      <c r="C4633" s="56" t="s">
        <v>42</v>
      </c>
      <c r="D4633" s="55">
        <v>420917</v>
      </c>
    </row>
    <row r="4634" spans="1:4" x14ac:dyDescent="0.2">
      <c r="A4634" s="56">
        <v>2007</v>
      </c>
      <c r="B4634" s="56" t="s">
        <v>12</v>
      </c>
      <c r="C4634" s="56" t="s">
        <v>42</v>
      </c>
      <c r="D4634" s="55">
        <v>376695</v>
      </c>
    </row>
    <row r="4635" spans="1:4" x14ac:dyDescent="0.2">
      <c r="A4635" s="56">
        <v>2007</v>
      </c>
      <c r="B4635" s="56" t="s">
        <v>13</v>
      </c>
      <c r="C4635" s="56" t="s">
        <v>42</v>
      </c>
      <c r="D4635" s="55">
        <v>364228</v>
      </c>
    </row>
    <row r="4636" spans="1:4" x14ac:dyDescent="0.2">
      <c r="A4636" s="56">
        <v>2007</v>
      </c>
      <c r="B4636" s="56" t="s">
        <v>14</v>
      </c>
      <c r="C4636" s="56" t="s">
        <v>42</v>
      </c>
      <c r="D4636" s="55">
        <v>430546</v>
      </c>
    </row>
    <row r="4637" spans="1:4" x14ac:dyDescent="0.2">
      <c r="A4637" s="56">
        <v>2007</v>
      </c>
      <c r="B4637" s="56" t="s">
        <v>15</v>
      </c>
      <c r="C4637" s="56" t="s">
        <v>42</v>
      </c>
      <c r="D4637" s="55">
        <v>416595</v>
      </c>
    </row>
    <row r="4638" spans="1:4" x14ac:dyDescent="0.2">
      <c r="A4638" s="56">
        <v>2007</v>
      </c>
      <c r="B4638" s="56" t="s">
        <v>4</v>
      </c>
      <c r="C4638" s="56" t="s">
        <v>42</v>
      </c>
      <c r="D4638" s="55">
        <v>451880</v>
      </c>
    </row>
    <row r="4639" spans="1:4" x14ac:dyDescent="0.2">
      <c r="A4639" s="56">
        <v>2007</v>
      </c>
      <c r="B4639" s="56" t="s">
        <v>5</v>
      </c>
      <c r="C4639" s="56" t="s">
        <v>42</v>
      </c>
      <c r="D4639" s="55">
        <v>450815</v>
      </c>
    </row>
    <row r="4640" spans="1:4" x14ac:dyDescent="0.2">
      <c r="A4640" s="56">
        <v>2007</v>
      </c>
      <c r="B4640" s="56" t="s">
        <v>6</v>
      </c>
      <c r="C4640" s="56" t="s">
        <v>42</v>
      </c>
      <c r="D4640" s="55">
        <v>455026</v>
      </c>
    </row>
    <row r="4641" spans="1:4" x14ac:dyDescent="0.2">
      <c r="A4641" s="56">
        <v>2007</v>
      </c>
      <c r="B4641" s="56" t="s">
        <v>7</v>
      </c>
      <c r="C4641" s="56" t="s">
        <v>42</v>
      </c>
      <c r="D4641" s="55">
        <v>467943</v>
      </c>
    </row>
    <row r="4642" spans="1:4" x14ac:dyDescent="0.2">
      <c r="A4642" s="56">
        <v>2007</v>
      </c>
      <c r="B4642" s="56" t="s">
        <v>8</v>
      </c>
      <c r="C4642" s="56" t="s">
        <v>42</v>
      </c>
      <c r="D4642" s="55">
        <v>454586</v>
      </c>
    </row>
    <row r="4643" spans="1:4" x14ac:dyDescent="0.2">
      <c r="A4643" s="56">
        <v>2007</v>
      </c>
      <c r="B4643" s="56" t="s">
        <v>9</v>
      </c>
      <c r="C4643" s="56" t="s">
        <v>42</v>
      </c>
      <c r="D4643" s="55">
        <v>469830</v>
      </c>
    </row>
    <row r="4644" spans="1:4" x14ac:dyDescent="0.2">
      <c r="A4644" s="56">
        <v>2007</v>
      </c>
      <c r="B4644" s="56" t="s">
        <v>10</v>
      </c>
      <c r="C4644" s="56" t="s">
        <v>42</v>
      </c>
      <c r="D4644" s="55">
        <v>491634</v>
      </c>
    </row>
    <row r="4645" spans="1:4" x14ac:dyDescent="0.2">
      <c r="A4645" s="56">
        <v>2007</v>
      </c>
      <c r="B4645" s="56" t="s">
        <v>11</v>
      </c>
      <c r="C4645" s="56" t="s">
        <v>42</v>
      </c>
      <c r="D4645" s="55">
        <v>488125</v>
      </c>
    </row>
    <row r="4646" spans="1:4" x14ac:dyDescent="0.2">
      <c r="A4646" s="56">
        <v>2008</v>
      </c>
      <c r="B4646" s="56" t="s">
        <v>12</v>
      </c>
      <c r="C4646" s="56" t="s">
        <v>42</v>
      </c>
      <c r="D4646" s="55">
        <v>452512</v>
      </c>
    </row>
    <row r="4647" spans="1:4" x14ac:dyDescent="0.2">
      <c r="A4647" s="56">
        <v>2008</v>
      </c>
      <c r="B4647" s="56" t="s">
        <v>13</v>
      </c>
      <c r="C4647" s="56" t="s">
        <v>42</v>
      </c>
      <c r="D4647" s="55">
        <v>444661</v>
      </c>
    </row>
    <row r="4648" spans="1:4" x14ac:dyDescent="0.2">
      <c r="A4648" s="56">
        <v>2008</v>
      </c>
      <c r="B4648" s="56" t="s">
        <v>14</v>
      </c>
      <c r="C4648" s="56" t="s">
        <v>42</v>
      </c>
      <c r="D4648" s="55">
        <v>476591</v>
      </c>
    </row>
    <row r="4649" spans="1:4" x14ac:dyDescent="0.2">
      <c r="A4649" s="56">
        <v>2008</v>
      </c>
      <c r="B4649" s="56" t="s">
        <v>15</v>
      </c>
      <c r="C4649" s="56" t="s">
        <v>42</v>
      </c>
      <c r="D4649" s="55">
        <v>500802</v>
      </c>
    </row>
    <row r="4650" spans="1:4" x14ac:dyDescent="0.2">
      <c r="A4650" s="56">
        <v>2008</v>
      </c>
      <c r="B4650" s="56" t="s">
        <v>4</v>
      </c>
      <c r="C4650" s="56" t="s">
        <v>42</v>
      </c>
      <c r="D4650" s="55">
        <v>489514</v>
      </c>
    </row>
    <row r="4651" spans="1:4" x14ac:dyDescent="0.2">
      <c r="A4651" s="56">
        <v>2008</v>
      </c>
      <c r="B4651" s="56" t="s">
        <v>5</v>
      </c>
      <c r="C4651" s="56" t="s">
        <v>42</v>
      </c>
      <c r="D4651" s="55">
        <v>459477</v>
      </c>
    </row>
    <row r="4652" spans="1:4" x14ac:dyDescent="0.2">
      <c r="A4652" s="56">
        <v>2008</v>
      </c>
      <c r="B4652" s="56" t="s">
        <v>6</v>
      </c>
      <c r="C4652" s="56" t="s">
        <v>42</v>
      </c>
      <c r="D4652" s="55">
        <v>501305</v>
      </c>
    </row>
    <row r="4653" spans="1:4" x14ac:dyDescent="0.2">
      <c r="A4653" s="56">
        <v>2008</v>
      </c>
      <c r="B4653" s="56" t="s">
        <v>7</v>
      </c>
      <c r="C4653" s="56" t="s">
        <v>42</v>
      </c>
      <c r="D4653" s="55">
        <v>494416</v>
      </c>
    </row>
    <row r="4654" spans="1:4" x14ac:dyDescent="0.2">
      <c r="A4654" s="56">
        <v>2008</v>
      </c>
      <c r="B4654" s="56" t="s">
        <v>8</v>
      </c>
      <c r="C4654" s="56" t="s">
        <v>42</v>
      </c>
      <c r="D4654" s="55">
        <v>483360</v>
      </c>
    </row>
    <row r="4655" spans="1:4" x14ac:dyDescent="0.2">
      <c r="A4655" s="56">
        <v>2008</v>
      </c>
      <c r="B4655" s="56" t="s">
        <v>9</v>
      </c>
      <c r="C4655" s="56" t="s">
        <v>42</v>
      </c>
      <c r="D4655" s="55">
        <v>481245</v>
      </c>
    </row>
    <row r="4656" spans="1:4" x14ac:dyDescent="0.2">
      <c r="A4656" s="56">
        <v>2008</v>
      </c>
      <c r="B4656" s="56" t="s">
        <v>10</v>
      </c>
      <c r="C4656" s="56" t="s">
        <v>42</v>
      </c>
      <c r="D4656" s="55">
        <v>452276</v>
      </c>
    </row>
    <row r="4657" spans="1:4" x14ac:dyDescent="0.2">
      <c r="A4657" s="56">
        <v>2008</v>
      </c>
      <c r="B4657" s="56" t="s">
        <v>11</v>
      </c>
      <c r="C4657" s="56" t="s">
        <v>42</v>
      </c>
      <c r="D4657" s="55">
        <v>460568</v>
      </c>
    </row>
    <row r="4658" spans="1:4" x14ac:dyDescent="0.2">
      <c r="A4658" s="56">
        <v>2009</v>
      </c>
      <c r="B4658" s="56" t="s">
        <v>12</v>
      </c>
      <c r="C4658" s="56" t="s">
        <v>42</v>
      </c>
      <c r="D4658" s="55">
        <v>420070.02669351589</v>
      </c>
    </row>
    <row r="4659" spans="1:4" x14ac:dyDescent="0.2">
      <c r="A4659" s="56">
        <v>2009</v>
      </c>
      <c r="B4659" s="56" t="s">
        <v>13</v>
      </c>
      <c r="C4659" s="56" t="s">
        <v>42</v>
      </c>
      <c r="D4659" s="55">
        <v>399436</v>
      </c>
    </row>
    <row r="4660" spans="1:4" x14ac:dyDescent="0.2">
      <c r="A4660" s="56">
        <v>2009</v>
      </c>
      <c r="B4660" s="56" t="s">
        <v>14</v>
      </c>
      <c r="C4660" s="56" t="s">
        <v>42</v>
      </c>
      <c r="D4660" s="55">
        <v>466431</v>
      </c>
    </row>
    <row r="4661" spans="1:4" x14ac:dyDescent="0.2">
      <c r="A4661" s="56">
        <v>2009</v>
      </c>
      <c r="B4661" s="56" t="s">
        <v>15</v>
      </c>
      <c r="C4661" s="56" t="s">
        <v>42</v>
      </c>
      <c r="D4661" s="55">
        <v>447865</v>
      </c>
    </row>
    <row r="4662" spans="1:4" x14ac:dyDescent="0.2">
      <c r="A4662" s="56">
        <v>2009</v>
      </c>
      <c r="B4662" s="56" t="s">
        <v>4</v>
      </c>
      <c r="C4662" s="56" t="s">
        <v>42</v>
      </c>
      <c r="D4662" s="55">
        <v>465752</v>
      </c>
    </row>
    <row r="4663" spans="1:4" x14ac:dyDescent="0.2">
      <c r="A4663" s="56">
        <v>2009</v>
      </c>
      <c r="B4663" s="56" t="s">
        <v>5</v>
      </c>
      <c r="C4663" s="56" t="s">
        <v>42</v>
      </c>
      <c r="D4663" s="55">
        <v>484794</v>
      </c>
    </row>
    <row r="4664" spans="1:4" x14ac:dyDescent="0.2">
      <c r="A4664" s="56">
        <v>2009</v>
      </c>
      <c r="B4664" s="56" t="s">
        <v>6</v>
      </c>
      <c r="C4664" s="56" t="s">
        <v>42</v>
      </c>
      <c r="D4664" s="55">
        <v>462571</v>
      </c>
    </row>
    <row r="4665" spans="1:4" x14ac:dyDescent="0.2">
      <c r="A4665" s="56">
        <v>2009</v>
      </c>
      <c r="B4665" s="56" t="s">
        <v>7</v>
      </c>
      <c r="C4665" s="56" t="s">
        <v>42</v>
      </c>
      <c r="D4665" s="55">
        <v>484699</v>
      </c>
    </row>
    <row r="4666" spans="1:4" x14ac:dyDescent="0.2">
      <c r="A4666" s="56">
        <v>2009</v>
      </c>
      <c r="B4666" s="56" t="s">
        <v>8</v>
      </c>
      <c r="C4666" s="56" t="s">
        <v>42</v>
      </c>
      <c r="D4666" s="55">
        <v>502426</v>
      </c>
    </row>
    <row r="4667" spans="1:4" x14ac:dyDescent="0.2">
      <c r="A4667" s="56">
        <v>2009</v>
      </c>
      <c r="B4667" s="56" t="s">
        <v>9</v>
      </c>
      <c r="C4667" s="56" t="s">
        <v>42</v>
      </c>
      <c r="D4667" s="55">
        <v>515338</v>
      </c>
    </row>
    <row r="4668" spans="1:4" x14ac:dyDescent="0.2">
      <c r="A4668" s="56">
        <v>2009</v>
      </c>
      <c r="B4668" s="56" t="s">
        <v>10</v>
      </c>
      <c r="C4668" s="56" t="s">
        <v>42</v>
      </c>
      <c r="D4668" s="55">
        <v>495587</v>
      </c>
    </row>
    <row r="4669" spans="1:4" x14ac:dyDescent="0.2">
      <c r="A4669" s="56">
        <v>2009</v>
      </c>
      <c r="B4669" s="56" t="s">
        <v>11</v>
      </c>
      <c r="C4669" s="56" t="s">
        <v>42</v>
      </c>
      <c r="D4669" s="55">
        <v>498014</v>
      </c>
    </row>
    <row r="4670" spans="1:4" x14ac:dyDescent="0.2">
      <c r="A4670" s="56">
        <v>2010</v>
      </c>
      <c r="B4670" s="56" t="s">
        <v>12</v>
      </c>
      <c r="C4670" s="56" t="s">
        <v>42</v>
      </c>
      <c r="D4670" s="55">
        <v>429958</v>
      </c>
    </row>
    <row r="4671" spans="1:4" x14ac:dyDescent="0.2">
      <c r="A4671" s="56">
        <v>2010</v>
      </c>
      <c r="B4671" s="56" t="s">
        <v>13</v>
      </c>
      <c r="C4671" s="56" t="s">
        <v>42</v>
      </c>
      <c r="D4671" s="55">
        <v>428863</v>
      </c>
    </row>
    <row r="4672" spans="1:4" x14ac:dyDescent="0.2">
      <c r="A4672" s="56">
        <v>2010</v>
      </c>
      <c r="B4672" s="56" t="s">
        <v>14</v>
      </c>
      <c r="C4672" s="56" t="s">
        <v>42</v>
      </c>
      <c r="D4672" s="55">
        <v>517534</v>
      </c>
    </row>
    <row r="4673" spans="1:4" x14ac:dyDescent="0.2">
      <c r="A4673" s="56">
        <v>2010</v>
      </c>
      <c r="B4673" s="56" t="s">
        <v>15</v>
      </c>
      <c r="C4673" s="56" t="s">
        <v>42</v>
      </c>
      <c r="D4673" s="55">
        <v>506954</v>
      </c>
    </row>
    <row r="4674" spans="1:4" x14ac:dyDescent="0.2">
      <c r="A4674" s="56">
        <v>2010</v>
      </c>
      <c r="B4674" s="56" t="s">
        <v>4</v>
      </c>
      <c r="C4674" s="56" t="s">
        <v>42</v>
      </c>
      <c r="D4674" s="55">
        <v>500755</v>
      </c>
    </row>
    <row r="4675" spans="1:4" x14ac:dyDescent="0.2">
      <c r="A4675" s="56">
        <v>2010</v>
      </c>
      <c r="B4675" s="56" t="s">
        <v>5</v>
      </c>
      <c r="C4675" s="56" t="s">
        <v>42</v>
      </c>
      <c r="D4675" s="55">
        <v>489683</v>
      </c>
    </row>
    <row r="4676" spans="1:4" x14ac:dyDescent="0.2">
      <c r="A4676" s="56">
        <v>2010</v>
      </c>
      <c r="B4676" s="56" t="s">
        <v>6</v>
      </c>
      <c r="C4676" s="56" t="s">
        <v>42</v>
      </c>
      <c r="D4676" s="55">
        <v>497218</v>
      </c>
    </row>
    <row r="4677" spans="1:4" x14ac:dyDescent="0.2">
      <c r="A4677" s="56">
        <v>2010</v>
      </c>
      <c r="B4677" s="56" t="s">
        <v>7</v>
      </c>
      <c r="C4677" s="56" t="s">
        <v>42</v>
      </c>
      <c r="D4677" s="55">
        <v>513485</v>
      </c>
    </row>
    <row r="4678" spans="1:4" x14ac:dyDescent="0.2">
      <c r="A4678" s="56">
        <v>2010</v>
      </c>
      <c r="B4678" s="56" t="s">
        <v>8</v>
      </c>
      <c r="C4678" s="56" t="s">
        <v>42</v>
      </c>
      <c r="D4678" s="55">
        <v>517102</v>
      </c>
    </row>
    <row r="4679" spans="1:4" x14ac:dyDescent="0.2">
      <c r="A4679" s="56">
        <v>2010</v>
      </c>
      <c r="B4679" s="56" t="s">
        <v>9</v>
      </c>
      <c r="C4679" s="56" t="s">
        <v>42</v>
      </c>
      <c r="D4679" s="55">
        <v>503363</v>
      </c>
    </row>
    <row r="4680" spans="1:4" x14ac:dyDescent="0.2">
      <c r="A4680" s="56">
        <v>2010</v>
      </c>
      <c r="B4680" s="56" t="s">
        <v>10</v>
      </c>
      <c r="C4680" s="56" t="s">
        <v>42</v>
      </c>
      <c r="D4680" s="55">
        <v>517930</v>
      </c>
    </row>
    <row r="4681" spans="1:4" x14ac:dyDescent="0.2">
      <c r="A4681" s="56">
        <v>2010</v>
      </c>
      <c r="B4681" s="56" t="s">
        <v>11</v>
      </c>
      <c r="C4681" s="56" t="s">
        <v>42</v>
      </c>
      <c r="D4681" s="55">
        <v>494507</v>
      </c>
    </row>
    <row r="4682" spans="1:4" x14ac:dyDescent="0.2">
      <c r="A4682" s="56">
        <v>2011</v>
      </c>
      <c r="B4682" s="56" t="s">
        <v>12</v>
      </c>
      <c r="C4682" s="56" t="s">
        <v>42</v>
      </c>
      <c r="D4682" s="55">
        <v>430173</v>
      </c>
    </row>
    <row r="4683" spans="1:4" x14ac:dyDescent="0.2">
      <c r="A4683" s="56">
        <v>2011</v>
      </c>
      <c r="B4683" s="56" t="s">
        <v>13</v>
      </c>
      <c r="C4683" s="56" t="s">
        <v>42</v>
      </c>
      <c r="D4683" s="55">
        <v>409122</v>
      </c>
    </row>
    <row r="4684" spans="1:4" x14ac:dyDescent="0.2">
      <c r="A4684" s="56">
        <v>2011</v>
      </c>
      <c r="B4684" s="56" t="s">
        <v>14</v>
      </c>
      <c r="C4684" s="56" t="s">
        <v>42</v>
      </c>
      <c r="D4684" s="55">
        <v>469050</v>
      </c>
    </row>
    <row r="4685" spans="1:4" x14ac:dyDescent="0.2">
      <c r="A4685" s="56">
        <v>2011</v>
      </c>
      <c r="B4685" s="56" t="s">
        <v>15</v>
      </c>
      <c r="C4685" s="56" t="s">
        <v>42</v>
      </c>
      <c r="D4685" s="55">
        <v>489131</v>
      </c>
    </row>
    <row r="4686" spans="1:4" x14ac:dyDescent="0.2">
      <c r="A4686" s="56">
        <v>2011</v>
      </c>
      <c r="B4686" s="56" t="s">
        <v>4</v>
      </c>
      <c r="C4686" s="56" t="s">
        <v>42</v>
      </c>
      <c r="D4686" s="55">
        <v>516767</v>
      </c>
    </row>
    <row r="4687" spans="1:4" x14ac:dyDescent="0.2">
      <c r="A4687" s="56">
        <v>2011</v>
      </c>
      <c r="B4687" s="56" t="s">
        <v>5</v>
      </c>
      <c r="C4687" s="56" t="s">
        <v>42</v>
      </c>
      <c r="D4687" s="55">
        <v>493003</v>
      </c>
    </row>
    <row r="4688" spans="1:4" x14ac:dyDescent="0.2">
      <c r="A4688" s="56">
        <v>2011</v>
      </c>
      <c r="B4688" s="56" t="s">
        <v>6</v>
      </c>
      <c r="C4688" s="56" t="s">
        <v>42</v>
      </c>
      <c r="D4688" s="55">
        <v>494015</v>
      </c>
    </row>
    <row r="4689" spans="1:4" x14ac:dyDescent="0.2">
      <c r="A4689" s="56">
        <v>2011</v>
      </c>
      <c r="B4689" s="56" t="s">
        <v>7</v>
      </c>
      <c r="C4689" s="56" t="s">
        <v>42</v>
      </c>
      <c r="D4689" s="55">
        <v>483076</v>
      </c>
    </row>
    <row r="4690" spans="1:4" x14ac:dyDescent="0.2">
      <c r="A4690" s="56">
        <v>2011</v>
      </c>
      <c r="B4690" s="56" t="s">
        <v>8</v>
      </c>
      <c r="C4690" s="56" t="s">
        <v>42</v>
      </c>
      <c r="D4690" s="55">
        <v>501121</v>
      </c>
    </row>
    <row r="4691" spans="1:4" x14ac:dyDescent="0.2">
      <c r="A4691" s="56">
        <v>2011</v>
      </c>
      <c r="B4691" s="56" t="s">
        <v>9</v>
      </c>
      <c r="C4691" s="56" t="s">
        <v>42</v>
      </c>
      <c r="D4691" s="55">
        <v>489248</v>
      </c>
    </row>
    <row r="4692" spans="1:4" x14ac:dyDescent="0.2">
      <c r="A4692" s="56">
        <v>2011</v>
      </c>
      <c r="B4692" s="56" t="s">
        <v>10</v>
      </c>
      <c r="C4692" s="56" t="s">
        <v>42</v>
      </c>
      <c r="D4692" s="55">
        <v>499864</v>
      </c>
    </row>
    <row r="4693" spans="1:4" x14ac:dyDescent="0.2">
      <c r="A4693" s="56">
        <v>2011</v>
      </c>
      <c r="B4693" s="56" t="s">
        <v>11</v>
      </c>
      <c r="C4693" s="56" t="s">
        <v>42</v>
      </c>
      <c r="D4693" s="55">
        <v>472173</v>
      </c>
    </row>
    <row r="4694" spans="1:4" x14ac:dyDescent="0.2">
      <c r="A4694" s="56">
        <v>2012</v>
      </c>
      <c r="B4694" s="56" t="s">
        <v>12</v>
      </c>
      <c r="C4694" s="56" t="s">
        <v>42</v>
      </c>
      <c r="D4694" s="55">
        <v>403099</v>
      </c>
    </row>
    <row r="4695" spans="1:4" x14ac:dyDescent="0.2">
      <c r="A4695" s="56">
        <v>2012</v>
      </c>
      <c r="B4695" s="56" t="s">
        <v>13</v>
      </c>
      <c r="C4695" s="56" t="s">
        <v>42</v>
      </c>
      <c r="D4695" s="55">
        <v>398099</v>
      </c>
    </row>
    <row r="4696" spans="1:4" x14ac:dyDescent="0.2">
      <c r="A4696" s="56">
        <v>2012</v>
      </c>
      <c r="B4696" s="56" t="s">
        <v>14</v>
      </c>
      <c r="C4696" s="56" t="s">
        <v>42</v>
      </c>
      <c r="D4696" s="55">
        <v>502771</v>
      </c>
    </row>
    <row r="4697" spans="1:4" x14ac:dyDescent="0.2">
      <c r="A4697" s="56">
        <v>2012</v>
      </c>
      <c r="B4697" s="56" t="s">
        <v>15</v>
      </c>
      <c r="C4697" s="56" t="s">
        <v>42</v>
      </c>
      <c r="D4697" s="55">
        <v>448169</v>
      </c>
    </row>
    <row r="4698" spans="1:4" x14ac:dyDescent="0.2">
      <c r="A4698" s="56">
        <v>2012</v>
      </c>
      <c r="B4698" s="56" t="s">
        <v>4</v>
      </c>
      <c r="C4698" s="56" t="s">
        <v>42</v>
      </c>
      <c r="D4698" s="55">
        <v>481222</v>
      </c>
    </row>
    <row r="4699" spans="1:4" x14ac:dyDescent="0.2">
      <c r="A4699" s="56">
        <v>2012</v>
      </c>
      <c r="B4699" s="56" t="s">
        <v>5</v>
      </c>
      <c r="C4699" s="56" t="s">
        <v>42</v>
      </c>
      <c r="D4699" s="55">
        <v>480592</v>
      </c>
    </row>
    <row r="4700" spans="1:4" x14ac:dyDescent="0.2">
      <c r="A4700" s="56">
        <v>2012</v>
      </c>
      <c r="B4700" s="56" t="s">
        <v>6</v>
      </c>
      <c r="C4700" s="56" t="s">
        <v>42</v>
      </c>
      <c r="D4700" s="55">
        <v>495138</v>
      </c>
    </row>
    <row r="4701" spans="1:4" x14ac:dyDescent="0.2">
      <c r="A4701" s="56">
        <v>2012</v>
      </c>
      <c r="B4701" s="56" t="s">
        <v>7</v>
      </c>
      <c r="C4701" s="56" t="s">
        <v>42</v>
      </c>
      <c r="D4701" s="55">
        <v>491153</v>
      </c>
    </row>
    <row r="4702" spans="1:4" x14ac:dyDescent="0.2">
      <c r="A4702" s="56">
        <v>2012</v>
      </c>
      <c r="B4702" s="56" t="s">
        <v>8</v>
      </c>
      <c r="C4702" s="56" t="s">
        <v>42</v>
      </c>
      <c r="D4702" s="55">
        <v>481234</v>
      </c>
    </row>
    <row r="4703" spans="1:4" x14ac:dyDescent="0.2">
      <c r="A4703" s="56">
        <v>2012</v>
      </c>
      <c r="B4703" s="56" t="s">
        <v>9</v>
      </c>
      <c r="C4703" s="56" t="s">
        <v>42</v>
      </c>
      <c r="D4703" s="55">
        <v>498211</v>
      </c>
    </row>
    <row r="4704" spans="1:4" x14ac:dyDescent="0.2">
      <c r="A4704" s="56">
        <v>2012</v>
      </c>
      <c r="B4704" s="56" t="s">
        <v>10</v>
      </c>
      <c r="C4704" s="56" t="s">
        <v>42</v>
      </c>
      <c r="D4704" s="55">
        <v>487476</v>
      </c>
    </row>
    <row r="4705" spans="1:4" x14ac:dyDescent="0.2">
      <c r="A4705" s="56">
        <v>2012</v>
      </c>
      <c r="B4705" s="56" t="s">
        <v>11</v>
      </c>
      <c r="C4705" s="56" t="s">
        <v>42</v>
      </c>
      <c r="D4705" s="55">
        <v>454574</v>
      </c>
    </row>
    <row r="4706" spans="1:4" x14ac:dyDescent="0.2">
      <c r="A4706" s="56">
        <v>2013</v>
      </c>
      <c r="B4706" s="56" t="s">
        <v>12</v>
      </c>
      <c r="C4706" s="56" t="s">
        <v>42</v>
      </c>
      <c r="D4706" s="55">
        <v>431179</v>
      </c>
    </row>
    <row r="4707" spans="1:4" x14ac:dyDescent="0.2">
      <c r="A4707" s="56">
        <v>2013</v>
      </c>
      <c r="B4707" s="56" t="s">
        <v>13</v>
      </c>
      <c r="C4707" s="56" t="s">
        <v>42</v>
      </c>
      <c r="D4707" s="55">
        <v>389542</v>
      </c>
    </row>
    <row r="4708" spans="1:4" x14ac:dyDescent="0.2">
      <c r="A4708" s="56">
        <v>2013</v>
      </c>
      <c r="B4708" s="56" t="s">
        <v>14</v>
      </c>
      <c r="C4708" s="56" t="s">
        <v>42</v>
      </c>
      <c r="D4708" s="55">
        <v>474222</v>
      </c>
    </row>
    <row r="4709" spans="1:4" x14ac:dyDescent="0.2">
      <c r="A4709" s="56">
        <v>2013</v>
      </c>
      <c r="B4709" s="56" t="s">
        <v>15</v>
      </c>
      <c r="C4709" s="56" t="s">
        <v>42</v>
      </c>
      <c r="D4709" s="55">
        <v>464820</v>
      </c>
    </row>
    <row r="4710" spans="1:4" x14ac:dyDescent="0.2">
      <c r="A4710" s="56">
        <v>2013</v>
      </c>
      <c r="B4710" s="56" t="s">
        <v>4</v>
      </c>
      <c r="C4710" s="56" t="s">
        <v>42</v>
      </c>
      <c r="D4710" s="55">
        <v>471038</v>
      </c>
    </row>
    <row r="4711" spans="1:4" x14ac:dyDescent="0.2">
      <c r="A4711" s="56">
        <v>2013</v>
      </c>
      <c r="B4711" s="56" t="s">
        <v>5</v>
      </c>
      <c r="C4711" s="56" t="s">
        <v>42</v>
      </c>
      <c r="D4711" s="55">
        <v>429778</v>
      </c>
    </row>
    <row r="4712" spans="1:4" x14ac:dyDescent="0.2">
      <c r="A4712" s="56">
        <v>2013</v>
      </c>
      <c r="B4712" s="56" t="s">
        <v>6</v>
      </c>
      <c r="C4712" s="56" t="s">
        <v>42</v>
      </c>
      <c r="D4712" s="55">
        <v>398802</v>
      </c>
    </row>
    <row r="4713" spans="1:4" x14ac:dyDescent="0.2">
      <c r="A4713" s="56">
        <v>2013</v>
      </c>
      <c r="B4713" s="56" t="s">
        <v>7</v>
      </c>
      <c r="C4713" s="56" t="s">
        <v>42</v>
      </c>
      <c r="D4713" s="55">
        <v>396442</v>
      </c>
    </row>
    <row r="4714" spans="1:4" x14ac:dyDescent="0.2">
      <c r="A4714" s="56">
        <v>2013</v>
      </c>
      <c r="B4714" s="56" t="s">
        <v>8</v>
      </c>
      <c r="C4714" s="56" t="s">
        <v>42</v>
      </c>
      <c r="D4714" s="55">
        <v>340342</v>
      </c>
    </row>
    <row r="4715" spans="1:4" x14ac:dyDescent="0.2">
      <c r="A4715" s="56">
        <v>2013</v>
      </c>
      <c r="B4715" s="56" t="s">
        <v>9</v>
      </c>
      <c r="C4715" s="56" t="s">
        <v>42</v>
      </c>
      <c r="D4715" s="55">
        <v>383301</v>
      </c>
    </row>
    <row r="4716" spans="1:4" x14ac:dyDescent="0.2">
      <c r="A4716" s="56">
        <v>2013</v>
      </c>
      <c r="B4716" s="56" t="s">
        <v>10</v>
      </c>
      <c r="C4716" s="56" t="s">
        <v>42</v>
      </c>
      <c r="D4716" s="55">
        <v>356538</v>
      </c>
    </row>
    <row r="4717" spans="1:4" x14ac:dyDescent="0.2">
      <c r="A4717" s="56">
        <v>2013</v>
      </c>
      <c r="B4717" s="56" t="s">
        <v>11</v>
      </c>
      <c r="C4717" s="56" t="s">
        <v>42</v>
      </c>
      <c r="D4717" s="55">
        <v>327816</v>
      </c>
    </row>
    <row r="4718" spans="1:4" x14ac:dyDescent="0.2">
      <c r="A4718" s="56">
        <v>2014</v>
      </c>
      <c r="B4718" s="56" t="s">
        <v>12</v>
      </c>
      <c r="C4718" s="56" t="s">
        <v>42</v>
      </c>
      <c r="D4718" s="55">
        <v>292063.9528569376</v>
      </c>
    </row>
    <row r="4719" spans="1:4" x14ac:dyDescent="0.2">
      <c r="A4719" s="56">
        <v>2014</v>
      </c>
      <c r="B4719" s="56" t="s">
        <v>13</v>
      </c>
      <c r="C4719" s="56" t="s">
        <v>42</v>
      </c>
      <c r="D4719" s="55">
        <v>296582</v>
      </c>
    </row>
    <row r="4720" spans="1:4" x14ac:dyDescent="0.2">
      <c r="A4720" s="56">
        <v>2014</v>
      </c>
      <c r="B4720" s="56" t="s">
        <v>14</v>
      </c>
      <c r="C4720" s="56" t="s">
        <v>42</v>
      </c>
      <c r="D4720" s="55">
        <v>310178</v>
      </c>
    </row>
    <row r="4721" spans="1:4" x14ac:dyDescent="0.2">
      <c r="A4721" s="56">
        <v>2014</v>
      </c>
      <c r="B4721" s="56" t="s">
        <v>15</v>
      </c>
      <c r="C4721" s="56" t="s">
        <v>42</v>
      </c>
      <c r="D4721" s="55">
        <v>316665</v>
      </c>
    </row>
    <row r="4722" spans="1:4" x14ac:dyDescent="0.2">
      <c r="A4722" s="56">
        <v>2014</v>
      </c>
      <c r="B4722" s="56" t="s">
        <v>4</v>
      </c>
      <c r="C4722" s="56" t="s">
        <v>42</v>
      </c>
      <c r="D4722" s="55">
        <v>387195</v>
      </c>
    </row>
    <row r="4723" spans="1:4" x14ac:dyDescent="0.2">
      <c r="A4723" s="56">
        <v>2014</v>
      </c>
      <c r="B4723" s="56" t="s">
        <v>5</v>
      </c>
      <c r="C4723" s="56" t="s">
        <v>42</v>
      </c>
      <c r="D4723" s="55">
        <v>408403</v>
      </c>
    </row>
    <row r="4724" spans="1:4" x14ac:dyDescent="0.2">
      <c r="A4724" s="56">
        <v>2014</v>
      </c>
      <c r="B4724" s="56" t="s">
        <v>6</v>
      </c>
      <c r="C4724" s="56" t="s">
        <v>42</v>
      </c>
      <c r="D4724" s="55">
        <v>405103</v>
      </c>
    </row>
    <row r="4725" spans="1:4" x14ac:dyDescent="0.2">
      <c r="A4725" s="56">
        <v>2014</v>
      </c>
      <c r="B4725" s="56" t="s">
        <v>7</v>
      </c>
      <c r="C4725" s="56" t="s">
        <v>42</v>
      </c>
      <c r="D4725" s="55">
        <v>433492</v>
      </c>
    </row>
    <row r="4726" spans="1:4" x14ac:dyDescent="0.2">
      <c r="A4726" s="56">
        <v>2014</v>
      </c>
      <c r="B4726" s="56" t="s">
        <v>8</v>
      </c>
      <c r="C4726" s="56" t="s">
        <v>42</v>
      </c>
      <c r="D4726" s="55">
        <v>455631</v>
      </c>
    </row>
    <row r="4727" spans="1:4" x14ac:dyDescent="0.2">
      <c r="A4727" s="56">
        <v>2014</v>
      </c>
      <c r="B4727" s="56" t="s">
        <v>9</v>
      </c>
      <c r="C4727" s="56" t="s">
        <v>42</v>
      </c>
      <c r="D4727" s="55">
        <v>473119</v>
      </c>
    </row>
    <row r="4728" spans="1:4" x14ac:dyDescent="0.2">
      <c r="A4728" s="56">
        <v>2014</v>
      </c>
      <c r="B4728" s="56" t="s">
        <v>10</v>
      </c>
      <c r="C4728" s="56" t="s">
        <v>42</v>
      </c>
      <c r="D4728" s="55">
        <v>426944</v>
      </c>
    </row>
    <row r="4729" spans="1:4" x14ac:dyDescent="0.2">
      <c r="A4729" s="56">
        <v>2014</v>
      </c>
      <c r="B4729" s="56" t="s">
        <v>11</v>
      </c>
      <c r="C4729" s="56" t="s">
        <v>42</v>
      </c>
      <c r="D4729" s="55">
        <v>414906</v>
      </c>
    </row>
    <row r="4730" spans="1:4" x14ac:dyDescent="0.2">
      <c r="A4730" s="56">
        <v>2015</v>
      </c>
      <c r="B4730" s="56" t="s">
        <v>12</v>
      </c>
      <c r="C4730" s="56" t="s">
        <v>42</v>
      </c>
      <c r="D4730" s="55">
        <v>366306</v>
      </c>
    </row>
    <row r="4731" spans="1:4" x14ac:dyDescent="0.2">
      <c r="A4731" s="56">
        <v>2015</v>
      </c>
      <c r="B4731" s="56" t="s">
        <v>13</v>
      </c>
      <c r="C4731" s="56" t="s">
        <v>42</v>
      </c>
      <c r="D4731" s="55">
        <v>370831</v>
      </c>
    </row>
    <row r="4732" spans="1:4" x14ac:dyDescent="0.2">
      <c r="A4732" s="56">
        <v>2015</v>
      </c>
      <c r="B4732" s="56" t="s">
        <v>14</v>
      </c>
      <c r="C4732" s="56" t="s">
        <v>42</v>
      </c>
      <c r="D4732" s="55">
        <v>422335</v>
      </c>
    </row>
    <row r="4733" spans="1:4" x14ac:dyDescent="0.2">
      <c r="A4733" s="56">
        <v>2015</v>
      </c>
      <c r="B4733" s="56" t="s">
        <v>15</v>
      </c>
      <c r="C4733" s="56" t="s">
        <v>42</v>
      </c>
      <c r="D4733" s="55">
        <v>492502</v>
      </c>
    </row>
    <row r="4734" spans="1:4" x14ac:dyDescent="0.2">
      <c r="A4734" s="56">
        <v>2015</v>
      </c>
      <c r="B4734" s="56" t="s">
        <v>4</v>
      </c>
      <c r="C4734" s="56" t="s">
        <v>42</v>
      </c>
      <c r="D4734" s="55">
        <v>472226</v>
      </c>
    </row>
    <row r="4735" spans="1:4" x14ac:dyDescent="0.2">
      <c r="A4735" s="56">
        <v>2015</v>
      </c>
      <c r="B4735" s="56" t="s">
        <v>5</v>
      </c>
      <c r="C4735" s="56" t="s">
        <v>42</v>
      </c>
      <c r="D4735" s="55">
        <v>473103</v>
      </c>
    </row>
    <row r="4736" spans="1:4" x14ac:dyDescent="0.2">
      <c r="A4736" s="56">
        <v>2015</v>
      </c>
      <c r="B4736" s="56" t="s">
        <v>6</v>
      </c>
      <c r="C4736" s="56" t="s">
        <v>42</v>
      </c>
      <c r="D4736" s="55">
        <v>521468</v>
      </c>
    </row>
    <row r="4737" spans="1:4" x14ac:dyDescent="0.2">
      <c r="A4737" s="56">
        <v>2015</v>
      </c>
      <c r="B4737" s="56" t="s">
        <v>7</v>
      </c>
      <c r="C4737" s="56" t="s">
        <v>42</v>
      </c>
      <c r="D4737" s="55">
        <v>494064</v>
      </c>
    </row>
    <row r="4738" spans="1:4" x14ac:dyDescent="0.2">
      <c r="A4738" s="56">
        <v>2015</v>
      </c>
      <c r="B4738" s="56" t="s">
        <v>8</v>
      </c>
      <c r="C4738" s="56" t="s">
        <v>42</v>
      </c>
      <c r="D4738" s="55">
        <v>541354</v>
      </c>
    </row>
    <row r="4739" spans="1:4" x14ac:dyDescent="0.2">
      <c r="A4739" s="56">
        <v>2015</v>
      </c>
      <c r="B4739" s="56" t="s">
        <v>9</v>
      </c>
      <c r="C4739" s="56" t="s">
        <v>42</v>
      </c>
      <c r="D4739" s="55">
        <v>539857</v>
      </c>
    </row>
    <row r="4740" spans="1:4" x14ac:dyDescent="0.2">
      <c r="A4740" s="56">
        <v>2015</v>
      </c>
      <c r="B4740" s="56" t="s">
        <v>10</v>
      </c>
      <c r="C4740" s="56" t="s">
        <v>42</v>
      </c>
      <c r="D4740" s="55">
        <v>512515</v>
      </c>
    </row>
    <row r="4741" spans="1:4" x14ac:dyDescent="0.2">
      <c r="A4741" s="56">
        <v>2015</v>
      </c>
      <c r="B4741" s="56" t="s">
        <v>11</v>
      </c>
      <c r="C4741" s="56" t="s">
        <v>42</v>
      </c>
      <c r="D4741" s="55">
        <v>491438</v>
      </c>
    </row>
    <row r="4742" spans="1:4" x14ac:dyDescent="0.2">
      <c r="A4742" s="56">
        <v>2016</v>
      </c>
      <c r="B4742" s="56" t="s">
        <v>12</v>
      </c>
      <c r="C4742" s="56" t="s">
        <v>42</v>
      </c>
      <c r="D4742" s="55">
        <v>408473</v>
      </c>
    </row>
    <row r="4743" spans="1:4" x14ac:dyDescent="0.2">
      <c r="A4743" s="56">
        <v>2016</v>
      </c>
      <c r="B4743" s="56" t="s">
        <v>13</v>
      </c>
      <c r="C4743" s="56" t="s">
        <v>42</v>
      </c>
      <c r="D4743" s="55">
        <v>399425</v>
      </c>
    </row>
    <row r="4744" spans="1:4" x14ac:dyDescent="0.2">
      <c r="A4744" s="56">
        <v>2016</v>
      </c>
      <c r="B4744" s="56" t="s">
        <v>14</v>
      </c>
      <c r="C4744" s="56" t="s">
        <v>42</v>
      </c>
      <c r="D4744" s="55">
        <v>508912</v>
      </c>
    </row>
    <row r="4745" spans="1:4" x14ac:dyDescent="0.2">
      <c r="A4745" s="56">
        <v>2016</v>
      </c>
      <c r="B4745" s="56" t="s">
        <v>15</v>
      </c>
      <c r="C4745" s="56" t="s">
        <v>42</v>
      </c>
      <c r="D4745" s="55">
        <v>526030</v>
      </c>
    </row>
    <row r="4746" spans="1:4" x14ac:dyDescent="0.2">
      <c r="A4746" s="56">
        <v>2016</v>
      </c>
      <c r="B4746" s="56" t="s">
        <v>4</v>
      </c>
      <c r="C4746" s="56" t="s">
        <v>42</v>
      </c>
      <c r="D4746" s="55">
        <v>526039</v>
      </c>
    </row>
    <row r="4747" spans="1:4" x14ac:dyDescent="0.2">
      <c r="A4747" s="56">
        <v>2016</v>
      </c>
      <c r="B4747" s="56" t="s">
        <v>5</v>
      </c>
      <c r="C4747" s="56" t="s">
        <v>42</v>
      </c>
      <c r="D4747" s="55">
        <v>495710</v>
      </c>
    </row>
    <row r="4748" spans="1:4" x14ac:dyDescent="0.2">
      <c r="A4748" s="56">
        <v>2016</v>
      </c>
      <c r="B4748" s="56" t="s">
        <v>6</v>
      </c>
      <c r="C4748" s="56" t="s">
        <v>42</v>
      </c>
      <c r="D4748" s="55">
        <v>524907</v>
      </c>
    </row>
    <row r="4749" spans="1:4" x14ac:dyDescent="0.2">
      <c r="A4749" s="56">
        <v>2016</v>
      </c>
      <c r="B4749" s="56" t="s">
        <v>7</v>
      </c>
      <c r="C4749" s="56" t="s">
        <v>42</v>
      </c>
      <c r="D4749" s="55">
        <v>543450</v>
      </c>
    </row>
    <row r="4750" spans="1:4" x14ac:dyDescent="0.2">
      <c r="A4750" s="56">
        <v>2016</v>
      </c>
      <c r="B4750" s="56" t="s">
        <v>8</v>
      </c>
      <c r="C4750" s="56" t="s">
        <v>42</v>
      </c>
      <c r="D4750" s="55">
        <v>533361</v>
      </c>
    </row>
    <row r="4751" spans="1:4" x14ac:dyDescent="0.2">
      <c r="A4751" s="56">
        <v>2016</v>
      </c>
      <c r="B4751" s="56" t="s">
        <v>9</v>
      </c>
      <c r="C4751" s="56" t="s">
        <v>42</v>
      </c>
      <c r="D4751" s="55">
        <v>520394</v>
      </c>
    </row>
    <row r="4752" spans="1:4" x14ac:dyDescent="0.2">
      <c r="A4752" s="56">
        <v>2016</v>
      </c>
      <c r="B4752" s="56" t="s">
        <v>10</v>
      </c>
      <c r="C4752" s="56" t="s">
        <v>42</v>
      </c>
      <c r="D4752" s="55">
        <v>543339</v>
      </c>
    </row>
    <row r="4753" spans="1:4" x14ac:dyDescent="0.2">
      <c r="A4753" s="56">
        <v>2016</v>
      </c>
      <c r="B4753" s="56" t="s">
        <v>11</v>
      </c>
      <c r="C4753" s="56" t="s">
        <v>42</v>
      </c>
      <c r="D4753" s="55">
        <v>507341</v>
      </c>
    </row>
    <row r="4754" spans="1:4" x14ac:dyDescent="0.2">
      <c r="A4754" s="56">
        <v>2017</v>
      </c>
      <c r="B4754" s="56" t="s">
        <v>12</v>
      </c>
      <c r="C4754" s="56" t="s">
        <v>42</v>
      </c>
      <c r="D4754" s="55">
        <v>452412</v>
      </c>
    </row>
    <row r="4755" spans="1:4" x14ac:dyDescent="0.2">
      <c r="A4755" s="56">
        <v>2017</v>
      </c>
      <c r="B4755" s="56" t="s">
        <v>13</v>
      </c>
      <c r="C4755" s="56" t="s">
        <v>42</v>
      </c>
      <c r="D4755" s="55">
        <v>416772</v>
      </c>
    </row>
    <row r="4756" spans="1:4" x14ac:dyDescent="0.2">
      <c r="A4756" s="56">
        <v>2017</v>
      </c>
      <c r="B4756" s="56" t="s">
        <v>14</v>
      </c>
      <c r="C4756" s="56" t="s">
        <v>42</v>
      </c>
      <c r="D4756" s="55">
        <v>542975</v>
      </c>
    </row>
    <row r="4757" spans="1:4" x14ac:dyDescent="0.2">
      <c r="A4757" s="56">
        <v>2017</v>
      </c>
      <c r="B4757" s="56" t="s">
        <v>15</v>
      </c>
      <c r="C4757" s="56" t="s">
        <v>42</v>
      </c>
      <c r="D4757" s="55">
        <v>483434</v>
      </c>
    </row>
    <row r="4758" spans="1:4" x14ac:dyDescent="0.2">
      <c r="A4758" s="56">
        <v>2017</v>
      </c>
      <c r="B4758" s="56" t="s">
        <v>4</v>
      </c>
      <c r="C4758" s="56" t="s">
        <v>42</v>
      </c>
      <c r="D4758" s="55">
        <v>514442</v>
      </c>
    </row>
    <row r="4759" spans="1:4" x14ac:dyDescent="0.2">
      <c r="A4759" s="56">
        <v>2017</v>
      </c>
      <c r="B4759" s="56" t="s">
        <v>5</v>
      </c>
      <c r="C4759" s="56" t="s">
        <v>42</v>
      </c>
      <c r="D4759" s="55">
        <v>518581</v>
      </c>
    </row>
    <row r="4760" spans="1:4" x14ac:dyDescent="0.2">
      <c r="A4760" s="56">
        <v>2017</v>
      </c>
      <c r="B4760" s="56" t="s">
        <v>6</v>
      </c>
      <c r="C4760" s="56" t="s">
        <v>42</v>
      </c>
      <c r="D4760" s="55">
        <v>539716</v>
      </c>
    </row>
    <row r="4761" spans="1:4" x14ac:dyDescent="0.2">
      <c r="A4761" s="56">
        <v>2017</v>
      </c>
      <c r="B4761" s="56" t="s">
        <v>7</v>
      </c>
      <c r="C4761" s="56" t="s">
        <v>42</v>
      </c>
      <c r="D4761" s="55">
        <v>518069</v>
      </c>
    </row>
    <row r="4762" spans="1:4" x14ac:dyDescent="0.2">
      <c r="A4762" s="56">
        <v>2017</v>
      </c>
      <c r="B4762" s="56" t="s">
        <v>8</v>
      </c>
      <c r="C4762" s="56" t="s">
        <v>42</v>
      </c>
      <c r="D4762" s="55">
        <v>518920</v>
      </c>
    </row>
    <row r="4763" spans="1:4" x14ac:dyDescent="0.2">
      <c r="A4763" s="56">
        <v>2017</v>
      </c>
      <c r="B4763" s="56" t="s">
        <v>9</v>
      </c>
      <c r="C4763" s="56" t="s">
        <v>42</v>
      </c>
      <c r="D4763" s="55">
        <v>506786</v>
      </c>
    </row>
    <row r="4764" spans="1:4" x14ac:dyDescent="0.2">
      <c r="A4764" s="56">
        <v>2017</v>
      </c>
      <c r="B4764" s="56" t="s">
        <v>10</v>
      </c>
      <c r="C4764" s="56" t="s">
        <v>42</v>
      </c>
      <c r="D4764" s="55">
        <v>486679</v>
      </c>
    </row>
    <row r="4765" spans="1:4" x14ac:dyDescent="0.2">
      <c r="A4765" s="56">
        <v>2017</v>
      </c>
      <c r="B4765" s="56" t="s">
        <v>11</v>
      </c>
      <c r="C4765" s="56" t="s">
        <v>42</v>
      </c>
      <c r="D4765" s="55">
        <v>417163</v>
      </c>
    </row>
    <row r="4766" spans="1:4" x14ac:dyDescent="0.2">
      <c r="A4766" s="56">
        <v>2018</v>
      </c>
      <c r="B4766" s="56" t="s">
        <v>12</v>
      </c>
      <c r="C4766" s="56" t="s">
        <v>42</v>
      </c>
      <c r="D4766" s="55">
        <v>353291</v>
      </c>
    </row>
    <row r="4767" spans="1:4" x14ac:dyDescent="0.2">
      <c r="A4767" s="56">
        <v>2018</v>
      </c>
      <c r="B4767" s="56" t="s">
        <v>13</v>
      </c>
      <c r="C4767" s="56" t="s">
        <v>42</v>
      </c>
      <c r="D4767" s="55">
        <v>302501</v>
      </c>
    </row>
    <row r="4768" spans="1:4" x14ac:dyDescent="0.2">
      <c r="A4768" s="56">
        <v>2018</v>
      </c>
      <c r="B4768" s="56" t="s">
        <v>14</v>
      </c>
      <c r="C4768" s="56" t="s">
        <v>42</v>
      </c>
      <c r="D4768" s="55">
        <v>397971</v>
      </c>
    </row>
    <row r="4769" spans="1:4" x14ac:dyDescent="0.2">
      <c r="A4769" s="56">
        <v>2018</v>
      </c>
      <c r="B4769" s="56" t="s">
        <v>15</v>
      </c>
      <c r="C4769" s="56" t="s">
        <v>42</v>
      </c>
      <c r="D4769" s="55">
        <v>335260</v>
      </c>
    </row>
    <row r="4770" spans="1:4" x14ac:dyDescent="0.2">
      <c r="A4770" s="56">
        <v>2018</v>
      </c>
      <c r="B4770" s="56" t="s">
        <v>4</v>
      </c>
      <c r="C4770" s="56" t="s">
        <v>42</v>
      </c>
      <c r="D4770" s="55">
        <v>388106</v>
      </c>
    </row>
    <row r="4771" spans="1:4" x14ac:dyDescent="0.2">
      <c r="A4771" s="56">
        <v>2018</v>
      </c>
      <c r="B4771" s="56" t="s">
        <v>5</v>
      </c>
      <c r="C4771" s="56" t="s">
        <v>42</v>
      </c>
      <c r="D4771" s="55">
        <v>319245</v>
      </c>
    </row>
    <row r="4772" spans="1:4" x14ac:dyDescent="0.2">
      <c r="A4772" s="56">
        <v>2018</v>
      </c>
      <c r="B4772" s="56" t="s">
        <v>6</v>
      </c>
      <c r="C4772" s="56" t="s">
        <v>42</v>
      </c>
      <c r="D4772" s="55">
        <v>320279</v>
      </c>
    </row>
    <row r="4773" spans="1:4" x14ac:dyDescent="0.2">
      <c r="A4773" s="56">
        <v>2018</v>
      </c>
      <c r="B4773" s="56" t="s">
        <v>7</v>
      </c>
      <c r="C4773" s="56" t="s">
        <v>42</v>
      </c>
      <c r="D4773" s="55">
        <v>352369</v>
      </c>
    </row>
    <row r="4774" spans="1:4" x14ac:dyDescent="0.2">
      <c r="A4774" s="56">
        <v>2018</v>
      </c>
      <c r="B4774" s="56" t="s">
        <v>8</v>
      </c>
      <c r="C4774" s="56" t="s">
        <v>42</v>
      </c>
      <c r="D4774" s="55">
        <v>329763</v>
      </c>
    </row>
    <row r="4775" spans="1:4" x14ac:dyDescent="0.2">
      <c r="A4775" s="56">
        <v>2018</v>
      </c>
      <c r="B4775" s="56" t="s">
        <v>9</v>
      </c>
      <c r="C4775" s="56" t="s">
        <v>42</v>
      </c>
      <c r="D4775" s="55">
        <v>369805</v>
      </c>
    </row>
    <row r="4776" spans="1:4" x14ac:dyDescent="0.2">
      <c r="A4776" s="56">
        <v>2018</v>
      </c>
      <c r="B4776" s="56" t="s">
        <v>10</v>
      </c>
      <c r="C4776" s="56" t="s">
        <v>42</v>
      </c>
      <c r="D4776" s="55">
        <v>318933</v>
      </c>
    </row>
    <row r="4777" spans="1:4" x14ac:dyDescent="0.2">
      <c r="A4777" s="56">
        <v>2018</v>
      </c>
      <c r="B4777" s="56" t="s">
        <v>11</v>
      </c>
      <c r="C4777" s="56" t="s">
        <v>42</v>
      </c>
      <c r="D4777" s="55">
        <v>314532</v>
      </c>
    </row>
    <row r="4778" spans="1:4" x14ac:dyDescent="0.2">
      <c r="A4778" s="56">
        <v>2019</v>
      </c>
      <c r="B4778" s="56" t="s">
        <v>12</v>
      </c>
      <c r="C4778" s="56" t="s">
        <v>42</v>
      </c>
      <c r="D4778" s="55">
        <v>282632</v>
      </c>
    </row>
    <row r="4779" spans="1:4" x14ac:dyDescent="0.2">
      <c r="A4779" s="56">
        <v>2019</v>
      </c>
      <c r="B4779" s="56" t="s">
        <v>13</v>
      </c>
      <c r="C4779" s="56" t="s">
        <v>42</v>
      </c>
      <c r="D4779" s="55">
        <v>274085</v>
      </c>
    </row>
    <row r="4780" spans="1:4" x14ac:dyDescent="0.2">
      <c r="A4780" s="56">
        <v>2019</v>
      </c>
      <c r="B4780" s="56" t="s">
        <v>14</v>
      </c>
      <c r="C4780" s="56" t="s">
        <v>42</v>
      </c>
      <c r="D4780" s="55">
        <v>322430</v>
      </c>
    </row>
    <row r="4781" spans="1:4" x14ac:dyDescent="0.2">
      <c r="A4781" s="56">
        <v>2019</v>
      </c>
      <c r="B4781" s="56" t="s">
        <v>15</v>
      </c>
      <c r="C4781" s="56" t="s">
        <v>42</v>
      </c>
      <c r="D4781" s="55">
        <v>318961</v>
      </c>
    </row>
    <row r="4782" spans="1:4" x14ac:dyDescent="0.2">
      <c r="A4782" s="56">
        <v>2019</v>
      </c>
      <c r="B4782" s="56" t="s">
        <v>4</v>
      </c>
      <c r="C4782" s="56" t="s">
        <v>42</v>
      </c>
      <c r="D4782" s="55">
        <v>331555</v>
      </c>
    </row>
    <row r="4783" spans="1:4" x14ac:dyDescent="0.2">
      <c r="A4783" s="56">
        <v>2019</v>
      </c>
      <c r="B4783" s="56" t="s">
        <v>5</v>
      </c>
      <c r="C4783" s="56" t="s">
        <v>42</v>
      </c>
      <c r="D4783" s="55">
        <v>296910</v>
      </c>
    </row>
    <row r="4784" spans="1:4" x14ac:dyDescent="0.2">
      <c r="A4784" s="56">
        <v>2019</v>
      </c>
      <c r="B4784" s="56" t="s">
        <v>6</v>
      </c>
      <c r="C4784" s="56" t="s">
        <v>42</v>
      </c>
      <c r="D4784" s="55">
        <v>335684</v>
      </c>
    </row>
    <row r="4785" spans="1:4" x14ac:dyDescent="0.2">
      <c r="A4785" s="56">
        <v>2019</v>
      </c>
      <c r="B4785" s="56" t="s">
        <v>7</v>
      </c>
      <c r="C4785" s="56" t="s">
        <v>42</v>
      </c>
      <c r="D4785" s="55">
        <v>379875</v>
      </c>
    </row>
    <row r="4786" spans="1:4" x14ac:dyDescent="0.2">
      <c r="A4786" s="56">
        <v>2019</v>
      </c>
      <c r="B4786" s="56" t="s">
        <v>8</v>
      </c>
      <c r="C4786" s="56" t="s">
        <v>42</v>
      </c>
      <c r="D4786" s="55">
        <v>362014</v>
      </c>
    </row>
    <row r="4787" spans="1:4" x14ac:dyDescent="0.2">
      <c r="A4787" s="56">
        <v>2019</v>
      </c>
      <c r="B4787" s="56" t="s">
        <v>9</v>
      </c>
      <c r="C4787" s="56" t="s">
        <v>42</v>
      </c>
      <c r="D4787" s="55">
        <v>372014</v>
      </c>
    </row>
    <row r="4788" spans="1:4" x14ac:dyDescent="0.2">
      <c r="A4788" s="56">
        <v>2019</v>
      </c>
      <c r="B4788" s="56" t="s">
        <v>10</v>
      </c>
      <c r="C4788" s="56" t="s">
        <v>42</v>
      </c>
      <c r="D4788" s="55">
        <v>346756</v>
      </c>
    </row>
    <row r="4789" spans="1:4" x14ac:dyDescent="0.2">
      <c r="A4789" s="56">
        <v>2019</v>
      </c>
      <c r="B4789" s="56" t="s">
        <v>11</v>
      </c>
      <c r="C4789" s="56" t="s">
        <v>42</v>
      </c>
      <c r="D4789" s="55">
        <v>339780</v>
      </c>
    </row>
    <row r="4790" spans="1:4" x14ac:dyDescent="0.2">
      <c r="A4790" s="56">
        <v>2020</v>
      </c>
      <c r="B4790" s="56" t="s">
        <v>12</v>
      </c>
      <c r="C4790" s="56" t="s">
        <v>42</v>
      </c>
      <c r="D4790" s="55">
        <v>314052</v>
      </c>
    </row>
    <row r="4791" spans="1:4" x14ac:dyDescent="0.2">
      <c r="A4791" s="56">
        <v>2020</v>
      </c>
      <c r="B4791" s="56" t="s">
        <v>13</v>
      </c>
      <c r="C4791" s="56" t="s">
        <v>42</v>
      </c>
      <c r="D4791" s="55">
        <v>294474</v>
      </c>
    </row>
    <row r="4792" spans="1:4" x14ac:dyDescent="0.2">
      <c r="A4792" s="56">
        <v>2020</v>
      </c>
      <c r="B4792" s="56" t="s">
        <v>14</v>
      </c>
      <c r="C4792" s="56" t="s">
        <v>42</v>
      </c>
      <c r="D4792" s="55">
        <v>174009</v>
      </c>
    </row>
    <row r="4793" spans="1:4" x14ac:dyDescent="0.2">
      <c r="A4793" s="56">
        <v>2020</v>
      </c>
      <c r="B4793" s="56" t="s">
        <v>15</v>
      </c>
      <c r="C4793" s="56" t="s">
        <v>42</v>
      </c>
      <c r="D4793" s="55">
        <v>10852</v>
      </c>
    </row>
    <row r="4794" spans="1:4" x14ac:dyDescent="0.2">
      <c r="A4794" s="56">
        <v>2020</v>
      </c>
      <c r="B4794" s="56" t="s">
        <v>4</v>
      </c>
      <c r="C4794" s="56" t="s">
        <v>42</v>
      </c>
      <c r="D4794" s="55">
        <v>21467</v>
      </c>
    </row>
    <row r="4795" spans="1:4" x14ac:dyDescent="0.2">
      <c r="A4795" s="56">
        <v>2020</v>
      </c>
      <c r="B4795" s="56" t="s">
        <v>5</v>
      </c>
      <c r="C4795" s="56" t="s">
        <v>42</v>
      </c>
      <c r="D4795" s="55">
        <v>34544</v>
      </c>
    </row>
    <row r="4796" spans="1:4" x14ac:dyDescent="0.2">
      <c r="A4796" s="56">
        <v>2020</v>
      </c>
      <c r="B4796" s="56" t="s">
        <v>6</v>
      </c>
      <c r="C4796" s="56" t="s">
        <v>42</v>
      </c>
      <c r="D4796" s="55">
        <v>32564</v>
      </c>
    </row>
    <row r="4797" spans="1:4" x14ac:dyDescent="0.2">
      <c r="A4797" s="56">
        <v>2020</v>
      </c>
      <c r="B4797" s="56" t="s">
        <v>7</v>
      </c>
      <c r="C4797" s="56" t="s">
        <v>42</v>
      </c>
      <c r="D4797" s="55">
        <v>39366</v>
      </c>
    </row>
    <row r="4798" spans="1:4" x14ac:dyDescent="0.2">
      <c r="A4798" s="56">
        <v>2020</v>
      </c>
      <c r="B4798" s="56" t="s">
        <v>8</v>
      </c>
      <c r="C4798" s="56" t="s">
        <v>42</v>
      </c>
      <c r="D4798" s="55">
        <v>48522</v>
      </c>
    </row>
    <row r="4799" spans="1:4" x14ac:dyDescent="0.2">
      <c r="A4799" s="56">
        <v>2020</v>
      </c>
      <c r="B4799" s="56" t="s">
        <v>9</v>
      </c>
      <c r="C4799" s="56" t="s">
        <v>42</v>
      </c>
      <c r="D4799" s="55">
        <v>57652</v>
      </c>
    </row>
    <row r="4800" spans="1:4" x14ac:dyDescent="0.2">
      <c r="A4800" s="56">
        <v>2020</v>
      </c>
      <c r="B4800" s="56" t="s">
        <v>10</v>
      </c>
      <c r="C4800" s="56" t="s">
        <v>42</v>
      </c>
      <c r="D4800" s="55">
        <v>85770</v>
      </c>
    </row>
    <row r="4801" spans="1:4" x14ac:dyDescent="0.2">
      <c r="A4801" s="56">
        <v>2020</v>
      </c>
      <c r="B4801" s="56" t="s">
        <v>11</v>
      </c>
      <c r="C4801" s="56" t="s">
        <v>42</v>
      </c>
      <c r="D4801" s="55">
        <v>100915</v>
      </c>
    </row>
    <row r="4802" spans="1:4" x14ac:dyDescent="0.2">
      <c r="A4802" s="56">
        <v>1994</v>
      </c>
      <c r="B4802" s="56" t="s">
        <v>4</v>
      </c>
      <c r="C4802" s="56" t="s">
        <v>56</v>
      </c>
      <c r="D4802" s="55">
        <v>632168</v>
      </c>
    </row>
    <row r="4803" spans="1:4" x14ac:dyDescent="0.2">
      <c r="A4803" s="56">
        <v>1994</v>
      </c>
      <c r="B4803" s="56" t="s">
        <v>5</v>
      </c>
      <c r="C4803" s="56" t="s">
        <v>56</v>
      </c>
      <c r="D4803" s="55">
        <v>610987</v>
      </c>
    </row>
    <row r="4804" spans="1:4" x14ac:dyDescent="0.2">
      <c r="A4804" s="56">
        <v>1994</v>
      </c>
      <c r="B4804" s="56" t="s">
        <v>6</v>
      </c>
      <c r="C4804" s="56" t="s">
        <v>56</v>
      </c>
      <c r="D4804" s="55">
        <v>640369</v>
      </c>
    </row>
    <row r="4805" spans="1:4" x14ac:dyDescent="0.2">
      <c r="A4805" s="56">
        <v>1994</v>
      </c>
      <c r="B4805" s="56" t="s">
        <v>7</v>
      </c>
      <c r="C4805" s="56" t="s">
        <v>56</v>
      </c>
      <c r="D4805" s="55">
        <v>661905</v>
      </c>
    </row>
    <row r="4806" spans="1:4" x14ac:dyDescent="0.2">
      <c r="A4806" s="56">
        <v>1994</v>
      </c>
      <c r="B4806" s="56" t="s">
        <v>8</v>
      </c>
      <c r="C4806" s="56" t="s">
        <v>56</v>
      </c>
      <c r="D4806" s="55">
        <v>688985</v>
      </c>
    </row>
    <row r="4807" spans="1:4" x14ac:dyDescent="0.2">
      <c r="A4807" s="56">
        <v>1994</v>
      </c>
      <c r="B4807" s="56" t="s">
        <v>9</v>
      </c>
      <c r="C4807" s="56" t="s">
        <v>56</v>
      </c>
      <c r="D4807" s="55">
        <v>701482</v>
      </c>
    </row>
    <row r="4808" spans="1:4" x14ac:dyDescent="0.2">
      <c r="A4808" s="56">
        <v>1994</v>
      </c>
      <c r="B4808" s="56" t="s">
        <v>10</v>
      </c>
      <c r="C4808" s="56" t="s">
        <v>56</v>
      </c>
      <c r="D4808" s="55">
        <v>742930</v>
      </c>
    </row>
    <row r="4809" spans="1:4" x14ac:dyDescent="0.2">
      <c r="A4809" s="56">
        <v>1994</v>
      </c>
      <c r="B4809" s="56" t="s">
        <v>11</v>
      </c>
      <c r="C4809" s="56" t="s">
        <v>56</v>
      </c>
      <c r="D4809" s="55">
        <v>740441</v>
      </c>
    </row>
    <row r="4810" spans="1:4" x14ac:dyDescent="0.2">
      <c r="A4810" s="56">
        <v>1995</v>
      </c>
      <c r="B4810" s="56" t="s">
        <v>12</v>
      </c>
      <c r="C4810" s="56" t="s">
        <v>56</v>
      </c>
      <c r="D4810" s="55">
        <v>683033</v>
      </c>
    </row>
    <row r="4811" spans="1:4" x14ac:dyDescent="0.2">
      <c r="A4811" s="56">
        <v>1995</v>
      </c>
      <c r="B4811" s="56" t="s">
        <v>13</v>
      </c>
      <c r="C4811" s="56" t="s">
        <v>56</v>
      </c>
      <c r="D4811" s="55">
        <v>631534</v>
      </c>
    </row>
    <row r="4812" spans="1:4" x14ac:dyDescent="0.2">
      <c r="A4812" s="56">
        <v>1995</v>
      </c>
      <c r="B4812" s="56" t="s">
        <v>14</v>
      </c>
      <c r="C4812" s="56" t="s">
        <v>56</v>
      </c>
      <c r="D4812" s="55">
        <v>758023</v>
      </c>
    </row>
    <row r="4813" spans="1:4" x14ac:dyDescent="0.2">
      <c r="A4813" s="56">
        <v>1995</v>
      </c>
      <c r="B4813" s="56" t="s">
        <v>15</v>
      </c>
      <c r="C4813" s="56" t="s">
        <v>56</v>
      </c>
      <c r="D4813" s="55">
        <v>694678</v>
      </c>
    </row>
    <row r="4814" spans="1:4" x14ac:dyDescent="0.2">
      <c r="A4814" s="56">
        <v>1995</v>
      </c>
      <c r="B4814" s="56" t="s">
        <v>4</v>
      </c>
      <c r="C4814" s="56" t="s">
        <v>56</v>
      </c>
      <c r="D4814" s="55">
        <v>754713</v>
      </c>
    </row>
    <row r="4815" spans="1:4" x14ac:dyDescent="0.2">
      <c r="A4815" s="56">
        <v>1995</v>
      </c>
      <c r="B4815" s="56" t="s">
        <v>5</v>
      </c>
      <c r="C4815" s="56" t="s">
        <v>56</v>
      </c>
      <c r="D4815" s="55">
        <v>726803</v>
      </c>
    </row>
    <row r="4816" spans="1:4" x14ac:dyDescent="0.2">
      <c r="A4816" s="56">
        <v>1995</v>
      </c>
      <c r="B4816" s="56" t="s">
        <v>6</v>
      </c>
      <c r="C4816" s="56" t="s">
        <v>56</v>
      </c>
      <c r="D4816" s="55">
        <v>755201</v>
      </c>
    </row>
    <row r="4817" spans="1:4" x14ac:dyDescent="0.2">
      <c r="A4817" s="56">
        <v>1995</v>
      </c>
      <c r="B4817" s="56" t="s">
        <v>7</v>
      </c>
      <c r="C4817" s="56" t="s">
        <v>56</v>
      </c>
      <c r="D4817" s="55">
        <v>786055</v>
      </c>
    </row>
    <row r="4818" spans="1:4" x14ac:dyDescent="0.2">
      <c r="A4818" s="56">
        <v>1995</v>
      </c>
      <c r="B4818" s="56" t="s">
        <v>8</v>
      </c>
      <c r="C4818" s="56" t="s">
        <v>56</v>
      </c>
      <c r="D4818" s="55">
        <v>778406</v>
      </c>
    </row>
    <row r="4819" spans="1:4" x14ac:dyDescent="0.2">
      <c r="A4819" s="56">
        <v>1995</v>
      </c>
      <c r="B4819" s="56" t="s">
        <v>9</v>
      </c>
      <c r="C4819" s="56" t="s">
        <v>56</v>
      </c>
      <c r="D4819" s="55">
        <v>802383</v>
      </c>
    </row>
    <row r="4820" spans="1:4" x14ac:dyDescent="0.2">
      <c r="A4820" s="56">
        <v>1995</v>
      </c>
      <c r="B4820" s="56" t="s">
        <v>10</v>
      </c>
      <c r="C4820" s="56" t="s">
        <v>56</v>
      </c>
      <c r="D4820" s="55">
        <v>820606</v>
      </c>
    </row>
    <row r="4821" spans="1:4" x14ac:dyDescent="0.2">
      <c r="A4821" s="56">
        <v>1995</v>
      </c>
      <c r="B4821" s="56" t="s">
        <v>11</v>
      </c>
      <c r="C4821" s="56" t="s">
        <v>56</v>
      </c>
      <c r="D4821" s="55">
        <v>789479</v>
      </c>
    </row>
    <row r="4822" spans="1:4" x14ac:dyDescent="0.2">
      <c r="A4822" s="56">
        <v>1996</v>
      </c>
      <c r="B4822" s="56" t="s">
        <v>12</v>
      </c>
      <c r="C4822" s="56" t="s">
        <v>56</v>
      </c>
      <c r="D4822" s="55">
        <v>755614</v>
      </c>
    </row>
    <row r="4823" spans="1:4" x14ac:dyDescent="0.2">
      <c r="A4823" s="56">
        <v>1996</v>
      </c>
      <c r="B4823" s="56" t="s">
        <v>13</v>
      </c>
      <c r="C4823" s="56" t="s">
        <v>56</v>
      </c>
      <c r="D4823" s="55">
        <v>732634</v>
      </c>
    </row>
    <row r="4824" spans="1:4" x14ac:dyDescent="0.2">
      <c r="A4824" s="56">
        <v>1996</v>
      </c>
      <c r="B4824" s="56" t="s">
        <v>14</v>
      </c>
      <c r="C4824" s="56" t="s">
        <v>56</v>
      </c>
      <c r="D4824" s="55">
        <v>835423</v>
      </c>
    </row>
    <row r="4825" spans="1:4" x14ac:dyDescent="0.2">
      <c r="A4825" s="56">
        <v>1996</v>
      </c>
      <c r="B4825" s="56" t="s">
        <v>15</v>
      </c>
      <c r="C4825" s="56" t="s">
        <v>56</v>
      </c>
      <c r="D4825" s="55">
        <v>822082</v>
      </c>
    </row>
    <row r="4826" spans="1:4" x14ac:dyDescent="0.2">
      <c r="A4826" s="56">
        <v>1996</v>
      </c>
      <c r="B4826" s="56" t="s">
        <v>4</v>
      </c>
      <c r="C4826" s="56" t="s">
        <v>56</v>
      </c>
      <c r="D4826" s="55">
        <v>868542</v>
      </c>
    </row>
    <row r="4827" spans="1:4" x14ac:dyDescent="0.2">
      <c r="A4827" s="56">
        <v>1996</v>
      </c>
      <c r="B4827" s="56" t="s">
        <v>5</v>
      </c>
      <c r="C4827" s="56" t="s">
        <v>56</v>
      </c>
      <c r="D4827" s="55">
        <v>782120</v>
      </c>
    </row>
    <row r="4828" spans="1:4" x14ac:dyDescent="0.2">
      <c r="A4828" s="56">
        <v>1996</v>
      </c>
      <c r="B4828" s="56" t="s">
        <v>6</v>
      </c>
      <c r="C4828" s="56" t="s">
        <v>56</v>
      </c>
      <c r="D4828" s="55">
        <v>853405</v>
      </c>
    </row>
    <row r="4829" spans="1:4" x14ac:dyDescent="0.2">
      <c r="A4829" s="56">
        <v>1996</v>
      </c>
      <c r="B4829" s="56" t="s">
        <v>7</v>
      </c>
      <c r="C4829" s="56" t="s">
        <v>56</v>
      </c>
      <c r="D4829" s="55">
        <v>838400</v>
      </c>
    </row>
    <row r="4830" spans="1:4" x14ac:dyDescent="0.2">
      <c r="A4830" s="56">
        <v>1996</v>
      </c>
      <c r="B4830" s="56" t="s">
        <v>8</v>
      </c>
      <c r="C4830" s="56" t="s">
        <v>56</v>
      </c>
      <c r="D4830" s="55">
        <v>796105</v>
      </c>
    </row>
    <row r="4831" spans="1:4" x14ac:dyDescent="0.2">
      <c r="A4831" s="56">
        <v>1996</v>
      </c>
      <c r="B4831" s="56" t="s">
        <v>9</v>
      </c>
      <c r="C4831" s="56" t="s">
        <v>56</v>
      </c>
      <c r="D4831" s="55">
        <v>895370</v>
      </c>
    </row>
    <row r="4832" spans="1:4" x14ac:dyDescent="0.2">
      <c r="A4832" s="56">
        <v>1996</v>
      </c>
      <c r="B4832" s="56" t="s">
        <v>10</v>
      </c>
      <c r="C4832" s="56" t="s">
        <v>56</v>
      </c>
      <c r="D4832" s="55">
        <v>842920</v>
      </c>
    </row>
    <row r="4833" spans="1:4" x14ac:dyDescent="0.2">
      <c r="A4833" s="56">
        <v>1996</v>
      </c>
      <c r="B4833" s="56" t="s">
        <v>11</v>
      </c>
      <c r="C4833" s="56" t="s">
        <v>56</v>
      </c>
      <c r="D4833" s="55">
        <v>801575</v>
      </c>
    </row>
    <row r="4834" spans="1:4" x14ac:dyDescent="0.2">
      <c r="A4834" s="56">
        <v>1997</v>
      </c>
      <c r="B4834" s="56" t="s">
        <v>12</v>
      </c>
      <c r="C4834" s="56" t="s">
        <v>56</v>
      </c>
      <c r="D4834" s="55">
        <v>764469</v>
      </c>
    </row>
    <row r="4835" spans="1:4" x14ac:dyDescent="0.2">
      <c r="A4835" s="56">
        <v>1997</v>
      </c>
      <c r="B4835" s="56" t="s">
        <v>13</v>
      </c>
      <c r="C4835" s="56" t="s">
        <v>56</v>
      </c>
      <c r="D4835" s="55">
        <v>726231</v>
      </c>
    </row>
    <row r="4836" spans="1:4" x14ac:dyDescent="0.2">
      <c r="A4836" s="56">
        <v>1997</v>
      </c>
      <c r="B4836" s="56" t="s">
        <v>14</v>
      </c>
      <c r="C4836" s="56" t="s">
        <v>56</v>
      </c>
      <c r="D4836" s="55">
        <v>849035</v>
      </c>
    </row>
    <row r="4837" spans="1:4" x14ac:dyDescent="0.2">
      <c r="A4837" s="56">
        <v>1997</v>
      </c>
      <c r="B4837" s="56" t="s">
        <v>15</v>
      </c>
      <c r="C4837" s="56" t="s">
        <v>56</v>
      </c>
      <c r="D4837" s="55">
        <v>884339</v>
      </c>
    </row>
    <row r="4838" spans="1:4" x14ac:dyDescent="0.2">
      <c r="A4838" s="56">
        <v>1997</v>
      </c>
      <c r="B4838" s="56" t="s">
        <v>4</v>
      </c>
      <c r="C4838" s="56" t="s">
        <v>56</v>
      </c>
      <c r="D4838" s="55">
        <v>871492</v>
      </c>
    </row>
    <row r="4839" spans="1:4" x14ac:dyDescent="0.2">
      <c r="A4839" s="56">
        <v>1997</v>
      </c>
      <c r="B4839" s="56" t="s">
        <v>5</v>
      </c>
      <c r="C4839" s="56" t="s">
        <v>56</v>
      </c>
      <c r="D4839" s="55">
        <v>813693</v>
      </c>
    </row>
    <row r="4840" spans="1:4" x14ac:dyDescent="0.2">
      <c r="A4840" s="56">
        <v>1997</v>
      </c>
      <c r="B4840" s="56" t="s">
        <v>6</v>
      </c>
      <c r="C4840" s="56" t="s">
        <v>56</v>
      </c>
      <c r="D4840" s="55">
        <v>908700</v>
      </c>
    </row>
    <row r="4841" spans="1:4" x14ac:dyDescent="0.2">
      <c r="A4841" s="56">
        <v>1997</v>
      </c>
      <c r="B4841" s="56" t="s">
        <v>7</v>
      </c>
      <c r="C4841" s="56" t="s">
        <v>56</v>
      </c>
      <c r="D4841" s="55">
        <v>861107</v>
      </c>
    </row>
    <row r="4842" spans="1:4" x14ac:dyDescent="0.2">
      <c r="A4842" s="56">
        <v>1997</v>
      </c>
      <c r="B4842" s="56" t="s">
        <v>8</v>
      </c>
      <c r="C4842" s="56" t="s">
        <v>56</v>
      </c>
      <c r="D4842" s="55">
        <v>908870</v>
      </c>
    </row>
    <row r="4843" spans="1:4" x14ac:dyDescent="0.2">
      <c r="A4843" s="56">
        <v>1997</v>
      </c>
      <c r="B4843" s="56" t="s">
        <v>9</v>
      </c>
      <c r="C4843" s="56" t="s">
        <v>56</v>
      </c>
      <c r="D4843" s="55">
        <v>934524</v>
      </c>
    </row>
    <row r="4844" spans="1:4" x14ac:dyDescent="0.2">
      <c r="A4844" s="56">
        <v>1997</v>
      </c>
      <c r="B4844" s="56" t="s">
        <v>10</v>
      </c>
      <c r="C4844" s="56" t="s">
        <v>56</v>
      </c>
      <c r="D4844" s="55">
        <v>890348</v>
      </c>
    </row>
    <row r="4845" spans="1:4" x14ac:dyDescent="0.2">
      <c r="A4845" s="56">
        <v>1997</v>
      </c>
      <c r="B4845" s="56" t="s">
        <v>11</v>
      </c>
      <c r="C4845" s="56" t="s">
        <v>56</v>
      </c>
      <c r="D4845" s="55">
        <v>886186</v>
      </c>
    </row>
    <row r="4846" spans="1:4" x14ac:dyDescent="0.2">
      <c r="A4846" s="56">
        <v>1998</v>
      </c>
      <c r="B4846" s="56" t="s">
        <v>12</v>
      </c>
      <c r="C4846" s="56" t="s">
        <v>56</v>
      </c>
      <c r="D4846" s="55">
        <v>835303</v>
      </c>
    </row>
    <row r="4847" spans="1:4" x14ac:dyDescent="0.2">
      <c r="A4847" s="56">
        <v>1998</v>
      </c>
      <c r="B4847" s="56" t="s">
        <v>13</v>
      </c>
      <c r="C4847" s="56" t="s">
        <v>56</v>
      </c>
      <c r="D4847" s="55">
        <v>785737</v>
      </c>
    </row>
    <row r="4848" spans="1:4" x14ac:dyDescent="0.2">
      <c r="A4848" s="56">
        <v>1998</v>
      </c>
      <c r="B4848" s="56" t="s">
        <v>14</v>
      </c>
      <c r="C4848" s="56" t="s">
        <v>56</v>
      </c>
      <c r="D4848" s="55">
        <v>942348</v>
      </c>
    </row>
    <row r="4849" spans="1:4" x14ac:dyDescent="0.2">
      <c r="A4849" s="56">
        <v>1998</v>
      </c>
      <c r="B4849" s="56" t="s">
        <v>15</v>
      </c>
      <c r="C4849" s="56" t="s">
        <v>56</v>
      </c>
      <c r="D4849" s="55">
        <v>919260</v>
      </c>
    </row>
    <row r="4850" spans="1:4" x14ac:dyDescent="0.2">
      <c r="A4850" s="56">
        <v>1998</v>
      </c>
      <c r="B4850" s="56" t="s">
        <v>4</v>
      </c>
      <c r="C4850" s="56" t="s">
        <v>56</v>
      </c>
      <c r="D4850" s="55">
        <v>900874</v>
      </c>
    </row>
    <row r="4851" spans="1:4" x14ac:dyDescent="0.2">
      <c r="A4851" s="56">
        <v>1998</v>
      </c>
      <c r="B4851" s="56" t="s">
        <v>5</v>
      </c>
      <c r="C4851" s="56" t="s">
        <v>56</v>
      </c>
      <c r="D4851" s="55">
        <v>883985</v>
      </c>
    </row>
    <row r="4852" spans="1:4" x14ac:dyDescent="0.2">
      <c r="A4852" s="56">
        <v>1998</v>
      </c>
      <c r="B4852" s="56" t="s">
        <v>6</v>
      </c>
      <c r="C4852" s="56" t="s">
        <v>56</v>
      </c>
      <c r="D4852" s="55">
        <v>934931</v>
      </c>
    </row>
    <row r="4853" spans="1:4" x14ac:dyDescent="0.2">
      <c r="A4853" s="56">
        <v>1998</v>
      </c>
      <c r="B4853" s="56" t="s">
        <v>7</v>
      </c>
      <c r="C4853" s="56" t="s">
        <v>56</v>
      </c>
      <c r="D4853" s="55">
        <v>921369</v>
      </c>
    </row>
    <row r="4854" spans="1:4" x14ac:dyDescent="0.2">
      <c r="A4854" s="56">
        <v>1998</v>
      </c>
      <c r="B4854" s="56" t="s">
        <v>8</v>
      </c>
      <c r="C4854" s="56" t="s">
        <v>56</v>
      </c>
      <c r="D4854" s="55">
        <v>925196</v>
      </c>
    </row>
    <row r="4855" spans="1:4" x14ac:dyDescent="0.2">
      <c r="A4855" s="56">
        <v>1998</v>
      </c>
      <c r="B4855" s="56" t="s">
        <v>9</v>
      </c>
      <c r="C4855" s="56" t="s">
        <v>56</v>
      </c>
      <c r="D4855" s="55">
        <v>939615</v>
      </c>
    </row>
    <row r="4856" spans="1:4" x14ac:dyDescent="0.2">
      <c r="A4856" s="56">
        <v>1998</v>
      </c>
      <c r="B4856" s="56" t="s">
        <v>10</v>
      </c>
      <c r="C4856" s="56" t="s">
        <v>56</v>
      </c>
      <c r="D4856" s="55">
        <v>895654</v>
      </c>
    </row>
    <row r="4857" spans="1:4" x14ac:dyDescent="0.2">
      <c r="A4857" s="56">
        <v>1998</v>
      </c>
      <c r="B4857" s="56" t="s">
        <v>11</v>
      </c>
      <c r="C4857" s="56" t="s">
        <v>56</v>
      </c>
      <c r="D4857" s="55">
        <v>869231</v>
      </c>
    </row>
    <row r="4858" spans="1:4" x14ac:dyDescent="0.2">
      <c r="A4858" s="56">
        <v>1999</v>
      </c>
      <c r="B4858" s="56" t="s">
        <v>12</v>
      </c>
      <c r="C4858" s="56" t="s">
        <v>56</v>
      </c>
      <c r="D4858" s="55">
        <v>790654</v>
      </c>
    </row>
    <row r="4859" spans="1:4" x14ac:dyDescent="0.2">
      <c r="A4859" s="56">
        <v>1999</v>
      </c>
      <c r="B4859" s="56" t="s">
        <v>13</v>
      </c>
      <c r="C4859" s="56" t="s">
        <v>56</v>
      </c>
      <c r="D4859" s="55">
        <v>756869</v>
      </c>
    </row>
    <row r="4860" spans="1:4" x14ac:dyDescent="0.2">
      <c r="A4860" s="56">
        <v>1999</v>
      </c>
      <c r="B4860" s="56" t="s">
        <v>14</v>
      </c>
      <c r="C4860" s="56" t="s">
        <v>56</v>
      </c>
      <c r="D4860" s="55">
        <v>934800</v>
      </c>
    </row>
    <row r="4861" spans="1:4" x14ac:dyDescent="0.2">
      <c r="A4861" s="56">
        <v>1999</v>
      </c>
      <c r="B4861" s="56" t="s">
        <v>15</v>
      </c>
      <c r="C4861" s="56" t="s">
        <v>56</v>
      </c>
      <c r="D4861" s="55">
        <v>885802</v>
      </c>
    </row>
    <row r="4862" spans="1:4" x14ac:dyDescent="0.2">
      <c r="A4862" s="56">
        <v>1999</v>
      </c>
      <c r="B4862" s="56" t="s">
        <v>4</v>
      </c>
      <c r="C4862" s="56" t="s">
        <v>56</v>
      </c>
      <c r="D4862" s="55">
        <v>888407</v>
      </c>
    </row>
    <row r="4863" spans="1:4" x14ac:dyDescent="0.2">
      <c r="A4863" s="56">
        <v>1999</v>
      </c>
      <c r="B4863" s="56" t="s">
        <v>5</v>
      </c>
      <c r="C4863" s="56" t="s">
        <v>56</v>
      </c>
      <c r="D4863" s="55">
        <v>852512</v>
      </c>
    </row>
    <row r="4864" spans="1:4" x14ac:dyDescent="0.2">
      <c r="A4864" s="56">
        <v>1999</v>
      </c>
      <c r="B4864" s="56" t="s">
        <v>6</v>
      </c>
      <c r="C4864" s="56" t="s">
        <v>56</v>
      </c>
      <c r="D4864" s="55">
        <v>868153</v>
      </c>
    </row>
    <row r="4865" spans="1:4" x14ac:dyDescent="0.2">
      <c r="A4865" s="56">
        <v>1999</v>
      </c>
      <c r="B4865" s="56" t="s">
        <v>7</v>
      </c>
      <c r="C4865" s="56" t="s">
        <v>56</v>
      </c>
      <c r="D4865" s="55">
        <v>869907</v>
      </c>
    </row>
    <row r="4866" spans="1:4" x14ac:dyDescent="0.2">
      <c r="A4866" s="56">
        <v>1999</v>
      </c>
      <c r="B4866" s="56" t="s">
        <v>8</v>
      </c>
      <c r="C4866" s="56" t="s">
        <v>56</v>
      </c>
      <c r="D4866" s="55">
        <v>891411</v>
      </c>
    </row>
    <row r="4867" spans="1:4" x14ac:dyDescent="0.2">
      <c r="A4867" s="56">
        <v>1999</v>
      </c>
      <c r="B4867" s="56" t="s">
        <v>9</v>
      </c>
      <c r="C4867" s="56" t="s">
        <v>56</v>
      </c>
      <c r="D4867" s="55">
        <v>863950</v>
      </c>
    </row>
    <row r="4868" spans="1:4" x14ac:dyDescent="0.2">
      <c r="A4868" s="56">
        <v>1999</v>
      </c>
      <c r="B4868" s="56" t="s">
        <v>10</v>
      </c>
      <c r="C4868" s="56" t="s">
        <v>56</v>
      </c>
      <c r="D4868" s="55">
        <v>863558</v>
      </c>
    </row>
    <row r="4869" spans="1:4" x14ac:dyDescent="0.2">
      <c r="A4869" s="56">
        <v>1999</v>
      </c>
      <c r="B4869" s="56" t="s">
        <v>11</v>
      </c>
      <c r="C4869" s="56" t="s">
        <v>56</v>
      </c>
      <c r="D4869" s="55">
        <v>847010</v>
      </c>
    </row>
    <row r="4870" spans="1:4" x14ac:dyDescent="0.2">
      <c r="A4870" s="56">
        <v>2000</v>
      </c>
      <c r="B4870" s="56" t="s">
        <v>12</v>
      </c>
      <c r="C4870" s="56" t="s">
        <v>56</v>
      </c>
      <c r="D4870" s="55">
        <v>747663</v>
      </c>
    </row>
    <row r="4871" spans="1:4" x14ac:dyDescent="0.2">
      <c r="A4871" s="56">
        <v>2000</v>
      </c>
      <c r="B4871" s="56" t="s">
        <v>13</v>
      </c>
      <c r="C4871" s="56" t="s">
        <v>56</v>
      </c>
      <c r="D4871" s="55">
        <v>745022</v>
      </c>
    </row>
    <row r="4872" spans="1:4" x14ac:dyDescent="0.2">
      <c r="A4872" s="56">
        <v>2000</v>
      </c>
      <c r="B4872" s="56" t="s">
        <v>14</v>
      </c>
      <c r="C4872" s="56" t="s">
        <v>56</v>
      </c>
      <c r="D4872" s="55">
        <v>877508</v>
      </c>
    </row>
    <row r="4873" spans="1:4" x14ac:dyDescent="0.2">
      <c r="A4873" s="56">
        <v>2000</v>
      </c>
      <c r="B4873" s="56" t="s">
        <v>15</v>
      </c>
      <c r="C4873" s="56" t="s">
        <v>56</v>
      </c>
      <c r="D4873" s="55">
        <v>802565</v>
      </c>
    </row>
    <row r="4874" spans="1:4" x14ac:dyDescent="0.2">
      <c r="A4874" s="56">
        <v>2000</v>
      </c>
      <c r="B4874" s="56" t="s">
        <v>4</v>
      </c>
      <c r="C4874" s="56" t="s">
        <v>56</v>
      </c>
      <c r="D4874" s="55">
        <v>808890</v>
      </c>
    </row>
    <row r="4875" spans="1:4" x14ac:dyDescent="0.2">
      <c r="A4875" s="56">
        <v>2000</v>
      </c>
      <c r="B4875" s="56" t="s">
        <v>5</v>
      </c>
      <c r="C4875" s="56" t="s">
        <v>56</v>
      </c>
      <c r="D4875" s="55">
        <v>780988</v>
      </c>
    </row>
    <row r="4876" spans="1:4" x14ac:dyDescent="0.2">
      <c r="A4876" s="56">
        <v>2000</v>
      </c>
      <c r="B4876" s="56" t="s">
        <v>6</v>
      </c>
      <c r="C4876" s="56" t="s">
        <v>56</v>
      </c>
      <c r="D4876" s="55">
        <v>815399</v>
      </c>
    </row>
    <row r="4877" spans="1:4" x14ac:dyDescent="0.2">
      <c r="A4877" s="56">
        <v>2000</v>
      </c>
      <c r="B4877" s="56" t="s">
        <v>7</v>
      </c>
      <c r="C4877" s="56" t="s">
        <v>56</v>
      </c>
      <c r="D4877" s="55">
        <v>853058</v>
      </c>
    </row>
    <row r="4878" spans="1:4" x14ac:dyDescent="0.2">
      <c r="A4878" s="56">
        <v>2000</v>
      </c>
      <c r="B4878" s="56" t="s">
        <v>8</v>
      </c>
      <c r="C4878" s="56" t="s">
        <v>56</v>
      </c>
      <c r="D4878" s="55">
        <v>833868</v>
      </c>
    </row>
    <row r="4879" spans="1:4" x14ac:dyDescent="0.2">
      <c r="A4879" s="56">
        <v>2000</v>
      </c>
      <c r="B4879" s="56" t="s">
        <v>9</v>
      </c>
      <c r="C4879" s="56" t="s">
        <v>56</v>
      </c>
      <c r="D4879" s="55">
        <v>831728</v>
      </c>
    </row>
    <row r="4880" spans="1:4" x14ac:dyDescent="0.2">
      <c r="A4880" s="56">
        <v>2000</v>
      </c>
      <c r="B4880" s="56" t="s">
        <v>10</v>
      </c>
      <c r="C4880" s="56" t="s">
        <v>56</v>
      </c>
      <c r="D4880" s="55">
        <v>787546</v>
      </c>
    </row>
    <row r="4881" spans="1:4" x14ac:dyDescent="0.2">
      <c r="A4881" s="56">
        <v>2000</v>
      </c>
      <c r="B4881" s="56" t="s">
        <v>11</v>
      </c>
      <c r="C4881" s="56" t="s">
        <v>56</v>
      </c>
      <c r="D4881" s="55">
        <v>757786</v>
      </c>
    </row>
    <row r="4882" spans="1:4" x14ac:dyDescent="0.2">
      <c r="A4882" s="56">
        <v>2001</v>
      </c>
      <c r="B4882" s="56" t="s">
        <v>12</v>
      </c>
      <c r="C4882" s="56" t="s">
        <v>56</v>
      </c>
      <c r="D4882" s="55">
        <v>713489</v>
      </c>
    </row>
    <row r="4883" spans="1:4" x14ac:dyDescent="0.2">
      <c r="A4883" s="56">
        <v>2001</v>
      </c>
      <c r="B4883" s="56" t="s">
        <v>13</v>
      </c>
      <c r="C4883" s="56" t="s">
        <v>56</v>
      </c>
      <c r="D4883" s="55">
        <v>682915</v>
      </c>
    </row>
    <row r="4884" spans="1:4" x14ac:dyDescent="0.2">
      <c r="A4884" s="56">
        <v>2001</v>
      </c>
      <c r="B4884" s="56" t="s">
        <v>14</v>
      </c>
      <c r="C4884" s="56" t="s">
        <v>56</v>
      </c>
      <c r="D4884" s="55">
        <v>786340</v>
      </c>
    </row>
    <row r="4885" spans="1:4" x14ac:dyDescent="0.2">
      <c r="A4885" s="56">
        <v>2001</v>
      </c>
      <c r="B4885" s="56" t="s">
        <v>15</v>
      </c>
      <c r="C4885" s="56" t="s">
        <v>56</v>
      </c>
      <c r="D4885" s="55">
        <v>754145</v>
      </c>
    </row>
    <row r="4886" spans="1:4" x14ac:dyDescent="0.2">
      <c r="A4886" s="56">
        <v>2001</v>
      </c>
      <c r="B4886" s="56" t="s">
        <v>4</v>
      </c>
      <c r="C4886" s="56" t="s">
        <v>56</v>
      </c>
      <c r="D4886" s="55">
        <v>764922</v>
      </c>
    </row>
    <row r="4887" spans="1:4" x14ac:dyDescent="0.2">
      <c r="A4887" s="56">
        <v>2001</v>
      </c>
      <c r="B4887" s="56" t="s">
        <v>5</v>
      </c>
      <c r="C4887" s="56" t="s">
        <v>56</v>
      </c>
      <c r="D4887" s="55">
        <v>732471</v>
      </c>
    </row>
    <row r="4888" spans="1:4" x14ac:dyDescent="0.2">
      <c r="A4888" s="56">
        <v>2001</v>
      </c>
      <c r="B4888" s="56" t="s">
        <v>6</v>
      </c>
      <c r="C4888" s="56" t="s">
        <v>56</v>
      </c>
      <c r="D4888" s="55">
        <v>702413</v>
      </c>
    </row>
    <row r="4889" spans="1:4" x14ac:dyDescent="0.2">
      <c r="A4889" s="56">
        <v>2001</v>
      </c>
      <c r="B4889" s="56" t="s">
        <v>7</v>
      </c>
      <c r="C4889" s="56" t="s">
        <v>56</v>
      </c>
      <c r="D4889" s="55">
        <v>746807</v>
      </c>
    </row>
    <row r="4890" spans="1:4" x14ac:dyDescent="0.2">
      <c r="A4890" s="56">
        <v>2001</v>
      </c>
      <c r="B4890" s="56" t="s">
        <v>8</v>
      </c>
      <c r="C4890" s="56" t="s">
        <v>56</v>
      </c>
      <c r="D4890" s="55">
        <v>705599</v>
      </c>
    </row>
    <row r="4891" spans="1:4" x14ac:dyDescent="0.2">
      <c r="A4891" s="56">
        <v>2001</v>
      </c>
      <c r="B4891" s="56" t="s">
        <v>9</v>
      </c>
      <c r="C4891" s="56" t="s">
        <v>56</v>
      </c>
      <c r="D4891" s="55">
        <v>729298</v>
      </c>
    </row>
    <row r="4892" spans="1:4" x14ac:dyDescent="0.2">
      <c r="A4892" s="56">
        <v>2001</v>
      </c>
      <c r="B4892" s="56" t="s">
        <v>10</v>
      </c>
      <c r="C4892" s="56" t="s">
        <v>56</v>
      </c>
      <c r="D4892" s="55">
        <v>713649</v>
      </c>
    </row>
    <row r="4893" spans="1:4" x14ac:dyDescent="0.2">
      <c r="A4893" s="56">
        <v>2001</v>
      </c>
      <c r="B4893" s="56" t="s">
        <v>11</v>
      </c>
      <c r="C4893" s="56" t="s">
        <v>56</v>
      </c>
      <c r="D4893" s="55">
        <v>550412</v>
      </c>
    </row>
    <row r="4894" spans="1:4" x14ac:dyDescent="0.2">
      <c r="A4894" s="56">
        <v>2002</v>
      </c>
      <c r="B4894" s="56" t="s">
        <v>12</v>
      </c>
      <c r="C4894" s="56" t="s">
        <v>56</v>
      </c>
      <c r="D4894" s="55">
        <v>542989</v>
      </c>
    </row>
    <row r="4895" spans="1:4" x14ac:dyDescent="0.2">
      <c r="A4895" s="56">
        <v>2002</v>
      </c>
      <c r="B4895" s="56" t="s">
        <v>13</v>
      </c>
      <c r="C4895" s="56" t="s">
        <v>56</v>
      </c>
      <c r="D4895" s="55">
        <v>511097</v>
      </c>
    </row>
    <row r="4896" spans="1:4" x14ac:dyDescent="0.2">
      <c r="A4896" s="56">
        <v>2002</v>
      </c>
      <c r="B4896" s="56" t="s">
        <v>14</v>
      </c>
      <c r="C4896" s="56" t="s">
        <v>56</v>
      </c>
      <c r="D4896" s="55">
        <v>587734</v>
      </c>
    </row>
    <row r="4897" spans="1:4" x14ac:dyDescent="0.2">
      <c r="A4897" s="56">
        <v>2002</v>
      </c>
      <c r="B4897" s="56" t="s">
        <v>15</v>
      </c>
      <c r="C4897" s="56" t="s">
        <v>56</v>
      </c>
      <c r="D4897" s="55">
        <v>592208</v>
      </c>
    </row>
    <row r="4898" spans="1:4" x14ac:dyDescent="0.2">
      <c r="A4898" s="56">
        <v>2002</v>
      </c>
      <c r="B4898" s="56" t="s">
        <v>4</v>
      </c>
      <c r="C4898" s="56" t="s">
        <v>56</v>
      </c>
      <c r="D4898" s="55">
        <v>641553</v>
      </c>
    </row>
    <row r="4899" spans="1:4" x14ac:dyDescent="0.2">
      <c r="A4899" s="56">
        <v>2002</v>
      </c>
      <c r="B4899" s="56" t="s">
        <v>5</v>
      </c>
      <c r="C4899" s="56" t="s">
        <v>56</v>
      </c>
      <c r="D4899" s="55">
        <v>576850</v>
      </c>
    </row>
    <row r="4900" spans="1:4" x14ac:dyDescent="0.2">
      <c r="A4900" s="56">
        <v>2002</v>
      </c>
      <c r="B4900" s="56" t="s">
        <v>6</v>
      </c>
      <c r="C4900" s="56" t="s">
        <v>56</v>
      </c>
      <c r="D4900" s="55">
        <v>626320</v>
      </c>
    </row>
    <row r="4901" spans="1:4" x14ac:dyDescent="0.2">
      <c r="A4901" s="56">
        <v>2002</v>
      </c>
      <c r="B4901" s="56" t="s">
        <v>7</v>
      </c>
      <c r="C4901" s="56" t="s">
        <v>56</v>
      </c>
      <c r="D4901" s="55">
        <v>590398</v>
      </c>
    </row>
    <row r="4902" spans="1:4" x14ac:dyDescent="0.2">
      <c r="A4902" s="56">
        <v>2002</v>
      </c>
      <c r="B4902" s="56" t="s">
        <v>8</v>
      </c>
      <c r="C4902" s="56" t="s">
        <v>56</v>
      </c>
      <c r="D4902" s="55">
        <v>521204</v>
      </c>
    </row>
    <row r="4903" spans="1:4" x14ac:dyDescent="0.2">
      <c r="A4903" s="56">
        <v>2002</v>
      </c>
      <c r="B4903" s="56" t="s">
        <v>9</v>
      </c>
      <c r="C4903" s="56" t="s">
        <v>56</v>
      </c>
      <c r="D4903" s="55">
        <v>532538</v>
      </c>
    </row>
    <row r="4904" spans="1:4" x14ac:dyDescent="0.2">
      <c r="A4904" s="56">
        <v>2002</v>
      </c>
      <c r="B4904" s="56" t="s">
        <v>10</v>
      </c>
      <c r="C4904" s="56" t="s">
        <v>56</v>
      </c>
      <c r="D4904" s="55">
        <v>600025</v>
      </c>
    </row>
    <row r="4905" spans="1:4" x14ac:dyDescent="0.2">
      <c r="A4905" s="56">
        <v>2002</v>
      </c>
      <c r="B4905" s="56" t="s">
        <v>11</v>
      </c>
      <c r="C4905" s="56" t="s">
        <v>56</v>
      </c>
      <c r="D4905" s="55">
        <v>594428</v>
      </c>
    </row>
    <row r="4906" spans="1:4" x14ac:dyDescent="0.2">
      <c r="A4906" s="56">
        <v>2003</v>
      </c>
      <c r="B4906" s="56" t="s">
        <v>12</v>
      </c>
      <c r="C4906" s="56" t="s">
        <v>56</v>
      </c>
      <c r="D4906" s="55">
        <v>521452.52899146418</v>
      </c>
    </row>
    <row r="4907" spans="1:4" x14ac:dyDescent="0.2">
      <c r="A4907" s="56">
        <v>2003</v>
      </c>
      <c r="B4907" s="56" t="s">
        <v>13</v>
      </c>
      <c r="C4907" s="56" t="s">
        <v>56</v>
      </c>
      <c r="D4907" s="55">
        <v>505043.65361801285</v>
      </c>
    </row>
    <row r="4908" spans="1:4" x14ac:dyDescent="0.2">
      <c r="A4908" s="56">
        <v>2003</v>
      </c>
      <c r="B4908" s="56" t="s">
        <v>14</v>
      </c>
      <c r="C4908" s="56" t="s">
        <v>56</v>
      </c>
      <c r="D4908" s="55">
        <v>576812.4855616173</v>
      </c>
    </row>
    <row r="4909" spans="1:4" x14ac:dyDescent="0.2">
      <c r="A4909" s="56">
        <v>2003</v>
      </c>
      <c r="B4909" s="56" t="s">
        <v>15</v>
      </c>
      <c r="C4909" s="56" t="s">
        <v>56</v>
      </c>
      <c r="D4909" s="55">
        <v>605315.0425189262</v>
      </c>
    </row>
    <row r="4910" spans="1:4" x14ac:dyDescent="0.2">
      <c r="A4910" s="56">
        <v>2003</v>
      </c>
      <c r="B4910" s="56" t="s">
        <v>4</v>
      </c>
      <c r="C4910" s="56" t="s">
        <v>56</v>
      </c>
      <c r="D4910" s="55">
        <v>460885.19055855524</v>
      </c>
    </row>
    <row r="4911" spans="1:4" x14ac:dyDescent="0.2">
      <c r="A4911" s="56">
        <v>2003</v>
      </c>
      <c r="B4911" s="56" t="s">
        <v>5</v>
      </c>
      <c r="C4911" s="56" t="s">
        <v>56</v>
      </c>
      <c r="D4911" s="55">
        <v>466317.89468363544</v>
      </c>
    </row>
    <row r="4912" spans="1:4" x14ac:dyDescent="0.2">
      <c r="A4912" s="56">
        <v>2003</v>
      </c>
      <c r="B4912" s="56" t="s">
        <v>6</v>
      </c>
      <c r="C4912" s="56" t="s">
        <v>56</v>
      </c>
      <c r="D4912" s="55">
        <v>516792.73155808693</v>
      </c>
    </row>
    <row r="4913" spans="1:4" x14ac:dyDescent="0.2">
      <c r="A4913" s="56">
        <v>2003</v>
      </c>
      <c r="B4913" s="56" t="s">
        <v>7</v>
      </c>
      <c r="C4913" s="56" t="s">
        <v>56</v>
      </c>
      <c r="D4913" s="55">
        <v>518859.55936226499</v>
      </c>
    </row>
    <row r="4914" spans="1:4" x14ac:dyDescent="0.2">
      <c r="A4914" s="56">
        <v>2003</v>
      </c>
      <c r="B4914" s="56" t="s">
        <v>8</v>
      </c>
      <c r="C4914" s="56" t="s">
        <v>56</v>
      </c>
      <c r="D4914" s="55">
        <v>556733.48438271019</v>
      </c>
    </row>
    <row r="4915" spans="1:4" x14ac:dyDescent="0.2">
      <c r="A4915" s="56">
        <v>2003</v>
      </c>
      <c r="B4915" s="56" t="s">
        <v>9</v>
      </c>
      <c r="C4915" s="56" t="s">
        <v>56</v>
      </c>
      <c r="D4915" s="55">
        <v>577396.11603535118</v>
      </c>
    </row>
    <row r="4916" spans="1:4" x14ac:dyDescent="0.2">
      <c r="A4916" s="56">
        <v>2003</v>
      </c>
      <c r="B4916" s="56" t="s">
        <v>10</v>
      </c>
      <c r="C4916" s="56" t="s">
        <v>56</v>
      </c>
      <c r="D4916" s="55">
        <v>535975.70180640114</v>
      </c>
    </row>
    <row r="4917" spans="1:4" x14ac:dyDescent="0.2">
      <c r="A4917" s="56">
        <v>2003</v>
      </c>
      <c r="B4917" s="56" t="s">
        <v>11</v>
      </c>
      <c r="C4917" s="56" t="s">
        <v>56</v>
      </c>
      <c r="D4917" s="55">
        <v>543941.07058814273</v>
      </c>
    </row>
    <row r="4918" spans="1:4" x14ac:dyDescent="0.2">
      <c r="A4918" s="56">
        <v>2004</v>
      </c>
      <c r="B4918" s="56" t="s">
        <v>12</v>
      </c>
      <c r="C4918" s="56" t="s">
        <v>56</v>
      </c>
      <c r="D4918" s="55">
        <v>482917</v>
      </c>
    </row>
    <row r="4919" spans="1:4" x14ac:dyDescent="0.2">
      <c r="A4919" s="56">
        <v>2004</v>
      </c>
      <c r="B4919" s="56" t="s">
        <v>13</v>
      </c>
      <c r="C4919" s="56" t="s">
        <v>56</v>
      </c>
      <c r="D4919" s="55">
        <v>446112</v>
      </c>
    </row>
    <row r="4920" spans="1:4" x14ac:dyDescent="0.2">
      <c r="A4920" s="56">
        <v>2004</v>
      </c>
      <c r="B4920" s="56" t="s">
        <v>14</v>
      </c>
      <c r="C4920" s="56" t="s">
        <v>56</v>
      </c>
      <c r="D4920" s="55">
        <v>517127.92956184974</v>
      </c>
    </row>
    <row r="4921" spans="1:4" x14ac:dyDescent="0.2">
      <c r="A4921" s="56">
        <v>2004</v>
      </c>
      <c r="B4921" s="56" t="s">
        <v>15</v>
      </c>
      <c r="C4921" s="56" t="s">
        <v>56</v>
      </c>
      <c r="D4921" s="55">
        <v>486774.61042911658</v>
      </c>
    </row>
    <row r="4922" spans="1:4" x14ac:dyDescent="0.2">
      <c r="A4922" s="56">
        <v>2004</v>
      </c>
      <c r="B4922" s="56" t="s">
        <v>4</v>
      </c>
      <c r="C4922" s="56" t="s">
        <v>56</v>
      </c>
      <c r="D4922" s="55">
        <v>559808.29783397517</v>
      </c>
    </row>
    <row r="4923" spans="1:4" x14ac:dyDescent="0.2">
      <c r="A4923" s="56">
        <v>2004</v>
      </c>
      <c r="B4923" s="56" t="s">
        <v>5</v>
      </c>
      <c r="C4923" s="56" t="s">
        <v>56</v>
      </c>
      <c r="D4923" s="55">
        <v>571232.19372822833</v>
      </c>
    </row>
    <row r="4924" spans="1:4" x14ac:dyDescent="0.2">
      <c r="A4924" s="56">
        <v>2004</v>
      </c>
      <c r="B4924" s="56" t="s">
        <v>6</v>
      </c>
      <c r="C4924" s="56" t="s">
        <v>56</v>
      </c>
      <c r="D4924" s="55">
        <v>608991.57078163198</v>
      </c>
    </row>
    <row r="4925" spans="1:4" x14ac:dyDescent="0.2">
      <c r="A4925" s="56">
        <v>2004</v>
      </c>
      <c r="B4925" s="56" t="s">
        <v>7</v>
      </c>
      <c r="C4925" s="56" t="s">
        <v>56</v>
      </c>
      <c r="D4925" s="55">
        <v>596252.27870256966</v>
      </c>
    </row>
    <row r="4926" spans="1:4" x14ac:dyDescent="0.2">
      <c r="A4926" s="56">
        <v>2004</v>
      </c>
      <c r="B4926" s="56" t="s">
        <v>8</v>
      </c>
      <c r="C4926" s="56" t="s">
        <v>56</v>
      </c>
      <c r="D4926" s="55">
        <v>634701.51008914877</v>
      </c>
    </row>
    <row r="4927" spans="1:4" x14ac:dyDescent="0.2">
      <c r="A4927" s="56">
        <v>2004</v>
      </c>
      <c r="B4927" s="56" t="s">
        <v>9</v>
      </c>
      <c r="C4927" s="56" t="s">
        <v>56</v>
      </c>
      <c r="D4927" s="55">
        <v>604811.09903615306</v>
      </c>
    </row>
    <row r="4928" spans="1:4" x14ac:dyDescent="0.2">
      <c r="A4928" s="56">
        <v>2004</v>
      </c>
      <c r="B4928" s="56" t="s">
        <v>10</v>
      </c>
      <c r="C4928" s="56" t="s">
        <v>56</v>
      </c>
      <c r="D4928" s="55">
        <v>622855.4817061018</v>
      </c>
    </row>
    <row r="4929" spans="1:4" x14ac:dyDescent="0.2">
      <c r="A4929" s="56">
        <v>2004</v>
      </c>
      <c r="B4929" s="56" t="s">
        <v>11</v>
      </c>
      <c r="C4929" s="56" t="s">
        <v>56</v>
      </c>
      <c r="D4929" s="55">
        <v>616922.09438608482</v>
      </c>
    </row>
    <row r="4930" spans="1:4" x14ac:dyDescent="0.2">
      <c r="A4930" s="56">
        <v>2005</v>
      </c>
      <c r="B4930" s="56" t="s">
        <v>12</v>
      </c>
      <c r="C4930" s="56" t="s">
        <v>56</v>
      </c>
      <c r="D4930" s="55">
        <v>490213.14816295559</v>
      </c>
    </row>
    <row r="4931" spans="1:4" x14ac:dyDescent="0.2">
      <c r="A4931" s="56">
        <v>2005</v>
      </c>
      <c r="B4931" s="56" t="s">
        <v>13</v>
      </c>
      <c r="C4931" s="56" t="s">
        <v>56</v>
      </c>
      <c r="D4931" s="55">
        <v>481865</v>
      </c>
    </row>
    <row r="4932" spans="1:4" x14ac:dyDescent="0.2">
      <c r="A4932" s="56">
        <v>2005</v>
      </c>
      <c r="B4932" s="56" t="s">
        <v>14</v>
      </c>
      <c r="C4932" s="56" t="s">
        <v>56</v>
      </c>
      <c r="D4932" s="55">
        <v>572193</v>
      </c>
    </row>
    <row r="4933" spans="1:4" x14ac:dyDescent="0.2">
      <c r="A4933" s="56">
        <v>2005</v>
      </c>
      <c r="B4933" s="56" t="s">
        <v>15</v>
      </c>
      <c r="C4933" s="56" t="s">
        <v>56</v>
      </c>
      <c r="D4933" s="55">
        <v>612320</v>
      </c>
    </row>
    <row r="4934" spans="1:4" x14ac:dyDescent="0.2">
      <c r="A4934" s="56">
        <v>2005</v>
      </c>
      <c r="B4934" s="56" t="s">
        <v>4</v>
      </c>
      <c r="C4934" s="56" t="s">
        <v>56</v>
      </c>
      <c r="D4934" s="55">
        <v>647715</v>
      </c>
    </row>
    <row r="4935" spans="1:4" x14ac:dyDescent="0.2">
      <c r="A4935" s="56">
        <v>2005</v>
      </c>
      <c r="B4935" s="56" t="s">
        <v>5</v>
      </c>
      <c r="C4935" s="56" t="s">
        <v>56</v>
      </c>
      <c r="D4935" s="55">
        <v>630171</v>
      </c>
    </row>
    <row r="4936" spans="1:4" x14ac:dyDescent="0.2">
      <c r="A4936" s="56">
        <v>2005</v>
      </c>
      <c r="B4936" s="56" t="s">
        <v>6</v>
      </c>
      <c r="C4936" s="56" t="s">
        <v>56</v>
      </c>
      <c r="D4936" s="55">
        <v>657015</v>
      </c>
    </row>
    <row r="4937" spans="1:4" x14ac:dyDescent="0.2">
      <c r="A4937" s="56">
        <v>2005</v>
      </c>
      <c r="B4937" s="56" t="s">
        <v>7</v>
      </c>
      <c r="C4937" s="56" t="s">
        <v>56</v>
      </c>
      <c r="D4937" s="55">
        <v>636603</v>
      </c>
    </row>
    <row r="4938" spans="1:4" x14ac:dyDescent="0.2">
      <c r="A4938" s="56">
        <v>2005</v>
      </c>
      <c r="B4938" s="56" t="s">
        <v>8</v>
      </c>
      <c r="C4938" s="56" t="s">
        <v>56</v>
      </c>
      <c r="D4938" s="55">
        <v>668960</v>
      </c>
    </row>
    <row r="4939" spans="1:4" x14ac:dyDescent="0.2">
      <c r="A4939" s="56">
        <v>2005</v>
      </c>
      <c r="B4939" s="56" t="s">
        <v>9</v>
      </c>
      <c r="C4939" s="56" t="s">
        <v>56</v>
      </c>
      <c r="D4939" s="55">
        <v>683422</v>
      </c>
    </row>
    <row r="4940" spans="1:4" x14ac:dyDescent="0.2">
      <c r="A4940" s="56">
        <v>2005</v>
      </c>
      <c r="B4940" s="56" t="s">
        <v>10</v>
      </c>
      <c r="C4940" s="56" t="s">
        <v>56</v>
      </c>
      <c r="D4940" s="55">
        <v>702538</v>
      </c>
    </row>
    <row r="4941" spans="1:4" x14ac:dyDescent="0.2">
      <c r="A4941" s="56">
        <v>2005</v>
      </c>
      <c r="B4941" s="56" t="s">
        <v>11</v>
      </c>
      <c r="C4941" s="56" t="s">
        <v>56</v>
      </c>
      <c r="D4941" s="55">
        <v>728107</v>
      </c>
    </row>
    <row r="4942" spans="1:4" x14ac:dyDescent="0.2">
      <c r="A4942" s="56">
        <v>2006</v>
      </c>
      <c r="B4942" s="56" t="s">
        <v>12</v>
      </c>
      <c r="C4942" s="56" t="s">
        <v>56</v>
      </c>
      <c r="D4942" s="55">
        <v>652348</v>
      </c>
    </row>
    <row r="4943" spans="1:4" x14ac:dyDescent="0.2">
      <c r="A4943" s="56">
        <v>2006</v>
      </c>
      <c r="B4943" s="56" t="s">
        <v>13</v>
      </c>
      <c r="C4943" s="56" t="s">
        <v>56</v>
      </c>
      <c r="D4943" s="55">
        <v>627886</v>
      </c>
    </row>
    <row r="4944" spans="1:4" x14ac:dyDescent="0.2">
      <c r="A4944" s="56">
        <v>2006</v>
      </c>
      <c r="B4944" s="56" t="s">
        <v>14</v>
      </c>
      <c r="C4944" s="56" t="s">
        <v>56</v>
      </c>
      <c r="D4944" s="55">
        <v>733209</v>
      </c>
    </row>
    <row r="4945" spans="1:4" x14ac:dyDescent="0.2">
      <c r="A4945" s="56">
        <v>2006</v>
      </c>
      <c r="B4945" s="56" t="s">
        <v>15</v>
      </c>
      <c r="C4945" s="56" t="s">
        <v>56</v>
      </c>
      <c r="D4945" s="55">
        <v>712846</v>
      </c>
    </row>
    <row r="4946" spans="1:4" x14ac:dyDescent="0.2">
      <c r="A4946" s="56">
        <v>2006</v>
      </c>
      <c r="B4946" s="56" t="s">
        <v>4</v>
      </c>
      <c r="C4946" s="56" t="s">
        <v>56</v>
      </c>
      <c r="D4946" s="55">
        <v>746740</v>
      </c>
    </row>
    <row r="4947" spans="1:4" x14ac:dyDescent="0.2">
      <c r="A4947" s="56">
        <v>2006</v>
      </c>
      <c r="B4947" s="56" t="s">
        <v>5</v>
      </c>
      <c r="C4947" s="56" t="s">
        <v>56</v>
      </c>
      <c r="D4947" s="55">
        <v>707398</v>
      </c>
    </row>
    <row r="4948" spans="1:4" x14ac:dyDescent="0.2">
      <c r="A4948" s="56">
        <v>2006</v>
      </c>
      <c r="B4948" s="56" t="s">
        <v>6</v>
      </c>
      <c r="C4948" s="56" t="s">
        <v>56</v>
      </c>
      <c r="D4948" s="55">
        <v>756612</v>
      </c>
    </row>
    <row r="4949" spans="1:4" x14ac:dyDescent="0.2">
      <c r="A4949" s="56">
        <v>2006</v>
      </c>
      <c r="B4949" s="56" t="s">
        <v>7</v>
      </c>
      <c r="C4949" s="56" t="s">
        <v>56</v>
      </c>
      <c r="D4949" s="55">
        <v>769930</v>
      </c>
    </row>
    <row r="4950" spans="1:4" x14ac:dyDescent="0.2">
      <c r="A4950" s="56">
        <v>2006</v>
      </c>
      <c r="B4950" s="56" t="s">
        <v>8</v>
      </c>
      <c r="C4950" s="56" t="s">
        <v>56</v>
      </c>
      <c r="D4950" s="55">
        <v>771372</v>
      </c>
    </row>
    <row r="4951" spans="1:4" x14ac:dyDescent="0.2">
      <c r="A4951" s="56">
        <v>2006</v>
      </c>
      <c r="B4951" s="56" t="s">
        <v>9</v>
      </c>
      <c r="C4951" s="56" t="s">
        <v>56</v>
      </c>
      <c r="D4951" s="55">
        <v>770574</v>
      </c>
    </row>
    <row r="4952" spans="1:4" x14ac:dyDescent="0.2">
      <c r="A4952" s="56">
        <v>2006</v>
      </c>
      <c r="B4952" s="56" t="s">
        <v>10</v>
      </c>
      <c r="C4952" s="56" t="s">
        <v>56</v>
      </c>
      <c r="D4952" s="55">
        <v>791248</v>
      </c>
    </row>
    <row r="4953" spans="1:4" x14ac:dyDescent="0.2">
      <c r="A4953" s="56">
        <v>2006</v>
      </c>
      <c r="B4953" s="56" t="s">
        <v>11</v>
      </c>
      <c r="C4953" s="56" t="s">
        <v>56</v>
      </c>
      <c r="D4953" s="55">
        <v>751480</v>
      </c>
    </row>
    <row r="4954" spans="1:4" x14ac:dyDescent="0.2">
      <c r="A4954" s="56">
        <v>2007</v>
      </c>
      <c r="B4954" s="56" t="s">
        <v>12</v>
      </c>
      <c r="C4954" s="56" t="s">
        <v>56</v>
      </c>
      <c r="D4954" s="55">
        <v>721621</v>
      </c>
    </row>
    <row r="4955" spans="1:4" x14ac:dyDescent="0.2">
      <c r="A4955" s="56">
        <v>2007</v>
      </c>
      <c r="B4955" s="56" t="s">
        <v>13</v>
      </c>
      <c r="C4955" s="56" t="s">
        <v>56</v>
      </c>
      <c r="D4955" s="55">
        <v>693352</v>
      </c>
    </row>
    <row r="4956" spans="1:4" x14ac:dyDescent="0.2">
      <c r="A4956" s="56">
        <v>2007</v>
      </c>
      <c r="B4956" s="56" t="s">
        <v>14</v>
      </c>
      <c r="C4956" s="56" t="s">
        <v>56</v>
      </c>
      <c r="D4956" s="55">
        <v>811305</v>
      </c>
    </row>
    <row r="4957" spans="1:4" x14ac:dyDescent="0.2">
      <c r="A4957" s="56">
        <v>2007</v>
      </c>
      <c r="B4957" s="56" t="s">
        <v>15</v>
      </c>
      <c r="C4957" s="56" t="s">
        <v>56</v>
      </c>
      <c r="D4957" s="55">
        <v>781603</v>
      </c>
    </row>
    <row r="4958" spans="1:4" x14ac:dyDescent="0.2">
      <c r="A4958" s="56">
        <v>2007</v>
      </c>
      <c r="B4958" s="56" t="s">
        <v>4</v>
      </c>
      <c r="C4958" s="56" t="s">
        <v>56</v>
      </c>
      <c r="D4958" s="55">
        <v>833231</v>
      </c>
    </row>
    <row r="4959" spans="1:4" x14ac:dyDescent="0.2">
      <c r="A4959" s="56">
        <v>2007</v>
      </c>
      <c r="B4959" s="56" t="s">
        <v>5</v>
      </c>
      <c r="C4959" s="56" t="s">
        <v>56</v>
      </c>
      <c r="D4959" s="55">
        <v>825193</v>
      </c>
    </row>
    <row r="4960" spans="1:4" x14ac:dyDescent="0.2">
      <c r="A4960" s="56">
        <v>2007</v>
      </c>
      <c r="B4960" s="56" t="s">
        <v>6</v>
      </c>
      <c r="C4960" s="56" t="s">
        <v>56</v>
      </c>
      <c r="D4960" s="55">
        <v>843087</v>
      </c>
    </row>
    <row r="4961" spans="1:4" x14ac:dyDescent="0.2">
      <c r="A4961" s="56">
        <v>2007</v>
      </c>
      <c r="B4961" s="56" t="s">
        <v>7</v>
      </c>
      <c r="C4961" s="56" t="s">
        <v>56</v>
      </c>
      <c r="D4961" s="55">
        <v>866441</v>
      </c>
    </row>
    <row r="4962" spans="1:4" x14ac:dyDescent="0.2">
      <c r="A4962" s="56">
        <v>2007</v>
      </c>
      <c r="B4962" s="56" t="s">
        <v>8</v>
      </c>
      <c r="C4962" s="56" t="s">
        <v>56</v>
      </c>
      <c r="D4962" s="55">
        <v>844534</v>
      </c>
    </row>
    <row r="4963" spans="1:4" x14ac:dyDescent="0.2">
      <c r="A4963" s="56">
        <v>2007</v>
      </c>
      <c r="B4963" s="56" t="s">
        <v>9</v>
      </c>
      <c r="C4963" s="56" t="s">
        <v>56</v>
      </c>
      <c r="D4963" s="55">
        <v>891839</v>
      </c>
    </row>
    <row r="4964" spans="1:4" x14ac:dyDescent="0.2">
      <c r="A4964" s="56">
        <v>2007</v>
      </c>
      <c r="B4964" s="56" t="s">
        <v>10</v>
      </c>
      <c r="C4964" s="56" t="s">
        <v>56</v>
      </c>
      <c r="D4964" s="55">
        <v>905084</v>
      </c>
    </row>
    <row r="4965" spans="1:4" x14ac:dyDescent="0.2">
      <c r="A4965" s="56">
        <v>2007</v>
      </c>
      <c r="B4965" s="56" t="s">
        <v>11</v>
      </c>
      <c r="C4965" s="56" t="s">
        <v>56</v>
      </c>
      <c r="D4965" s="55">
        <v>871200</v>
      </c>
    </row>
    <row r="4966" spans="1:4" x14ac:dyDescent="0.2">
      <c r="A4966" s="56">
        <v>2008</v>
      </c>
      <c r="B4966" s="56" t="s">
        <v>12</v>
      </c>
      <c r="C4966" s="56" t="s">
        <v>56</v>
      </c>
      <c r="D4966" s="55">
        <v>799724</v>
      </c>
    </row>
    <row r="4967" spans="1:4" x14ac:dyDescent="0.2">
      <c r="A4967" s="56">
        <v>2008</v>
      </c>
      <c r="B4967" s="56" t="s">
        <v>13</v>
      </c>
      <c r="C4967" s="56" t="s">
        <v>56</v>
      </c>
      <c r="D4967" s="55">
        <v>808048</v>
      </c>
    </row>
    <row r="4968" spans="1:4" x14ac:dyDescent="0.2">
      <c r="A4968" s="56">
        <v>2008</v>
      </c>
      <c r="B4968" s="56" t="s">
        <v>14</v>
      </c>
      <c r="C4968" s="56" t="s">
        <v>56</v>
      </c>
      <c r="D4968" s="55">
        <v>854740</v>
      </c>
    </row>
    <row r="4969" spans="1:4" x14ac:dyDescent="0.2">
      <c r="A4969" s="56">
        <v>2008</v>
      </c>
      <c r="B4969" s="56" t="s">
        <v>15</v>
      </c>
      <c r="C4969" s="56" t="s">
        <v>56</v>
      </c>
      <c r="D4969" s="55">
        <v>912584</v>
      </c>
    </row>
    <row r="4970" spans="1:4" x14ac:dyDescent="0.2">
      <c r="A4970" s="56">
        <v>2008</v>
      </c>
      <c r="B4970" s="56" t="s">
        <v>4</v>
      </c>
      <c r="C4970" s="56" t="s">
        <v>56</v>
      </c>
      <c r="D4970" s="55">
        <v>912913</v>
      </c>
    </row>
    <row r="4971" spans="1:4" x14ac:dyDescent="0.2">
      <c r="A4971" s="56">
        <v>2008</v>
      </c>
      <c r="B4971" s="56" t="s">
        <v>5</v>
      </c>
      <c r="C4971" s="56" t="s">
        <v>56</v>
      </c>
      <c r="D4971" s="55">
        <v>845457</v>
      </c>
    </row>
    <row r="4972" spans="1:4" x14ac:dyDescent="0.2">
      <c r="A4972" s="56">
        <v>2008</v>
      </c>
      <c r="B4972" s="56" t="s">
        <v>6</v>
      </c>
      <c r="C4972" s="56" t="s">
        <v>56</v>
      </c>
      <c r="D4972" s="55">
        <v>874906</v>
      </c>
    </row>
    <row r="4973" spans="1:4" x14ac:dyDescent="0.2">
      <c r="A4973" s="56">
        <v>2008</v>
      </c>
      <c r="B4973" s="56" t="s">
        <v>7</v>
      </c>
      <c r="C4973" s="56" t="s">
        <v>56</v>
      </c>
      <c r="D4973" s="55">
        <v>853627</v>
      </c>
    </row>
    <row r="4974" spans="1:4" x14ac:dyDescent="0.2">
      <c r="A4974" s="56">
        <v>2008</v>
      </c>
      <c r="B4974" s="56" t="s">
        <v>8</v>
      </c>
      <c r="C4974" s="56" t="s">
        <v>56</v>
      </c>
      <c r="D4974" s="55">
        <v>833444</v>
      </c>
    </row>
    <row r="4975" spans="1:4" x14ac:dyDescent="0.2">
      <c r="A4975" s="56">
        <v>2008</v>
      </c>
      <c r="B4975" s="56" t="s">
        <v>9</v>
      </c>
      <c r="C4975" s="56" t="s">
        <v>56</v>
      </c>
      <c r="D4975" s="55">
        <v>854186</v>
      </c>
    </row>
    <row r="4976" spans="1:4" x14ac:dyDescent="0.2">
      <c r="A4976" s="56">
        <v>2008</v>
      </c>
      <c r="B4976" s="56" t="s">
        <v>10</v>
      </c>
      <c r="C4976" s="56" t="s">
        <v>56</v>
      </c>
      <c r="D4976" s="55">
        <v>794927</v>
      </c>
    </row>
    <row r="4977" spans="1:4" x14ac:dyDescent="0.2">
      <c r="A4977" s="56">
        <v>2008</v>
      </c>
      <c r="B4977" s="56" t="s">
        <v>11</v>
      </c>
      <c r="C4977" s="56" t="s">
        <v>56</v>
      </c>
      <c r="D4977" s="55">
        <v>794489</v>
      </c>
    </row>
    <row r="4978" spans="1:4" x14ac:dyDescent="0.2">
      <c r="A4978" s="56">
        <v>2009</v>
      </c>
      <c r="B4978" s="56" t="s">
        <v>12</v>
      </c>
      <c r="C4978" s="56" t="s">
        <v>56</v>
      </c>
      <c r="D4978" s="55">
        <v>747501.57256745873</v>
      </c>
    </row>
    <row r="4979" spans="1:4" x14ac:dyDescent="0.2">
      <c r="A4979" s="56">
        <v>2009</v>
      </c>
      <c r="B4979" s="56" t="s">
        <v>13</v>
      </c>
      <c r="C4979" s="56" t="s">
        <v>56</v>
      </c>
      <c r="D4979" s="55">
        <v>694550</v>
      </c>
    </row>
    <row r="4980" spans="1:4" x14ac:dyDescent="0.2">
      <c r="A4980" s="56">
        <v>2009</v>
      </c>
      <c r="B4980" s="56" t="s">
        <v>14</v>
      </c>
      <c r="C4980" s="56" t="s">
        <v>56</v>
      </c>
      <c r="D4980" s="55">
        <v>783424</v>
      </c>
    </row>
    <row r="4981" spans="1:4" x14ac:dyDescent="0.2">
      <c r="A4981" s="56">
        <v>2009</v>
      </c>
      <c r="B4981" s="56" t="s">
        <v>15</v>
      </c>
      <c r="C4981" s="56" t="s">
        <v>56</v>
      </c>
      <c r="D4981" s="55">
        <v>750320</v>
      </c>
    </row>
    <row r="4982" spans="1:4" x14ac:dyDescent="0.2">
      <c r="A4982" s="56">
        <v>2009</v>
      </c>
      <c r="B4982" s="56" t="s">
        <v>4</v>
      </c>
      <c r="C4982" s="56" t="s">
        <v>56</v>
      </c>
      <c r="D4982" s="55">
        <v>752040</v>
      </c>
    </row>
    <row r="4983" spans="1:4" x14ac:dyDescent="0.2">
      <c r="A4983" s="56">
        <v>2009</v>
      </c>
      <c r="B4983" s="56" t="s">
        <v>5</v>
      </c>
      <c r="C4983" s="56" t="s">
        <v>56</v>
      </c>
      <c r="D4983" s="55">
        <v>766979</v>
      </c>
    </row>
    <row r="4984" spans="1:4" x14ac:dyDescent="0.2">
      <c r="A4984" s="56">
        <v>2009</v>
      </c>
      <c r="B4984" s="56" t="s">
        <v>6</v>
      </c>
      <c r="C4984" s="56" t="s">
        <v>56</v>
      </c>
      <c r="D4984" s="55">
        <v>737984</v>
      </c>
    </row>
    <row r="4985" spans="1:4" x14ac:dyDescent="0.2">
      <c r="A4985" s="56">
        <v>2009</v>
      </c>
      <c r="B4985" s="56" t="s">
        <v>7</v>
      </c>
      <c r="C4985" s="56" t="s">
        <v>56</v>
      </c>
      <c r="D4985" s="55">
        <v>769502</v>
      </c>
    </row>
    <row r="4986" spans="1:4" x14ac:dyDescent="0.2">
      <c r="A4986" s="56">
        <v>2009</v>
      </c>
      <c r="B4986" s="56" t="s">
        <v>8</v>
      </c>
      <c r="C4986" s="56" t="s">
        <v>56</v>
      </c>
      <c r="D4986" s="55">
        <v>790092</v>
      </c>
    </row>
    <row r="4987" spans="1:4" x14ac:dyDescent="0.2">
      <c r="A4987" s="56">
        <v>2009</v>
      </c>
      <c r="B4987" s="56" t="s">
        <v>9</v>
      </c>
      <c r="C4987" s="56" t="s">
        <v>56</v>
      </c>
      <c r="D4987" s="55">
        <v>808981</v>
      </c>
    </row>
    <row r="4988" spans="1:4" x14ac:dyDescent="0.2">
      <c r="A4988" s="56">
        <v>2009</v>
      </c>
      <c r="B4988" s="56" t="s">
        <v>10</v>
      </c>
      <c r="C4988" s="56" t="s">
        <v>56</v>
      </c>
      <c r="D4988" s="55">
        <v>794225</v>
      </c>
    </row>
    <row r="4989" spans="1:4" x14ac:dyDescent="0.2">
      <c r="A4989" s="56">
        <v>2009</v>
      </c>
      <c r="B4989" s="56" t="s">
        <v>11</v>
      </c>
      <c r="C4989" s="56" t="s">
        <v>56</v>
      </c>
      <c r="D4989" s="55">
        <v>795159</v>
      </c>
    </row>
    <row r="4990" spans="1:4" x14ac:dyDescent="0.2">
      <c r="A4990" s="56">
        <v>2010</v>
      </c>
      <c r="B4990" s="56" t="s">
        <v>12</v>
      </c>
      <c r="C4990" s="56" t="s">
        <v>56</v>
      </c>
      <c r="D4990" s="55">
        <v>695689</v>
      </c>
    </row>
    <row r="4991" spans="1:4" x14ac:dyDescent="0.2">
      <c r="A4991" s="56">
        <v>2010</v>
      </c>
      <c r="B4991" s="56" t="s">
        <v>13</v>
      </c>
      <c r="C4991" s="56" t="s">
        <v>56</v>
      </c>
      <c r="D4991" s="55">
        <v>699764</v>
      </c>
    </row>
    <row r="4992" spans="1:4" x14ac:dyDescent="0.2">
      <c r="A4992" s="56">
        <v>2010</v>
      </c>
      <c r="B4992" s="56" t="s">
        <v>14</v>
      </c>
      <c r="C4992" s="56" t="s">
        <v>56</v>
      </c>
      <c r="D4992" s="55">
        <v>849554</v>
      </c>
    </row>
    <row r="4993" spans="1:4" x14ac:dyDescent="0.2">
      <c r="A4993" s="56">
        <v>2010</v>
      </c>
      <c r="B4993" s="56" t="s">
        <v>15</v>
      </c>
      <c r="C4993" s="56" t="s">
        <v>56</v>
      </c>
      <c r="D4993" s="55">
        <v>825324</v>
      </c>
    </row>
    <row r="4994" spans="1:4" x14ac:dyDescent="0.2">
      <c r="A4994" s="56">
        <v>2010</v>
      </c>
      <c r="B4994" s="56" t="s">
        <v>4</v>
      </c>
      <c r="C4994" s="56" t="s">
        <v>56</v>
      </c>
      <c r="D4994" s="55">
        <v>823722</v>
      </c>
    </row>
    <row r="4995" spans="1:4" x14ac:dyDescent="0.2">
      <c r="A4995" s="56">
        <v>2010</v>
      </c>
      <c r="B4995" s="56" t="s">
        <v>5</v>
      </c>
      <c r="C4995" s="56" t="s">
        <v>56</v>
      </c>
      <c r="D4995" s="55">
        <v>828121</v>
      </c>
    </row>
    <row r="4996" spans="1:4" x14ac:dyDescent="0.2">
      <c r="A4996" s="56">
        <v>2010</v>
      </c>
      <c r="B4996" s="56" t="s">
        <v>6</v>
      </c>
      <c r="C4996" s="56" t="s">
        <v>56</v>
      </c>
      <c r="D4996" s="55">
        <v>841009</v>
      </c>
    </row>
    <row r="4997" spans="1:4" x14ac:dyDescent="0.2">
      <c r="A4997" s="56">
        <v>2010</v>
      </c>
      <c r="B4997" s="56" t="s">
        <v>7</v>
      </c>
      <c r="C4997" s="56" t="s">
        <v>56</v>
      </c>
      <c r="D4997" s="55">
        <v>858874</v>
      </c>
    </row>
    <row r="4998" spans="1:4" x14ac:dyDescent="0.2">
      <c r="A4998" s="56">
        <v>2010</v>
      </c>
      <c r="B4998" s="56" t="s">
        <v>8</v>
      </c>
      <c r="C4998" s="56" t="s">
        <v>56</v>
      </c>
      <c r="D4998" s="55">
        <v>864724</v>
      </c>
    </row>
    <row r="4999" spans="1:4" x14ac:dyDescent="0.2">
      <c r="A4999" s="56">
        <v>2010</v>
      </c>
      <c r="B4999" s="56" t="s">
        <v>9</v>
      </c>
      <c r="C4999" s="56" t="s">
        <v>56</v>
      </c>
      <c r="D4999" s="55">
        <v>826043</v>
      </c>
    </row>
    <row r="5000" spans="1:4" x14ac:dyDescent="0.2">
      <c r="A5000" s="56">
        <v>2010</v>
      </c>
      <c r="B5000" s="56" t="s">
        <v>10</v>
      </c>
      <c r="C5000" s="56" t="s">
        <v>56</v>
      </c>
      <c r="D5000" s="55">
        <v>866543</v>
      </c>
    </row>
    <row r="5001" spans="1:4" x14ac:dyDescent="0.2">
      <c r="A5001" s="56">
        <v>2010</v>
      </c>
      <c r="B5001" s="56" t="s">
        <v>11</v>
      </c>
      <c r="C5001" s="56" t="s">
        <v>56</v>
      </c>
      <c r="D5001" s="55">
        <v>835813</v>
      </c>
    </row>
    <row r="5002" spans="1:4" x14ac:dyDescent="0.2">
      <c r="A5002" s="56">
        <v>2011</v>
      </c>
      <c r="B5002" s="56" t="s">
        <v>12</v>
      </c>
      <c r="C5002" s="56" t="s">
        <v>56</v>
      </c>
      <c r="D5002" s="55">
        <v>744507</v>
      </c>
    </row>
    <row r="5003" spans="1:4" x14ac:dyDescent="0.2">
      <c r="A5003" s="56">
        <v>2011</v>
      </c>
      <c r="B5003" s="56" t="s">
        <v>13</v>
      </c>
      <c r="C5003" s="56" t="s">
        <v>56</v>
      </c>
      <c r="D5003" s="55">
        <v>696213</v>
      </c>
    </row>
    <row r="5004" spans="1:4" x14ac:dyDescent="0.2">
      <c r="A5004" s="56">
        <v>2011</v>
      </c>
      <c r="B5004" s="56" t="s">
        <v>14</v>
      </c>
      <c r="C5004" s="56" t="s">
        <v>56</v>
      </c>
      <c r="D5004" s="55">
        <v>809944</v>
      </c>
    </row>
    <row r="5005" spans="1:4" x14ac:dyDescent="0.2">
      <c r="A5005" s="56">
        <v>2011</v>
      </c>
      <c r="B5005" s="56" t="s">
        <v>15</v>
      </c>
      <c r="C5005" s="56" t="s">
        <v>56</v>
      </c>
      <c r="D5005" s="55">
        <v>833957</v>
      </c>
    </row>
    <row r="5006" spans="1:4" x14ac:dyDescent="0.2">
      <c r="A5006" s="56">
        <v>2011</v>
      </c>
      <c r="B5006" s="56" t="s">
        <v>4</v>
      </c>
      <c r="C5006" s="56" t="s">
        <v>56</v>
      </c>
      <c r="D5006" s="55">
        <v>881333</v>
      </c>
    </row>
    <row r="5007" spans="1:4" x14ac:dyDescent="0.2">
      <c r="A5007" s="56">
        <v>2011</v>
      </c>
      <c r="B5007" s="56" t="s">
        <v>5</v>
      </c>
      <c r="C5007" s="56" t="s">
        <v>56</v>
      </c>
      <c r="D5007" s="55">
        <v>853455</v>
      </c>
    </row>
    <row r="5008" spans="1:4" x14ac:dyDescent="0.2">
      <c r="A5008" s="56">
        <v>2011</v>
      </c>
      <c r="B5008" s="56" t="s">
        <v>6</v>
      </c>
      <c r="C5008" s="56" t="s">
        <v>56</v>
      </c>
      <c r="D5008" s="55">
        <v>857135</v>
      </c>
    </row>
    <row r="5009" spans="1:4" x14ac:dyDescent="0.2">
      <c r="A5009" s="56">
        <v>2011</v>
      </c>
      <c r="B5009" s="56" t="s">
        <v>7</v>
      </c>
      <c r="C5009" s="56" t="s">
        <v>56</v>
      </c>
      <c r="D5009" s="55">
        <v>861997</v>
      </c>
    </row>
    <row r="5010" spans="1:4" x14ac:dyDescent="0.2">
      <c r="A5010" s="56">
        <v>2011</v>
      </c>
      <c r="B5010" s="56" t="s">
        <v>8</v>
      </c>
      <c r="C5010" s="56" t="s">
        <v>56</v>
      </c>
      <c r="D5010" s="55">
        <v>884949</v>
      </c>
    </row>
    <row r="5011" spans="1:4" x14ac:dyDescent="0.2">
      <c r="A5011" s="56">
        <v>2011</v>
      </c>
      <c r="B5011" s="56" t="s">
        <v>9</v>
      </c>
      <c r="C5011" s="56" t="s">
        <v>56</v>
      </c>
      <c r="D5011" s="55">
        <v>861206</v>
      </c>
    </row>
    <row r="5012" spans="1:4" x14ac:dyDescent="0.2">
      <c r="A5012" s="56">
        <v>2011</v>
      </c>
      <c r="B5012" s="56" t="s">
        <v>10</v>
      </c>
      <c r="C5012" s="56" t="s">
        <v>56</v>
      </c>
      <c r="D5012" s="55">
        <v>877284</v>
      </c>
    </row>
    <row r="5013" spans="1:4" x14ac:dyDescent="0.2">
      <c r="A5013" s="56">
        <v>2011</v>
      </c>
      <c r="B5013" s="56" t="s">
        <v>11</v>
      </c>
      <c r="C5013" s="56" t="s">
        <v>56</v>
      </c>
      <c r="D5013" s="55">
        <v>833537</v>
      </c>
    </row>
    <row r="5014" spans="1:4" x14ac:dyDescent="0.2">
      <c r="A5014" s="56">
        <v>2012</v>
      </c>
      <c r="B5014" s="56" t="s">
        <v>12</v>
      </c>
      <c r="C5014" s="56" t="s">
        <v>56</v>
      </c>
      <c r="D5014" s="55">
        <v>754937</v>
      </c>
    </row>
    <row r="5015" spans="1:4" x14ac:dyDescent="0.2">
      <c r="A5015" s="56">
        <v>2012</v>
      </c>
      <c r="B5015" s="56" t="s">
        <v>13</v>
      </c>
      <c r="C5015" s="56" t="s">
        <v>56</v>
      </c>
      <c r="D5015" s="55">
        <v>732469</v>
      </c>
    </row>
    <row r="5016" spans="1:4" x14ac:dyDescent="0.2">
      <c r="A5016" s="56">
        <v>2012</v>
      </c>
      <c r="B5016" s="56" t="s">
        <v>14</v>
      </c>
      <c r="C5016" s="56" t="s">
        <v>56</v>
      </c>
      <c r="D5016" s="55">
        <v>891539</v>
      </c>
    </row>
    <row r="5017" spans="1:4" x14ac:dyDescent="0.2">
      <c r="A5017" s="56">
        <v>2012</v>
      </c>
      <c r="B5017" s="56" t="s">
        <v>15</v>
      </c>
      <c r="C5017" s="56" t="s">
        <v>56</v>
      </c>
      <c r="D5017" s="55">
        <v>795383</v>
      </c>
    </row>
    <row r="5018" spans="1:4" x14ac:dyDescent="0.2">
      <c r="A5018" s="56">
        <v>2012</v>
      </c>
      <c r="B5018" s="56" t="s">
        <v>4</v>
      </c>
      <c r="C5018" s="56" t="s">
        <v>56</v>
      </c>
      <c r="D5018" s="55">
        <v>850811</v>
      </c>
    </row>
    <row r="5019" spans="1:4" x14ac:dyDescent="0.2">
      <c r="A5019" s="56">
        <v>2012</v>
      </c>
      <c r="B5019" s="56" t="s">
        <v>5</v>
      </c>
      <c r="C5019" s="56" t="s">
        <v>56</v>
      </c>
      <c r="D5019" s="55">
        <v>807590</v>
      </c>
    </row>
    <row r="5020" spans="1:4" x14ac:dyDescent="0.2">
      <c r="A5020" s="56">
        <v>2012</v>
      </c>
      <c r="B5020" s="56" t="s">
        <v>6</v>
      </c>
      <c r="C5020" s="56" t="s">
        <v>56</v>
      </c>
      <c r="D5020" s="55">
        <v>873029</v>
      </c>
    </row>
    <row r="5021" spans="1:4" x14ac:dyDescent="0.2">
      <c r="A5021" s="56">
        <v>2012</v>
      </c>
      <c r="B5021" s="56" t="s">
        <v>7</v>
      </c>
      <c r="C5021" s="56" t="s">
        <v>56</v>
      </c>
      <c r="D5021" s="55">
        <v>825998</v>
      </c>
    </row>
    <row r="5022" spans="1:4" x14ac:dyDescent="0.2">
      <c r="A5022" s="56">
        <v>2012</v>
      </c>
      <c r="B5022" s="56" t="s">
        <v>8</v>
      </c>
      <c r="C5022" s="56" t="s">
        <v>56</v>
      </c>
      <c r="D5022" s="55">
        <v>798387</v>
      </c>
    </row>
    <row r="5023" spans="1:4" x14ac:dyDescent="0.2">
      <c r="A5023" s="56">
        <v>2012</v>
      </c>
      <c r="B5023" s="56" t="s">
        <v>9</v>
      </c>
      <c r="C5023" s="56" t="s">
        <v>56</v>
      </c>
      <c r="D5023" s="55">
        <v>817316</v>
      </c>
    </row>
    <row r="5024" spans="1:4" x14ac:dyDescent="0.2">
      <c r="A5024" s="56">
        <v>2012</v>
      </c>
      <c r="B5024" s="56" t="s">
        <v>10</v>
      </c>
      <c r="C5024" s="56" t="s">
        <v>56</v>
      </c>
      <c r="D5024" s="55">
        <v>830974</v>
      </c>
    </row>
    <row r="5025" spans="1:4" x14ac:dyDescent="0.2">
      <c r="A5025" s="56">
        <v>2012</v>
      </c>
      <c r="B5025" s="56" t="s">
        <v>11</v>
      </c>
      <c r="C5025" s="56" t="s">
        <v>56</v>
      </c>
      <c r="D5025" s="55">
        <v>807185</v>
      </c>
    </row>
    <row r="5026" spans="1:4" x14ac:dyDescent="0.2">
      <c r="A5026" s="56">
        <v>2013</v>
      </c>
      <c r="B5026" s="56" t="s">
        <v>12</v>
      </c>
      <c r="C5026" s="56" t="s">
        <v>56</v>
      </c>
      <c r="D5026" s="55">
        <v>746446</v>
      </c>
    </row>
    <row r="5027" spans="1:4" x14ac:dyDescent="0.2">
      <c r="A5027" s="56">
        <v>2013</v>
      </c>
      <c r="B5027" s="56" t="s">
        <v>13</v>
      </c>
      <c r="C5027" s="56" t="s">
        <v>56</v>
      </c>
      <c r="D5027" s="55">
        <v>643425</v>
      </c>
    </row>
    <row r="5028" spans="1:4" x14ac:dyDescent="0.2">
      <c r="A5028" s="56">
        <v>2013</v>
      </c>
      <c r="B5028" s="56" t="s">
        <v>14</v>
      </c>
      <c r="C5028" s="56" t="s">
        <v>56</v>
      </c>
      <c r="D5028" s="55">
        <v>835128</v>
      </c>
    </row>
    <row r="5029" spans="1:4" x14ac:dyDescent="0.2">
      <c r="A5029" s="56">
        <v>2013</v>
      </c>
      <c r="B5029" s="56" t="s">
        <v>15</v>
      </c>
      <c r="C5029" s="56" t="s">
        <v>56</v>
      </c>
      <c r="D5029" s="55">
        <v>821677</v>
      </c>
    </row>
    <row r="5030" spans="1:4" x14ac:dyDescent="0.2">
      <c r="A5030" s="56">
        <v>2013</v>
      </c>
      <c r="B5030" s="56" t="s">
        <v>4</v>
      </c>
      <c r="C5030" s="56" t="s">
        <v>56</v>
      </c>
      <c r="D5030" s="55">
        <v>852032</v>
      </c>
    </row>
    <row r="5031" spans="1:4" x14ac:dyDescent="0.2">
      <c r="A5031" s="56">
        <v>2013</v>
      </c>
      <c r="B5031" s="56" t="s">
        <v>5</v>
      </c>
      <c r="C5031" s="56" t="s">
        <v>56</v>
      </c>
      <c r="D5031" s="55">
        <v>758702</v>
      </c>
    </row>
    <row r="5032" spans="1:4" x14ac:dyDescent="0.2">
      <c r="A5032" s="56">
        <v>2013</v>
      </c>
      <c r="B5032" s="56" t="s">
        <v>6</v>
      </c>
      <c r="C5032" s="56" t="s">
        <v>56</v>
      </c>
      <c r="D5032" s="55">
        <v>655313</v>
      </c>
    </row>
    <row r="5033" spans="1:4" x14ac:dyDescent="0.2">
      <c r="A5033" s="56">
        <v>2013</v>
      </c>
      <c r="B5033" s="56" t="s">
        <v>7</v>
      </c>
      <c r="C5033" s="56" t="s">
        <v>56</v>
      </c>
      <c r="D5033" s="55">
        <v>710011</v>
      </c>
    </row>
    <row r="5034" spans="1:4" x14ac:dyDescent="0.2">
      <c r="A5034" s="56">
        <v>2013</v>
      </c>
      <c r="B5034" s="56" t="s">
        <v>8</v>
      </c>
      <c r="C5034" s="56" t="s">
        <v>56</v>
      </c>
      <c r="D5034" s="55">
        <v>654183</v>
      </c>
    </row>
    <row r="5035" spans="1:4" x14ac:dyDescent="0.2">
      <c r="A5035" s="56">
        <v>2013</v>
      </c>
      <c r="B5035" s="56" t="s">
        <v>9</v>
      </c>
      <c r="C5035" s="56" t="s">
        <v>56</v>
      </c>
      <c r="D5035" s="55">
        <v>733972</v>
      </c>
    </row>
    <row r="5036" spans="1:4" x14ac:dyDescent="0.2">
      <c r="A5036" s="56">
        <v>2013</v>
      </c>
      <c r="B5036" s="56" t="s">
        <v>10</v>
      </c>
      <c r="C5036" s="56" t="s">
        <v>56</v>
      </c>
      <c r="D5036" s="55">
        <v>704133</v>
      </c>
    </row>
    <row r="5037" spans="1:4" x14ac:dyDescent="0.2">
      <c r="A5037" s="56">
        <v>2013</v>
      </c>
      <c r="B5037" s="56" t="s">
        <v>11</v>
      </c>
      <c r="C5037" s="56" t="s">
        <v>56</v>
      </c>
      <c r="D5037" s="55">
        <v>658059</v>
      </c>
    </row>
    <row r="5038" spans="1:4" x14ac:dyDescent="0.2">
      <c r="A5038" s="56">
        <v>2014</v>
      </c>
      <c r="B5038" s="56" t="s">
        <v>12</v>
      </c>
      <c r="C5038" s="56" t="s">
        <v>56</v>
      </c>
      <c r="D5038" s="55">
        <v>596591.05113697669</v>
      </c>
    </row>
    <row r="5039" spans="1:4" x14ac:dyDescent="0.2">
      <c r="A5039" s="56">
        <v>2014</v>
      </c>
      <c r="B5039" s="56" t="s">
        <v>13</v>
      </c>
      <c r="C5039" s="56" t="s">
        <v>56</v>
      </c>
      <c r="D5039" s="55">
        <v>602353</v>
      </c>
    </row>
    <row r="5040" spans="1:4" x14ac:dyDescent="0.2">
      <c r="A5040" s="56">
        <v>2014</v>
      </c>
      <c r="B5040" s="56" t="s">
        <v>14</v>
      </c>
      <c r="C5040" s="56" t="s">
        <v>56</v>
      </c>
      <c r="D5040" s="55">
        <v>672351</v>
      </c>
    </row>
    <row r="5041" spans="1:4" x14ac:dyDescent="0.2">
      <c r="A5041" s="56">
        <v>2014</v>
      </c>
      <c r="B5041" s="56" t="s">
        <v>15</v>
      </c>
      <c r="C5041" s="56" t="s">
        <v>56</v>
      </c>
      <c r="D5041" s="55">
        <v>611551</v>
      </c>
    </row>
    <row r="5042" spans="1:4" x14ac:dyDescent="0.2">
      <c r="A5042" s="56">
        <v>2014</v>
      </c>
      <c r="B5042" s="56" t="s">
        <v>4</v>
      </c>
      <c r="C5042" s="56" t="s">
        <v>56</v>
      </c>
      <c r="D5042" s="55">
        <v>590613</v>
      </c>
    </row>
    <row r="5043" spans="1:4" x14ac:dyDescent="0.2">
      <c r="A5043" s="56">
        <v>2014</v>
      </c>
      <c r="B5043" s="56" t="s">
        <v>5</v>
      </c>
      <c r="C5043" s="56" t="s">
        <v>56</v>
      </c>
      <c r="D5043" s="55">
        <v>618925</v>
      </c>
    </row>
    <row r="5044" spans="1:4" x14ac:dyDescent="0.2">
      <c r="A5044" s="56">
        <v>2014</v>
      </c>
      <c r="B5044" s="56" t="s">
        <v>6</v>
      </c>
      <c r="C5044" s="56" t="s">
        <v>56</v>
      </c>
      <c r="D5044" s="55">
        <v>696392</v>
      </c>
    </row>
    <row r="5045" spans="1:4" x14ac:dyDescent="0.2">
      <c r="A5045" s="56">
        <v>2014</v>
      </c>
      <c r="B5045" s="56" t="s">
        <v>7</v>
      </c>
      <c r="C5045" s="56" t="s">
        <v>56</v>
      </c>
      <c r="D5045" s="55">
        <v>682254</v>
      </c>
    </row>
    <row r="5046" spans="1:4" x14ac:dyDescent="0.2">
      <c r="A5046" s="56">
        <v>2014</v>
      </c>
      <c r="B5046" s="56" t="s">
        <v>8</v>
      </c>
      <c r="C5046" s="56" t="s">
        <v>56</v>
      </c>
      <c r="D5046" s="55">
        <v>733913</v>
      </c>
    </row>
    <row r="5047" spans="1:4" x14ac:dyDescent="0.2">
      <c r="A5047" s="56">
        <v>2014</v>
      </c>
      <c r="B5047" s="56" t="s">
        <v>9</v>
      </c>
      <c r="C5047" s="56" t="s">
        <v>56</v>
      </c>
      <c r="D5047" s="55">
        <v>726036</v>
      </c>
    </row>
    <row r="5048" spans="1:4" x14ac:dyDescent="0.2">
      <c r="A5048" s="56">
        <v>2014</v>
      </c>
      <c r="B5048" s="56" t="s">
        <v>10</v>
      </c>
      <c r="C5048" s="56" t="s">
        <v>56</v>
      </c>
      <c r="D5048" s="55">
        <v>684168</v>
      </c>
    </row>
    <row r="5049" spans="1:4" x14ac:dyDescent="0.2">
      <c r="A5049" s="56">
        <v>2014</v>
      </c>
      <c r="B5049" s="56" t="s">
        <v>11</v>
      </c>
      <c r="C5049" s="56" t="s">
        <v>56</v>
      </c>
      <c r="D5049" s="55">
        <v>663096</v>
      </c>
    </row>
    <row r="5050" spans="1:4" x14ac:dyDescent="0.2">
      <c r="A5050" s="56">
        <v>2015</v>
      </c>
      <c r="B5050" s="56" t="s">
        <v>12</v>
      </c>
      <c r="C5050" s="56" t="s">
        <v>56</v>
      </c>
      <c r="D5050" s="55">
        <v>616126</v>
      </c>
    </row>
    <row r="5051" spans="1:4" x14ac:dyDescent="0.2">
      <c r="A5051" s="56">
        <v>2015</v>
      </c>
      <c r="B5051" s="56" t="s">
        <v>13</v>
      </c>
      <c r="C5051" s="56" t="s">
        <v>56</v>
      </c>
      <c r="D5051" s="55">
        <v>605140</v>
      </c>
    </row>
    <row r="5052" spans="1:4" x14ac:dyDescent="0.2">
      <c r="A5052" s="56">
        <v>2015</v>
      </c>
      <c r="B5052" s="56" t="s">
        <v>14</v>
      </c>
      <c r="C5052" s="56" t="s">
        <v>56</v>
      </c>
      <c r="D5052" s="55">
        <v>685170</v>
      </c>
    </row>
    <row r="5053" spans="1:4" x14ac:dyDescent="0.2">
      <c r="A5053" s="56">
        <v>2015</v>
      </c>
      <c r="B5053" s="56" t="s">
        <v>15</v>
      </c>
      <c r="C5053" s="56" t="s">
        <v>56</v>
      </c>
      <c r="D5053" s="55">
        <v>767805</v>
      </c>
    </row>
    <row r="5054" spans="1:4" x14ac:dyDescent="0.2">
      <c r="A5054" s="56">
        <v>2015</v>
      </c>
      <c r="B5054" s="56" t="s">
        <v>4</v>
      </c>
      <c r="C5054" s="56" t="s">
        <v>56</v>
      </c>
      <c r="D5054" s="55">
        <v>727350</v>
      </c>
    </row>
    <row r="5055" spans="1:4" x14ac:dyDescent="0.2">
      <c r="A5055" s="56">
        <v>2015</v>
      </c>
      <c r="B5055" s="56" t="s">
        <v>5</v>
      </c>
      <c r="C5055" s="56" t="s">
        <v>56</v>
      </c>
      <c r="D5055" s="55">
        <v>759427</v>
      </c>
    </row>
    <row r="5056" spans="1:4" x14ac:dyDescent="0.2">
      <c r="A5056" s="56">
        <v>2015</v>
      </c>
      <c r="B5056" s="56" t="s">
        <v>6</v>
      </c>
      <c r="C5056" s="56" t="s">
        <v>56</v>
      </c>
      <c r="D5056" s="55">
        <v>819179</v>
      </c>
    </row>
    <row r="5057" spans="1:4" x14ac:dyDescent="0.2">
      <c r="A5057" s="56">
        <v>2015</v>
      </c>
      <c r="B5057" s="56" t="s">
        <v>7</v>
      </c>
      <c r="C5057" s="56" t="s">
        <v>56</v>
      </c>
      <c r="D5057" s="55">
        <v>767392</v>
      </c>
    </row>
    <row r="5058" spans="1:4" x14ac:dyDescent="0.2">
      <c r="A5058" s="56">
        <v>2015</v>
      </c>
      <c r="B5058" s="56" t="s">
        <v>8</v>
      </c>
      <c r="C5058" s="56" t="s">
        <v>56</v>
      </c>
      <c r="D5058" s="55">
        <v>831496</v>
      </c>
    </row>
    <row r="5059" spans="1:4" x14ac:dyDescent="0.2">
      <c r="A5059" s="56">
        <v>2015</v>
      </c>
      <c r="B5059" s="56" t="s">
        <v>9</v>
      </c>
      <c r="C5059" s="56" t="s">
        <v>56</v>
      </c>
      <c r="D5059" s="55">
        <v>851344</v>
      </c>
    </row>
    <row r="5060" spans="1:4" x14ac:dyDescent="0.2">
      <c r="A5060" s="56">
        <v>2015</v>
      </c>
      <c r="B5060" s="56" t="s">
        <v>10</v>
      </c>
      <c r="C5060" s="56" t="s">
        <v>56</v>
      </c>
      <c r="D5060" s="55">
        <v>768868</v>
      </c>
    </row>
    <row r="5061" spans="1:4" x14ac:dyDescent="0.2">
      <c r="A5061" s="56">
        <v>2015</v>
      </c>
      <c r="B5061" s="56" t="s">
        <v>11</v>
      </c>
      <c r="C5061" s="56" t="s">
        <v>56</v>
      </c>
      <c r="D5061" s="55">
        <v>649832</v>
      </c>
    </row>
    <row r="5062" spans="1:4" x14ac:dyDescent="0.2">
      <c r="A5062" s="56">
        <v>2016</v>
      </c>
      <c r="B5062" s="56" t="s">
        <v>12</v>
      </c>
      <c r="C5062" s="56" t="s">
        <v>56</v>
      </c>
      <c r="D5062" s="55">
        <v>636141</v>
      </c>
    </row>
    <row r="5063" spans="1:4" x14ac:dyDescent="0.2">
      <c r="A5063" s="56">
        <v>2016</v>
      </c>
      <c r="B5063" s="56" t="s">
        <v>13</v>
      </c>
      <c r="C5063" s="56" t="s">
        <v>56</v>
      </c>
      <c r="D5063" s="55">
        <v>593981</v>
      </c>
    </row>
    <row r="5064" spans="1:4" x14ac:dyDescent="0.2">
      <c r="A5064" s="56">
        <v>2016</v>
      </c>
      <c r="B5064" s="56" t="s">
        <v>14</v>
      </c>
      <c r="C5064" s="56" t="s">
        <v>56</v>
      </c>
      <c r="D5064" s="55">
        <v>702860</v>
      </c>
    </row>
    <row r="5065" spans="1:4" x14ac:dyDescent="0.2">
      <c r="A5065" s="56">
        <v>2016</v>
      </c>
      <c r="B5065" s="56" t="s">
        <v>15</v>
      </c>
      <c r="C5065" s="56" t="s">
        <v>56</v>
      </c>
      <c r="D5065" s="55">
        <v>703360</v>
      </c>
    </row>
    <row r="5066" spans="1:4" x14ac:dyDescent="0.2">
      <c r="A5066" s="56">
        <v>2016</v>
      </c>
      <c r="B5066" s="56" t="s">
        <v>4</v>
      </c>
      <c r="C5066" s="56" t="s">
        <v>56</v>
      </c>
      <c r="D5066" s="55">
        <v>721864</v>
      </c>
    </row>
    <row r="5067" spans="1:4" x14ac:dyDescent="0.2">
      <c r="A5067" s="56">
        <v>2016</v>
      </c>
      <c r="B5067" s="56" t="s">
        <v>5</v>
      </c>
      <c r="C5067" s="56" t="s">
        <v>56</v>
      </c>
      <c r="D5067" s="55">
        <v>662024</v>
      </c>
    </row>
    <row r="5068" spans="1:4" x14ac:dyDescent="0.2">
      <c r="A5068" s="56">
        <v>2016</v>
      </c>
      <c r="B5068" s="56" t="s">
        <v>6</v>
      </c>
      <c r="C5068" s="56" t="s">
        <v>56</v>
      </c>
      <c r="D5068" s="55">
        <v>712766</v>
      </c>
    </row>
    <row r="5069" spans="1:4" x14ac:dyDescent="0.2">
      <c r="A5069" s="56">
        <v>2016</v>
      </c>
      <c r="B5069" s="56" t="s">
        <v>7</v>
      </c>
      <c r="C5069" s="56" t="s">
        <v>56</v>
      </c>
      <c r="D5069" s="55">
        <v>750941</v>
      </c>
    </row>
    <row r="5070" spans="1:4" x14ac:dyDescent="0.2">
      <c r="A5070" s="56">
        <v>2016</v>
      </c>
      <c r="B5070" s="56" t="s">
        <v>8</v>
      </c>
      <c r="C5070" s="56" t="s">
        <v>56</v>
      </c>
      <c r="D5070" s="55">
        <v>731314</v>
      </c>
    </row>
    <row r="5071" spans="1:4" x14ac:dyDescent="0.2">
      <c r="A5071" s="56">
        <v>2016</v>
      </c>
      <c r="B5071" s="56" t="s">
        <v>9</v>
      </c>
      <c r="C5071" s="56" t="s">
        <v>56</v>
      </c>
      <c r="D5071" s="55">
        <v>710333</v>
      </c>
    </row>
    <row r="5072" spans="1:4" x14ac:dyDescent="0.2">
      <c r="A5072" s="56">
        <v>2016</v>
      </c>
      <c r="B5072" s="56" t="s">
        <v>10</v>
      </c>
      <c r="C5072" s="56" t="s">
        <v>56</v>
      </c>
      <c r="D5072" s="55">
        <v>752847</v>
      </c>
    </row>
    <row r="5073" spans="1:4" x14ac:dyDescent="0.2">
      <c r="A5073" s="56">
        <v>2016</v>
      </c>
      <c r="B5073" s="56" t="s">
        <v>11</v>
      </c>
      <c r="C5073" s="56" t="s">
        <v>56</v>
      </c>
      <c r="D5073" s="55">
        <v>672391</v>
      </c>
    </row>
    <row r="5074" spans="1:4" x14ac:dyDescent="0.2">
      <c r="A5074" s="56">
        <v>2017</v>
      </c>
      <c r="B5074" s="56" t="s">
        <v>12</v>
      </c>
      <c r="C5074" s="56" t="s">
        <v>56</v>
      </c>
      <c r="D5074" s="55">
        <v>631058</v>
      </c>
    </row>
    <row r="5075" spans="1:4" x14ac:dyDescent="0.2">
      <c r="A5075" s="56">
        <v>2017</v>
      </c>
      <c r="B5075" s="56" t="s">
        <v>13</v>
      </c>
      <c r="C5075" s="56" t="s">
        <v>56</v>
      </c>
      <c r="D5075" s="55">
        <v>581644</v>
      </c>
    </row>
    <row r="5076" spans="1:4" x14ac:dyDescent="0.2">
      <c r="A5076" s="56">
        <v>2017</v>
      </c>
      <c r="B5076" s="56" t="s">
        <v>14</v>
      </c>
      <c r="C5076" s="56" t="s">
        <v>56</v>
      </c>
      <c r="D5076" s="55">
        <v>758821</v>
      </c>
    </row>
    <row r="5077" spans="1:4" x14ac:dyDescent="0.2">
      <c r="A5077" s="56">
        <v>2017</v>
      </c>
      <c r="B5077" s="56" t="s">
        <v>15</v>
      </c>
      <c r="C5077" s="56" t="s">
        <v>56</v>
      </c>
      <c r="D5077" s="55">
        <v>681791</v>
      </c>
    </row>
    <row r="5078" spans="1:4" x14ac:dyDescent="0.2">
      <c r="A5078" s="56">
        <v>2017</v>
      </c>
      <c r="B5078" s="56" t="s">
        <v>4</v>
      </c>
      <c r="C5078" s="56" t="s">
        <v>56</v>
      </c>
      <c r="D5078" s="55">
        <v>713642</v>
      </c>
    </row>
    <row r="5079" spans="1:4" x14ac:dyDescent="0.2">
      <c r="A5079" s="56">
        <v>2017</v>
      </c>
      <c r="B5079" s="56" t="s">
        <v>5</v>
      </c>
      <c r="C5079" s="56" t="s">
        <v>56</v>
      </c>
      <c r="D5079" s="55">
        <v>781573</v>
      </c>
    </row>
    <row r="5080" spans="1:4" x14ac:dyDescent="0.2">
      <c r="A5080" s="56">
        <v>2017</v>
      </c>
      <c r="B5080" s="56" t="s">
        <v>6</v>
      </c>
      <c r="C5080" s="56" t="s">
        <v>56</v>
      </c>
      <c r="D5080" s="55">
        <v>655307</v>
      </c>
    </row>
    <row r="5081" spans="1:4" x14ac:dyDescent="0.2">
      <c r="A5081" s="56">
        <v>2017</v>
      </c>
      <c r="B5081" s="56" t="s">
        <v>7</v>
      </c>
      <c r="C5081" s="56" t="s">
        <v>56</v>
      </c>
      <c r="D5081" s="55">
        <v>582186</v>
      </c>
    </row>
    <row r="5082" spans="1:4" x14ac:dyDescent="0.2">
      <c r="A5082" s="56">
        <v>2017</v>
      </c>
      <c r="B5082" s="56" t="s">
        <v>8</v>
      </c>
      <c r="C5082" s="56" t="s">
        <v>56</v>
      </c>
      <c r="D5082" s="55">
        <v>574394</v>
      </c>
    </row>
    <row r="5083" spans="1:4" x14ac:dyDescent="0.2">
      <c r="A5083" s="56">
        <v>2017</v>
      </c>
      <c r="B5083" s="56" t="s">
        <v>9</v>
      </c>
      <c r="C5083" s="56" t="s">
        <v>56</v>
      </c>
      <c r="D5083" s="55">
        <v>563399</v>
      </c>
    </row>
    <row r="5084" spans="1:4" x14ac:dyDescent="0.2">
      <c r="A5084" s="56">
        <v>2017</v>
      </c>
      <c r="B5084" s="56" t="s">
        <v>10</v>
      </c>
      <c r="C5084" s="56" t="s">
        <v>56</v>
      </c>
      <c r="D5084" s="55">
        <v>1181399</v>
      </c>
    </row>
    <row r="5085" spans="1:4" x14ac:dyDescent="0.2">
      <c r="A5085" s="56">
        <v>2017</v>
      </c>
      <c r="B5085" s="56" t="s">
        <v>11</v>
      </c>
      <c r="C5085" s="56" t="s">
        <v>56</v>
      </c>
      <c r="D5085" s="55">
        <v>655198</v>
      </c>
    </row>
    <row r="5086" spans="1:4" x14ac:dyDescent="0.2">
      <c r="A5086" s="56">
        <v>2018</v>
      </c>
      <c r="B5086" s="56" t="s">
        <v>12</v>
      </c>
      <c r="C5086" s="56" t="s">
        <v>56</v>
      </c>
      <c r="D5086" s="55">
        <v>521742</v>
      </c>
    </row>
    <row r="5087" spans="1:4" x14ac:dyDescent="0.2">
      <c r="A5087" s="56">
        <v>2018</v>
      </c>
      <c r="B5087" s="56" t="s">
        <v>13</v>
      </c>
      <c r="C5087" s="56" t="s">
        <v>56</v>
      </c>
      <c r="D5087" s="55">
        <v>432472</v>
      </c>
    </row>
    <row r="5088" spans="1:4" x14ac:dyDescent="0.2">
      <c r="A5088" s="56">
        <v>2018</v>
      </c>
      <c r="B5088" s="56" t="s">
        <v>14</v>
      </c>
      <c r="C5088" s="56" t="s">
        <v>56</v>
      </c>
      <c r="D5088" s="55">
        <v>567041</v>
      </c>
    </row>
    <row r="5089" spans="1:4" x14ac:dyDescent="0.2">
      <c r="A5089" s="56">
        <v>2018</v>
      </c>
      <c r="B5089" s="56" t="s">
        <v>15</v>
      </c>
      <c r="C5089" s="56" t="s">
        <v>56</v>
      </c>
      <c r="D5089" s="55">
        <v>511176</v>
      </c>
    </row>
    <row r="5090" spans="1:4" x14ac:dyDescent="0.2">
      <c r="A5090" s="56">
        <v>2018</v>
      </c>
      <c r="B5090" s="56" t="s">
        <v>4</v>
      </c>
      <c r="C5090" s="56" t="s">
        <v>56</v>
      </c>
      <c r="D5090" s="55">
        <v>537053</v>
      </c>
    </row>
    <row r="5091" spans="1:4" x14ac:dyDescent="0.2">
      <c r="A5091" s="56">
        <v>2018</v>
      </c>
      <c r="B5091" s="56" t="s">
        <v>5</v>
      </c>
      <c r="C5091" s="56" t="s">
        <v>56</v>
      </c>
      <c r="D5091" s="55">
        <v>464901</v>
      </c>
    </row>
    <row r="5092" spans="1:4" x14ac:dyDescent="0.2">
      <c r="A5092" s="56">
        <v>2018</v>
      </c>
      <c r="B5092" s="56" t="s">
        <v>6</v>
      </c>
      <c r="C5092" s="56" t="s">
        <v>56</v>
      </c>
      <c r="D5092" s="55">
        <v>451050</v>
      </c>
    </row>
    <row r="5093" spans="1:4" x14ac:dyDescent="0.2">
      <c r="A5093" s="56">
        <v>2018</v>
      </c>
      <c r="B5093" s="56" t="s">
        <v>7</v>
      </c>
      <c r="C5093" s="56" t="s">
        <v>56</v>
      </c>
      <c r="D5093" s="55">
        <v>490905</v>
      </c>
    </row>
    <row r="5094" spans="1:4" x14ac:dyDescent="0.2">
      <c r="A5094" s="56">
        <v>2018</v>
      </c>
      <c r="B5094" s="56" t="s">
        <v>8</v>
      </c>
      <c r="C5094" s="56" t="s">
        <v>56</v>
      </c>
      <c r="D5094" s="55">
        <v>447645</v>
      </c>
    </row>
    <row r="5095" spans="1:4" x14ac:dyDescent="0.2">
      <c r="A5095" s="56">
        <v>2018</v>
      </c>
      <c r="B5095" s="56" t="s">
        <v>9</v>
      </c>
      <c r="C5095" s="56" t="s">
        <v>56</v>
      </c>
      <c r="D5095" s="55">
        <v>497596</v>
      </c>
    </row>
    <row r="5096" spans="1:4" x14ac:dyDescent="0.2">
      <c r="A5096" s="56">
        <v>2018</v>
      </c>
      <c r="B5096" s="56" t="s">
        <v>10</v>
      </c>
      <c r="C5096" s="56" t="s">
        <v>56</v>
      </c>
      <c r="D5096" s="55">
        <v>425621</v>
      </c>
    </row>
    <row r="5097" spans="1:4" x14ac:dyDescent="0.2">
      <c r="A5097" s="56">
        <v>2018</v>
      </c>
      <c r="B5097" s="56" t="s">
        <v>11</v>
      </c>
      <c r="C5097" s="56" t="s">
        <v>56</v>
      </c>
      <c r="D5097" s="55">
        <v>425601</v>
      </c>
    </row>
    <row r="5098" spans="1:4" x14ac:dyDescent="0.2">
      <c r="A5098" s="56">
        <v>2019</v>
      </c>
      <c r="B5098" s="56" t="s">
        <v>12</v>
      </c>
      <c r="C5098" s="56" t="s">
        <v>56</v>
      </c>
      <c r="D5098" s="55">
        <v>407123</v>
      </c>
    </row>
    <row r="5099" spans="1:4" x14ac:dyDescent="0.2">
      <c r="A5099" s="56">
        <v>2019</v>
      </c>
      <c r="B5099" s="56" t="s">
        <v>13</v>
      </c>
      <c r="C5099" s="56" t="s">
        <v>56</v>
      </c>
      <c r="D5099" s="55">
        <v>397489</v>
      </c>
    </row>
    <row r="5100" spans="1:4" x14ac:dyDescent="0.2">
      <c r="A5100" s="56">
        <v>2019</v>
      </c>
      <c r="B5100" s="56" t="s">
        <v>14</v>
      </c>
      <c r="C5100" s="56" t="s">
        <v>56</v>
      </c>
      <c r="D5100" s="55">
        <v>456716</v>
      </c>
    </row>
    <row r="5101" spans="1:4" x14ac:dyDescent="0.2">
      <c r="A5101" s="56">
        <v>2019</v>
      </c>
      <c r="B5101" s="56" t="s">
        <v>15</v>
      </c>
      <c r="C5101" s="56" t="s">
        <v>56</v>
      </c>
      <c r="D5101" s="55">
        <v>447894</v>
      </c>
    </row>
    <row r="5102" spans="1:4" x14ac:dyDescent="0.2">
      <c r="A5102" s="56">
        <v>2019</v>
      </c>
      <c r="B5102" s="56" t="s">
        <v>4</v>
      </c>
      <c r="C5102" s="56" t="s">
        <v>56</v>
      </c>
      <c r="D5102" s="55">
        <v>475658</v>
      </c>
    </row>
    <row r="5103" spans="1:4" x14ac:dyDescent="0.2">
      <c r="A5103" s="56">
        <v>2019</v>
      </c>
      <c r="B5103" s="56" t="s">
        <v>5</v>
      </c>
      <c r="C5103" s="56" t="s">
        <v>56</v>
      </c>
      <c r="D5103" s="55">
        <v>418117</v>
      </c>
    </row>
    <row r="5104" spans="1:4" x14ac:dyDescent="0.2">
      <c r="A5104" s="56">
        <v>2019</v>
      </c>
      <c r="B5104" s="56" t="s">
        <v>6</v>
      </c>
      <c r="C5104" s="56" t="s">
        <v>56</v>
      </c>
      <c r="D5104" s="55">
        <v>492065</v>
      </c>
    </row>
    <row r="5105" spans="1:4" x14ac:dyDescent="0.2">
      <c r="A5105" s="56">
        <v>2019</v>
      </c>
      <c r="B5105" s="56" t="s">
        <v>7</v>
      </c>
      <c r="C5105" s="56" t="s">
        <v>56</v>
      </c>
      <c r="D5105" s="55">
        <v>539713</v>
      </c>
    </row>
    <row r="5106" spans="1:4" x14ac:dyDescent="0.2">
      <c r="A5106" s="56">
        <v>2019</v>
      </c>
      <c r="B5106" s="56" t="s">
        <v>8</v>
      </c>
      <c r="C5106" s="56" t="s">
        <v>56</v>
      </c>
      <c r="D5106" s="55">
        <v>529370</v>
      </c>
    </row>
    <row r="5107" spans="1:4" x14ac:dyDescent="0.2">
      <c r="A5107" s="56">
        <v>2019</v>
      </c>
      <c r="B5107" s="56" t="s">
        <v>9</v>
      </c>
      <c r="C5107" s="56" t="s">
        <v>56</v>
      </c>
      <c r="D5107" s="55">
        <v>526532</v>
      </c>
    </row>
    <row r="5108" spans="1:4" x14ac:dyDescent="0.2">
      <c r="A5108" s="56">
        <v>2019</v>
      </c>
      <c r="B5108" s="56" t="s">
        <v>10</v>
      </c>
      <c r="C5108" s="56" t="s">
        <v>56</v>
      </c>
      <c r="D5108" s="55">
        <v>502295</v>
      </c>
    </row>
    <row r="5109" spans="1:4" x14ac:dyDescent="0.2">
      <c r="A5109" s="56">
        <v>2019</v>
      </c>
      <c r="B5109" s="56" t="s">
        <v>11</v>
      </c>
      <c r="C5109" s="56" t="s">
        <v>56</v>
      </c>
      <c r="D5109" s="55">
        <v>502855</v>
      </c>
    </row>
    <row r="5110" spans="1:4" x14ac:dyDescent="0.2">
      <c r="A5110" s="56">
        <v>2020</v>
      </c>
      <c r="B5110" s="56" t="s">
        <v>12</v>
      </c>
      <c r="C5110" s="56" t="s">
        <v>56</v>
      </c>
      <c r="D5110" s="55">
        <v>475062</v>
      </c>
    </row>
    <row r="5111" spans="1:4" x14ac:dyDescent="0.2">
      <c r="A5111" s="56">
        <v>2020</v>
      </c>
      <c r="B5111" s="56" t="s">
        <v>13</v>
      </c>
      <c r="C5111" s="56" t="s">
        <v>56</v>
      </c>
      <c r="D5111" s="55">
        <v>435717</v>
      </c>
    </row>
    <row r="5112" spans="1:4" x14ac:dyDescent="0.2">
      <c r="A5112" s="56">
        <v>2020</v>
      </c>
      <c r="B5112" s="56" t="s">
        <v>14</v>
      </c>
      <c r="C5112" s="56" t="s">
        <v>56</v>
      </c>
      <c r="D5112" s="55">
        <v>255405</v>
      </c>
    </row>
    <row r="5113" spans="1:4" x14ac:dyDescent="0.2">
      <c r="A5113" s="56">
        <v>2020</v>
      </c>
      <c r="B5113" s="56" t="s">
        <v>15</v>
      </c>
      <c r="C5113" s="56" t="s">
        <v>56</v>
      </c>
      <c r="D5113" s="55">
        <v>20506</v>
      </c>
    </row>
    <row r="5114" spans="1:4" x14ac:dyDescent="0.2">
      <c r="A5114" s="56">
        <v>2020</v>
      </c>
      <c r="B5114" s="56" t="s">
        <v>4</v>
      </c>
      <c r="C5114" s="56" t="s">
        <v>56</v>
      </c>
      <c r="D5114" s="55">
        <v>22135</v>
      </c>
    </row>
    <row r="5115" spans="1:4" x14ac:dyDescent="0.2">
      <c r="A5115" s="56">
        <v>2020</v>
      </c>
      <c r="B5115" s="56" t="s">
        <v>5</v>
      </c>
      <c r="C5115" s="56" t="s">
        <v>56</v>
      </c>
      <c r="D5115" s="55">
        <v>33553</v>
      </c>
    </row>
    <row r="5116" spans="1:4" x14ac:dyDescent="0.2">
      <c r="A5116" s="56">
        <v>2020</v>
      </c>
      <c r="B5116" s="56" t="s">
        <v>6</v>
      </c>
      <c r="C5116" s="56" t="s">
        <v>56</v>
      </c>
      <c r="D5116" s="55">
        <v>45608</v>
      </c>
    </row>
    <row r="5117" spans="1:4" x14ac:dyDescent="0.2">
      <c r="A5117" s="56">
        <v>2020</v>
      </c>
      <c r="B5117" s="56" t="s">
        <v>7</v>
      </c>
      <c r="C5117" s="56" t="s">
        <v>56</v>
      </c>
      <c r="D5117" s="55">
        <v>66874</v>
      </c>
    </row>
    <row r="5118" spans="1:4" x14ac:dyDescent="0.2">
      <c r="A5118" s="56">
        <v>2020</v>
      </c>
      <c r="B5118" s="56" t="s">
        <v>8</v>
      </c>
      <c r="C5118" s="56" t="s">
        <v>56</v>
      </c>
      <c r="D5118" s="55">
        <v>81096</v>
      </c>
    </row>
    <row r="5119" spans="1:4" x14ac:dyDescent="0.2">
      <c r="A5119" s="56">
        <v>2020</v>
      </c>
      <c r="B5119" s="56" t="s">
        <v>9</v>
      </c>
      <c r="C5119" s="56" t="s">
        <v>56</v>
      </c>
      <c r="D5119" s="55">
        <v>103132</v>
      </c>
    </row>
    <row r="5120" spans="1:4" x14ac:dyDescent="0.2">
      <c r="A5120" s="56">
        <v>2020</v>
      </c>
      <c r="B5120" s="56" t="s">
        <v>10</v>
      </c>
      <c r="C5120" s="56" t="s">
        <v>56</v>
      </c>
      <c r="D5120" s="55">
        <v>141783</v>
      </c>
    </row>
    <row r="5121" spans="1:4" x14ac:dyDescent="0.2">
      <c r="A5121" s="56">
        <v>2020</v>
      </c>
      <c r="B5121" s="56" t="s">
        <v>11</v>
      </c>
      <c r="C5121" s="56" t="s">
        <v>56</v>
      </c>
      <c r="D5121" s="55">
        <v>147083</v>
      </c>
    </row>
    <row r="5122" spans="1:4" x14ac:dyDescent="0.2">
      <c r="A5122" s="56">
        <v>2008</v>
      </c>
      <c r="B5122" s="56" t="s">
        <v>5</v>
      </c>
      <c r="C5122" s="56" t="s">
        <v>44</v>
      </c>
      <c r="D5122" s="55">
        <v>27653</v>
      </c>
    </row>
    <row r="5123" spans="1:4" x14ac:dyDescent="0.2">
      <c r="A5123" s="56">
        <v>2008</v>
      </c>
      <c r="B5123" s="56" t="s">
        <v>6</v>
      </c>
      <c r="C5123" s="56" t="s">
        <v>44</v>
      </c>
      <c r="D5123" s="55">
        <v>123665</v>
      </c>
    </row>
    <row r="5124" spans="1:4" x14ac:dyDescent="0.2">
      <c r="A5124" s="56">
        <v>2008</v>
      </c>
      <c r="B5124" s="56" t="s">
        <v>7</v>
      </c>
      <c r="C5124" s="56" t="s">
        <v>44</v>
      </c>
      <c r="D5124" s="55">
        <v>137437</v>
      </c>
    </row>
    <row r="5125" spans="1:4" x14ac:dyDescent="0.2">
      <c r="A5125" s="56">
        <v>2008</v>
      </c>
      <c r="B5125" s="56" t="s">
        <v>8</v>
      </c>
      <c r="C5125" s="56" t="s">
        <v>44</v>
      </c>
      <c r="D5125" s="55">
        <v>140138</v>
      </c>
    </row>
    <row r="5126" spans="1:4" x14ac:dyDescent="0.2">
      <c r="A5126" s="56">
        <v>2008</v>
      </c>
      <c r="B5126" s="56" t="s">
        <v>9</v>
      </c>
      <c r="C5126" s="56" t="s">
        <v>44</v>
      </c>
      <c r="D5126" s="55">
        <v>147068</v>
      </c>
    </row>
    <row r="5127" spans="1:4" x14ac:dyDescent="0.2">
      <c r="A5127" s="56">
        <v>2008</v>
      </c>
      <c r="B5127" s="56" t="s">
        <v>10</v>
      </c>
      <c r="C5127" s="56" t="s">
        <v>44</v>
      </c>
      <c r="D5127" s="55">
        <v>139080</v>
      </c>
    </row>
    <row r="5128" spans="1:4" x14ac:dyDescent="0.2">
      <c r="A5128" s="56">
        <v>2008</v>
      </c>
      <c r="B5128" s="56" t="s">
        <v>11</v>
      </c>
      <c r="C5128" s="56" t="s">
        <v>44</v>
      </c>
      <c r="D5128" s="55">
        <v>146805</v>
      </c>
    </row>
    <row r="5129" spans="1:4" x14ac:dyDescent="0.2">
      <c r="A5129" s="56">
        <v>2009</v>
      </c>
      <c r="B5129" s="56" t="s">
        <v>12</v>
      </c>
      <c r="C5129" s="56" t="s">
        <v>44</v>
      </c>
      <c r="D5129" s="55">
        <v>136798.01315948449</v>
      </c>
    </row>
    <row r="5130" spans="1:4" x14ac:dyDescent="0.2">
      <c r="A5130" s="56">
        <v>2009</v>
      </c>
      <c r="B5130" s="56" t="s">
        <v>13</v>
      </c>
      <c r="C5130" s="56" t="s">
        <v>44</v>
      </c>
      <c r="D5130" s="55">
        <v>138566</v>
      </c>
    </row>
    <row r="5131" spans="1:4" x14ac:dyDescent="0.2">
      <c r="A5131" s="56">
        <v>2009</v>
      </c>
      <c r="B5131" s="56" t="s">
        <v>14</v>
      </c>
      <c r="C5131" s="56" t="s">
        <v>44</v>
      </c>
      <c r="D5131" s="55">
        <v>159764</v>
      </c>
    </row>
    <row r="5132" spans="1:4" x14ac:dyDescent="0.2">
      <c r="A5132" s="56">
        <v>2009</v>
      </c>
      <c r="B5132" s="56" t="s">
        <v>15</v>
      </c>
      <c r="C5132" s="56" t="s">
        <v>44</v>
      </c>
      <c r="D5132" s="55">
        <v>155134</v>
      </c>
    </row>
    <row r="5133" spans="1:4" x14ac:dyDescent="0.2">
      <c r="A5133" s="56">
        <v>2009</v>
      </c>
      <c r="B5133" s="56" t="s">
        <v>4</v>
      </c>
      <c r="C5133" s="56" t="s">
        <v>44</v>
      </c>
      <c r="D5133" s="55">
        <v>155221</v>
      </c>
    </row>
    <row r="5134" spans="1:4" x14ac:dyDescent="0.2">
      <c r="A5134" s="56">
        <v>2009</v>
      </c>
      <c r="B5134" s="56" t="s">
        <v>5</v>
      </c>
      <c r="C5134" s="56" t="s">
        <v>44</v>
      </c>
      <c r="D5134" s="55">
        <v>155976</v>
      </c>
    </row>
    <row r="5135" spans="1:4" x14ac:dyDescent="0.2">
      <c r="A5135" s="56">
        <v>2009</v>
      </c>
      <c r="B5135" s="56" t="s">
        <v>6</v>
      </c>
      <c r="C5135" s="56" t="s">
        <v>44</v>
      </c>
      <c r="D5135" s="55">
        <v>143470</v>
      </c>
    </row>
    <row r="5136" spans="1:4" x14ac:dyDescent="0.2">
      <c r="A5136" s="56">
        <v>2009</v>
      </c>
      <c r="B5136" s="56" t="s">
        <v>7</v>
      </c>
      <c r="C5136" s="56" t="s">
        <v>44</v>
      </c>
      <c r="D5136" s="55">
        <v>148428</v>
      </c>
    </row>
    <row r="5137" spans="1:4" x14ac:dyDescent="0.2">
      <c r="A5137" s="56">
        <v>2009</v>
      </c>
      <c r="B5137" s="56" t="s">
        <v>8</v>
      </c>
      <c r="C5137" s="56" t="s">
        <v>44</v>
      </c>
      <c r="D5137" s="55">
        <v>151007</v>
      </c>
    </row>
    <row r="5138" spans="1:4" x14ac:dyDescent="0.2">
      <c r="A5138" s="56">
        <v>2009</v>
      </c>
      <c r="B5138" s="56" t="s">
        <v>9</v>
      </c>
      <c r="C5138" s="56" t="s">
        <v>44</v>
      </c>
      <c r="D5138" s="55">
        <v>160879</v>
      </c>
    </row>
    <row r="5139" spans="1:4" x14ac:dyDescent="0.2">
      <c r="A5139" s="56">
        <v>2009</v>
      </c>
      <c r="B5139" s="56" t="s">
        <v>10</v>
      </c>
      <c r="C5139" s="56" t="s">
        <v>44</v>
      </c>
      <c r="D5139" s="55">
        <v>155136</v>
      </c>
    </row>
    <row r="5140" spans="1:4" x14ac:dyDescent="0.2">
      <c r="A5140" s="56">
        <v>2009</v>
      </c>
      <c r="B5140" s="56" t="s">
        <v>11</v>
      </c>
      <c r="C5140" s="56" t="s">
        <v>44</v>
      </c>
      <c r="D5140" s="55">
        <v>160796</v>
      </c>
    </row>
    <row r="5141" spans="1:4" x14ac:dyDescent="0.2">
      <c r="A5141" s="56">
        <v>2010</v>
      </c>
      <c r="B5141" s="56" t="s">
        <v>12</v>
      </c>
      <c r="C5141" s="56" t="s">
        <v>44</v>
      </c>
      <c r="D5141" s="55">
        <v>144744</v>
      </c>
    </row>
    <row r="5142" spans="1:4" x14ac:dyDescent="0.2">
      <c r="A5142" s="56">
        <v>2010</v>
      </c>
      <c r="B5142" s="56" t="s">
        <v>13</v>
      </c>
      <c r="C5142" s="56" t="s">
        <v>44</v>
      </c>
      <c r="D5142" s="55">
        <v>137612</v>
      </c>
    </row>
    <row r="5143" spans="1:4" x14ac:dyDescent="0.2">
      <c r="A5143" s="56">
        <v>2010</v>
      </c>
      <c r="B5143" s="56" t="s">
        <v>14</v>
      </c>
      <c r="C5143" s="56" t="s">
        <v>44</v>
      </c>
      <c r="D5143" s="55">
        <v>166535</v>
      </c>
    </row>
    <row r="5144" spans="1:4" x14ac:dyDescent="0.2">
      <c r="A5144" s="56">
        <v>2010</v>
      </c>
      <c r="B5144" s="56" t="s">
        <v>15</v>
      </c>
      <c r="C5144" s="56" t="s">
        <v>44</v>
      </c>
      <c r="D5144" s="55">
        <v>160441</v>
      </c>
    </row>
    <row r="5145" spans="1:4" x14ac:dyDescent="0.2">
      <c r="A5145" s="56">
        <v>2010</v>
      </c>
      <c r="B5145" s="56" t="s">
        <v>4</v>
      </c>
      <c r="C5145" s="56" t="s">
        <v>44</v>
      </c>
      <c r="D5145" s="55">
        <v>155034</v>
      </c>
    </row>
    <row r="5146" spans="1:4" x14ac:dyDescent="0.2">
      <c r="A5146" s="56">
        <v>2010</v>
      </c>
      <c r="B5146" s="56" t="s">
        <v>5</v>
      </c>
      <c r="C5146" s="56" t="s">
        <v>44</v>
      </c>
      <c r="D5146" s="55">
        <v>156949</v>
      </c>
    </row>
    <row r="5147" spans="1:4" x14ac:dyDescent="0.2">
      <c r="A5147" s="56">
        <v>2010</v>
      </c>
      <c r="B5147" s="56" t="s">
        <v>6</v>
      </c>
      <c r="C5147" s="56" t="s">
        <v>44</v>
      </c>
      <c r="D5147" s="55">
        <v>153619</v>
      </c>
    </row>
    <row r="5148" spans="1:4" x14ac:dyDescent="0.2">
      <c r="A5148" s="56">
        <v>2010</v>
      </c>
      <c r="B5148" s="56" t="s">
        <v>7</v>
      </c>
      <c r="C5148" s="56" t="s">
        <v>44</v>
      </c>
      <c r="D5148" s="55">
        <v>161511</v>
      </c>
    </row>
    <row r="5149" spans="1:4" x14ac:dyDescent="0.2">
      <c r="A5149" s="56">
        <v>2010</v>
      </c>
      <c r="B5149" s="56" t="s">
        <v>8</v>
      </c>
      <c r="C5149" s="56" t="s">
        <v>44</v>
      </c>
      <c r="D5149" s="55">
        <v>156246</v>
      </c>
    </row>
    <row r="5150" spans="1:4" x14ac:dyDescent="0.2">
      <c r="A5150" s="56">
        <v>2010</v>
      </c>
      <c r="B5150" s="56" t="s">
        <v>9</v>
      </c>
      <c r="C5150" s="56" t="s">
        <v>44</v>
      </c>
      <c r="D5150" s="55">
        <v>157375</v>
      </c>
    </row>
    <row r="5151" spans="1:4" x14ac:dyDescent="0.2">
      <c r="A5151" s="56">
        <v>2010</v>
      </c>
      <c r="B5151" s="56" t="s">
        <v>10</v>
      </c>
      <c r="C5151" s="56" t="s">
        <v>44</v>
      </c>
      <c r="D5151" s="55">
        <v>167858</v>
      </c>
    </row>
    <row r="5152" spans="1:4" x14ac:dyDescent="0.2">
      <c r="A5152" s="56">
        <v>2010</v>
      </c>
      <c r="B5152" s="56" t="s">
        <v>11</v>
      </c>
      <c r="C5152" s="56" t="s">
        <v>44</v>
      </c>
      <c r="D5152" s="55">
        <v>160456</v>
      </c>
    </row>
    <row r="5153" spans="1:4" x14ac:dyDescent="0.2">
      <c r="A5153" s="56">
        <v>2011</v>
      </c>
      <c r="B5153" s="56" t="s">
        <v>12</v>
      </c>
      <c r="C5153" s="56" t="s">
        <v>44</v>
      </c>
      <c r="D5153" s="55">
        <v>141011</v>
      </c>
    </row>
    <row r="5154" spans="1:4" x14ac:dyDescent="0.2">
      <c r="A5154" s="56">
        <v>2011</v>
      </c>
      <c r="B5154" s="56" t="s">
        <v>13</v>
      </c>
      <c r="C5154" s="56" t="s">
        <v>44</v>
      </c>
      <c r="D5154" s="55">
        <v>126175</v>
      </c>
    </row>
    <row r="5155" spans="1:4" x14ac:dyDescent="0.2">
      <c r="A5155" s="56">
        <v>2011</v>
      </c>
      <c r="B5155" s="56" t="s">
        <v>14</v>
      </c>
      <c r="C5155" s="56" t="s">
        <v>44</v>
      </c>
      <c r="D5155" s="55">
        <v>150709</v>
      </c>
    </row>
    <row r="5156" spans="1:4" x14ac:dyDescent="0.2">
      <c r="A5156" s="56">
        <v>2011</v>
      </c>
      <c r="B5156" s="56" t="s">
        <v>15</v>
      </c>
      <c r="C5156" s="56" t="s">
        <v>44</v>
      </c>
      <c r="D5156" s="55">
        <v>150626</v>
      </c>
    </row>
    <row r="5157" spans="1:4" x14ac:dyDescent="0.2">
      <c r="A5157" s="56">
        <v>2011</v>
      </c>
      <c r="B5157" s="56" t="s">
        <v>4</v>
      </c>
      <c r="C5157" s="56" t="s">
        <v>44</v>
      </c>
      <c r="D5157" s="55">
        <v>158834</v>
      </c>
    </row>
    <row r="5158" spans="1:4" x14ac:dyDescent="0.2">
      <c r="A5158" s="56">
        <v>2011</v>
      </c>
      <c r="B5158" s="56" t="s">
        <v>5</v>
      </c>
      <c r="C5158" s="56" t="s">
        <v>44</v>
      </c>
      <c r="D5158" s="55">
        <v>144513</v>
      </c>
    </row>
    <row r="5159" spans="1:4" x14ac:dyDescent="0.2">
      <c r="A5159" s="56">
        <v>2011</v>
      </c>
      <c r="B5159" s="56" t="s">
        <v>6</v>
      </c>
      <c r="C5159" s="56" t="s">
        <v>44</v>
      </c>
      <c r="D5159" s="55">
        <v>135659</v>
      </c>
    </row>
    <row r="5160" spans="1:4" x14ac:dyDescent="0.2">
      <c r="A5160" s="56">
        <v>2011</v>
      </c>
      <c r="B5160" s="56" t="s">
        <v>7</v>
      </c>
      <c r="C5160" s="56" t="s">
        <v>44</v>
      </c>
      <c r="D5160" s="55">
        <v>148556</v>
      </c>
    </row>
    <row r="5161" spans="1:4" x14ac:dyDescent="0.2">
      <c r="A5161" s="56">
        <v>2011</v>
      </c>
      <c r="B5161" s="56" t="s">
        <v>8</v>
      </c>
      <c r="C5161" s="56" t="s">
        <v>44</v>
      </c>
      <c r="D5161" s="55">
        <v>154257</v>
      </c>
    </row>
    <row r="5162" spans="1:4" x14ac:dyDescent="0.2">
      <c r="A5162" s="56">
        <v>2011</v>
      </c>
      <c r="B5162" s="56" t="s">
        <v>9</v>
      </c>
      <c r="C5162" s="56" t="s">
        <v>44</v>
      </c>
      <c r="D5162" s="55">
        <v>144046</v>
      </c>
    </row>
    <row r="5163" spans="1:4" x14ac:dyDescent="0.2">
      <c r="A5163" s="56">
        <v>2011</v>
      </c>
      <c r="B5163" s="56" t="s">
        <v>10</v>
      </c>
      <c r="C5163" s="56" t="s">
        <v>44</v>
      </c>
      <c r="D5163" s="55">
        <v>146231</v>
      </c>
    </row>
    <row r="5164" spans="1:4" x14ac:dyDescent="0.2">
      <c r="A5164" s="56">
        <v>2011</v>
      </c>
      <c r="B5164" s="56" t="s">
        <v>11</v>
      </c>
      <c r="C5164" s="56" t="s">
        <v>44</v>
      </c>
      <c r="D5164" s="55">
        <v>141589</v>
      </c>
    </row>
    <row r="5165" spans="1:4" x14ac:dyDescent="0.2">
      <c r="A5165" s="56">
        <v>2012</v>
      </c>
      <c r="B5165" s="56" t="s">
        <v>12</v>
      </c>
      <c r="C5165" s="56" t="s">
        <v>44</v>
      </c>
      <c r="D5165" s="55">
        <v>135263</v>
      </c>
    </row>
    <row r="5166" spans="1:4" x14ac:dyDescent="0.2">
      <c r="A5166" s="56">
        <v>2012</v>
      </c>
      <c r="B5166" s="56" t="s">
        <v>13</v>
      </c>
      <c r="C5166" s="56" t="s">
        <v>44</v>
      </c>
      <c r="D5166" s="55">
        <v>124965</v>
      </c>
    </row>
    <row r="5167" spans="1:4" x14ac:dyDescent="0.2">
      <c r="A5167" s="56">
        <v>2012</v>
      </c>
      <c r="B5167" s="56" t="s">
        <v>14</v>
      </c>
      <c r="C5167" s="56" t="s">
        <v>44</v>
      </c>
      <c r="D5167" s="55">
        <v>157266</v>
      </c>
    </row>
    <row r="5168" spans="1:4" x14ac:dyDescent="0.2">
      <c r="A5168" s="56">
        <v>2012</v>
      </c>
      <c r="B5168" s="56" t="s">
        <v>15</v>
      </c>
      <c r="C5168" s="56" t="s">
        <v>44</v>
      </c>
      <c r="D5168" s="55">
        <v>148610</v>
      </c>
    </row>
    <row r="5169" spans="1:4" x14ac:dyDescent="0.2">
      <c r="A5169" s="56">
        <v>2012</v>
      </c>
      <c r="B5169" s="56" t="s">
        <v>4</v>
      </c>
      <c r="C5169" s="56" t="s">
        <v>44</v>
      </c>
      <c r="D5169" s="55">
        <v>154259</v>
      </c>
    </row>
    <row r="5170" spans="1:4" x14ac:dyDescent="0.2">
      <c r="A5170" s="56">
        <v>2012</v>
      </c>
      <c r="B5170" s="56" t="s">
        <v>5</v>
      </c>
      <c r="C5170" s="56" t="s">
        <v>44</v>
      </c>
      <c r="D5170" s="55">
        <v>150512</v>
      </c>
    </row>
    <row r="5171" spans="1:4" x14ac:dyDescent="0.2">
      <c r="A5171" s="56">
        <v>2012</v>
      </c>
      <c r="B5171" s="56" t="s">
        <v>6</v>
      </c>
      <c r="C5171" s="56" t="s">
        <v>44</v>
      </c>
      <c r="D5171" s="55">
        <v>154520</v>
      </c>
    </row>
    <row r="5172" spans="1:4" x14ac:dyDescent="0.2">
      <c r="A5172" s="56">
        <v>2012</v>
      </c>
      <c r="B5172" s="56" t="s">
        <v>7</v>
      </c>
      <c r="C5172" s="56" t="s">
        <v>44</v>
      </c>
      <c r="D5172" s="55">
        <v>126391</v>
      </c>
    </row>
    <row r="5173" spans="1:4" x14ac:dyDescent="0.2">
      <c r="A5173" s="56">
        <v>2012</v>
      </c>
      <c r="B5173" s="56" t="s">
        <v>8</v>
      </c>
      <c r="C5173" s="56" t="s">
        <v>44</v>
      </c>
      <c r="D5173" s="55">
        <v>132202</v>
      </c>
    </row>
    <row r="5174" spans="1:4" x14ac:dyDescent="0.2">
      <c r="A5174" s="56">
        <v>2012</v>
      </c>
      <c r="B5174" s="56" t="s">
        <v>9</v>
      </c>
      <c r="C5174" s="56" t="s">
        <v>44</v>
      </c>
      <c r="D5174" s="55">
        <v>142266</v>
      </c>
    </row>
    <row r="5175" spans="1:4" x14ac:dyDescent="0.2">
      <c r="A5175" s="56">
        <v>2012</v>
      </c>
      <c r="B5175" s="56" t="s">
        <v>10</v>
      </c>
      <c r="C5175" s="56" t="s">
        <v>44</v>
      </c>
      <c r="D5175" s="55">
        <v>135907</v>
      </c>
    </row>
    <row r="5176" spans="1:4" x14ac:dyDescent="0.2">
      <c r="A5176" s="56">
        <v>2012</v>
      </c>
      <c r="B5176" s="56" t="s">
        <v>11</v>
      </c>
      <c r="C5176" s="56" t="s">
        <v>44</v>
      </c>
      <c r="D5176" s="55">
        <v>138830</v>
      </c>
    </row>
    <row r="5177" spans="1:4" x14ac:dyDescent="0.2">
      <c r="A5177" s="56">
        <v>2013</v>
      </c>
      <c r="B5177" s="56" t="s">
        <v>12</v>
      </c>
      <c r="C5177" s="56" t="s">
        <v>44</v>
      </c>
      <c r="D5177" s="55">
        <v>135499</v>
      </c>
    </row>
    <row r="5178" spans="1:4" x14ac:dyDescent="0.2">
      <c r="A5178" s="56">
        <v>2013</v>
      </c>
      <c r="B5178" s="56" t="s">
        <v>13</v>
      </c>
      <c r="C5178" s="56" t="s">
        <v>44</v>
      </c>
      <c r="D5178" s="55">
        <v>117857</v>
      </c>
    </row>
    <row r="5179" spans="1:4" x14ac:dyDescent="0.2">
      <c r="A5179" s="56">
        <v>2013</v>
      </c>
      <c r="B5179" s="56" t="s">
        <v>14</v>
      </c>
      <c r="C5179" s="56" t="s">
        <v>44</v>
      </c>
      <c r="D5179" s="55">
        <v>139065</v>
      </c>
    </row>
    <row r="5180" spans="1:4" x14ac:dyDescent="0.2">
      <c r="A5180" s="56">
        <v>2013</v>
      </c>
      <c r="B5180" s="56" t="s">
        <v>15</v>
      </c>
      <c r="C5180" s="56" t="s">
        <v>44</v>
      </c>
      <c r="D5180" s="55">
        <v>146751</v>
      </c>
    </row>
    <row r="5181" spans="1:4" x14ac:dyDescent="0.2">
      <c r="A5181" s="56">
        <v>2013</v>
      </c>
      <c r="B5181" s="56" t="s">
        <v>4</v>
      </c>
      <c r="C5181" s="56" t="s">
        <v>44</v>
      </c>
      <c r="D5181" s="55">
        <v>145615</v>
      </c>
    </row>
    <row r="5182" spans="1:4" x14ac:dyDescent="0.2">
      <c r="A5182" s="56">
        <v>2013</v>
      </c>
      <c r="B5182" s="56" t="s">
        <v>5</v>
      </c>
      <c r="C5182" s="56" t="s">
        <v>44</v>
      </c>
      <c r="D5182" s="55">
        <v>133897</v>
      </c>
    </row>
    <row r="5183" spans="1:4" x14ac:dyDescent="0.2">
      <c r="A5183" s="56">
        <v>2013</v>
      </c>
      <c r="B5183" s="56" t="s">
        <v>6</v>
      </c>
      <c r="C5183" s="56" t="s">
        <v>44</v>
      </c>
      <c r="D5183" s="55">
        <v>128572</v>
      </c>
    </row>
    <row r="5184" spans="1:4" x14ac:dyDescent="0.2">
      <c r="A5184" s="56">
        <v>2013</v>
      </c>
      <c r="B5184" s="56" t="s">
        <v>7</v>
      </c>
      <c r="C5184" s="56" t="s">
        <v>44</v>
      </c>
      <c r="D5184" s="55">
        <v>128753</v>
      </c>
    </row>
    <row r="5185" spans="1:4" x14ac:dyDescent="0.2">
      <c r="A5185" s="56">
        <v>2013</v>
      </c>
      <c r="B5185" s="56" t="s">
        <v>8</v>
      </c>
      <c r="C5185" s="56" t="s">
        <v>44</v>
      </c>
      <c r="D5185" s="55">
        <v>110611</v>
      </c>
    </row>
    <row r="5186" spans="1:4" x14ac:dyDescent="0.2">
      <c r="A5186" s="56">
        <v>2013</v>
      </c>
      <c r="B5186" s="56" t="s">
        <v>9</v>
      </c>
      <c r="C5186" s="56" t="s">
        <v>44</v>
      </c>
      <c r="D5186" s="55">
        <v>123204</v>
      </c>
    </row>
    <row r="5187" spans="1:4" x14ac:dyDescent="0.2">
      <c r="A5187" s="56">
        <v>2013</v>
      </c>
      <c r="B5187" s="56" t="s">
        <v>10</v>
      </c>
      <c r="C5187" s="56" t="s">
        <v>44</v>
      </c>
      <c r="D5187" s="55">
        <v>111644</v>
      </c>
    </row>
    <row r="5188" spans="1:4" x14ac:dyDescent="0.2">
      <c r="A5188" s="56">
        <v>2013</v>
      </c>
      <c r="B5188" s="56" t="s">
        <v>11</v>
      </c>
      <c r="C5188" s="56" t="s">
        <v>44</v>
      </c>
      <c r="D5188" s="55">
        <v>102049</v>
      </c>
    </row>
    <row r="5189" spans="1:4" x14ac:dyDescent="0.2">
      <c r="A5189" s="56">
        <v>2014</v>
      </c>
      <c r="B5189" s="56" t="s">
        <v>12</v>
      </c>
      <c r="C5189" s="56" t="s">
        <v>44</v>
      </c>
      <c r="D5189" s="55">
        <v>81203.852518939355</v>
      </c>
    </row>
    <row r="5190" spans="1:4" x14ac:dyDescent="0.2">
      <c r="A5190" s="56">
        <v>2014</v>
      </c>
      <c r="B5190" s="56" t="s">
        <v>13</v>
      </c>
      <c r="C5190" s="56" t="s">
        <v>44</v>
      </c>
      <c r="D5190" s="55">
        <v>94415</v>
      </c>
    </row>
    <row r="5191" spans="1:4" x14ac:dyDescent="0.2">
      <c r="A5191" s="56">
        <v>2014</v>
      </c>
      <c r="B5191" s="56" t="s">
        <v>14</v>
      </c>
      <c r="C5191" s="56" t="s">
        <v>44</v>
      </c>
      <c r="D5191" s="55">
        <v>76724</v>
      </c>
    </row>
    <row r="5192" spans="1:4" x14ac:dyDescent="0.2">
      <c r="A5192" s="56">
        <v>2014</v>
      </c>
      <c r="B5192" s="56" t="s">
        <v>15</v>
      </c>
      <c r="C5192" s="56" t="s">
        <v>44</v>
      </c>
      <c r="D5192" s="55">
        <v>85605</v>
      </c>
    </row>
    <row r="5193" spans="1:4" x14ac:dyDescent="0.2">
      <c r="A5193" s="56">
        <v>2014</v>
      </c>
      <c r="B5193" s="56" t="s">
        <v>4</v>
      </c>
      <c r="C5193" s="56" t="s">
        <v>44</v>
      </c>
      <c r="D5193" s="55">
        <v>88769</v>
      </c>
    </row>
    <row r="5194" spans="1:4" x14ac:dyDescent="0.2">
      <c r="A5194" s="56">
        <v>2014</v>
      </c>
      <c r="B5194" s="56" t="s">
        <v>5</v>
      </c>
      <c r="C5194" s="56" t="s">
        <v>44</v>
      </c>
      <c r="D5194" s="55">
        <v>93030</v>
      </c>
    </row>
    <row r="5195" spans="1:4" x14ac:dyDescent="0.2">
      <c r="A5195" s="56">
        <v>2014</v>
      </c>
      <c r="B5195" s="56" t="s">
        <v>6</v>
      </c>
      <c r="C5195" s="56" t="s">
        <v>44</v>
      </c>
      <c r="D5195" s="55">
        <v>98941</v>
      </c>
    </row>
    <row r="5196" spans="1:4" x14ac:dyDescent="0.2">
      <c r="A5196" s="56">
        <v>2014</v>
      </c>
      <c r="B5196" s="56" t="s">
        <v>7</v>
      </c>
      <c r="C5196" s="56" t="s">
        <v>44</v>
      </c>
      <c r="D5196" s="55">
        <v>103685</v>
      </c>
    </row>
    <row r="5197" spans="1:4" x14ac:dyDescent="0.2">
      <c r="A5197" s="56">
        <v>2014</v>
      </c>
      <c r="B5197" s="56" t="s">
        <v>8</v>
      </c>
      <c r="C5197" s="56" t="s">
        <v>44</v>
      </c>
      <c r="D5197" s="55">
        <v>104749</v>
      </c>
    </row>
    <row r="5198" spans="1:4" x14ac:dyDescent="0.2">
      <c r="A5198" s="56">
        <v>2014</v>
      </c>
      <c r="B5198" s="56" t="s">
        <v>9</v>
      </c>
      <c r="C5198" s="56" t="s">
        <v>44</v>
      </c>
      <c r="D5198" s="55">
        <v>115428</v>
      </c>
    </row>
    <row r="5199" spans="1:4" x14ac:dyDescent="0.2">
      <c r="A5199" s="56">
        <v>2014</v>
      </c>
      <c r="B5199" s="56" t="s">
        <v>10</v>
      </c>
      <c r="C5199" s="56" t="s">
        <v>44</v>
      </c>
      <c r="D5199" s="55">
        <v>113514</v>
      </c>
    </row>
    <row r="5200" spans="1:4" x14ac:dyDescent="0.2">
      <c r="A5200" s="56">
        <v>2014</v>
      </c>
      <c r="B5200" s="56" t="s">
        <v>11</v>
      </c>
      <c r="C5200" s="56" t="s">
        <v>44</v>
      </c>
      <c r="D5200" s="55">
        <v>112623</v>
      </c>
    </row>
    <row r="5201" spans="1:4" x14ac:dyDescent="0.2">
      <c r="A5201" s="56">
        <v>2015</v>
      </c>
      <c r="B5201" s="56" t="s">
        <v>12</v>
      </c>
      <c r="C5201" s="56" t="s">
        <v>44</v>
      </c>
      <c r="D5201" s="55">
        <v>105074</v>
      </c>
    </row>
    <row r="5202" spans="1:4" x14ac:dyDescent="0.2">
      <c r="A5202" s="56">
        <v>2015</v>
      </c>
      <c r="B5202" s="56" t="s">
        <v>13</v>
      </c>
      <c r="C5202" s="56" t="s">
        <v>44</v>
      </c>
      <c r="D5202" s="55">
        <v>102193</v>
      </c>
    </row>
    <row r="5203" spans="1:4" x14ac:dyDescent="0.2">
      <c r="A5203" s="56">
        <v>2015</v>
      </c>
      <c r="B5203" s="56" t="s">
        <v>14</v>
      </c>
      <c r="C5203" s="56" t="s">
        <v>44</v>
      </c>
      <c r="D5203" s="55">
        <v>124607</v>
      </c>
    </row>
    <row r="5204" spans="1:4" x14ac:dyDescent="0.2">
      <c r="A5204" s="56">
        <v>2015</v>
      </c>
      <c r="B5204" s="56" t="s">
        <v>15</v>
      </c>
      <c r="C5204" s="56" t="s">
        <v>44</v>
      </c>
      <c r="D5204" s="55">
        <v>134879</v>
      </c>
    </row>
    <row r="5205" spans="1:4" x14ac:dyDescent="0.2">
      <c r="A5205" s="56">
        <v>2015</v>
      </c>
      <c r="B5205" s="56" t="s">
        <v>4</v>
      </c>
      <c r="C5205" s="56" t="s">
        <v>44</v>
      </c>
      <c r="D5205" s="55">
        <v>125584</v>
      </c>
    </row>
    <row r="5206" spans="1:4" x14ac:dyDescent="0.2">
      <c r="A5206" s="56">
        <v>2015</v>
      </c>
      <c r="B5206" s="56" t="s">
        <v>5</v>
      </c>
      <c r="C5206" s="56" t="s">
        <v>44</v>
      </c>
      <c r="D5206" s="55">
        <v>131031</v>
      </c>
    </row>
    <row r="5207" spans="1:4" x14ac:dyDescent="0.2">
      <c r="A5207" s="56">
        <v>2015</v>
      </c>
      <c r="B5207" s="56" t="s">
        <v>6</v>
      </c>
      <c r="C5207" s="56" t="s">
        <v>44</v>
      </c>
      <c r="D5207" s="55">
        <v>135721</v>
      </c>
    </row>
    <row r="5208" spans="1:4" x14ac:dyDescent="0.2">
      <c r="A5208" s="56">
        <v>2015</v>
      </c>
      <c r="B5208" s="56" t="s">
        <v>7</v>
      </c>
      <c r="C5208" s="56" t="s">
        <v>44</v>
      </c>
      <c r="D5208" s="55">
        <v>128868</v>
      </c>
    </row>
    <row r="5209" spans="1:4" x14ac:dyDescent="0.2">
      <c r="A5209" s="56">
        <v>2015</v>
      </c>
      <c r="B5209" s="56" t="s">
        <v>8</v>
      </c>
      <c r="C5209" s="56" t="s">
        <v>44</v>
      </c>
      <c r="D5209" s="55">
        <v>144122</v>
      </c>
    </row>
    <row r="5210" spans="1:4" x14ac:dyDescent="0.2">
      <c r="A5210" s="56">
        <v>2015</v>
      </c>
      <c r="B5210" s="56" t="s">
        <v>9</v>
      </c>
      <c r="C5210" s="56" t="s">
        <v>44</v>
      </c>
      <c r="D5210" s="55">
        <v>156077</v>
      </c>
    </row>
    <row r="5211" spans="1:4" x14ac:dyDescent="0.2">
      <c r="A5211" s="56">
        <v>2015</v>
      </c>
      <c r="B5211" s="56" t="s">
        <v>10</v>
      </c>
      <c r="C5211" s="56" t="s">
        <v>44</v>
      </c>
      <c r="D5211" s="55">
        <v>149469</v>
      </c>
    </row>
    <row r="5212" spans="1:4" x14ac:dyDescent="0.2">
      <c r="A5212" s="56">
        <v>2015</v>
      </c>
      <c r="B5212" s="56" t="s">
        <v>11</v>
      </c>
      <c r="C5212" s="56" t="s">
        <v>44</v>
      </c>
      <c r="D5212" s="55">
        <v>129899</v>
      </c>
    </row>
    <row r="5213" spans="1:4" x14ac:dyDescent="0.2">
      <c r="A5213" s="56">
        <v>2016</v>
      </c>
      <c r="B5213" s="56" t="s">
        <v>12</v>
      </c>
      <c r="C5213" s="56" t="s">
        <v>44</v>
      </c>
      <c r="D5213" s="55">
        <v>119199</v>
      </c>
    </row>
    <row r="5214" spans="1:4" x14ac:dyDescent="0.2">
      <c r="A5214" s="56">
        <v>2016</v>
      </c>
      <c r="B5214" s="56" t="s">
        <v>13</v>
      </c>
      <c r="C5214" s="56" t="s">
        <v>44</v>
      </c>
      <c r="D5214" s="55">
        <v>108242</v>
      </c>
    </row>
    <row r="5215" spans="1:4" x14ac:dyDescent="0.2">
      <c r="A5215" s="56">
        <v>2016</v>
      </c>
      <c r="B5215" s="56" t="s">
        <v>14</v>
      </c>
      <c r="C5215" s="56" t="s">
        <v>44</v>
      </c>
      <c r="D5215" s="55">
        <v>121250</v>
      </c>
    </row>
    <row r="5216" spans="1:4" x14ac:dyDescent="0.2">
      <c r="A5216" s="56">
        <v>2016</v>
      </c>
      <c r="B5216" s="56" t="s">
        <v>15</v>
      </c>
      <c r="C5216" s="56" t="s">
        <v>44</v>
      </c>
      <c r="D5216" s="55">
        <v>119475</v>
      </c>
    </row>
    <row r="5217" spans="1:4" x14ac:dyDescent="0.2">
      <c r="A5217" s="56">
        <v>2016</v>
      </c>
      <c r="B5217" s="56" t="s">
        <v>4</v>
      </c>
      <c r="C5217" s="56" t="s">
        <v>44</v>
      </c>
      <c r="D5217" s="55">
        <v>125322</v>
      </c>
    </row>
    <row r="5218" spans="1:4" x14ac:dyDescent="0.2">
      <c r="A5218" s="56">
        <v>2016</v>
      </c>
      <c r="B5218" s="56" t="s">
        <v>5</v>
      </c>
      <c r="C5218" s="56" t="s">
        <v>44</v>
      </c>
      <c r="D5218" s="55">
        <v>109050</v>
      </c>
    </row>
    <row r="5219" spans="1:4" x14ac:dyDescent="0.2">
      <c r="A5219" s="56">
        <v>2016</v>
      </c>
      <c r="B5219" s="56" t="s">
        <v>6</v>
      </c>
      <c r="C5219" s="56" t="s">
        <v>44</v>
      </c>
      <c r="D5219" s="55">
        <v>107832</v>
      </c>
    </row>
    <row r="5220" spans="1:4" x14ac:dyDescent="0.2">
      <c r="A5220" s="56">
        <v>2016</v>
      </c>
      <c r="B5220" s="56" t="s">
        <v>7</v>
      </c>
      <c r="C5220" s="56" t="s">
        <v>44</v>
      </c>
      <c r="D5220" s="55">
        <v>116160</v>
      </c>
    </row>
    <row r="5221" spans="1:4" x14ac:dyDescent="0.2">
      <c r="A5221" s="56">
        <v>2016</v>
      </c>
      <c r="B5221" s="56" t="s">
        <v>8</v>
      </c>
      <c r="C5221" s="56" t="s">
        <v>44</v>
      </c>
      <c r="D5221" s="55">
        <v>119070</v>
      </c>
    </row>
    <row r="5222" spans="1:4" x14ac:dyDescent="0.2">
      <c r="A5222" s="56">
        <v>2016</v>
      </c>
      <c r="B5222" s="56" t="s">
        <v>9</v>
      </c>
      <c r="C5222" s="56" t="s">
        <v>44</v>
      </c>
      <c r="D5222" s="55">
        <v>111953</v>
      </c>
    </row>
    <row r="5223" spans="1:4" x14ac:dyDescent="0.2">
      <c r="A5223" s="56">
        <v>2016</v>
      </c>
      <c r="B5223" s="56" t="s">
        <v>10</v>
      </c>
      <c r="C5223" s="56" t="s">
        <v>44</v>
      </c>
      <c r="D5223" s="55">
        <v>128151</v>
      </c>
    </row>
    <row r="5224" spans="1:4" x14ac:dyDescent="0.2">
      <c r="A5224" s="56">
        <v>2016</v>
      </c>
      <c r="B5224" s="56" t="s">
        <v>11</v>
      </c>
      <c r="C5224" s="56" t="s">
        <v>44</v>
      </c>
      <c r="D5224" s="55">
        <v>124702</v>
      </c>
    </row>
    <row r="5225" spans="1:4" x14ac:dyDescent="0.2">
      <c r="A5225" s="56">
        <v>2017</v>
      </c>
      <c r="B5225" s="56" t="s">
        <v>12</v>
      </c>
      <c r="C5225" s="56" t="s">
        <v>44</v>
      </c>
      <c r="D5225" s="55">
        <v>108346</v>
      </c>
    </row>
    <row r="5226" spans="1:4" x14ac:dyDescent="0.2">
      <c r="A5226" s="56">
        <v>2017</v>
      </c>
      <c r="B5226" s="56" t="s">
        <v>13</v>
      </c>
      <c r="C5226" s="56" t="s">
        <v>44</v>
      </c>
      <c r="D5226" s="55">
        <v>78600</v>
      </c>
    </row>
    <row r="5227" spans="1:4" x14ac:dyDescent="0.2">
      <c r="A5227" s="56">
        <v>2017</v>
      </c>
      <c r="B5227" s="56" t="s">
        <v>14</v>
      </c>
      <c r="C5227" s="56" t="s">
        <v>44</v>
      </c>
      <c r="D5227" s="55">
        <v>167278</v>
      </c>
    </row>
    <row r="5228" spans="1:4" x14ac:dyDescent="0.2">
      <c r="A5228" s="56">
        <v>2017</v>
      </c>
      <c r="B5228" s="56" t="s">
        <v>15</v>
      </c>
      <c r="C5228" s="56" t="s">
        <v>44</v>
      </c>
      <c r="D5228" s="55">
        <v>122998</v>
      </c>
    </row>
    <row r="5229" spans="1:4" x14ac:dyDescent="0.2">
      <c r="A5229" s="56">
        <v>2017</v>
      </c>
      <c r="B5229" s="56" t="s">
        <v>4</v>
      </c>
      <c r="C5229" s="56" t="s">
        <v>44</v>
      </c>
      <c r="D5229" s="55">
        <v>136794</v>
      </c>
    </row>
    <row r="5230" spans="1:4" x14ac:dyDescent="0.2">
      <c r="A5230" s="56">
        <v>2017</v>
      </c>
      <c r="B5230" s="56" t="s">
        <v>5</v>
      </c>
      <c r="C5230" s="56" t="s">
        <v>44</v>
      </c>
      <c r="D5230" s="55">
        <v>136912</v>
      </c>
    </row>
    <row r="5231" spans="1:4" x14ac:dyDescent="0.2">
      <c r="A5231" s="56">
        <v>2017</v>
      </c>
      <c r="B5231" s="56" t="s">
        <v>6</v>
      </c>
      <c r="C5231" s="56" t="s">
        <v>44</v>
      </c>
      <c r="D5231" s="55">
        <v>141390</v>
      </c>
    </row>
    <row r="5232" spans="1:4" x14ac:dyDescent="0.2">
      <c r="A5232" s="56">
        <v>2017</v>
      </c>
      <c r="B5232" s="56" t="s">
        <v>7</v>
      </c>
      <c r="C5232" s="56" t="s">
        <v>44</v>
      </c>
      <c r="D5232" s="55">
        <v>135866</v>
      </c>
    </row>
    <row r="5233" spans="1:4" x14ac:dyDescent="0.2">
      <c r="A5233" s="56">
        <v>2017</v>
      </c>
      <c r="B5233" s="56" t="s">
        <v>8</v>
      </c>
      <c r="C5233" s="56" t="s">
        <v>44</v>
      </c>
      <c r="D5233" s="55">
        <v>141754</v>
      </c>
    </row>
    <row r="5234" spans="1:4" x14ac:dyDescent="0.2">
      <c r="A5234" s="56">
        <v>2017</v>
      </c>
      <c r="B5234" s="56" t="s">
        <v>9</v>
      </c>
      <c r="C5234" s="56" t="s">
        <v>44</v>
      </c>
      <c r="D5234" s="55">
        <v>145799</v>
      </c>
    </row>
    <row r="5235" spans="1:4" x14ac:dyDescent="0.2">
      <c r="A5235" s="56">
        <v>2017</v>
      </c>
      <c r="B5235" s="56" t="s">
        <v>10</v>
      </c>
      <c r="C5235" s="56" t="s">
        <v>44</v>
      </c>
      <c r="D5235" s="55">
        <v>144826</v>
      </c>
    </row>
    <row r="5236" spans="1:4" x14ac:dyDescent="0.2">
      <c r="A5236" s="56">
        <v>2017</v>
      </c>
      <c r="B5236" s="56" t="s">
        <v>11</v>
      </c>
      <c r="C5236" s="56" t="s">
        <v>44</v>
      </c>
      <c r="D5236" s="55">
        <v>119611</v>
      </c>
    </row>
    <row r="5237" spans="1:4" x14ac:dyDescent="0.2">
      <c r="A5237" s="56">
        <v>2018</v>
      </c>
      <c r="B5237" s="56" t="s">
        <v>12</v>
      </c>
      <c r="C5237" s="56" t="s">
        <v>44</v>
      </c>
      <c r="D5237" s="55">
        <v>111274</v>
      </c>
    </row>
    <row r="5238" spans="1:4" x14ac:dyDescent="0.2">
      <c r="A5238" s="56">
        <v>2018</v>
      </c>
      <c r="B5238" s="56" t="s">
        <v>13</v>
      </c>
      <c r="C5238" s="56" t="s">
        <v>44</v>
      </c>
      <c r="D5238" s="55">
        <v>83745</v>
      </c>
    </row>
    <row r="5239" spans="1:4" x14ac:dyDescent="0.2">
      <c r="A5239" s="56">
        <v>2018</v>
      </c>
      <c r="B5239" s="56" t="s">
        <v>14</v>
      </c>
      <c r="C5239" s="56" t="s">
        <v>44</v>
      </c>
      <c r="D5239" s="55">
        <v>125635</v>
      </c>
    </row>
    <row r="5240" spans="1:4" x14ac:dyDescent="0.2">
      <c r="A5240" s="56">
        <v>2018</v>
      </c>
      <c r="B5240" s="56" t="s">
        <v>15</v>
      </c>
      <c r="C5240" s="56" t="s">
        <v>44</v>
      </c>
      <c r="D5240" s="55">
        <v>100989</v>
      </c>
    </row>
    <row r="5241" spans="1:4" x14ac:dyDescent="0.2">
      <c r="A5241" s="56">
        <v>2018</v>
      </c>
      <c r="B5241" s="56" t="s">
        <v>4</v>
      </c>
      <c r="C5241" s="56" t="s">
        <v>44</v>
      </c>
      <c r="D5241" s="55">
        <v>95229</v>
      </c>
    </row>
    <row r="5242" spans="1:4" x14ac:dyDescent="0.2">
      <c r="A5242" s="56">
        <v>2018</v>
      </c>
      <c r="B5242" s="56" t="s">
        <v>5</v>
      </c>
      <c r="C5242" s="56" t="s">
        <v>44</v>
      </c>
      <c r="D5242" s="55">
        <v>81416</v>
      </c>
    </row>
    <row r="5243" spans="1:4" x14ac:dyDescent="0.2">
      <c r="A5243" s="56">
        <v>2018</v>
      </c>
      <c r="B5243" s="56" t="s">
        <v>6</v>
      </c>
      <c r="C5243" s="56" t="s">
        <v>44</v>
      </c>
      <c r="D5243" s="55">
        <v>67551</v>
      </c>
    </row>
    <row r="5244" spans="1:4" x14ac:dyDescent="0.2">
      <c r="A5244" s="56">
        <v>2018</v>
      </c>
      <c r="B5244" s="56" t="s">
        <v>7</v>
      </c>
      <c r="C5244" s="56" t="s">
        <v>44</v>
      </c>
      <c r="D5244" s="55">
        <v>111705</v>
      </c>
    </row>
    <row r="5245" spans="1:4" x14ac:dyDescent="0.2">
      <c r="A5245" s="56">
        <v>2018</v>
      </c>
      <c r="B5245" s="56" t="s">
        <v>8</v>
      </c>
      <c r="C5245" s="56" t="s">
        <v>44</v>
      </c>
      <c r="D5245" s="55">
        <v>110597</v>
      </c>
    </row>
    <row r="5246" spans="1:4" x14ac:dyDescent="0.2">
      <c r="A5246" s="56">
        <v>2018</v>
      </c>
      <c r="B5246" s="56" t="s">
        <v>9</v>
      </c>
      <c r="C5246" s="56" t="s">
        <v>44</v>
      </c>
      <c r="D5246" s="55">
        <v>123779</v>
      </c>
    </row>
    <row r="5247" spans="1:4" x14ac:dyDescent="0.2">
      <c r="A5247" s="56">
        <v>2018</v>
      </c>
      <c r="B5247" s="56" t="s">
        <v>10</v>
      </c>
      <c r="C5247" s="56" t="s">
        <v>44</v>
      </c>
      <c r="D5247" s="55">
        <v>107323</v>
      </c>
    </row>
    <row r="5248" spans="1:4" x14ac:dyDescent="0.2">
      <c r="A5248" s="56">
        <v>2018</v>
      </c>
      <c r="B5248" s="56" t="s">
        <v>11</v>
      </c>
      <c r="C5248" s="56" t="s">
        <v>44</v>
      </c>
      <c r="D5248" s="55">
        <v>100133</v>
      </c>
    </row>
    <row r="5249" spans="1:4" x14ac:dyDescent="0.2">
      <c r="A5249" s="56">
        <v>2019</v>
      </c>
      <c r="B5249" s="56" t="s">
        <v>12</v>
      </c>
      <c r="C5249" s="56" t="s">
        <v>44</v>
      </c>
      <c r="D5249" s="55">
        <v>84637</v>
      </c>
    </row>
    <row r="5250" spans="1:4" x14ac:dyDescent="0.2">
      <c r="A5250" s="56">
        <v>2019</v>
      </c>
      <c r="B5250" s="56" t="s">
        <v>13</v>
      </c>
      <c r="C5250" s="56" t="s">
        <v>44</v>
      </c>
      <c r="D5250" s="55">
        <v>84103</v>
      </c>
    </row>
    <row r="5251" spans="1:4" x14ac:dyDescent="0.2">
      <c r="A5251" s="56">
        <v>2019</v>
      </c>
      <c r="B5251" s="56" t="s">
        <v>14</v>
      </c>
      <c r="C5251" s="56" t="s">
        <v>44</v>
      </c>
      <c r="D5251" s="55">
        <v>107754</v>
      </c>
    </row>
    <row r="5252" spans="1:4" x14ac:dyDescent="0.2">
      <c r="A5252" s="56">
        <v>2019</v>
      </c>
      <c r="B5252" s="56" t="s">
        <v>15</v>
      </c>
      <c r="C5252" s="56" t="s">
        <v>44</v>
      </c>
      <c r="D5252" s="55">
        <v>103441</v>
      </c>
    </row>
    <row r="5253" spans="1:4" x14ac:dyDescent="0.2">
      <c r="A5253" s="56">
        <v>2019</v>
      </c>
      <c r="B5253" s="56" t="s">
        <v>4</v>
      </c>
      <c r="C5253" s="56" t="s">
        <v>44</v>
      </c>
      <c r="D5253" s="55">
        <v>110692</v>
      </c>
    </row>
    <row r="5254" spans="1:4" x14ac:dyDescent="0.2">
      <c r="A5254" s="56">
        <v>2019</v>
      </c>
      <c r="B5254" s="56" t="s">
        <v>5</v>
      </c>
      <c r="C5254" s="56" t="s">
        <v>44</v>
      </c>
      <c r="D5254" s="55">
        <v>91131</v>
      </c>
    </row>
    <row r="5255" spans="1:4" x14ac:dyDescent="0.2">
      <c r="A5255" s="56">
        <v>2019</v>
      </c>
      <c r="B5255" s="56" t="s">
        <v>6</v>
      </c>
      <c r="C5255" s="56" t="s">
        <v>44</v>
      </c>
      <c r="D5255" s="55">
        <v>99368</v>
      </c>
    </row>
    <row r="5256" spans="1:4" x14ac:dyDescent="0.2">
      <c r="A5256" s="56">
        <v>2019</v>
      </c>
      <c r="B5256" s="56" t="s">
        <v>7</v>
      </c>
      <c r="C5256" s="56" t="s">
        <v>44</v>
      </c>
      <c r="D5256" s="55">
        <v>95196</v>
      </c>
    </row>
    <row r="5257" spans="1:4" x14ac:dyDescent="0.2">
      <c r="A5257" s="56">
        <v>2019</v>
      </c>
      <c r="B5257" s="56" t="s">
        <v>8</v>
      </c>
      <c r="C5257" s="56" t="s">
        <v>44</v>
      </c>
      <c r="D5257" s="55">
        <v>90219</v>
      </c>
    </row>
    <row r="5258" spans="1:4" x14ac:dyDescent="0.2">
      <c r="A5258" s="56">
        <v>2019</v>
      </c>
      <c r="B5258" s="56" t="s">
        <v>9</v>
      </c>
      <c r="C5258" s="56" t="s">
        <v>44</v>
      </c>
      <c r="D5258" s="55">
        <v>86919</v>
      </c>
    </row>
    <row r="5259" spans="1:4" x14ac:dyDescent="0.2">
      <c r="A5259" s="56">
        <v>2019</v>
      </c>
      <c r="B5259" s="56" t="s">
        <v>10</v>
      </c>
      <c r="C5259" s="56" t="s">
        <v>44</v>
      </c>
      <c r="D5259" s="55">
        <v>83694</v>
      </c>
    </row>
    <row r="5260" spans="1:4" x14ac:dyDescent="0.2">
      <c r="A5260" s="56">
        <v>2019</v>
      </c>
      <c r="B5260" s="56" t="s">
        <v>11</v>
      </c>
      <c r="C5260" s="56" t="s">
        <v>44</v>
      </c>
      <c r="D5260" s="55">
        <v>81673</v>
      </c>
    </row>
    <row r="5261" spans="1:4" x14ac:dyDescent="0.2">
      <c r="A5261" s="56">
        <v>2020</v>
      </c>
      <c r="B5261" s="56" t="s">
        <v>12</v>
      </c>
      <c r="C5261" s="56" t="s">
        <v>44</v>
      </c>
      <c r="D5261" s="55">
        <v>52063</v>
      </c>
    </row>
    <row r="5262" spans="1:4" x14ac:dyDescent="0.2">
      <c r="A5262" s="56">
        <v>2020</v>
      </c>
      <c r="B5262" s="56" t="s">
        <v>13</v>
      </c>
      <c r="C5262" s="56" t="s">
        <v>44</v>
      </c>
      <c r="D5262" s="55">
        <v>50244</v>
      </c>
    </row>
    <row r="5263" spans="1:4" x14ac:dyDescent="0.2">
      <c r="A5263" s="56">
        <v>2020</v>
      </c>
      <c r="B5263" s="56" t="s">
        <v>14</v>
      </c>
      <c r="C5263" s="56" t="s">
        <v>44</v>
      </c>
      <c r="D5263" s="55">
        <v>30816</v>
      </c>
    </row>
    <row r="5264" spans="1:4" x14ac:dyDescent="0.2">
      <c r="A5264" s="56">
        <v>2020</v>
      </c>
      <c r="B5264" s="56" t="s">
        <v>15</v>
      </c>
      <c r="C5264" s="56" t="s">
        <v>44</v>
      </c>
      <c r="D5264" s="55">
        <v>1794</v>
      </c>
    </row>
    <row r="5265" spans="1:4" x14ac:dyDescent="0.2">
      <c r="A5265" s="56">
        <v>2020</v>
      </c>
      <c r="B5265" s="56" t="s">
        <v>4</v>
      </c>
      <c r="C5265" s="56" t="s">
        <v>44</v>
      </c>
      <c r="D5265" s="55">
        <v>2159</v>
      </c>
    </row>
    <row r="5266" spans="1:4" x14ac:dyDescent="0.2">
      <c r="A5266" s="56">
        <v>2020</v>
      </c>
      <c r="B5266" s="56" t="s">
        <v>5</v>
      </c>
      <c r="C5266" s="56" t="s">
        <v>44</v>
      </c>
      <c r="D5266" s="55">
        <v>2023</v>
      </c>
    </row>
    <row r="5267" spans="1:4" x14ac:dyDescent="0.2">
      <c r="A5267" s="56">
        <v>2020</v>
      </c>
      <c r="B5267" s="56" t="s">
        <v>6</v>
      </c>
      <c r="C5267" s="56" t="s">
        <v>44</v>
      </c>
      <c r="D5267" s="55">
        <v>5056</v>
      </c>
    </row>
    <row r="5268" spans="1:4" x14ac:dyDescent="0.2">
      <c r="A5268" s="56">
        <v>2020</v>
      </c>
      <c r="B5268" s="56" t="s">
        <v>7</v>
      </c>
      <c r="C5268" s="56" t="s">
        <v>44</v>
      </c>
      <c r="D5268" s="55">
        <v>9008</v>
      </c>
    </row>
    <row r="5269" spans="1:4" x14ac:dyDescent="0.2">
      <c r="A5269" s="56">
        <v>2020</v>
      </c>
      <c r="B5269" s="56" t="s">
        <v>8</v>
      </c>
      <c r="C5269" s="56" t="s">
        <v>44</v>
      </c>
      <c r="D5269" s="55">
        <v>12214</v>
      </c>
    </row>
    <row r="5270" spans="1:4" x14ac:dyDescent="0.2">
      <c r="A5270" s="56">
        <v>2020</v>
      </c>
      <c r="B5270" s="56" t="s">
        <v>9</v>
      </c>
      <c r="C5270" s="56" t="s">
        <v>44</v>
      </c>
      <c r="D5270" s="55">
        <v>17122</v>
      </c>
    </row>
    <row r="5271" spans="1:4" x14ac:dyDescent="0.2">
      <c r="A5271" s="56">
        <v>2020</v>
      </c>
      <c r="B5271" s="56" t="s">
        <v>10</v>
      </c>
      <c r="C5271" s="56" t="s">
        <v>44</v>
      </c>
      <c r="D5271" s="55">
        <v>20820</v>
      </c>
    </row>
    <row r="5272" spans="1:4" x14ac:dyDescent="0.2">
      <c r="A5272" s="56">
        <v>2020</v>
      </c>
      <c r="B5272" s="56" t="s">
        <v>11</v>
      </c>
      <c r="C5272" s="56" t="s">
        <v>44</v>
      </c>
      <c r="D5272" s="55">
        <v>23390</v>
      </c>
    </row>
    <row r="5273" spans="1:4" x14ac:dyDescent="0.2">
      <c r="A5273" s="56">
        <v>1994</v>
      </c>
      <c r="B5273" s="56" t="s">
        <v>4</v>
      </c>
      <c r="C5273" s="56" t="s">
        <v>57</v>
      </c>
      <c r="D5273" s="55">
        <v>179746</v>
      </c>
    </row>
    <row r="5274" spans="1:4" x14ac:dyDescent="0.2">
      <c r="A5274" s="56">
        <v>1994</v>
      </c>
      <c r="B5274" s="56" t="s">
        <v>5</v>
      </c>
      <c r="C5274" s="56" t="s">
        <v>57</v>
      </c>
      <c r="D5274" s="55">
        <v>171842</v>
      </c>
    </row>
    <row r="5275" spans="1:4" x14ac:dyDescent="0.2">
      <c r="A5275" s="56">
        <v>1994</v>
      </c>
      <c r="B5275" s="56" t="s">
        <v>6</v>
      </c>
      <c r="C5275" s="56" t="s">
        <v>57</v>
      </c>
      <c r="D5275" s="55">
        <v>181218</v>
      </c>
    </row>
    <row r="5276" spans="1:4" x14ac:dyDescent="0.2">
      <c r="A5276" s="56">
        <v>1994</v>
      </c>
      <c r="B5276" s="56" t="s">
        <v>7</v>
      </c>
      <c r="C5276" s="56" t="s">
        <v>57</v>
      </c>
      <c r="D5276" s="55">
        <v>186405</v>
      </c>
    </row>
    <row r="5277" spans="1:4" x14ac:dyDescent="0.2">
      <c r="A5277" s="56">
        <v>1994</v>
      </c>
      <c r="B5277" s="56" t="s">
        <v>8</v>
      </c>
      <c r="C5277" s="56" t="s">
        <v>57</v>
      </c>
      <c r="D5277" s="55">
        <v>192615</v>
      </c>
    </row>
    <row r="5278" spans="1:4" x14ac:dyDescent="0.2">
      <c r="A5278" s="56">
        <v>1994</v>
      </c>
      <c r="B5278" s="56" t="s">
        <v>9</v>
      </c>
      <c r="C5278" s="56" t="s">
        <v>57</v>
      </c>
      <c r="D5278" s="55">
        <v>199870</v>
      </c>
    </row>
    <row r="5279" spans="1:4" x14ac:dyDescent="0.2">
      <c r="A5279" s="56">
        <v>1994</v>
      </c>
      <c r="B5279" s="56" t="s">
        <v>10</v>
      </c>
      <c r="C5279" s="56" t="s">
        <v>57</v>
      </c>
      <c r="D5279" s="55">
        <v>212461</v>
      </c>
    </row>
    <row r="5280" spans="1:4" x14ac:dyDescent="0.2">
      <c r="A5280" s="56">
        <v>1994</v>
      </c>
      <c r="B5280" s="56" t="s">
        <v>11</v>
      </c>
      <c r="C5280" s="56" t="s">
        <v>57</v>
      </c>
      <c r="D5280" s="55">
        <v>219066</v>
      </c>
    </row>
    <row r="5281" spans="1:4" x14ac:dyDescent="0.2">
      <c r="A5281" s="56">
        <v>1995</v>
      </c>
      <c r="B5281" s="56" t="s">
        <v>12</v>
      </c>
      <c r="C5281" s="56" t="s">
        <v>57</v>
      </c>
      <c r="D5281" s="55">
        <v>196312</v>
      </c>
    </row>
    <row r="5282" spans="1:4" x14ac:dyDescent="0.2">
      <c r="A5282" s="56">
        <v>1995</v>
      </c>
      <c r="B5282" s="56" t="s">
        <v>13</v>
      </c>
      <c r="C5282" s="56" t="s">
        <v>57</v>
      </c>
      <c r="D5282" s="55">
        <v>182190</v>
      </c>
    </row>
    <row r="5283" spans="1:4" x14ac:dyDescent="0.2">
      <c r="A5283" s="56">
        <v>1995</v>
      </c>
      <c r="B5283" s="56" t="s">
        <v>14</v>
      </c>
      <c r="C5283" s="56" t="s">
        <v>57</v>
      </c>
      <c r="D5283" s="55">
        <v>215990</v>
      </c>
    </row>
    <row r="5284" spans="1:4" x14ac:dyDescent="0.2">
      <c r="A5284" s="56">
        <v>1995</v>
      </c>
      <c r="B5284" s="56" t="s">
        <v>15</v>
      </c>
      <c r="C5284" s="56" t="s">
        <v>57</v>
      </c>
      <c r="D5284" s="55">
        <v>198008</v>
      </c>
    </row>
    <row r="5285" spans="1:4" x14ac:dyDescent="0.2">
      <c r="A5285" s="56">
        <v>1995</v>
      </c>
      <c r="B5285" s="56" t="s">
        <v>4</v>
      </c>
      <c r="C5285" s="56" t="s">
        <v>57</v>
      </c>
      <c r="D5285" s="55">
        <v>212979</v>
      </c>
    </row>
    <row r="5286" spans="1:4" x14ac:dyDescent="0.2">
      <c r="A5286" s="56">
        <v>1995</v>
      </c>
      <c r="B5286" s="56" t="s">
        <v>5</v>
      </c>
      <c r="C5286" s="56" t="s">
        <v>57</v>
      </c>
      <c r="D5286" s="55">
        <v>203551</v>
      </c>
    </row>
    <row r="5287" spans="1:4" x14ac:dyDescent="0.2">
      <c r="A5287" s="56">
        <v>1995</v>
      </c>
      <c r="B5287" s="56" t="s">
        <v>6</v>
      </c>
      <c r="C5287" s="56" t="s">
        <v>57</v>
      </c>
      <c r="D5287" s="55">
        <v>213515</v>
      </c>
    </row>
    <row r="5288" spans="1:4" x14ac:dyDescent="0.2">
      <c r="A5288" s="56">
        <v>1995</v>
      </c>
      <c r="B5288" s="56" t="s">
        <v>7</v>
      </c>
      <c r="C5288" s="56" t="s">
        <v>57</v>
      </c>
      <c r="D5288" s="55">
        <v>215038</v>
      </c>
    </row>
    <row r="5289" spans="1:4" x14ac:dyDescent="0.2">
      <c r="A5289" s="56">
        <v>1995</v>
      </c>
      <c r="B5289" s="56" t="s">
        <v>8</v>
      </c>
      <c r="C5289" s="56" t="s">
        <v>57</v>
      </c>
      <c r="D5289" s="55">
        <v>215164</v>
      </c>
    </row>
    <row r="5290" spans="1:4" x14ac:dyDescent="0.2">
      <c r="A5290" s="56">
        <v>1995</v>
      </c>
      <c r="B5290" s="56" t="s">
        <v>9</v>
      </c>
      <c r="C5290" s="56" t="s">
        <v>57</v>
      </c>
      <c r="D5290" s="55">
        <v>223594</v>
      </c>
    </row>
    <row r="5291" spans="1:4" x14ac:dyDescent="0.2">
      <c r="A5291" s="56">
        <v>1995</v>
      </c>
      <c r="B5291" s="56" t="s">
        <v>10</v>
      </c>
      <c r="C5291" s="56" t="s">
        <v>57</v>
      </c>
      <c r="D5291" s="55">
        <v>223902</v>
      </c>
    </row>
    <row r="5292" spans="1:4" x14ac:dyDescent="0.2">
      <c r="A5292" s="56">
        <v>1995</v>
      </c>
      <c r="B5292" s="56" t="s">
        <v>11</v>
      </c>
      <c r="C5292" s="56" t="s">
        <v>57</v>
      </c>
      <c r="D5292" s="55">
        <v>223662</v>
      </c>
    </row>
    <row r="5293" spans="1:4" x14ac:dyDescent="0.2">
      <c r="A5293" s="56">
        <v>1996</v>
      </c>
      <c r="B5293" s="56" t="s">
        <v>12</v>
      </c>
      <c r="C5293" s="56" t="s">
        <v>57</v>
      </c>
      <c r="D5293" s="55">
        <v>215340</v>
      </c>
    </row>
    <row r="5294" spans="1:4" x14ac:dyDescent="0.2">
      <c r="A5294" s="56">
        <v>1996</v>
      </c>
      <c r="B5294" s="56" t="s">
        <v>13</v>
      </c>
      <c r="C5294" s="56" t="s">
        <v>57</v>
      </c>
      <c r="D5294" s="55">
        <v>205465</v>
      </c>
    </row>
    <row r="5295" spans="1:4" x14ac:dyDescent="0.2">
      <c r="A5295" s="56">
        <v>1996</v>
      </c>
      <c r="B5295" s="56" t="s">
        <v>14</v>
      </c>
      <c r="C5295" s="56" t="s">
        <v>57</v>
      </c>
      <c r="D5295" s="55">
        <v>233012</v>
      </c>
    </row>
    <row r="5296" spans="1:4" x14ac:dyDescent="0.2">
      <c r="A5296" s="56">
        <v>1996</v>
      </c>
      <c r="B5296" s="56" t="s">
        <v>15</v>
      </c>
      <c r="C5296" s="56" t="s">
        <v>57</v>
      </c>
      <c r="D5296" s="55">
        <v>223899</v>
      </c>
    </row>
    <row r="5297" spans="1:4" x14ac:dyDescent="0.2">
      <c r="A5297" s="56">
        <v>1996</v>
      </c>
      <c r="B5297" s="56" t="s">
        <v>4</v>
      </c>
      <c r="C5297" s="56" t="s">
        <v>57</v>
      </c>
      <c r="D5297" s="55">
        <v>233680</v>
      </c>
    </row>
    <row r="5298" spans="1:4" x14ac:dyDescent="0.2">
      <c r="A5298" s="56">
        <v>1996</v>
      </c>
      <c r="B5298" s="56" t="s">
        <v>5</v>
      </c>
      <c r="C5298" s="56" t="s">
        <v>57</v>
      </c>
      <c r="D5298" s="55">
        <v>216684</v>
      </c>
    </row>
    <row r="5299" spans="1:4" x14ac:dyDescent="0.2">
      <c r="A5299" s="56">
        <v>1996</v>
      </c>
      <c r="B5299" s="56" t="s">
        <v>6</v>
      </c>
      <c r="C5299" s="56" t="s">
        <v>57</v>
      </c>
      <c r="D5299" s="55">
        <v>230238</v>
      </c>
    </row>
    <row r="5300" spans="1:4" x14ac:dyDescent="0.2">
      <c r="A5300" s="56">
        <v>1996</v>
      </c>
      <c r="B5300" s="56" t="s">
        <v>7</v>
      </c>
      <c r="C5300" s="56" t="s">
        <v>57</v>
      </c>
      <c r="D5300" s="55">
        <v>225343</v>
      </c>
    </row>
    <row r="5301" spans="1:4" x14ac:dyDescent="0.2">
      <c r="A5301" s="56">
        <v>1996</v>
      </c>
      <c r="B5301" s="56" t="s">
        <v>8</v>
      </c>
      <c r="C5301" s="56" t="s">
        <v>57</v>
      </c>
      <c r="D5301" s="55">
        <v>215234</v>
      </c>
    </row>
    <row r="5302" spans="1:4" x14ac:dyDescent="0.2">
      <c r="A5302" s="56">
        <v>1996</v>
      </c>
      <c r="B5302" s="56" t="s">
        <v>9</v>
      </c>
      <c r="C5302" s="56" t="s">
        <v>57</v>
      </c>
      <c r="D5302" s="55">
        <v>237516</v>
      </c>
    </row>
    <row r="5303" spans="1:4" x14ac:dyDescent="0.2">
      <c r="A5303" s="56">
        <v>1996</v>
      </c>
      <c r="B5303" s="56" t="s">
        <v>10</v>
      </c>
      <c r="C5303" s="56" t="s">
        <v>57</v>
      </c>
      <c r="D5303" s="55">
        <v>226987</v>
      </c>
    </row>
    <row r="5304" spans="1:4" x14ac:dyDescent="0.2">
      <c r="A5304" s="56">
        <v>1996</v>
      </c>
      <c r="B5304" s="56" t="s">
        <v>11</v>
      </c>
      <c r="C5304" s="56" t="s">
        <v>57</v>
      </c>
      <c r="D5304" s="55">
        <v>223277</v>
      </c>
    </row>
    <row r="5305" spans="1:4" x14ac:dyDescent="0.2">
      <c r="A5305" s="56">
        <v>1997</v>
      </c>
      <c r="B5305" s="56" t="s">
        <v>12</v>
      </c>
      <c r="C5305" s="56" t="s">
        <v>57</v>
      </c>
      <c r="D5305" s="55">
        <v>208217</v>
      </c>
    </row>
    <row r="5306" spans="1:4" x14ac:dyDescent="0.2">
      <c r="A5306" s="56">
        <v>1997</v>
      </c>
      <c r="B5306" s="56" t="s">
        <v>13</v>
      </c>
      <c r="C5306" s="56" t="s">
        <v>57</v>
      </c>
      <c r="D5306" s="55">
        <v>198017</v>
      </c>
    </row>
    <row r="5307" spans="1:4" x14ac:dyDescent="0.2">
      <c r="A5307" s="56">
        <v>1997</v>
      </c>
      <c r="B5307" s="56" t="s">
        <v>14</v>
      </c>
      <c r="C5307" s="56" t="s">
        <v>57</v>
      </c>
      <c r="D5307" s="55">
        <v>231229</v>
      </c>
    </row>
    <row r="5308" spans="1:4" x14ac:dyDescent="0.2">
      <c r="A5308" s="56">
        <v>1997</v>
      </c>
      <c r="B5308" s="56" t="s">
        <v>15</v>
      </c>
      <c r="C5308" s="56" t="s">
        <v>57</v>
      </c>
      <c r="D5308" s="55">
        <v>235716</v>
      </c>
    </row>
    <row r="5309" spans="1:4" x14ac:dyDescent="0.2">
      <c r="A5309" s="56">
        <v>1997</v>
      </c>
      <c r="B5309" s="56" t="s">
        <v>4</v>
      </c>
      <c r="C5309" s="56" t="s">
        <v>57</v>
      </c>
      <c r="D5309" s="55">
        <v>234409</v>
      </c>
    </row>
    <row r="5310" spans="1:4" x14ac:dyDescent="0.2">
      <c r="A5310" s="56">
        <v>1997</v>
      </c>
      <c r="B5310" s="56" t="s">
        <v>5</v>
      </c>
      <c r="C5310" s="56" t="s">
        <v>57</v>
      </c>
      <c r="D5310" s="55">
        <v>216600</v>
      </c>
    </row>
    <row r="5311" spans="1:4" x14ac:dyDescent="0.2">
      <c r="A5311" s="56">
        <v>1997</v>
      </c>
      <c r="B5311" s="56" t="s">
        <v>6</v>
      </c>
      <c r="C5311" s="56" t="s">
        <v>57</v>
      </c>
      <c r="D5311" s="55">
        <v>236853</v>
      </c>
    </row>
    <row r="5312" spans="1:4" x14ac:dyDescent="0.2">
      <c r="A5312" s="56">
        <v>1997</v>
      </c>
      <c r="B5312" s="56" t="s">
        <v>7</v>
      </c>
      <c r="C5312" s="56" t="s">
        <v>57</v>
      </c>
      <c r="D5312" s="55">
        <v>228333</v>
      </c>
    </row>
    <row r="5313" spans="1:4" x14ac:dyDescent="0.2">
      <c r="A5313" s="56">
        <v>1997</v>
      </c>
      <c r="B5313" s="56" t="s">
        <v>8</v>
      </c>
      <c r="C5313" s="56" t="s">
        <v>57</v>
      </c>
      <c r="D5313" s="55">
        <v>240618</v>
      </c>
    </row>
    <row r="5314" spans="1:4" x14ac:dyDescent="0.2">
      <c r="A5314" s="56">
        <v>1997</v>
      </c>
      <c r="B5314" s="56" t="s">
        <v>9</v>
      </c>
      <c r="C5314" s="56" t="s">
        <v>57</v>
      </c>
      <c r="D5314" s="55">
        <v>244390</v>
      </c>
    </row>
    <row r="5315" spans="1:4" x14ac:dyDescent="0.2">
      <c r="A5315" s="56">
        <v>1997</v>
      </c>
      <c r="B5315" s="56" t="s">
        <v>10</v>
      </c>
      <c r="C5315" s="56" t="s">
        <v>57</v>
      </c>
      <c r="D5315" s="55">
        <v>231218</v>
      </c>
    </row>
    <row r="5316" spans="1:4" x14ac:dyDescent="0.2">
      <c r="A5316" s="56">
        <v>1997</v>
      </c>
      <c r="B5316" s="56" t="s">
        <v>11</v>
      </c>
      <c r="C5316" s="56" t="s">
        <v>57</v>
      </c>
      <c r="D5316" s="55">
        <v>239921</v>
      </c>
    </row>
    <row r="5317" spans="1:4" x14ac:dyDescent="0.2">
      <c r="A5317" s="56">
        <v>1998</v>
      </c>
      <c r="B5317" s="56" t="s">
        <v>12</v>
      </c>
      <c r="C5317" s="56" t="s">
        <v>57</v>
      </c>
      <c r="D5317" s="55">
        <v>222684</v>
      </c>
    </row>
    <row r="5318" spans="1:4" x14ac:dyDescent="0.2">
      <c r="A5318" s="56">
        <v>1998</v>
      </c>
      <c r="B5318" s="56" t="s">
        <v>13</v>
      </c>
      <c r="C5318" s="56" t="s">
        <v>57</v>
      </c>
      <c r="D5318" s="55">
        <v>207891</v>
      </c>
    </row>
    <row r="5319" spans="1:4" x14ac:dyDescent="0.2">
      <c r="A5319" s="56">
        <v>1998</v>
      </c>
      <c r="B5319" s="56" t="s">
        <v>14</v>
      </c>
      <c r="C5319" s="56" t="s">
        <v>57</v>
      </c>
      <c r="D5319" s="55">
        <v>245816</v>
      </c>
    </row>
    <row r="5320" spans="1:4" x14ac:dyDescent="0.2">
      <c r="A5320" s="56">
        <v>1998</v>
      </c>
      <c r="B5320" s="56" t="s">
        <v>15</v>
      </c>
      <c r="C5320" s="56" t="s">
        <v>57</v>
      </c>
      <c r="D5320" s="55">
        <v>237316</v>
      </c>
    </row>
    <row r="5321" spans="1:4" x14ac:dyDescent="0.2">
      <c r="A5321" s="56">
        <v>1998</v>
      </c>
      <c r="B5321" s="56" t="s">
        <v>4</v>
      </c>
      <c r="C5321" s="56" t="s">
        <v>57</v>
      </c>
      <c r="D5321" s="55">
        <v>231080</v>
      </c>
    </row>
    <row r="5322" spans="1:4" x14ac:dyDescent="0.2">
      <c r="A5322" s="56">
        <v>1998</v>
      </c>
      <c r="B5322" s="56" t="s">
        <v>5</v>
      </c>
      <c r="C5322" s="56" t="s">
        <v>57</v>
      </c>
      <c r="D5322" s="55">
        <v>221614</v>
      </c>
    </row>
    <row r="5323" spans="1:4" x14ac:dyDescent="0.2">
      <c r="A5323" s="56">
        <v>1998</v>
      </c>
      <c r="B5323" s="56" t="s">
        <v>6</v>
      </c>
      <c r="C5323" s="56" t="s">
        <v>57</v>
      </c>
      <c r="D5323" s="55">
        <v>232891</v>
      </c>
    </row>
    <row r="5324" spans="1:4" x14ac:dyDescent="0.2">
      <c r="A5324" s="56">
        <v>1998</v>
      </c>
      <c r="B5324" s="56" t="s">
        <v>7</v>
      </c>
      <c r="C5324" s="56" t="s">
        <v>57</v>
      </c>
      <c r="D5324" s="55">
        <v>238657</v>
      </c>
    </row>
    <row r="5325" spans="1:4" x14ac:dyDescent="0.2">
      <c r="A5325" s="56">
        <v>1998</v>
      </c>
      <c r="B5325" s="56" t="s">
        <v>8</v>
      </c>
      <c r="C5325" s="56" t="s">
        <v>57</v>
      </c>
      <c r="D5325" s="55">
        <v>231163</v>
      </c>
    </row>
    <row r="5326" spans="1:4" x14ac:dyDescent="0.2">
      <c r="A5326" s="56">
        <v>1998</v>
      </c>
      <c r="B5326" s="56" t="s">
        <v>9</v>
      </c>
      <c r="C5326" s="56" t="s">
        <v>57</v>
      </c>
      <c r="D5326" s="55">
        <v>241009</v>
      </c>
    </row>
    <row r="5327" spans="1:4" x14ac:dyDescent="0.2">
      <c r="A5327" s="56">
        <v>1998</v>
      </c>
      <c r="B5327" s="56" t="s">
        <v>10</v>
      </c>
      <c r="C5327" s="56" t="s">
        <v>57</v>
      </c>
      <c r="D5327" s="55">
        <v>228871</v>
      </c>
    </row>
    <row r="5328" spans="1:4" x14ac:dyDescent="0.2">
      <c r="A5328" s="56">
        <v>1998</v>
      </c>
      <c r="B5328" s="56" t="s">
        <v>11</v>
      </c>
      <c r="C5328" s="56" t="s">
        <v>57</v>
      </c>
      <c r="D5328" s="55">
        <v>226956</v>
      </c>
    </row>
    <row r="5329" spans="1:4" x14ac:dyDescent="0.2">
      <c r="A5329" s="56">
        <v>1999</v>
      </c>
      <c r="B5329" s="56" t="s">
        <v>12</v>
      </c>
      <c r="C5329" s="56" t="s">
        <v>57</v>
      </c>
      <c r="D5329" s="55">
        <v>206025</v>
      </c>
    </row>
    <row r="5330" spans="1:4" x14ac:dyDescent="0.2">
      <c r="A5330" s="56">
        <v>1999</v>
      </c>
      <c r="B5330" s="56" t="s">
        <v>13</v>
      </c>
      <c r="C5330" s="56" t="s">
        <v>57</v>
      </c>
      <c r="D5330" s="55">
        <v>196211</v>
      </c>
    </row>
    <row r="5331" spans="1:4" x14ac:dyDescent="0.2">
      <c r="A5331" s="56">
        <v>1999</v>
      </c>
      <c r="B5331" s="56" t="s">
        <v>14</v>
      </c>
      <c r="C5331" s="56" t="s">
        <v>57</v>
      </c>
      <c r="D5331" s="55">
        <v>241254</v>
      </c>
    </row>
    <row r="5332" spans="1:4" x14ac:dyDescent="0.2">
      <c r="A5332" s="56">
        <v>1999</v>
      </c>
      <c r="B5332" s="56" t="s">
        <v>15</v>
      </c>
      <c r="C5332" s="56" t="s">
        <v>57</v>
      </c>
      <c r="D5332" s="55">
        <v>227467</v>
      </c>
    </row>
    <row r="5333" spans="1:4" x14ac:dyDescent="0.2">
      <c r="A5333" s="56">
        <v>1999</v>
      </c>
      <c r="B5333" s="56" t="s">
        <v>4</v>
      </c>
      <c r="C5333" s="56" t="s">
        <v>57</v>
      </c>
      <c r="D5333" s="55">
        <v>232273</v>
      </c>
    </row>
    <row r="5334" spans="1:4" x14ac:dyDescent="0.2">
      <c r="A5334" s="56">
        <v>1999</v>
      </c>
      <c r="B5334" s="56" t="s">
        <v>5</v>
      </c>
      <c r="C5334" s="56" t="s">
        <v>57</v>
      </c>
      <c r="D5334" s="55">
        <v>224567</v>
      </c>
    </row>
    <row r="5335" spans="1:4" x14ac:dyDescent="0.2">
      <c r="A5335" s="56">
        <v>1999</v>
      </c>
      <c r="B5335" s="56" t="s">
        <v>6</v>
      </c>
      <c r="C5335" s="56" t="s">
        <v>57</v>
      </c>
      <c r="D5335" s="55">
        <v>222772</v>
      </c>
    </row>
    <row r="5336" spans="1:4" x14ac:dyDescent="0.2">
      <c r="A5336" s="56">
        <v>1999</v>
      </c>
      <c r="B5336" s="56" t="s">
        <v>7</v>
      </c>
      <c r="C5336" s="56" t="s">
        <v>57</v>
      </c>
      <c r="D5336" s="55">
        <v>222864</v>
      </c>
    </row>
    <row r="5337" spans="1:4" x14ac:dyDescent="0.2">
      <c r="A5337" s="56">
        <v>1999</v>
      </c>
      <c r="B5337" s="56" t="s">
        <v>8</v>
      </c>
      <c r="C5337" s="56" t="s">
        <v>57</v>
      </c>
      <c r="D5337" s="55">
        <v>233678</v>
      </c>
    </row>
    <row r="5338" spans="1:4" x14ac:dyDescent="0.2">
      <c r="A5338" s="56">
        <v>1999</v>
      </c>
      <c r="B5338" s="56" t="s">
        <v>9</v>
      </c>
      <c r="C5338" s="56" t="s">
        <v>57</v>
      </c>
      <c r="D5338" s="55">
        <v>230918</v>
      </c>
    </row>
    <row r="5339" spans="1:4" x14ac:dyDescent="0.2">
      <c r="A5339" s="56">
        <v>1999</v>
      </c>
      <c r="B5339" s="56" t="s">
        <v>10</v>
      </c>
      <c r="C5339" s="56" t="s">
        <v>57</v>
      </c>
      <c r="D5339" s="55">
        <v>232142</v>
      </c>
    </row>
    <row r="5340" spans="1:4" x14ac:dyDescent="0.2">
      <c r="A5340" s="56">
        <v>1999</v>
      </c>
      <c r="B5340" s="56" t="s">
        <v>11</v>
      </c>
      <c r="C5340" s="56" t="s">
        <v>57</v>
      </c>
      <c r="D5340" s="55">
        <v>233003</v>
      </c>
    </row>
    <row r="5341" spans="1:4" x14ac:dyDescent="0.2">
      <c r="A5341" s="56">
        <v>2000</v>
      </c>
      <c r="B5341" s="56" t="s">
        <v>12</v>
      </c>
      <c r="C5341" s="56" t="s">
        <v>57</v>
      </c>
      <c r="D5341" s="55">
        <v>204015</v>
      </c>
    </row>
    <row r="5342" spans="1:4" x14ac:dyDescent="0.2">
      <c r="A5342" s="56">
        <v>2000</v>
      </c>
      <c r="B5342" s="56" t="s">
        <v>13</v>
      </c>
      <c r="C5342" s="56" t="s">
        <v>57</v>
      </c>
      <c r="D5342" s="55">
        <v>200471</v>
      </c>
    </row>
    <row r="5343" spans="1:4" x14ac:dyDescent="0.2">
      <c r="A5343" s="56">
        <v>2000</v>
      </c>
      <c r="B5343" s="56" t="s">
        <v>14</v>
      </c>
      <c r="C5343" s="56" t="s">
        <v>57</v>
      </c>
      <c r="D5343" s="55">
        <v>233603</v>
      </c>
    </row>
    <row r="5344" spans="1:4" x14ac:dyDescent="0.2">
      <c r="A5344" s="56">
        <v>2000</v>
      </c>
      <c r="B5344" s="56" t="s">
        <v>15</v>
      </c>
      <c r="C5344" s="56" t="s">
        <v>57</v>
      </c>
      <c r="D5344" s="55">
        <v>219888</v>
      </c>
    </row>
    <row r="5345" spans="1:4" x14ac:dyDescent="0.2">
      <c r="A5345" s="56">
        <v>2000</v>
      </c>
      <c r="B5345" s="56" t="s">
        <v>4</v>
      </c>
      <c r="C5345" s="56" t="s">
        <v>57</v>
      </c>
      <c r="D5345" s="55">
        <v>219897</v>
      </c>
    </row>
    <row r="5346" spans="1:4" x14ac:dyDescent="0.2">
      <c r="A5346" s="56">
        <v>2000</v>
      </c>
      <c r="B5346" s="56" t="s">
        <v>5</v>
      </c>
      <c r="C5346" s="56" t="s">
        <v>57</v>
      </c>
      <c r="D5346" s="55">
        <v>206811</v>
      </c>
    </row>
    <row r="5347" spans="1:4" x14ac:dyDescent="0.2">
      <c r="A5347" s="56">
        <v>2000</v>
      </c>
      <c r="B5347" s="56" t="s">
        <v>6</v>
      </c>
      <c r="C5347" s="56" t="s">
        <v>57</v>
      </c>
      <c r="D5347" s="55">
        <v>218710</v>
      </c>
    </row>
    <row r="5348" spans="1:4" x14ac:dyDescent="0.2">
      <c r="A5348" s="56">
        <v>2000</v>
      </c>
      <c r="B5348" s="56" t="s">
        <v>7</v>
      </c>
      <c r="C5348" s="56" t="s">
        <v>57</v>
      </c>
      <c r="D5348" s="55">
        <v>229220</v>
      </c>
    </row>
    <row r="5349" spans="1:4" x14ac:dyDescent="0.2">
      <c r="A5349" s="56">
        <v>2000</v>
      </c>
      <c r="B5349" s="56" t="s">
        <v>8</v>
      </c>
      <c r="C5349" s="56" t="s">
        <v>57</v>
      </c>
      <c r="D5349" s="55">
        <v>228632</v>
      </c>
    </row>
    <row r="5350" spans="1:4" x14ac:dyDescent="0.2">
      <c r="A5350" s="56">
        <v>2000</v>
      </c>
      <c r="B5350" s="56" t="s">
        <v>9</v>
      </c>
      <c r="C5350" s="56" t="s">
        <v>57</v>
      </c>
      <c r="D5350" s="55">
        <v>228201</v>
      </c>
    </row>
    <row r="5351" spans="1:4" x14ac:dyDescent="0.2">
      <c r="A5351" s="56">
        <v>2000</v>
      </c>
      <c r="B5351" s="56" t="s">
        <v>10</v>
      </c>
      <c r="C5351" s="56" t="s">
        <v>57</v>
      </c>
      <c r="D5351" s="55">
        <v>217439</v>
      </c>
    </row>
    <row r="5352" spans="1:4" x14ac:dyDescent="0.2">
      <c r="A5352" s="56">
        <v>2000</v>
      </c>
      <c r="B5352" s="56" t="s">
        <v>11</v>
      </c>
      <c r="C5352" s="56" t="s">
        <v>57</v>
      </c>
      <c r="D5352" s="55">
        <v>215111</v>
      </c>
    </row>
    <row r="5353" spans="1:4" x14ac:dyDescent="0.2">
      <c r="A5353" s="56">
        <v>2001</v>
      </c>
      <c r="B5353" s="56" t="s">
        <v>12</v>
      </c>
      <c r="C5353" s="56" t="s">
        <v>57</v>
      </c>
      <c r="D5353" s="55">
        <v>197818</v>
      </c>
    </row>
    <row r="5354" spans="1:4" x14ac:dyDescent="0.2">
      <c r="A5354" s="56">
        <v>2001</v>
      </c>
      <c r="B5354" s="56" t="s">
        <v>13</v>
      </c>
      <c r="C5354" s="56" t="s">
        <v>57</v>
      </c>
      <c r="D5354" s="55">
        <v>189289</v>
      </c>
    </row>
    <row r="5355" spans="1:4" x14ac:dyDescent="0.2">
      <c r="A5355" s="56">
        <v>2001</v>
      </c>
      <c r="B5355" s="56" t="s">
        <v>14</v>
      </c>
      <c r="C5355" s="56" t="s">
        <v>57</v>
      </c>
      <c r="D5355" s="55">
        <v>208802</v>
      </c>
    </row>
    <row r="5356" spans="1:4" x14ac:dyDescent="0.2">
      <c r="A5356" s="56">
        <v>2001</v>
      </c>
      <c r="B5356" s="56" t="s">
        <v>15</v>
      </c>
      <c r="C5356" s="56" t="s">
        <v>57</v>
      </c>
      <c r="D5356" s="55">
        <v>202539</v>
      </c>
    </row>
    <row r="5357" spans="1:4" x14ac:dyDescent="0.2">
      <c r="A5357" s="56">
        <v>2001</v>
      </c>
      <c r="B5357" s="56" t="s">
        <v>4</v>
      </c>
      <c r="C5357" s="56" t="s">
        <v>57</v>
      </c>
      <c r="D5357" s="55">
        <v>203230</v>
      </c>
    </row>
    <row r="5358" spans="1:4" x14ac:dyDescent="0.2">
      <c r="A5358" s="56">
        <v>2001</v>
      </c>
      <c r="B5358" s="56" t="s">
        <v>5</v>
      </c>
      <c r="C5358" s="56" t="s">
        <v>57</v>
      </c>
      <c r="D5358" s="55">
        <v>196113</v>
      </c>
    </row>
    <row r="5359" spans="1:4" x14ac:dyDescent="0.2">
      <c r="A5359" s="56">
        <v>2001</v>
      </c>
      <c r="B5359" s="56" t="s">
        <v>6</v>
      </c>
      <c r="C5359" s="56" t="s">
        <v>57</v>
      </c>
      <c r="D5359" s="55">
        <v>188247</v>
      </c>
    </row>
    <row r="5360" spans="1:4" x14ac:dyDescent="0.2">
      <c r="A5360" s="56">
        <v>2001</v>
      </c>
      <c r="B5360" s="56" t="s">
        <v>7</v>
      </c>
      <c r="C5360" s="56" t="s">
        <v>57</v>
      </c>
      <c r="D5360" s="55">
        <v>194744</v>
      </c>
    </row>
    <row r="5361" spans="1:4" x14ac:dyDescent="0.2">
      <c r="A5361" s="56">
        <v>2001</v>
      </c>
      <c r="B5361" s="56" t="s">
        <v>8</v>
      </c>
      <c r="C5361" s="56" t="s">
        <v>57</v>
      </c>
      <c r="D5361" s="55">
        <v>186039</v>
      </c>
    </row>
    <row r="5362" spans="1:4" x14ac:dyDescent="0.2">
      <c r="A5362" s="56">
        <v>2001</v>
      </c>
      <c r="B5362" s="56" t="s">
        <v>9</v>
      </c>
      <c r="C5362" s="56" t="s">
        <v>57</v>
      </c>
      <c r="D5362" s="55">
        <v>188008</v>
      </c>
    </row>
    <row r="5363" spans="1:4" x14ac:dyDescent="0.2">
      <c r="A5363" s="56">
        <v>2001</v>
      </c>
      <c r="B5363" s="56" t="s">
        <v>10</v>
      </c>
      <c r="C5363" s="56" t="s">
        <v>57</v>
      </c>
      <c r="D5363" s="55">
        <v>188026</v>
      </c>
    </row>
    <row r="5364" spans="1:4" x14ac:dyDescent="0.2">
      <c r="A5364" s="56">
        <v>2001</v>
      </c>
      <c r="B5364" s="56" t="s">
        <v>11</v>
      </c>
      <c r="C5364" s="56" t="s">
        <v>57</v>
      </c>
      <c r="D5364" s="55">
        <v>159367</v>
      </c>
    </row>
    <row r="5365" spans="1:4" x14ac:dyDescent="0.2">
      <c r="A5365" s="56">
        <v>2002</v>
      </c>
      <c r="B5365" s="56" t="s">
        <v>12</v>
      </c>
      <c r="C5365" s="56" t="s">
        <v>57</v>
      </c>
      <c r="D5365" s="55">
        <v>145031</v>
      </c>
    </row>
    <row r="5366" spans="1:4" x14ac:dyDescent="0.2">
      <c r="A5366" s="56">
        <v>2002</v>
      </c>
      <c r="B5366" s="56" t="s">
        <v>13</v>
      </c>
      <c r="C5366" s="56" t="s">
        <v>57</v>
      </c>
      <c r="D5366" s="55">
        <v>142714</v>
      </c>
    </row>
    <row r="5367" spans="1:4" x14ac:dyDescent="0.2">
      <c r="A5367" s="56">
        <v>2002</v>
      </c>
      <c r="B5367" s="56" t="s">
        <v>14</v>
      </c>
      <c r="C5367" s="56" t="s">
        <v>57</v>
      </c>
      <c r="D5367" s="55">
        <v>157582</v>
      </c>
    </row>
    <row r="5368" spans="1:4" x14ac:dyDescent="0.2">
      <c r="A5368" s="56">
        <v>2002</v>
      </c>
      <c r="B5368" s="56" t="s">
        <v>15</v>
      </c>
      <c r="C5368" s="56" t="s">
        <v>57</v>
      </c>
      <c r="D5368" s="55">
        <v>156007</v>
      </c>
    </row>
    <row r="5369" spans="1:4" x14ac:dyDescent="0.2">
      <c r="A5369" s="56">
        <v>2002</v>
      </c>
      <c r="B5369" s="56" t="s">
        <v>4</v>
      </c>
      <c r="C5369" s="56" t="s">
        <v>57</v>
      </c>
      <c r="D5369" s="55">
        <v>157684</v>
      </c>
    </row>
    <row r="5370" spans="1:4" x14ac:dyDescent="0.2">
      <c r="A5370" s="56">
        <v>2002</v>
      </c>
      <c r="B5370" s="56" t="s">
        <v>5</v>
      </c>
      <c r="C5370" s="56" t="s">
        <v>57</v>
      </c>
      <c r="D5370" s="55">
        <v>146791</v>
      </c>
    </row>
    <row r="5371" spans="1:4" x14ac:dyDescent="0.2">
      <c r="A5371" s="56">
        <v>2002</v>
      </c>
      <c r="B5371" s="56" t="s">
        <v>6</v>
      </c>
      <c r="C5371" s="56" t="s">
        <v>57</v>
      </c>
      <c r="D5371" s="55">
        <v>150152</v>
      </c>
    </row>
    <row r="5372" spans="1:4" x14ac:dyDescent="0.2">
      <c r="A5372" s="56">
        <v>2002</v>
      </c>
      <c r="B5372" s="56" t="s">
        <v>7</v>
      </c>
      <c r="C5372" s="56" t="s">
        <v>57</v>
      </c>
      <c r="D5372" s="55">
        <v>132810</v>
      </c>
    </row>
    <row r="5373" spans="1:4" x14ac:dyDescent="0.2">
      <c r="A5373" s="56">
        <v>2002</v>
      </c>
      <c r="B5373" s="56" t="s">
        <v>8</v>
      </c>
      <c r="C5373" s="56" t="s">
        <v>57</v>
      </c>
      <c r="D5373" s="55">
        <v>103756</v>
      </c>
    </row>
    <row r="5374" spans="1:4" x14ac:dyDescent="0.2">
      <c r="A5374" s="56">
        <v>2002</v>
      </c>
      <c r="B5374" s="56" t="s">
        <v>9</v>
      </c>
      <c r="C5374" s="56" t="s">
        <v>57</v>
      </c>
      <c r="D5374" s="55">
        <v>123556</v>
      </c>
    </row>
    <row r="5375" spans="1:4" x14ac:dyDescent="0.2">
      <c r="A5375" s="56">
        <v>2002</v>
      </c>
      <c r="B5375" s="56" t="s">
        <v>10</v>
      </c>
      <c r="C5375" s="56" t="s">
        <v>57</v>
      </c>
      <c r="D5375" s="55">
        <v>144724</v>
      </c>
    </row>
    <row r="5376" spans="1:4" x14ac:dyDescent="0.2">
      <c r="A5376" s="56">
        <v>2002</v>
      </c>
      <c r="B5376" s="56" t="s">
        <v>11</v>
      </c>
      <c r="C5376" s="56" t="s">
        <v>57</v>
      </c>
      <c r="D5376" s="55">
        <v>149387</v>
      </c>
    </row>
    <row r="5377" spans="1:4" x14ac:dyDescent="0.2">
      <c r="A5377" s="56">
        <v>2003</v>
      </c>
      <c r="B5377" s="56" t="s">
        <v>12</v>
      </c>
      <c r="C5377" s="56" t="s">
        <v>57</v>
      </c>
      <c r="D5377" s="55">
        <v>127586.68497689838</v>
      </c>
    </row>
    <row r="5378" spans="1:4" x14ac:dyDescent="0.2">
      <c r="A5378" s="56">
        <v>2003</v>
      </c>
      <c r="B5378" s="56" t="s">
        <v>13</v>
      </c>
      <c r="C5378" s="56" t="s">
        <v>57</v>
      </c>
      <c r="D5378" s="55">
        <v>125669.8803910408</v>
      </c>
    </row>
    <row r="5379" spans="1:4" x14ac:dyDescent="0.2">
      <c r="A5379" s="56">
        <v>2003</v>
      </c>
      <c r="B5379" s="56" t="s">
        <v>14</v>
      </c>
      <c r="C5379" s="56" t="s">
        <v>57</v>
      </c>
      <c r="D5379" s="55">
        <v>152052.1975583075</v>
      </c>
    </row>
    <row r="5380" spans="1:4" x14ac:dyDescent="0.2">
      <c r="A5380" s="56">
        <v>2003</v>
      </c>
      <c r="B5380" s="56" t="s">
        <v>15</v>
      </c>
      <c r="C5380" s="56" t="s">
        <v>57</v>
      </c>
      <c r="D5380" s="55">
        <v>171960.16086230337</v>
      </c>
    </row>
    <row r="5381" spans="1:4" x14ac:dyDescent="0.2">
      <c r="A5381" s="56">
        <v>2003</v>
      </c>
      <c r="B5381" s="56" t="s">
        <v>4</v>
      </c>
      <c r="C5381" s="56" t="s">
        <v>57</v>
      </c>
      <c r="D5381" s="55">
        <v>146959.38038710188</v>
      </c>
    </row>
    <row r="5382" spans="1:4" x14ac:dyDescent="0.2">
      <c r="A5382" s="56">
        <v>2003</v>
      </c>
      <c r="B5382" s="56" t="s">
        <v>5</v>
      </c>
      <c r="C5382" s="56" t="s">
        <v>57</v>
      </c>
      <c r="D5382" s="55">
        <v>140822.21747727838</v>
      </c>
    </row>
    <row r="5383" spans="1:4" x14ac:dyDescent="0.2">
      <c r="A5383" s="56">
        <v>2003</v>
      </c>
      <c r="B5383" s="56" t="s">
        <v>6</v>
      </c>
      <c r="C5383" s="56" t="s">
        <v>57</v>
      </c>
      <c r="D5383" s="55">
        <v>140420.55562142836</v>
      </c>
    </row>
    <row r="5384" spans="1:4" x14ac:dyDescent="0.2">
      <c r="A5384" s="56">
        <v>2003</v>
      </c>
      <c r="B5384" s="56" t="s">
        <v>7</v>
      </c>
      <c r="C5384" s="56" t="s">
        <v>57</v>
      </c>
      <c r="D5384" s="55">
        <v>152628.15753592402</v>
      </c>
    </row>
    <row r="5385" spans="1:4" x14ac:dyDescent="0.2">
      <c r="A5385" s="56">
        <v>2003</v>
      </c>
      <c r="B5385" s="56" t="s">
        <v>8</v>
      </c>
      <c r="C5385" s="56" t="s">
        <v>57</v>
      </c>
      <c r="D5385" s="55">
        <v>162302.36296476776</v>
      </c>
    </row>
    <row r="5386" spans="1:4" x14ac:dyDescent="0.2">
      <c r="A5386" s="56">
        <v>2003</v>
      </c>
      <c r="B5386" s="56" t="s">
        <v>9</v>
      </c>
      <c r="C5386" s="56" t="s">
        <v>57</v>
      </c>
      <c r="D5386" s="55">
        <v>167673.74185870588</v>
      </c>
    </row>
    <row r="5387" spans="1:4" x14ac:dyDescent="0.2">
      <c r="A5387" s="56">
        <v>2003</v>
      </c>
      <c r="B5387" s="56" t="s">
        <v>10</v>
      </c>
      <c r="C5387" s="56" t="s">
        <v>57</v>
      </c>
      <c r="D5387" s="55">
        <v>153011.11584434283</v>
      </c>
    </row>
    <row r="5388" spans="1:4" x14ac:dyDescent="0.2">
      <c r="A5388" s="56">
        <v>2003</v>
      </c>
      <c r="B5388" s="56" t="s">
        <v>11</v>
      </c>
      <c r="C5388" s="56" t="s">
        <v>57</v>
      </c>
      <c r="D5388" s="55">
        <v>154226.84919134047</v>
      </c>
    </row>
    <row r="5389" spans="1:4" x14ac:dyDescent="0.2">
      <c r="A5389" s="56">
        <v>2004</v>
      </c>
      <c r="B5389" s="56" t="s">
        <v>12</v>
      </c>
      <c r="C5389" s="56" t="s">
        <v>57</v>
      </c>
      <c r="D5389" s="55">
        <v>137456</v>
      </c>
    </row>
    <row r="5390" spans="1:4" x14ac:dyDescent="0.2">
      <c r="A5390" s="56">
        <v>2004</v>
      </c>
      <c r="B5390" s="56" t="s">
        <v>13</v>
      </c>
      <c r="C5390" s="56" t="s">
        <v>57</v>
      </c>
      <c r="D5390" s="55">
        <v>139765</v>
      </c>
    </row>
    <row r="5391" spans="1:4" x14ac:dyDescent="0.2">
      <c r="A5391" s="56">
        <v>2004</v>
      </c>
      <c r="B5391" s="56" t="s">
        <v>14</v>
      </c>
      <c r="C5391" s="56" t="s">
        <v>57</v>
      </c>
      <c r="D5391" s="55">
        <v>162868.69744589782</v>
      </c>
    </row>
    <row r="5392" spans="1:4" x14ac:dyDescent="0.2">
      <c r="A5392" s="56">
        <v>2004</v>
      </c>
      <c r="B5392" s="56" t="s">
        <v>15</v>
      </c>
      <c r="C5392" s="56" t="s">
        <v>57</v>
      </c>
      <c r="D5392" s="55">
        <v>151620.88733844049</v>
      </c>
    </row>
    <row r="5393" spans="1:4" x14ac:dyDescent="0.2">
      <c r="A5393" s="56">
        <v>2004</v>
      </c>
      <c r="B5393" s="56" t="s">
        <v>4</v>
      </c>
      <c r="C5393" s="56" t="s">
        <v>57</v>
      </c>
      <c r="D5393" s="55">
        <v>157363.11547099854</v>
      </c>
    </row>
    <row r="5394" spans="1:4" x14ac:dyDescent="0.2">
      <c r="A5394" s="56">
        <v>2004</v>
      </c>
      <c r="B5394" s="56" t="s">
        <v>5</v>
      </c>
      <c r="C5394" s="56" t="s">
        <v>57</v>
      </c>
      <c r="D5394" s="55">
        <v>158016.0569653557</v>
      </c>
    </row>
    <row r="5395" spans="1:4" x14ac:dyDescent="0.2">
      <c r="A5395" s="56">
        <v>2004</v>
      </c>
      <c r="B5395" s="56" t="s">
        <v>6</v>
      </c>
      <c r="C5395" s="56" t="s">
        <v>57</v>
      </c>
      <c r="D5395" s="55">
        <v>168781.72056381393</v>
      </c>
    </row>
    <row r="5396" spans="1:4" x14ac:dyDescent="0.2">
      <c r="A5396" s="56">
        <v>2004</v>
      </c>
      <c r="B5396" s="56" t="s">
        <v>7</v>
      </c>
      <c r="C5396" s="56" t="s">
        <v>57</v>
      </c>
      <c r="D5396" s="55">
        <v>164172.99405103081</v>
      </c>
    </row>
    <row r="5397" spans="1:4" x14ac:dyDescent="0.2">
      <c r="A5397" s="56">
        <v>2004</v>
      </c>
      <c r="B5397" s="56" t="s">
        <v>8</v>
      </c>
      <c r="C5397" s="56" t="s">
        <v>57</v>
      </c>
      <c r="D5397" s="55">
        <v>165358.88894512429</v>
      </c>
    </row>
    <row r="5398" spans="1:4" x14ac:dyDescent="0.2">
      <c r="A5398" s="56">
        <v>2004</v>
      </c>
      <c r="B5398" s="56" t="s">
        <v>9</v>
      </c>
      <c r="C5398" s="56" t="s">
        <v>57</v>
      </c>
      <c r="D5398" s="55">
        <v>162585.87299136605</v>
      </c>
    </row>
    <row r="5399" spans="1:4" x14ac:dyDescent="0.2">
      <c r="A5399" s="56">
        <v>2004</v>
      </c>
      <c r="B5399" s="56" t="s">
        <v>10</v>
      </c>
      <c r="C5399" s="56" t="s">
        <v>57</v>
      </c>
      <c r="D5399" s="55">
        <v>164650.70355875033</v>
      </c>
    </row>
    <row r="5400" spans="1:4" x14ac:dyDescent="0.2">
      <c r="A5400" s="56">
        <v>2004</v>
      </c>
      <c r="B5400" s="56" t="s">
        <v>11</v>
      </c>
      <c r="C5400" s="56" t="s">
        <v>57</v>
      </c>
      <c r="D5400" s="55">
        <v>181923.72255639618</v>
      </c>
    </row>
    <row r="5401" spans="1:4" x14ac:dyDescent="0.2">
      <c r="A5401" s="56">
        <v>2005</v>
      </c>
      <c r="B5401" s="56" t="s">
        <v>12</v>
      </c>
      <c r="C5401" s="56" t="s">
        <v>57</v>
      </c>
      <c r="D5401" s="55">
        <v>134893.38126694082</v>
      </c>
    </row>
    <row r="5402" spans="1:4" x14ac:dyDescent="0.2">
      <c r="A5402" s="56">
        <v>2005</v>
      </c>
      <c r="B5402" s="56" t="s">
        <v>13</v>
      </c>
      <c r="C5402" s="56" t="s">
        <v>57</v>
      </c>
      <c r="D5402" s="55">
        <v>130265</v>
      </c>
    </row>
    <row r="5403" spans="1:4" x14ac:dyDescent="0.2">
      <c r="A5403" s="56">
        <v>2005</v>
      </c>
      <c r="B5403" s="56" t="s">
        <v>14</v>
      </c>
      <c r="C5403" s="56" t="s">
        <v>57</v>
      </c>
      <c r="D5403" s="55">
        <v>146073</v>
      </c>
    </row>
    <row r="5404" spans="1:4" x14ac:dyDescent="0.2">
      <c r="A5404" s="56">
        <v>2005</v>
      </c>
      <c r="B5404" s="56" t="s">
        <v>15</v>
      </c>
      <c r="C5404" s="56" t="s">
        <v>57</v>
      </c>
      <c r="D5404" s="55">
        <v>157114</v>
      </c>
    </row>
    <row r="5405" spans="1:4" x14ac:dyDescent="0.2">
      <c r="A5405" s="56">
        <v>2005</v>
      </c>
      <c r="B5405" s="56" t="s">
        <v>4</v>
      </c>
      <c r="C5405" s="56" t="s">
        <v>57</v>
      </c>
      <c r="D5405" s="55">
        <v>167765</v>
      </c>
    </row>
    <row r="5406" spans="1:4" x14ac:dyDescent="0.2">
      <c r="A5406" s="56">
        <v>2005</v>
      </c>
      <c r="B5406" s="56" t="s">
        <v>5</v>
      </c>
      <c r="C5406" s="56" t="s">
        <v>57</v>
      </c>
      <c r="D5406" s="55">
        <v>161902</v>
      </c>
    </row>
    <row r="5407" spans="1:4" x14ac:dyDescent="0.2">
      <c r="A5407" s="56">
        <v>2005</v>
      </c>
      <c r="B5407" s="56" t="s">
        <v>6</v>
      </c>
      <c r="C5407" s="56" t="s">
        <v>57</v>
      </c>
      <c r="D5407" s="55">
        <v>171839</v>
      </c>
    </row>
    <row r="5408" spans="1:4" x14ac:dyDescent="0.2">
      <c r="A5408" s="56">
        <v>2005</v>
      </c>
      <c r="B5408" s="56" t="s">
        <v>7</v>
      </c>
      <c r="C5408" s="56" t="s">
        <v>57</v>
      </c>
      <c r="D5408" s="55">
        <v>172808</v>
      </c>
    </row>
    <row r="5409" spans="1:4" x14ac:dyDescent="0.2">
      <c r="A5409" s="56">
        <v>2005</v>
      </c>
      <c r="B5409" s="56" t="s">
        <v>8</v>
      </c>
      <c r="C5409" s="56" t="s">
        <v>57</v>
      </c>
      <c r="D5409" s="55">
        <v>178501</v>
      </c>
    </row>
    <row r="5410" spans="1:4" x14ac:dyDescent="0.2">
      <c r="A5410" s="56">
        <v>2005</v>
      </c>
      <c r="B5410" s="56" t="s">
        <v>9</v>
      </c>
      <c r="C5410" s="56" t="s">
        <v>57</v>
      </c>
      <c r="D5410" s="55">
        <v>187855</v>
      </c>
    </row>
    <row r="5411" spans="1:4" x14ac:dyDescent="0.2">
      <c r="A5411" s="56">
        <v>2005</v>
      </c>
      <c r="B5411" s="56" t="s">
        <v>10</v>
      </c>
      <c r="C5411" s="56" t="s">
        <v>57</v>
      </c>
      <c r="D5411" s="55">
        <v>221019</v>
      </c>
    </row>
    <row r="5412" spans="1:4" x14ac:dyDescent="0.2">
      <c r="A5412" s="56">
        <v>2005</v>
      </c>
      <c r="B5412" s="56" t="s">
        <v>11</v>
      </c>
      <c r="C5412" s="56" t="s">
        <v>57</v>
      </c>
      <c r="D5412" s="55">
        <v>236823</v>
      </c>
    </row>
    <row r="5413" spans="1:4" x14ac:dyDescent="0.2">
      <c r="A5413" s="56">
        <v>2006</v>
      </c>
      <c r="B5413" s="56" t="s">
        <v>12</v>
      </c>
      <c r="C5413" s="56" t="s">
        <v>57</v>
      </c>
      <c r="D5413" s="55">
        <v>208456</v>
      </c>
    </row>
    <row r="5414" spans="1:4" x14ac:dyDescent="0.2">
      <c r="A5414" s="56">
        <v>2006</v>
      </c>
      <c r="B5414" s="56" t="s">
        <v>13</v>
      </c>
      <c r="C5414" s="56" t="s">
        <v>57</v>
      </c>
      <c r="D5414" s="55">
        <v>204535</v>
      </c>
    </row>
    <row r="5415" spans="1:4" x14ac:dyDescent="0.2">
      <c r="A5415" s="56">
        <v>2006</v>
      </c>
      <c r="B5415" s="56" t="s">
        <v>14</v>
      </c>
      <c r="C5415" s="56" t="s">
        <v>57</v>
      </c>
      <c r="D5415" s="55">
        <v>233972</v>
      </c>
    </row>
    <row r="5416" spans="1:4" x14ac:dyDescent="0.2">
      <c r="A5416" s="56">
        <v>2006</v>
      </c>
      <c r="B5416" s="56" t="s">
        <v>15</v>
      </c>
      <c r="C5416" s="56" t="s">
        <v>57</v>
      </c>
      <c r="D5416" s="55">
        <v>234932</v>
      </c>
    </row>
    <row r="5417" spans="1:4" x14ac:dyDescent="0.2">
      <c r="A5417" s="56">
        <v>2006</v>
      </c>
      <c r="B5417" s="56" t="s">
        <v>4</v>
      </c>
      <c r="C5417" s="56" t="s">
        <v>57</v>
      </c>
      <c r="D5417" s="55">
        <v>243058</v>
      </c>
    </row>
    <row r="5418" spans="1:4" x14ac:dyDescent="0.2">
      <c r="A5418" s="56">
        <v>2006</v>
      </c>
      <c r="B5418" s="56" t="s">
        <v>5</v>
      </c>
      <c r="C5418" s="56" t="s">
        <v>57</v>
      </c>
      <c r="D5418" s="55">
        <v>229828</v>
      </c>
    </row>
    <row r="5419" spans="1:4" x14ac:dyDescent="0.2">
      <c r="A5419" s="56">
        <v>2006</v>
      </c>
      <c r="B5419" s="56" t="s">
        <v>6</v>
      </c>
      <c r="C5419" s="56" t="s">
        <v>57</v>
      </c>
      <c r="D5419" s="55">
        <v>249815</v>
      </c>
    </row>
    <row r="5420" spans="1:4" x14ac:dyDescent="0.2">
      <c r="A5420" s="56">
        <v>2006</v>
      </c>
      <c r="B5420" s="56" t="s">
        <v>7</v>
      </c>
      <c r="C5420" s="56" t="s">
        <v>57</v>
      </c>
      <c r="D5420" s="55">
        <v>253569</v>
      </c>
    </row>
    <row r="5421" spans="1:4" x14ac:dyDescent="0.2">
      <c r="A5421" s="56">
        <v>2006</v>
      </c>
      <c r="B5421" s="56" t="s">
        <v>8</v>
      </c>
      <c r="C5421" s="56" t="s">
        <v>57</v>
      </c>
      <c r="D5421" s="55">
        <v>257489</v>
      </c>
    </row>
    <row r="5422" spans="1:4" x14ac:dyDescent="0.2">
      <c r="A5422" s="56">
        <v>2006</v>
      </c>
      <c r="B5422" s="56" t="s">
        <v>9</v>
      </c>
      <c r="C5422" s="56" t="s">
        <v>57</v>
      </c>
      <c r="D5422" s="55">
        <v>255753</v>
      </c>
    </row>
    <row r="5423" spans="1:4" x14ac:dyDescent="0.2">
      <c r="A5423" s="56">
        <v>2006</v>
      </c>
      <c r="B5423" s="56" t="s">
        <v>10</v>
      </c>
      <c r="C5423" s="56" t="s">
        <v>57</v>
      </c>
      <c r="D5423" s="55">
        <v>261017</v>
      </c>
    </row>
    <row r="5424" spans="1:4" x14ac:dyDescent="0.2">
      <c r="A5424" s="56">
        <v>2006</v>
      </c>
      <c r="B5424" s="56" t="s">
        <v>11</v>
      </c>
      <c r="C5424" s="56" t="s">
        <v>57</v>
      </c>
      <c r="D5424" s="55">
        <v>249864</v>
      </c>
    </row>
    <row r="5425" spans="1:4" x14ac:dyDescent="0.2">
      <c r="A5425" s="56">
        <v>2007</v>
      </c>
      <c r="B5425" s="56" t="s">
        <v>12</v>
      </c>
      <c r="C5425" s="56" t="s">
        <v>57</v>
      </c>
      <c r="D5425" s="55">
        <v>234322</v>
      </c>
    </row>
    <row r="5426" spans="1:4" x14ac:dyDescent="0.2">
      <c r="A5426" s="56">
        <v>2007</v>
      </c>
      <c r="B5426" s="56" t="s">
        <v>13</v>
      </c>
      <c r="C5426" s="56" t="s">
        <v>57</v>
      </c>
      <c r="D5426" s="55">
        <v>222892</v>
      </c>
    </row>
    <row r="5427" spans="1:4" x14ac:dyDescent="0.2">
      <c r="A5427" s="56">
        <v>2007</v>
      </c>
      <c r="B5427" s="56" t="s">
        <v>14</v>
      </c>
      <c r="C5427" s="56" t="s">
        <v>57</v>
      </c>
      <c r="D5427" s="55">
        <v>257186</v>
      </c>
    </row>
    <row r="5428" spans="1:4" x14ac:dyDescent="0.2">
      <c r="A5428" s="56">
        <v>2007</v>
      </c>
      <c r="B5428" s="56" t="s">
        <v>15</v>
      </c>
      <c r="C5428" s="56" t="s">
        <v>57</v>
      </c>
      <c r="D5428" s="55">
        <v>251275</v>
      </c>
    </row>
    <row r="5429" spans="1:4" x14ac:dyDescent="0.2">
      <c r="A5429" s="56">
        <v>2007</v>
      </c>
      <c r="B5429" s="56" t="s">
        <v>4</v>
      </c>
      <c r="C5429" s="56" t="s">
        <v>57</v>
      </c>
      <c r="D5429" s="55">
        <v>262631</v>
      </c>
    </row>
    <row r="5430" spans="1:4" x14ac:dyDescent="0.2">
      <c r="A5430" s="56">
        <v>2007</v>
      </c>
      <c r="B5430" s="56" t="s">
        <v>5</v>
      </c>
      <c r="C5430" s="56" t="s">
        <v>57</v>
      </c>
      <c r="D5430" s="55">
        <v>261074</v>
      </c>
    </row>
    <row r="5431" spans="1:4" x14ac:dyDescent="0.2">
      <c r="A5431" s="56">
        <v>2007</v>
      </c>
      <c r="B5431" s="56" t="s">
        <v>6</v>
      </c>
      <c r="C5431" s="56" t="s">
        <v>57</v>
      </c>
      <c r="D5431" s="55">
        <v>267950</v>
      </c>
    </row>
    <row r="5432" spans="1:4" x14ac:dyDescent="0.2">
      <c r="A5432" s="56">
        <v>2007</v>
      </c>
      <c r="B5432" s="56" t="s">
        <v>7</v>
      </c>
      <c r="C5432" s="56" t="s">
        <v>57</v>
      </c>
      <c r="D5432" s="55">
        <v>273090</v>
      </c>
    </row>
    <row r="5433" spans="1:4" x14ac:dyDescent="0.2">
      <c r="A5433" s="56">
        <v>2007</v>
      </c>
      <c r="B5433" s="56" t="s">
        <v>8</v>
      </c>
      <c r="C5433" s="56" t="s">
        <v>57</v>
      </c>
      <c r="D5433" s="55">
        <v>269371</v>
      </c>
    </row>
    <row r="5434" spans="1:4" x14ac:dyDescent="0.2">
      <c r="A5434" s="56">
        <v>2007</v>
      </c>
      <c r="B5434" s="56" t="s">
        <v>9</v>
      </c>
      <c r="C5434" s="56" t="s">
        <v>57</v>
      </c>
      <c r="D5434" s="55">
        <v>281426</v>
      </c>
    </row>
    <row r="5435" spans="1:4" x14ac:dyDescent="0.2">
      <c r="A5435" s="56">
        <v>2007</v>
      </c>
      <c r="B5435" s="56" t="s">
        <v>10</v>
      </c>
      <c r="C5435" s="56" t="s">
        <v>57</v>
      </c>
      <c r="D5435" s="55">
        <v>289053</v>
      </c>
    </row>
    <row r="5436" spans="1:4" x14ac:dyDescent="0.2">
      <c r="A5436" s="56">
        <v>2007</v>
      </c>
      <c r="B5436" s="56" t="s">
        <v>11</v>
      </c>
      <c r="C5436" s="56" t="s">
        <v>57</v>
      </c>
      <c r="D5436" s="55">
        <v>282535</v>
      </c>
    </row>
    <row r="5437" spans="1:4" x14ac:dyDescent="0.2">
      <c r="A5437" s="56">
        <v>2008</v>
      </c>
      <c r="B5437" s="56" t="s">
        <v>12</v>
      </c>
      <c r="C5437" s="56" t="s">
        <v>57</v>
      </c>
      <c r="D5437" s="55">
        <v>257937</v>
      </c>
    </row>
    <row r="5438" spans="1:4" x14ac:dyDescent="0.2">
      <c r="A5438" s="56">
        <v>2008</v>
      </c>
      <c r="B5438" s="56" t="s">
        <v>13</v>
      </c>
      <c r="C5438" s="56" t="s">
        <v>57</v>
      </c>
      <c r="D5438" s="55">
        <v>253637</v>
      </c>
    </row>
    <row r="5439" spans="1:4" x14ac:dyDescent="0.2">
      <c r="A5439" s="56">
        <v>2008</v>
      </c>
      <c r="B5439" s="56" t="s">
        <v>14</v>
      </c>
      <c r="C5439" s="56" t="s">
        <v>57</v>
      </c>
      <c r="D5439" s="55">
        <v>271761</v>
      </c>
    </row>
    <row r="5440" spans="1:4" x14ac:dyDescent="0.2">
      <c r="A5440" s="56">
        <v>2008</v>
      </c>
      <c r="B5440" s="56" t="s">
        <v>15</v>
      </c>
      <c r="C5440" s="56" t="s">
        <v>57</v>
      </c>
      <c r="D5440" s="55">
        <v>291046</v>
      </c>
    </row>
    <row r="5441" spans="1:4" x14ac:dyDescent="0.2">
      <c r="A5441" s="56">
        <v>2008</v>
      </c>
      <c r="B5441" s="56" t="s">
        <v>4</v>
      </c>
      <c r="C5441" s="56" t="s">
        <v>57</v>
      </c>
      <c r="D5441" s="55">
        <v>292173</v>
      </c>
    </row>
    <row r="5442" spans="1:4" x14ac:dyDescent="0.2">
      <c r="A5442" s="56">
        <v>2008</v>
      </c>
      <c r="B5442" s="56" t="s">
        <v>5</v>
      </c>
      <c r="C5442" s="56" t="s">
        <v>57</v>
      </c>
      <c r="D5442" s="55">
        <v>276456</v>
      </c>
    </row>
    <row r="5443" spans="1:4" x14ac:dyDescent="0.2">
      <c r="A5443" s="56">
        <v>2008</v>
      </c>
      <c r="B5443" s="56" t="s">
        <v>6</v>
      </c>
      <c r="C5443" s="56" t="s">
        <v>57</v>
      </c>
      <c r="D5443" s="55">
        <v>303730</v>
      </c>
    </row>
    <row r="5444" spans="1:4" x14ac:dyDescent="0.2">
      <c r="A5444" s="56">
        <v>2008</v>
      </c>
      <c r="B5444" s="56" t="s">
        <v>7</v>
      </c>
      <c r="C5444" s="56" t="s">
        <v>57</v>
      </c>
      <c r="D5444" s="55">
        <v>301711</v>
      </c>
    </row>
    <row r="5445" spans="1:4" x14ac:dyDescent="0.2">
      <c r="A5445" s="56">
        <v>2008</v>
      </c>
      <c r="B5445" s="56" t="s">
        <v>8</v>
      </c>
      <c r="C5445" s="56" t="s">
        <v>57</v>
      </c>
      <c r="D5445" s="55">
        <v>300129</v>
      </c>
    </row>
    <row r="5446" spans="1:4" x14ac:dyDescent="0.2">
      <c r="A5446" s="56">
        <v>2008</v>
      </c>
      <c r="B5446" s="56" t="s">
        <v>9</v>
      </c>
      <c r="C5446" s="56" t="s">
        <v>57</v>
      </c>
      <c r="D5446" s="55">
        <v>303338</v>
      </c>
    </row>
    <row r="5447" spans="1:4" x14ac:dyDescent="0.2">
      <c r="A5447" s="56">
        <v>2008</v>
      </c>
      <c r="B5447" s="56" t="s">
        <v>10</v>
      </c>
      <c r="C5447" s="56" t="s">
        <v>57</v>
      </c>
      <c r="D5447" s="55">
        <v>288641</v>
      </c>
    </row>
    <row r="5448" spans="1:4" x14ac:dyDescent="0.2">
      <c r="A5448" s="56">
        <v>2008</v>
      </c>
      <c r="B5448" s="56" t="s">
        <v>11</v>
      </c>
      <c r="C5448" s="56" t="s">
        <v>57</v>
      </c>
      <c r="D5448" s="55">
        <v>287885</v>
      </c>
    </row>
    <row r="5449" spans="1:4" x14ac:dyDescent="0.2">
      <c r="A5449" s="56">
        <v>2009</v>
      </c>
      <c r="B5449" s="56" t="s">
        <v>12</v>
      </c>
      <c r="C5449" s="56" t="s">
        <v>57</v>
      </c>
      <c r="D5449" s="55">
        <v>267157.74472613772</v>
      </c>
    </row>
    <row r="5450" spans="1:4" x14ac:dyDescent="0.2">
      <c r="A5450" s="56">
        <v>2009</v>
      </c>
      <c r="B5450" s="56" t="s">
        <v>13</v>
      </c>
      <c r="C5450" s="56" t="s">
        <v>57</v>
      </c>
      <c r="D5450" s="55">
        <v>244705</v>
      </c>
    </row>
    <row r="5451" spans="1:4" x14ac:dyDescent="0.2">
      <c r="A5451" s="56">
        <v>2009</v>
      </c>
      <c r="B5451" s="56" t="s">
        <v>14</v>
      </c>
      <c r="C5451" s="56" t="s">
        <v>57</v>
      </c>
      <c r="D5451" s="55">
        <v>284451</v>
      </c>
    </row>
    <row r="5452" spans="1:4" x14ac:dyDescent="0.2">
      <c r="A5452" s="56">
        <v>2009</v>
      </c>
      <c r="B5452" s="56" t="s">
        <v>15</v>
      </c>
      <c r="C5452" s="56" t="s">
        <v>57</v>
      </c>
      <c r="D5452" s="55">
        <v>276339</v>
      </c>
    </row>
    <row r="5453" spans="1:4" x14ac:dyDescent="0.2">
      <c r="A5453" s="56">
        <v>2009</v>
      </c>
      <c r="B5453" s="56" t="s">
        <v>4</v>
      </c>
      <c r="C5453" s="56" t="s">
        <v>57</v>
      </c>
      <c r="D5453" s="55">
        <v>276126</v>
      </c>
    </row>
    <row r="5454" spans="1:4" x14ac:dyDescent="0.2">
      <c r="A5454" s="56">
        <v>2009</v>
      </c>
      <c r="B5454" s="56" t="s">
        <v>5</v>
      </c>
      <c r="C5454" s="56" t="s">
        <v>57</v>
      </c>
      <c r="D5454" s="55">
        <v>274750</v>
      </c>
    </row>
    <row r="5455" spans="1:4" x14ac:dyDescent="0.2">
      <c r="A5455" s="56">
        <v>2009</v>
      </c>
      <c r="B5455" s="56" t="s">
        <v>6</v>
      </c>
      <c r="C5455" s="56" t="s">
        <v>57</v>
      </c>
      <c r="D5455" s="55">
        <v>256274</v>
      </c>
    </row>
    <row r="5456" spans="1:4" x14ac:dyDescent="0.2">
      <c r="A5456" s="56">
        <v>2009</v>
      </c>
      <c r="B5456" s="56" t="s">
        <v>7</v>
      </c>
      <c r="C5456" s="56" t="s">
        <v>57</v>
      </c>
      <c r="D5456" s="55">
        <v>273354</v>
      </c>
    </row>
    <row r="5457" spans="1:4" x14ac:dyDescent="0.2">
      <c r="A5457" s="56">
        <v>2009</v>
      </c>
      <c r="B5457" s="56" t="s">
        <v>8</v>
      </c>
      <c r="C5457" s="56" t="s">
        <v>57</v>
      </c>
      <c r="D5457" s="55">
        <v>282726</v>
      </c>
    </row>
    <row r="5458" spans="1:4" x14ac:dyDescent="0.2">
      <c r="A5458" s="56">
        <v>2009</v>
      </c>
      <c r="B5458" s="56" t="s">
        <v>9</v>
      </c>
      <c r="C5458" s="56" t="s">
        <v>57</v>
      </c>
      <c r="D5458" s="55">
        <v>292596</v>
      </c>
    </row>
    <row r="5459" spans="1:4" x14ac:dyDescent="0.2">
      <c r="A5459" s="56">
        <v>2009</v>
      </c>
      <c r="B5459" s="56" t="s">
        <v>10</v>
      </c>
      <c r="C5459" s="56" t="s">
        <v>57</v>
      </c>
      <c r="D5459" s="55">
        <v>283197</v>
      </c>
    </row>
    <row r="5460" spans="1:4" x14ac:dyDescent="0.2">
      <c r="A5460" s="56">
        <v>2009</v>
      </c>
      <c r="B5460" s="56" t="s">
        <v>11</v>
      </c>
      <c r="C5460" s="56" t="s">
        <v>57</v>
      </c>
      <c r="D5460" s="55">
        <v>288051</v>
      </c>
    </row>
    <row r="5461" spans="1:4" x14ac:dyDescent="0.2">
      <c r="A5461" s="56">
        <v>2010</v>
      </c>
      <c r="B5461" s="56" t="s">
        <v>12</v>
      </c>
      <c r="C5461" s="56" t="s">
        <v>57</v>
      </c>
      <c r="D5461" s="55">
        <v>250046</v>
      </c>
    </row>
    <row r="5462" spans="1:4" x14ac:dyDescent="0.2">
      <c r="A5462" s="56">
        <v>2010</v>
      </c>
      <c r="B5462" s="56" t="s">
        <v>13</v>
      </c>
      <c r="C5462" s="56" t="s">
        <v>57</v>
      </c>
      <c r="D5462" s="55">
        <v>238690</v>
      </c>
    </row>
    <row r="5463" spans="1:4" x14ac:dyDescent="0.2">
      <c r="A5463" s="56">
        <v>2010</v>
      </c>
      <c r="B5463" s="56" t="s">
        <v>14</v>
      </c>
      <c r="C5463" s="56" t="s">
        <v>57</v>
      </c>
      <c r="D5463" s="55">
        <v>283266</v>
      </c>
    </row>
    <row r="5464" spans="1:4" x14ac:dyDescent="0.2">
      <c r="A5464" s="56">
        <v>2010</v>
      </c>
      <c r="B5464" s="56" t="s">
        <v>15</v>
      </c>
      <c r="C5464" s="56" t="s">
        <v>57</v>
      </c>
      <c r="D5464" s="55">
        <v>265272</v>
      </c>
    </row>
    <row r="5465" spans="1:4" x14ac:dyDescent="0.2">
      <c r="A5465" s="56">
        <v>2010</v>
      </c>
      <c r="B5465" s="56" t="s">
        <v>4</v>
      </c>
      <c r="C5465" s="56" t="s">
        <v>57</v>
      </c>
      <c r="D5465" s="55">
        <v>260618</v>
      </c>
    </row>
    <row r="5466" spans="1:4" x14ac:dyDescent="0.2">
      <c r="A5466" s="56">
        <v>2010</v>
      </c>
      <c r="B5466" s="56" t="s">
        <v>5</v>
      </c>
      <c r="C5466" s="56" t="s">
        <v>57</v>
      </c>
      <c r="D5466" s="55">
        <v>262851</v>
      </c>
    </row>
    <row r="5467" spans="1:4" x14ac:dyDescent="0.2">
      <c r="A5467" s="56">
        <v>2010</v>
      </c>
      <c r="B5467" s="56" t="s">
        <v>6</v>
      </c>
      <c r="C5467" s="56" t="s">
        <v>57</v>
      </c>
      <c r="D5467" s="55">
        <v>263491</v>
      </c>
    </row>
    <row r="5468" spans="1:4" x14ac:dyDescent="0.2">
      <c r="A5468" s="56">
        <v>2010</v>
      </c>
      <c r="B5468" s="56" t="s">
        <v>7</v>
      </c>
      <c r="C5468" s="56" t="s">
        <v>57</v>
      </c>
      <c r="D5468" s="55">
        <v>259470</v>
      </c>
    </row>
    <row r="5469" spans="1:4" x14ac:dyDescent="0.2">
      <c r="A5469" s="56">
        <v>2010</v>
      </c>
      <c r="B5469" s="56" t="s">
        <v>8</v>
      </c>
      <c r="C5469" s="56" t="s">
        <v>57</v>
      </c>
      <c r="D5469" s="55">
        <v>255463</v>
      </c>
    </row>
    <row r="5470" spans="1:4" x14ac:dyDescent="0.2">
      <c r="A5470" s="56">
        <v>2010</v>
      </c>
      <c r="B5470" s="56" t="s">
        <v>9</v>
      </c>
      <c r="C5470" s="56" t="s">
        <v>57</v>
      </c>
      <c r="D5470" s="55">
        <v>253976</v>
      </c>
    </row>
    <row r="5471" spans="1:4" x14ac:dyDescent="0.2">
      <c r="A5471" s="56">
        <v>2010</v>
      </c>
      <c r="B5471" s="56" t="s">
        <v>10</v>
      </c>
      <c r="C5471" s="56" t="s">
        <v>57</v>
      </c>
      <c r="D5471" s="55">
        <v>260339</v>
      </c>
    </row>
    <row r="5472" spans="1:4" x14ac:dyDescent="0.2">
      <c r="A5472" s="56">
        <v>2010</v>
      </c>
      <c r="B5472" s="56" t="s">
        <v>11</v>
      </c>
      <c r="C5472" s="56" t="s">
        <v>57</v>
      </c>
      <c r="D5472" s="55">
        <v>250223</v>
      </c>
    </row>
    <row r="5473" spans="1:4" x14ac:dyDescent="0.2">
      <c r="A5473" s="56">
        <v>2011</v>
      </c>
      <c r="B5473" s="56" t="s">
        <v>12</v>
      </c>
      <c r="C5473" s="56" t="s">
        <v>57</v>
      </c>
      <c r="D5473" s="55">
        <v>218378</v>
      </c>
    </row>
    <row r="5474" spans="1:4" x14ac:dyDescent="0.2">
      <c r="A5474" s="56">
        <v>2011</v>
      </c>
      <c r="B5474" s="56" t="s">
        <v>13</v>
      </c>
      <c r="C5474" s="56" t="s">
        <v>57</v>
      </c>
      <c r="D5474" s="55">
        <v>202519</v>
      </c>
    </row>
    <row r="5475" spans="1:4" x14ac:dyDescent="0.2">
      <c r="A5475" s="56">
        <v>2011</v>
      </c>
      <c r="B5475" s="56" t="s">
        <v>14</v>
      </c>
      <c r="C5475" s="56" t="s">
        <v>57</v>
      </c>
      <c r="D5475" s="55">
        <v>231429</v>
      </c>
    </row>
    <row r="5476" spans="1:4" x14ac:dyDescent="0.2">
      <c r="A5476" s="56">
        <v>2011</v>
      </c>
      <c r="B5476" s="56" t="s">
        <v>15</v>
      </c>
      <c r="C5476" s="56" t="s">
        <v>57</v>
      </c>
      <c r="D5476" s="55">
        <v>249823</v>
      </c>
    </row>
    <row r="5477" spans="1:4" x14ac:dyDescent="0.2">
      <c r="A5477" s="56">
        <v>2011</v>
      </c>
      <c r="B5477" s="56" t="s">
        <v>4</v>
      </c>
      <c r="C5477" s="56" t="s">
        <v>57</v>
      </c>
      <c r="D5477" s="55">
        <v>262573</v>
      </c>
    </row>
    <row r="5478" spans="1:4" x14ac:dyDescent="0.2">
      <c r="A5478" s="56">
        <v>2011</v>
      </c>
      <c r="B5478" s="56" t="s">
        <v>5</v>
      </c>
      <c r="C5478" s="56" t="s">
        <v>57</v>
      </c>
      <c r="D5478" s="55">
        <v>248919</v>
      </c>
    </row>
    <row r="5479" spans="1:4" x14ac:dyDescent="0.2">
      <c r="A5479" s="56">
        <v>2011</v>
      </c>
      <c r="B5479" s="56" t="s">
        <v>6</v>
      </c>
      <c r="C5479" s="56" t="s">
        <v>57</v>
      </c>
      <c r="D5479" s="55">
        <v>243505</v>
      </c>
    </row>
    <row r="5480" spans="1:4" x14ac:dyDescent="0.2">
      <c r="A5480" s="56">
        <v>2011</v>
      </c>
      <c r="B5480" s="56" t="s">
        <v>7</v>
      </c>
      <c r="C5480" s="56" t="s">
        <v>57</v>
      </c>
      <c r="D5480" s="55">
        <v>248405</v>
      </c>
    </row>
    <row r="5481" spans="1:4" x14ac:dyDescent="0.2">
      <c r="A5481" s="56">
        <v>2011</v>
      </c>
      <c r="B5481" s="56" t="s">
        <v>8</v>
      </c>
      <c r="C5481" s="56" t="s">
        <v>57</v>
      </c>
      <c r="D5481" s="55">
        <v>254811</v>
      </c>
    </row>
    <row r="5482" spans="1:4" x14ac:dyDescent="0.2">
      <c r="A5482" s="56">
        <v>2011</v>
      </c>
      <c r="B5482" s="56" t="s">
        <v>9</v>
      </c>
      <c r="C5482" s="56" t="s">
        <v>57</v>
      </c>
      <c r="D5482" s="55">
        <v>247286</v>
      </c>
    </row>
    <row r="5483" spans="1:4" x14ac:dyDescent="0.2">
      <c r="A5483" s="56">
        <v>2011</v>
      </c>
      <c r="B5483" s="56" t="s">
        <v>10</v>
      </c>
      <c r="C5483" s="56" t="s">
        <v>57</v>
      </c>
      <c r="D5483" s="55">
        <v>249589</v>
      </c>
    </row>
    <row r="5484" spans="1:4" x14ac:dyDescent="0.2">
      <c r="A5484" s="56">
        <v>2011</v>
      </c>
      <c r="B5484" s="56" t="s">
        <v>11</v>
      </c>
      <c r="C5484" s="56" t="s">
        <v>57</v>
      </c>
      <c r="D5484" s="55">
        <v>238172</v>
      </c>
    </row>
    <row r="5485" spans="1:4" x14ac:dyDescent="0.2">
      <c r="A5485" s="56">
        <v>2012</v>
      </c>
      <c r="B5485" s="56" t="s">
        <v>12</v>
      </c>
      <c r="C5485" s="56" t="s">
        <v>57</v>
      </c>
      <c r="D5485" s="55">
        <v>208369</v>
      </c>
    </row>
    <row r="5486" spans="1:4" x14ac:dyDescent="0.2">
      <c r="A5486" s="56">
        <v>2012</v>
      </c>
      <c r="B5486" s="56" t="s">
        <v>13</v>
      </c>
      <c r="C5486" s="56" t="s">
        <v>57</v>
      </c>
      <c r="D5486" s="55">
        <v>204111</v>
      </c>
    </row>
    <row r="5487" spans="1:4" x14ac:dyDescent="0.2">
      <c r="A5487" s="56">
        <v>2012</v>
      </c>
      <c r="B5487" s="56" t="s">
        <v>14</v>
      </c>
      <c r="C5487" s="56" t="s">
        <v>57</v>
      </c>
      <c r="D5487" s="55">
        <v>232447</v>
      </c>
    </row>
    <row r="5488" spans="1:4" x14ac:dyDescent="0.2">
      <c r="A5488" s="56">
        <v>2012</v>
      </c>
      <c r="B5488" s="56" t="s">
        <v>15</v>
      </c>
      <c r="C5488" s="56" t="s">
        <v>57</v>
      </c>
      <c r="D5488" s="55">
        <v>227231</v>
      </c>
    </row>
    <row r="5489" spans="1:4" x14ac:dyDescent="0.2">
      <c r="A5489" s="56">
        <v>2012</v>
      </c>
      <c r="B5489" s="56" t="s">
        <v>4</v>
      </c>
      <c r="C5489" s="56" t="s">
        <v>57</v>
      </c>
      <c r="D5489" s="55">
        <v>238530</v>
      </c>
    </row>
    <row r="5490" spans="1:4" x14ac:dyDescent="0.2">
      <c r="A5490" s="56">
        <v>2012</v>
      </c>
      <c r="B5490" s="56" t="s">
        <v>5</v>
      </c>
      <c r="C5490" s="56" t="s">
        <v>57</v>
      </c>
      <c r="D5490" s="55">
        <v>236207</v>
      </c>
    </row>
    <row r="5491" spans="1:4" x14ac:dyDescent="0.2">
      <c r="A5491" s="56">
        <v>2012</v>
      </c>
      <c r="B5491" s="56" t="s">
        <v>6</v>
      </c>
      <c r="C5491" s="56" t="s">
        <v>57</v>
      </c>
      <c r="D5491" s="55">
        <v>241915</v>
      </c>
    </row>
    <row r="5492" spans="1:4" x14ac:dyDescent="0.2">
      <c r="A5492" s="56">
        <v>2012</v>
      </c>
      <c r="B5492" s="56" t="s">
        <v>7</v>
      </c>
      <c r="C5492" s="56" t="s">
        <v>57</v>
      </c>
      <c r="D5492" s="55">
        <v>214629</v>
      </c>
    </row>
    <row r="5493" spans="1:4" x14ac:dyDescent="0.2">
      <c r="A5493" s="56">
        <v>2012</v>
      </c>
      <c r="B5493" s="56" t="s">
        <v>8</v>
      </c>
      <c r="C5493" s="56" t="s">
        <v>57</v>
      </c>
      <c r="D5493" s="55">
        <v>234179</v>
      </c>
    </row>
    <row r="5494" spans="1:4" x14ac:dyDescent="0.2">
      <c r="A5494" s="56">
        <v>2012</v>
      </c>
      <c r="B5494" s="56" t="s">
        <v>9</v>
      </c>
      <c r="C5494" s="56" t="s">
        <v>57</v>
      </c>
      <c r="D5494" s="55">
        <v>248765</v>
      </c>
    </row>
    <row r="5495" spans="1:4" x14ac:dyDescent="0.2">
      <c r="A5495" s="56">
        <v>2012</v>
      </c>
      <c r="B5495" s="56" t="s">
        <v>10</v>
      </c>
      <c r="C5495" s="56" t="s">
        <v>57</v>
      </c>
      <c r="D5495" s="55">
        <v>243567</v>
      </c>
    </row>
    <row r="5496" spans="1:4" x14ac:dyDescent="0.2">
      <c r="A5496" s="56">
        <v>2012</v>
      </c>
      <c r="B5496" s="56" t="s">
        <v>11</v>
      </c>
      <c r="C5496" s="56" t="s">
        <v>57</v>
      </c>
      <c r="D5496" s="55">
        <v>242356</v>
      </c>
    </row>
    <row r="5497" spans="1:4" x14ac:dyDescent="0.2">
      <c r="A5497" s="56">
        <v>2013</v>
      </c>
      <c r="B5497" s="56" t="s">
        <v>12</v>
      </c>
      <c r="C5497" s="56" t="s">
        <v>57</v>
      </c>
      <c r="D5497" s="55">
        <v>219244</v>
      </c>
    </row>
    <row r="5498" spans="1:4" x14ac:dyDescent="0.2">
      <c r="A5498" s="56">
        <v>2013</v>
      </c>
      <c r="B5498" s="56" t="s">
        <v>13</v>
      </c>
      <c r="C5498" s="56" t="s">
        <v>57</v>
      </c>
      <c r="D5498" s="55">
        <v>195605</v>
      </c>
    </row>
    <row r="5499" spans="1:4" x14ac:dyDescent="0.2">
      <c r="A5499" s="56">
        <v>2013</v>
      </c>
      <c r="B5499" s="56" t="s">
        <v>14</v>
      </c>
      <c r="C5499" s="56" t="s">
        <v>57</v>
      </c>
      <c r="D5499" s="55">
        <v>231240</v>
      </c>
    </row>
    <row r="5500" spans="1:4" x14ac:dyDescent="0.2">
      <c r="A5500" s="56">
        <v>2013</v>
      </c>
      <c r="B5500" s="56" t="s">
        <v>15</v>
      </c>
      <c r="C5500" s="56" t="s">
        <v>57</v>
      </c>
      <c r="D5500" s="55">
        <v>222981</v>
      </c>
    </row>
    <row r="5501" spans="1:4" x14ac:dyDescent="0.2">
      <c r="A5501" s="56">
        <v>2013</v>
      </c>
      <c r="B5501" s="56" t="s">
        <v>4</v>
      </c>
      <c r="C5501" s="56" t="s">
        <v>57</v>
      </c>
      <c r="D5501" s="55">
        <v>231214</v>
      </c>
    </row>
    <row r="5502" spans="1:4" x14ac:dyDescent="0.2">
      <c r="A5502" s="56">
        <v>2013</v>
      </c>
      <c r="B5502" s="56" t="s">
        <v>5</v>
      </c>
      <c r="C5502" s="56" t="s">
        <v>57</v>
      </c>
      <c r="D5502" s="55">
        <v>221486</v>
      </c>
    </row>
    <row r="5503" spans="1:4" x14ac:dyDescent="0.2">
      <c r="A5503" s="56">
        <v>2013</v>
      </c>
      <c r="B5503" s="56" t="s">
        <v>6</v>
      </c>
      <c r="C5503" s="56" t="s">
        <v>57</v>
      </c>
      <c r="D5503" s="55">
        <v>216819</v>
      </c>
    </row>
    <row r="5504" spans="1:4" x14ac:dyDescent="0.2">
      <c r="A5504" s="56">
        <v>2013</v>
      </c>
      <c r="B5504" s="56" t="s">
        <v>7</v>
      </c>
      <c r="C5504" s="56" t="s">
        <v>57</v>
      </c>
      <c r="D5504" s="55">
        <v>206635</v>
      </c>
    </row>
    <row r="5505" spans="1:4" x14ac:dyDescent="0.2">
      <c r="A5505" s="56">
        <v>2013</v>
      </c>
      <c r="B5505" s="56" t="s">
        <v>8</v>
      </c>
      <c r="C5505" s="56" t="s">
        <v>57</v>
      </c>
      <c r="D5505" s="55">
        <v>190193</v>
      </c>
    </row>
    <row r="5506" spans="1:4" x14ac:dyDescent="0.2">
      <c r="A5506" s="56">
        <v>2013</v>
      </c>
      <c r="B5506" s="56" t="s">
        <v>9</v>
      </c>
      <c r="C5506" s="56" t="s">
        <v>57</v>
      </c>
      <c r="D5506" s="55">
        <v>214972</v>
      </c>
    </row>
    <row r="5507" spans="1:4" x14ac:dyDescent="0.2">
      <c r="A5507" s="56">
        <v>2013</v>
      </c>
      <c r="B5507" s="56" t="s">
        <v>10</v>
      </c>
      <c r="C5507" s="56" t="s">
        <v>57</v>
      </c>
      <c r="D5507" s="55">
        <v>198595</v>
      </c>
    </row>
    <row r="5508" spans="1:4" x14ac:dyDescent="0.2">
      <c r="A5508" s="56">
        <v>2013</v>
      </c>
      <c r="B5508" s="56" t="s">
        <v>11</v>
      </c>
      <c r="C5508" s="56" t="s">
        <v>57</v>
      </c>
      <c r="D5508" s="55">
        <v>189452</v>
      </c>
    </row>
    <row r="5509" spans="1:4" x14ac:dyDescent="0.2">
      <c r="A5509" s="56">
        <v>2014</v>
      </c>
      <c r="B5509" s="56" t="s">
        <v>12</v>
      </c>
      <c r="C5509" s="56" t="s">
        <v>57</v>
      </c>
      <c r="D5509" s="55">
        <v>152826.53350375826</v>
      </c>
    </row>
    <row r="5510" spans="1:4" x14ac:dyDescent="0.2">
      <c r="A5510" s="56">
        <v>2014</v>
      </c>
      <c r="B5510" s="56" t="s">
        <v>13</v>
      </c>
      <c r="C5510" s="56" t="s">
        <v>57</v>
      </c>
      <c r="D5510" s="55">
        <v>166103</v>
      </c>
    </row>
    <row r="5511" spans="1:4" x14ac:dyDescent="0.2">
      <c r="A5511" s="56">
        <v>2014</v>
      </c>
      <c r="B5511" s="56" t="s">
        <v>14</v>
      </c>
      <c r="C5511" s="56" t="s">
        <v>57</v>
      </c>
      <c r="D5511" s="55">
        <v>155348</v>
      </c>
    </row>
    <row r="5512" spans="1:4" x14ac:dyDescent="0.2">
      <c r="A5512" s="56">
        <v>2014</v>
      </c>
      <c r="B5512" s="56" t="s">
        <v>15</v>
      </c>
      <c r="C5512" s="56" t="s">
        <v>57</v>
      </c>
      <c r="D5512" s="55">
        <v>161744</v>
      </c>
    </row>
    <row r="5513" spans="1:4" x14ac:dyDescent="0.2">
      <c r="A5513" s="56">
        <v>2014</v>
      </c>
      <c r="B5513" s="56" t="s">
        <v>4</v>
      </c>
      <c r="C5513" s="56" t="s">
        <v>57</v>
      </c>
      <c r="D5513" s="55">
        <v>165051</v>
      </c>
    </row>
    <row r="5514" spans="1:4" x14ac:dyDescent="0.2">
      <c r="A5514" s="56">
        <v>2014</v>
      </c>
      <c r="B5514" s="56" t="s">
        <v>5</v>
      </c>
      <c r="C5514" s="56" t="s">
        <v>57</v>
      </c>
      <c r="D5514" s="55">
        <v>163189</v>
      </c>
    </row>
    <row r="5515" spans="1:4" x14ac:dyDescent="0.2">
      <c r="A5515" s="56">
        <v>2014</v>
      </c>
      <c r="B5515" s="56" t="s">
        <v>6</v>
      </c>
      <c r="C5515" s="56" t="s">
        <v>57</v>
      </c>
      <c r="D5515" s="55">
        <v>177460</v>
      </c>
    </row>
    <row r="5516" spans="1:4" x14ac:dyDescent="0.2">
      <c r="A5516" s="56">
        <v>2014</v>
      </c>
      <c r="B5516" s="56" t="s">
        <v>7</v>
      </c>
      <c r="C5516" s="56" t="s">
        <v>57</v>
      </c>
      <c r="D5516" s="55">
        <v>185750</v>
      </c>
    </row>
    <row r="5517" spans="1:4" x14ac:dyDescent="0.2">
      <c r="A5517" s="56">
        <v>2014</v>
      </c>
      <c r="B5517" s="56" t="s">
        <v>8</v>
      </c>
      <c r="C5517" s="56" t="s">
        <v>57</v>
      </c>
      <c r="D5517" s="55">
        <v>200748</v>
      </c>
    </row>
    <row r="5518" spans="1:4" x14ac:dyDescent="0.2">
      <c r="A5518" s="56">
        <v>2014</v>
      </c>
      <c r="B5518" s="56" t="s">
        <v>9</v>
      </c>
      <c r="C5518" s="56" t="s">
        <v>57</v>
      </c>
      <c r="D5518" s="55">
        <v>207817</v>
      </c>
    </row>
    <row r="5519" spans="1:4" x14ac:dyDescent="0.2">
      <c r="A5519" s="56">
        <v>2014</v>
      </c>
      <c r="B5519" s="56" t="s">
        <v>10</v>
      </c>
      <c r="C5519" s="56" t="s">
        <v>57</v>
      </c>
      <c r="D5519" s="55">
        <v>189091</v>
      </c>
    </row>
    <row r="5520" spans="1:4" x14ac:dyDescent="0.2">
      <c r="A5520" s="56">
        <v>2014</v>
      </c>
      <c r="B5520" s="56" t="s">
        <v>11</v>
      </c>
      <c r="C5520" s="56" t="s">
        <v>57</v>
      </c>
      <c r="D5520" s="55">
        <v>182254</v>
      </c>
    </row>
    <row r="5521" spans="1:4" x14ac:dyDescent="0.2">
      <c r="A5521" s="56">
        <v>2015</v>
      </c>
      <c r="B5521" s="56" t="s">
        <v>12</v>
      </c>
      <c r="C5521" s="56" t="s">
        <v>57</v>
      </c>
      <c r="D5521" s="55">
        <v>169827</v>
      </c>
    </row>
    <row r="5522" spans="1:4" x14ac:dyDescent="0.2">
      <c r="A5522" s="56">
        <v>2015</v>
      </c>
      <c r="B5522" s="56" t="s">
        <v>13</v>
      </c>
      <c r="C5522" s="56" t="s">
        <v>57</v>
      </c>
      <c r="D5522" s="55">
        <v>168017</v>
      </c>
    </row>
    <row r="5523" spans="1:4" x14ac:dyDescent="0.2">
      <c r="A5523" s="56">
        <v>2015</v>
      </c>
      <c r="B5523" s="56" t="s">
        <v>14</v>
      </c>
      <c r="C5523" s="56" t="s">
        <v>57</v>
      </c>
      <c r="D5523" s="55">
        <v>191990</v>
      </c>
    </row>
    <row r="5524" spans="1:4" x14ac:dyDescent="0.2">
      <c r="A5524" s="56">
        <v>2015</v>
      </c>
      <c r="B5524" s="56" t="s">
        <v>15</v>
      </c>
      <c r="C5524" s="56" t="s">
        <v>57</v>
      </c>
      <c r="D5524" s="55">
        <v>213966</v>
      </c>
    </row>
    <row r="5525" spans="1:4" x14ac:dyDescent="0.2">
      <c r="A5525" s="56">
        <v>2015</v>
      </c>
      <c r="B5525" s="56" t="s">
        <v>4</v>
      </c>
      <c r="C5525" s="56" t="s">
        <v>57</v>
      </c>
      <c r="D5525" s="55">
        <v>182986</v>
      </c>
    </row>
    <row r="5526" spans="1:4" x14ac:dyDescent="0.2">
      <c r="A5526" s="56">
        <v>2015</v>
      </c>
      <c r="B5526" s="56" t="s">
        <v>5</v>
      </c>
      <c r="C5526" s="56" t="s">
        <v>57</v>
      </c>
      <c r="D5526" s="55">
        <v>227425</v>
      </c>
    </row>
    <row r="5527" spans="1:4" x14ac:dyDescent="0.2">
      <c r="A5527" s="56">
        <v>2015</v>
      </c>
      <c r="B5527" s="56" t="s">
        <v>6</v>
      </c>
      <c r="C5527" s="56" t="s">
        <v>57</v>
      </c>
      <c r="D5527" s="55">
        <v>229569</v>
      </c>
    </row>
    <row r="5528" spans="1:4" x14ac:dyDescent="0.2">
      <c r="A5528" s="56">
        <v>2015</v>
      </c>
      <c r="B5528" s="56" t="s">
        <v>7</v>
      </c>
      <c r="C5528" s="56" t="s">
        <v>57</v>
      </c>
      <c r="D5528" s="55">
        <v>216031</v>
      </c>
    </row>
    <row r="5529" spans="1:4" x14ac:dyDescent="0.2">
      <c r="A5529" s="56">
        <v>2015</v>
      </c>
      <c r="B5529" s="56" t="s">
        <v>8</v>
      </c>
      <c r="C5529" s="56" t="s">
        <v>57</v>
      </c>
      <c r="D5529" s="55">
        <v>236904</v>
      </c>
    </row>
    <row r="5530" spans="1:4" x14ac:dyDescent="0.2">
      <c r="A5530" s="56">
        <v>2015</v>
      </c>
      <c r="B5530" s="56" t="s">
        <v>9</v>
      </c>
      <c r="C5530" s="56" t="s">
        <v>57</v>
      </c>
      <c r="D5530" s="55">
        <v>242413</v>
      </c>
    </row>
    <row r="5531" spans="1:4" x14ac:dyDescent="0.2">
      <c r="A5531" s="56">
        <v>2015</v>
      </c>
      <c r="B5531" s="56" t="s">
        <v>10</v>
      </c>
      <c r="C5531" s="56" t="s">
        <v>57</v>
      </c>
      <c r="D5531" s="55">
        <v>229327</v>
      </c>
    </row>
    <row r="5532" spans="1:4" x14ac:dyDescent="0.2">
      <c r="A5532" s="56">
        <v>2015</v>
      </c>
      <c r="B5532" s="56" t="s">
        <v>11</v>
      </c>
      <c r="C5532" s="56" t="s">
        <v>57</v>
      </c>
      <c r="D5532" s="55">
        <v>202392</v>
      </c>
    </row>
    <row r="5533" spans="1:4" x14ac:dyDescent="0.2">
      <c r="A5533" s="56">
        <v>2016</v>
      </c>
      <c r="B5533" s="56" t="s">
        <v>12</v>
      </c>
      <c r="C5533" s="56" t="s">
        <v>57</v>
      </c>
      <c r="D5533" s="55">
        <v>176784</v>
      </c>
    </row>
    <row r="5534" spans="1:4" x14ac:dyDescent="0.2">
      <c r="A5534" s="56">
        <v>2016</v>
      </c>
      <c r="B5534" s="56" t="s">
        <v>13</v>
      </c>
      <c r="C5534" s="56" t="s">
        <v>57</v>
      </c>
      <c r="D5534" s="55">
        <v>167160</v>
      </c>
    </row>
    <row r="5535" spans="1:4" x14ac:dyDescent="0.2">
      <c r="A5535" s="56">
        <v>2016</v>
      </c>
      <c r="B5535" s="56" t="s">
        <v>14</v>
      </c>
      <c r="C5535" s="56" t="s">
        <v>57</v>
      </c>
      <c r="D5535" s="55">
        <v>198603</v>
      </c>
    </row>
    <row r="5536" spans="1:4" x14ac:dyDescent="0.2">
      <c r="A5536" s="56">
        <v>2016</v>
      </c>
      <c r="B5536" s="56" t="s">
        <v>15</v>
      </c>
      <c r="C5536" s="56" t="s">
        <v>57</v>
      </c>
      <c r="D5536" s="55">
        <v>198174</v>
      </c>
    </row>
    <row r="5537" spans="1:4" x14ac:dyDescent="0.2">
      <c r="A5537" s="56">
        <v>2016</v>
      </c>
      <c r="B5537" s="56" t="s">
        <v>4</v>
      </c>
      <c r="C5537" s="56" t="s">
        <v>57</v>
      </c>
      <c r="D5537" s="55">
        <v>202202</v>
      </c>
    </row>
    <row r="5538" spans="1:4" x14ac:dyDescent="0.2">
      <c r="A5538" s="56">
        <v>2016</v>
      </c>
      <c r="B5538" s="56" t="s">
        <v>5</v>
      </c>
      <c r="C5538" s="56" t="s">
        <v>57</v>
      </c>
      <c r="D5538" s="55">
        <v>174356</v>
      </c>
    </row>
    <row r="5539" spans="1:4" x14ac:dyDescent="0.2">
      <c r="A5539" s="56">
        <v>2016</v>
      </c>
      <c r="B5539" s="56" t="s">
        <v>6</v>
      </c>
      <c r="C5539" s="56" t="s">
        <v>57</v>
      </c>
      <c r="D5539" s="55">
        <v>176751</v>
      </c>
    </row>
    <row r="5540" spans="1:4" x14ac:dyDescent="0.2">
      <c r="A5540" s="56">
        <v>2016</v>
      </c>
      <c r="B5540" s="56" t="s">
        <v>7</v>
      </c>
      <c r="C5540" s="56" t="s">
        <v>57</v>
      </c>
      <c r="D5540" s="55">
        <v>199031</v>
      </c>
    </row>
    <row r="5541" spans="1:4" x14ac:dyDescent="0.2">
      <c r="A5541" s="56">
        <v>2016</v>
      </c>
      <c r="B5541" s="56" t="s">
        <v>8</v>
      </c>
      <c r="C5541" s="56" t="s">
        <v>57</v>
      </c>
      <c r="D5541" s="55">
        <v>203720</v>
      </c>
    </row>
    <row r="5542" spans="1:4" x14ac:dyDescent="0.2">
      <c r="A5542" s="56">
        <v>2016</v>
      </c>
      <c r="B5542" s="56" t="s">
        <v>9</v>
      </c>
      <c r="C5542" s="56" t="s">
        <v>57</v>
      </c>
      <c r="D5542" s="55">
        <v>194940</v>
      </c>
    </row>
    <row r="5543" spans="1:4" x14ac:dyDescent="0.2">
      <c r="A5543" s="56">
        <v>2016</v>
      </c>
      <c r="B5543" s="56" t="s">
        <v>10</v>
      </c>
      <c r="C5543" s="56" t="s">
        <v>57</v>
      </c>
      <c r="D5543" s="55">
        <v>216043</v>
      </c>
    </row>
    <row r="5544" spans="1:4" x14ac:dyDescent="0.2">
      <c r="A5544" s="56">
        <v>2016</v>
      </c>
      <c r="B5544" s="56" t="s">
        <v>11</v>
      </c>
      <c r="C5544" s="56" t="s">
        <v>57</v>
      </c>
      <c r="D5544" s="55">
        <v>204215</v>
      </c>
    </row>
    <row r="5545" spans="1:4" x14ac:dyDescent="0.2">
      <c r="A5545" s="56">
        <v>2017</v>
      </c>
      <c r="B5545" s="56" t="s">
        <v>12</v>
      </c>
      <c r="C5545" s="56" t="s">
        <v>57</v>
      </c>
      <c r="D5545" s="55">
        <v>177119</v>
      </c>
    </row>
    <row r="5546" spans="1:4" x14ac:dyDescent="0.2">
      <c r="A5546" s="56">
        <v>2017</v>
      </c>
      <c r="B5546" s="56" t="s">
        <v>13</v>
      </c>
      <c r="C5546" s="56" t="s">
        <v>57</v>
      </c>
      <c r="D5546" s="55">
        <v>163369</v>
      </c>
    </row>
    <row r="5547" spans="1:4" x14ac:dyDescent="0.2">
      <c r="A5547" s="56">
        <v>2017</v>
      </c>
      <c r="B5547" s="56" t="s">
        <v>14</v>
      </c>
      <c r="C5547" s="56" t="s">
        <v>57</v>
      </c>
      <c r="D5547" s="55">
        <v>212016</v>
      </c>
    </row>
    <row r="5548" spans="1:4" x14ac:dyDescent="0.2">
      <c r="A5548" s="56">
        <v>2017</v>
      </c>
      <c r="B5548" s="56" t="s">
        <v>15</v>
      </c>
      <c r="C5548" s="56" t="s">
        <v>57</v>
      </c>
      <c r="D5548" s="55">
        <v>190234</v>
      </c>
    </row>
    <row r="5549" spans="1:4" x14ac:dyDescent="0.2">
      <c r="A5549" s="56">
        <v>2017</v>
      </c>
      <c r="B5549" s="56" t="s">
        <v>4</v>
      </c>
      <c r="C5549" s="56" t="s">
        <v>57</v>
      </c>
      <c r="D5549" s="55">
        <v>212334</v>
      </c>
    </row>
    <row r="5550" spans="1:4" x14ac:dyDescent="0.2">
      <c r="A5550" s="56">
        <v>2017</v>
      </c>
      <c r="B5550" s="56" t="s">
        <v>5</v>
      </c>
      <c r="C5550" s="56" t="s">
        <v>57</v>
      </c>
      <c r="D5550" s="55">
        <v>215031</v>
      </c>
    </row>
    <row r="5551" spans="1:4" x14ac:dyDescent="0.2">
      <c r="A5551" s="56">
        <v>2017</v>
      </c>
      <c r="B5551" s="56" t="s">
        <v>6</v>
      </c>
      <c r="C5551" s="56" t="s">
        <v>57</v>
      </c>
      <c r="D5551" s="55">
        <v>217841</v>
      </c>
    </row>
    <row r="5552" spans="1:4" x14ac:dyDescent="0.2">
      <c r="A5552" s="56">
        <v>2017</v>
      </c>
      <c r="B5552" s="56" t="s">
        <v>7</v>
      </c>
      <c r="C5552" s="56" t="s">
        <v>57</v>
      </c>
      <c r="D5552" s="55">
        <v>217837</v>
      </c>
    </row>
    <row r="5553" spans="1:4" x14ac:dyDescent="0.2">
      <c r="A5553" s="56">
        <v>2017</v>
      </c>
      <c r="B5553" s="56" t="s">
        <v>8</v>
      </c>
      <c r="C5553" s="56" t="s">
        <v>57</v>
      </c>
      <c r="D5553" s="55">
        <v>216935</v>
      </c>
    </row>
    <row r="5554" spans="1:4" x14ac:dyDescent="0.2">
      <c r="A5554" s="56">
        <v>2017</v>
      </c>
      <c r="B5554" s="56" t="s">
        <v>9</v>
      </c>
      <c r="C5554" s="56" t="s">
        <v>57</v>
      </c>
      <c r="D5554" s="55">
        <v>217268</v>
      </c>
    </row>
    <row r="5555" spans="1:4" x14ac:dyDescent="0.2">
      <c r="A5555" s="56">
        <v>2017</v>
      </c>
      <c r="B5555" s="56" t="s">
        <v>10</v>
      </c>
      <c r="C5555" s="56" t="s">
        <v>57</v>
      </c>
      <c r="D5555" s="55">
        <v>223325</v>
      </c>
    </row>
    <row r="5556" spans="1:4" x14ac:dyDescent="0.2">
      <c r="A5556" s="56">
        <v>2017</v>
      </c>
      <c r="B5556" s="56" t="s">
        <v>11</v>
      </c>
      <c r="C5556" s="56" t="s">
        <v>57</v>
      </c>
      <c r="D5556" s="55">
        <v>192698</v>
      </c>
    </row>
    <row r="5557" spans="1:4" x14ac:dyDescent="0.2">
      <c r="A5557" s="56">
        <v>2018</v>
      </c>
      <c r="B5557" s="56" t="s">
        <v>12</v>
      </c>
      <c r="C5557" s="56" t="s">
        <v>57</v>
      </c>
      <c r="D5557" s="55">
        <v>174896</v>
      </c>
    </row>
    <row r="5558" spans="1:4" x14ac:dyDescent="0.2">
      <c r="A5558" s="56">
        <v>2018</v>
      </c>
      <c r="B5558" s="56" t="s">
        <v>13</v>
      </c>
      <c r="C5558" s="56" t="s">
        <v>57</v>
      </c>
      <c r="D5558" s="55">
        <v>157886</v>
      </c>
    </row>
    <row r="5559" spans="1:4" x14ac:dyDescent="0.2">
      <c r="A5559" s="56">
        <v>2018</v>
      </c>
      <c r="B5559" s="56" t="s">
        <v>14</v>
      </c>
      <c r="C5559" s="56" t="s">
        <v>57</v>
      </c>
      <c r="D5559" s="55">
        <v>201162</v>
      </c>
    </row>
    <row r="5560" spans="1:4" x14ac:dyDescent="0.2">
      <c r="A5560" s="56">
        <v>2018</v>
      </c>
      <c r="B5560" s="56" t="s">
        <v>15</v>
      </c>
      <c r="C5560" s="56" t="s">
        <v>57</v>
      </c>
      <c r="D5560" s="55">
        <v>179614</v>
      </c>
    </row>
    <row r="5561" spans="1:4" x14ac:dyDescent="0.2">
      <c r="A5561" s="56">
        <v>2018</v>
      </c>
      <c r="B5561" s="56" t="s">
        <v>4</v>
      </c>
      <c r="C5561" s="56" t="s">
        <v>57</v>
      </c>
      <c r="D5561" s="55">
        <v>197663</v>
      </c>
    </row>
    <row r="5562" spans="1:4" x14ac:dyDescent="0.2">
      <c r="A5562" s="56">
        <v>2018</v>
      </c>
      <c r="B5562" s="56" t="s">
        <v>5</v>
      </c>
      <c r="C5562" s="56" t="s">
        <v>57</v>
      </c>
      <c r="D5562" s="55">
        <v>167331</v>
      </c>
    </row>
    <row r="5563" spans="1:4" x14ac:dyDescent="0.2">
      <c r="A5563" s="56">
        <v>2018</v>
      </c>
      <c r="B5563" s="56" t="s">
        <v>6</v>
      </c>
      <c r="C5563" s="56" t="s">
        <v>57</v>
      </c>
      <c r="D5563" s="55">
        <v>164902</v>
      </c>
    </row>
    <row r="5564" spans="1:4" x14ac:dyDescent="0.2">
      <c r="A5564" s="56">
        <v>2018</v>
      </c>
      <c r="B5564" s="56" t="s">
        <v>7</v>
      </c>
      <c r="C5564" s="56" t="s">
        <v>57</v>
      </c>
      <c r="D5564" s="55">
        <v>197817</v>
      </c>
    </row>
    <row r="5565" spans="1:4" x14ac:dyDescent="0.2">
      <c r="A5565" s="56">
        <v>2018</v>
      </c>
      <c r="B5565" s="56" t="s">
        <v>8</v>
      </c>
      <c r="C5565" s="56" t="s">
        <v>57</v>
      </c>
      <c r="D5565" s="55">
        <v>183386</v>
      </c>
    </row>
    <row r="5566" spans="1:4" x14ac:dyDescent="0.2">
      <c r="A5566" s="56">
        <v>2018</v>
      </c>
      <c r="B5566" s="56" t="s">
        <v>9</v>
      </c>
      <c r="C5566" s="56" t="s">
        <v>57</v>
      </c>
      <c r="D5566" s="55">
        <v>201396</v>
      </c>
    </row>
    <row r="5567" spans="1:4" x14ac:dyDescent="0.2">
      <c r="A5567" s="56">
        <v>2018</v>
      </c>
      <c r="B5567" s="56" t="s">
        <v>10</v>
      </c>
      <c r="C5567" s="56" t="s">
        <v>57</v>
      </c>
      <c r="D5567" s="55">
        <v>175429</v>
      </c>
    </row>
    <row r="5568" spans="1:4" x14ac:dyDescent="0.2">
      <c r="A5568" s="56">
        <v>2018</v>
      </c>
      <c r="B5568" s="56" t="s">
        <v>11</v>
      </c>
      <c r="C5568" s="56" t="s">
        <v>57</v>
      </c>
      <c r="D5568" s="55">
        <v>161821</v>
      </c>
    </row>
    <row r="5569" spans="1:4" x14ac:dyDescent="0.2">
      <c r="A5569" s="56">
        <v>2019</v>
      </c>
      <c r="B5569" s="56" t="s">
        <v>12</v>
      </c>
      <c r="C5569" s="56" t="s">
        <v>57</v>
      </c>
      <c r="D5569" s="55">
        <v>116479</v>
      </c>
    </row>
    <row r="5570" spans="1:4" x14ac:dyDescent="0.2">
      <c r="A5570" s="56">
        <v>2019</v>
      </c>
      <c r="B5570" s="56" t="s">
        <v>13</v>
      </c>
      <c r="C5570" s="56" t="s">
        <v>57</v>
      </c>
      <c r="D5570" s="55">
        <v>139810</v>
      </c>
    </row>
    <row r="5571" spans="1:4" x14ac:dyDescent="0.2">
      <c r="A5571" s="56">
        <v>2019</v>
      </c>
      <c r="B5571" s="56" t="s">
        <v>14</v>
      </c>
      <c r="C5571" s="56" t="s">
        <v>57</v>
      </c>
      <c r="D5571" s="55">
        <v>167830</v>
      </c>
    </row>
    <row r="5572" spans="1:4" x14ac:dyDescent="0.2">
      <c r="A5572" s="56">
        <v>2019</v>
      </c>
      <c r="B5572" s="56" t="s">
        <v>15</v>
      </c>
      <c r="C5572" s="56" t="s">
        <v>57</v>
      </c>
      <c r="D5572" s="55">
        <v>167368</v>
      </c>
    </row>
    <row r="5573" spans="1:4" x14ac:dyDescent="0.2">
      <c r="A5573" s="56">
        <v>2019</v>
      </c>
      <c r="B5573" s="56" t="s">
        <v>4</v>
      </c>
      <c r="C5573" s="56" t="s">
        <v>57</v>
      </c>
      <c r="D5573" s="55">
        <v>175024</v>
      </c>
    </row>
    <row r="5574" spans="1:4" x14ac:dyDescent="0.2">
      <c r="A5574" s="56">
        <v>2019</v>
      </c>
      <c r="B5574" s="56" t="s">
        <v>5</v>
      </c>
      <c r="C5574" s="56" t="s">
        <v>57</v>
      </c>
      <c r="D5574" s="55">
        <v>145319</v>
      </c>
    </row>
    <row r="5575" spans="1:4" x14ac:dyDescent="0.2">
      <c r="A5575" s="56">
        <v>2019</v>
      </c>
      <c r="B5575" s="56" t="s">
        <v>6</v>
      </c>
      <c r="C5575" s="56" t="s">
        <v>57</v>
      </c>
      <c r="D5575" s="55">
        <v>159151</v>
      </c>
    </row>
    <row r="5576" spans="1:4" x14ac:dyDescent="0.2">
      <c r="A5576" s="56">
        <v>2019</v>
      </c>
      <c r="B5576" s="56" t="s">
        <v>7</v>
      </c>
      <c r="C5576" s="56" t="s">
        <v>57</v>
      </c>
      <c r="D5576" s="55">
        <v>159995</v>
      </c>
    </row>
    <row r="5577" spans="1:4" x14ac:dyDescent="0.2">
      <c r="A5577" s="56">
        <v>2019</v>
      </c>
      <c r="B5577" s="56" t="s">
        <v>8</v>
      </c>
      <c r="C5577" s="56" t="s">
        <v>57</v>
      </c>
      <c r="D5577" s="55">
        <v>154733</v>
      </c>
    </row>
    <row r="5578" spans="1:4" x14ac:dyDescent="0.2">
      <c r="A5578" s="56">
        <v>2019</v>
      </c>
      <c r="B5578" s="56" t="s">
        <v>9</v>
      </c>
      <c r="C5578" s="56" t="s">
        <v>57</v>
      </c>
      <c r="D5578" s="55">
        <v>158190</v>
      </c>
    </row>
    <row r="5579" spans="1:4" x14ac:dyDescent="0.2">
      <c r="A5579" s="56">
        <v>2019</v>
      </c>
      <c r="B5579" s="56" t="s">
        <v>10</v>
      </c>
      <c r="C5579" s="56" t="s">
        <v>57</v>
      </c>
      <c r="D5579" s="55">
        <v>149453</v>
      </c>
    </row>
    <row r="5580" spans="1:4" x14ac:dyDescent="0.2">
      <c r="A5580" s="56">
        <v>2019</v>
      </c>
      <c r="B5580" s="56" t="s">
        <v>11</v>
      </c>
      <c r="C5580" s="56" t="s">
        <v>57</v>
      </c>
      <c r="D5580" s="55">
        <v>135910</v>
      </c>
    </row>
    <row r="5581" spans="1:4" x14ac:dyDescent="0.2">
      <c r="A5581" s="56">
        <v>2020</v>
      </c>
      <c r="B5581" s="56" t="s">
        <v>12</v>
      </c>
      <c r="C5581" s="56" t="s">
        <v>57</v>
      </c>
      <c r="D5581" s="55">
        <v>118251</v>
      </c>
    </row>
    <row r="5582" spans="1:4" x14ac:dyDescent="0.2">
      <c r="A5582" s="56">
        <v>2020</v>
      </c>
      <c r="B5582" s="56" t="s">
        <v>13</v>
      </c>
      <c r="C5582" s="56" t="s">
        <v>57</v>
      </c>
      <c r="D5582" s="55">
        <v>90123</v>
      </c>
    </row>
    <row r="5583" spans="1:4" x14ac:dyDescent="0.2">
      <c r="A5583" s="56">
        <v>2020</v>
      </c>
      <c r="B5583" s="56" t="s">
        <v>14</v>
      </c>
      <c r="C5583" s="56" t="s">
        <v>57</v>
      </c>
      <c r="D5583" s="55">
        <v>60868</v>
      </c>
    </row>
    <row r="5584" spans="1:4" x14ac:dyDescent="0.2">
      <c r="A5584" s="56">
        <v>2020</v>
      </c>
      <c r="B5584" s="56" t="s">
        <v>15</v>
      </c>
      <c r="C5584" s="56" t="s">
        <v>57</v>
      </c>
      <c r="D5584" s="55">
        <v>4406</v>
      </c>
    </row>
    <row r="5585" spans="1:4" x14ac:dyDescent="0.2">
      <c r="A5585" s="56">
        <v>2020</v>
      </c>
      <c r="B5585" s="56" t="s">
        <v>4</v>
      </c>
      <c r="C5585" s="56" t="s">
        <v>57</v>
      </c>
      <c r="D5585" s="55">
        <v>5503</v>
      </c>
    </row>
    <row r="5586" spans="1:4" x14ac:dyDescent="0.2">
      <c r="A5586" s="56">
        <v>2020</v>
      </c>
      <c r="B5586" s="56" t="s">
        <v>5</v>
      </c>
      <c r="C5586" s="56" t="s">
        <v>57</v>
      </c>
      <c r="D5586" s="55">
        <v>6957</v>
      </c>
    </row>
    <row r="5587" spans="1:4" x14ac:dyDescent="0.2">
      <c r="A5587" s="56">
        <v>2020</v>
      </c>
      <c r="B5587" s="56" t="s">
        <v>6</v>
      </c>
      <c r="C5587" s="56" t="s">
        <v>57</v>
      </c>
      <c r="D5587" s="55">
        <v>11796</v>
      </c>
    </row>
    <row r="5588" spans="1:4" x14ac:dyDescent="0.2">
      <c r="A5588" s="56">
        <v>2020</v>
      </c>
      <c r="B5588" s="56" t="s">
        <v>7</v>
      </c>
      <c r="C5588" s="56" t="s">
        <v>57</v>
      </c>
      <c r="D5588" s="55">
        <v>16995</v>
      </c>
    </row>
    <row r="5589" spans="1:4" x14ac:dyDescent="0.2">
      <c r="A5589" s="56">
        <v>2020</v>
      </c>
      <c r="B5589" s="56" t="s">
        <v>8</v>
      </c>
      <c r="C5589" s="56" t="s">
        <v>57</v>
      </c>
      <c r="D5589" s="55">
        <v>22264</v>
      </c>
    </row>
    <row r="5590" spans="1:4" x14ac:dyDescent="0.2">
      <c r="A5590" s="56">
        <v>2020</v>
      </c>
      <c r="B5590" s="56" t="s">
        <v>9</v>
      </c>
      <c r="C5590" s="56" t="s">
        <v>57</v>
      </c>
      <c r="D5590" s="55">
        <v>25027</v>
      </c>
    </row>
    <row r="5591" spans="1:4" x14ac:dyDescent="0.2">
      <c r="A5591" s="56">
        <v>2020</v>
      </c>
      <c r="B5591" s="56" t="s">
        <v>10</v>
      </c>
      <c r="C5591" s="56" t="s">
        <v>57</v>
      </c>
      <c r="D5591" s="55">
        <v>32273</v>
      </c>
    </row>
    <row r="5592" spans="1:4" x14ac:dyDescent="0.2">
      <c r="A5592" s="56">
        <v>2020</v>
      </c>
      <c r="B5592" s="56" t="s">
        <v>11</v>
      </c>
      <c r="C5592" s="56" t="s">
        <v>57</v>
      </c>
      <c r="D5592" s="55">
        <v>35213</v>
      </c>
    </row>
    <row r="5593" spans="1:4" x14ac:dyDescent="0.2">
      <c r="A5593" s="56">
        <v>1994</v>
      </c>
      <c r="B5593" s="56" t="s">
        <v>4</v>
      </c>
      <c r="C5593" s="56" t="s">
        <v>58</v>
      </c>
      <c r="D5593" s="55">
        <v>27580</v>
      </c>
    </row>
    <row r="5594" spans="1:4" x14ac:dyDescent="0.2">
      <c r="A5594" s="56">
        <v>1994</v>
      </c>
      <c r="B5594" s="56" t="s">
        <v>5</v>
      </c>
      <c r="C5594" s="56" t="s">
        <v>58</v>
      </c>
      <c r="D5594" s="55">
        <v>25702</v>
      </c>
    </row>
    <row r="5595" spans="1:4" x14ac:dyDescent="0.2">
      <c r="A5595" s="56">
        <v>1994</v>
      </c>
      <c r="B5595" s="56" t="s">
        <v>6</v>
      </c>
      <c r="C5595" s="56" t="s">
        <v>58</v>
      </c>
      <c r="D5595" s="55">
        <v>27718</v>
      </c>
    </row>
    <row r="5596" spans="1:4" x14ac:dyDescent="0.2">
      <c r="A5596" s="56">
        <v>1994</v>
      </c>
      <c r="B5596" s="56" t="s">
        <v>7</v>
      </c>
      <c r="C5596" s="56" t="s">
        <v>58</v>
      </c>
      <c r="D5596" s="55">
        <v>28797</v>
      </c>
    </row>
    <row r="5597" spans="1:4" x14ac:dyDescent="0.2">
      <c r="A5597" s="56">
        <v>1994</v>
      </c>
      <c r="B5597" s="56" t="s">
        <v>8</v>
      </c>
      <c r="C5597" s="56" t="s">
        <v>58</v>
      </c>
      <c r="D5597" s="55">
        <v>30702</v>
      </c>
    </row>
    <row r="5598" spans="1:4" x14ac:dyDescent="0.2">
      <c r="A5598" s="56">
        <v>1994</v>
      </c>
      <c r="B5598" s="56" t="s">
        <v>9</v>
      </c>
      <c r="C5598" s="56" t="s">
        <v>58</v>
      </c>
      <c r="D5598" s="55">
        <v>32864</v>
      </c>
    </row>
    <row r="5599" spans="1:4" x14ac:dyDescent="0.2">
      <c r="A5599" s="56">
        <v>1994</v>
      </c>
      <c r="B5599" s="56" t="s">
        <v>10</v>
      </c>
      <c r="C5599" s="56" t="s">
        <v>58</v>
      </c>
      <c r="D5599" s="55">
        <v>34344</v>
      </c>
    </row>
    <row r="5600" spans="1:4" x14ac:dyDescent="0.2">
      <c r="A5600" s="56">
        <v>1994</v>
      </c>
      <c r="B5600" s="56" t="s">
        <v>11</v>
      </c>
      <c r="C5600" s="56" t="s">
        <v>58</v>
      </c>
      <c r="D5600" s="55">
        <v>33751</v>
      </c>
    </row>
    <row r="5601" spans="1:4" x14ac:dyDescent="0.2">
      <c r="A5601" s="56">
        <v>1995</v>
      </c>
      <c r="B5601" s="56" t="s">
        <v>12</v>
      </c>
      <c r="C5601" s="56" t="s">
        <v>58</v>
      </c>
      <c r="D5601" s="55">
        <v>29963</v>
      </c>
    </row>
    <row r="5602" spans="1:4" x14ac:dyDescent="0.2">
      <c r="A5602" s="56">
        <v>1995</v>
      </c>
      <c r="B5602" s="56" t="s">
        <v>13</v>
      </c>
      <c r="C5602" s="56" t="s">
        <v>58</v>
      </c>
      <c r="D5602" s="55">
        <v>28322</v>
      </c>
    </row>
    <row r="5603" spans="1:4" x14ac:dyDescent="0.2">
      <c r="A5603" s="56">
        <v>1995</v>
      </c>
      <c r="B5603" s="56" t="s">
        <v>14</v>
      </c>
      <c r="C5603" s="56" t="s">
        <v>58</v>
      </c>
      <c r="D5603" s="55">
        <v>34337</v>
      </c>
    </row>
    <row r="5604" spans="1:4" x14ac:dyDescent="0.2">
      <c r="A5604" s="56">
        <v>1995</v>
      </c>
      <c r="B5604" s="56" t="s">
        <v>15</v>
      </c>
      <c r="C5604" s="56" t="s">
        <v>58</v>
      </c>
      <c r="D5604" s="55">
        <v>32499</v>
      </c>
    </row>
    <row r="5605" spans="1:4" x14ac:dyDescent="0.2">
      <c r="A5605" s="56">
        <v>1995</v>
      </c>
      <c r="B5605" s="56" t="s">
        <v>4</v>
      </c>
      <c r="C5605" s="56" t="s">
        <v>58</v>
      </c>
      <c r="D5605" s="55">
        <v>35173</v>
      </c>
    </row>
    <row r="5606" spans="1:4" x14ac:dyDescent="0.2">
      <c r="A5606" s="56">
        <v>1995</v>
      </c>
      <c r="B5606" s="56" t="s">
        <v>5</v>
      </c>
      <c r="C5606" s="56" t="s">
        <v>58</v>
      </c>
      <c r="D5606" s="55">
        <v>32690</v>
      </c>
    </row>
    <row r="5607" spans="1:4" x14ac:dyDescent="0.2">
      <c r="A5607" s="56">
        <v>1995</v>
      </c>
      <c r="B5607" s="56" t="s">
        <v>6</v>
      </c>
      <c r="C5607" s="56" t="s">
        <v>58</v>
      </c>
      <c r="D5607" s="55">
        <v>33327</v>
      </c>
    </row>
    <row r="5608" spans="1:4" x14ac:dyDescent="0.2">
      <c r="A5608" s="56">
        <v>1995</v>
      </c>
      <c r="B5608" s="56" t="s">
        <v>7</v>
      </c>
      <c r="C5608" s="56" t="s">
        <v>58</v>
      </c>
      <c r="D5608" s="55">
        <v>33930</v>
      </c>
    </row>
    <row r="5609" spans="1:4" x14ac:dyDescent="0.2">
      <c r="A5609" s="56">
        <v>1995</v>
      </c>
      <c r="B5609" s="56" t="s">
        <v>8</v>
      </c>
      <c r="C5609" s="56" t="s">
        <v>58</v>
      </c>
      <c r="D5609" s="55">
        <v>34201</v>
      </c>
    </row>
    <row r="5610" spans="1:4" x14ac:dyDescent="0.2">
      <c r="A5610" s="56">
        <v>1995</v>
      </c>
      <c r="B5610" s="56" t="s">
        <v>9</v>
      </c>
      <c r="C5610" s="56" t="s">
        <v>58</v>
      </c>
      <c r="D5610" s="55">
        <v>35270</v>
      </c>
    </row>
    <row r="5611" spans="1:4" x14ac:dyDescent="0.2">
      <c r="A5611" s="56">
        <v>1995</v>
      </c>
      <c r="B5611" s="56" t="s">
        <v>10</v>
      </c>
      <c r="C5611" s="56" t="s">
        <v>58</v>
      </c>
      <c r="D5611" s="55">
        <v>35577</v>
      </c>
    </row>
    <row r="5612" spans="1:4" x14ac:dyDescent="0.2">
      <c r="A5612" s="56">
        <v>1995</v>
      </c>
      <c r="B5612" s="56" t="s">
        <v>11</v>
      </c>
      <c r="C5612" s="56" t="s">
        <v>58</v>
      </c>
      <c r="D5612" s="55">
        <v>35102</v>
      </c>
    </row>
    <row r="5613" spans="1:4" x14ac:dyDescent="0.2">
      <c r="A5613" s="56">
        <v>1996</v>
      </c>
      <c r="B5613" s="56" t="s">
        <v>12</v>
      </c>
      <c r="C5613" s="56" t="s">
        <v>58</v>
      </c>
      <c r="D5613" s="55">
        <v>32710</v>
      </c>
    </row>
    <row r="5614" spans="1:4" x14ac:dyDescent="0.2">
      <c r="A5614" s="56">
        <v>1996</v>
      </c>
      <c r="B5614" s="56" t="s">
        <v>13</v>
      </c>
      <c r="C5614" s="56" t="s">
        <v>58</v>
      </c>
      <c r="D5614" s="55">
        <v>32360</v>
      </c>
    </row>
    <row r="5615" spans="1:4" x14ac:dyDescent="0.2">
      <c r="A5615" s="56">
        <v>1996</v>
      </c>
      <c r="B5615" s="56" t="s">
        <v>14</v>
      </c>
      <c r="C5615" s="56" t="s">
        <v>58</v>
      </c>
      <c r="D5615" s="55">
        <v>36757</v>
      </c>
    </row>
    <row r="5616" spans="1:4" x14ac:dyDescent="0.2">
      <c r="A5616" s="56">
        <v>1996</v>
      </c>
      <c r="B5616" s="56" t="s">
        <v>15</v>
      </c>
      <c r="C5616" s="56" t="s">
        <v>58</v>
      </c>
      <c r="D5616" s="55">
        <v>35721</v>
      </c>
    </row>
    <row r="5617" spans="1:4" x14ac:dyDescent="0.2">
      <c r="A5617" s="56">
        <v>1996</v>
      </c>
      <c r="B5617" s="56" t="s">
        <v>4</v>
      </c>
      <c r="C5617" s="56" t="s">
        <v>58</v>
      </c>
      <c r="D5617" s="55">
        <v>38164</v>
      </c>
    </row>
    <row r="5618" spans="1:4" x14ac:dyDescent="0.2">
      <c r="A5618" s="56">
        <v>1996</v>
      </c>
      <c r="B5618" s="56" t="s">
        <v>5</v>
      </c>
      <c r="C5618" s="56" t="s">
        <v>58</v>
      </c>
      <c r="D5618" s="55">
        <v>33771</v>
      </c>
    </row>
    <row r="5619" spans="1:4" x14ac:dyDescent="0.2">
      <c r="A5619" s="56">
        <v>1996</v>
      </c>
      <c r="B5619" s="56" t="s">
        <v>6</v>
      </c>
      <c r="C5619" s="56" t="s">
        <v>58</v>
      </c>
      <c r="D5619" s="55">
        <v>34760</v>
      </c>
    </row>
    <row r="5620" spans="1:4" x14ac:dyDescent="0.2">
      <c r="A5620" s="56">
        <v>1996</v>
      </c>
      <c r="B5620" s="56" t="s">
        <v>7</v>
      </c>
      <c r="C5620" s="56" t="s">
        <v>58</v>
      </c>
      <c r="D5620" s="55">
        <v>35091</v>
      </c>
    </row>
    <row r="5621" spans="1:4" x14ac:dyDescent="0.2">
      <c r="A5621" s="56">
        <v>1996</v>
      </c>
      <c r="B5621" s="56" t="s">
        <v>8</v>
      </c>
      <c r="C5621" s="56" t="s">
        <v>58</v>
      </c>
      <c r="D5621" s="55">
        <v>33065</v>
      </c>
    </row>
    <row r="5622" spans="1:4" x14ac:dyDescent="0.2">
      <c r="A5622" s="56">
        <v>1996</v>
      </c>
      <c r="B5622" s="56" t="s">
        <v>9</v>
      </c>
      <c r="C5622" s="56" t="s">
        <v>58</v>
      </c>
      <c r="D5622" s="55">
        <v>38768</v>
      </c>
    </row>
    <row r="5623" spans="1:4" x14ac:dyDescent="0.2">
      <c r="A5623" s="56">
        <v>1996</v>
      </c>
      <c r="B5623" s="56" t="s">
        <v>10</v>
      </c>
      <c r="C5623" s="56" t="s">
        <v>58</v>
      </c>
      <c r="D5623" s="55">
        <v>37423</v>
      </c>
    </row>
    <row r="5624" spans="1:4" x14ac:dyDescent="0.2">
      <c r="A5624" s="56">
        <v>1996</v>
      </c>
      <c r="B5624" s="56" t="s">
        <v>11</v>
      </c>
      <c r="C5624" s="56" t="s">
        <v>58</v>
      </c>
      <c r="D5624" s="55">
        <v>36203</v>
      </c>
    </row>
    <row r="5625" spans="1:4" x14ac:dyDescent="0.2">
      <c r="A5625" s="56">
        <v>1997</v>
      </c>
      <c r="B5625" s="56" t="s">
        <v>12</v>
      </c>
      <c r="C5625" s="56" t="s">
        <v>58</v>
      </c>
      <c r="D5625" s="55">
        <v>33805</v>
      </c>
    </row>
    <row r="5626" spans="1:4" x14ac:dyDescent="0.2">
      <c r="A5626" s="56">
        <v>1997</v>
      </c>
      <c r="B5626" s="56" t="s">
        <v>13</v>
      </c>
      <c r="C5626" s="56" t="s">
        <v>58</v>
      </c>
      <c r="D5626" s="55">
        <v>32106</v>
      </c>
    </row>
    <row r="5627" spans="1:4" x14ac:dyDescent="0.2">
      <c r="A5627" s="56">
        <v>1997</v>
      </c>
      <c r="B5627" s="56" t="s">
        <v>14</v>
      </c>
      <c r="C5627" s="56" t="s">
        <v>58</v>
      </c>
      <c r="D5627" s="55">
        <v>39388</v>
      </c>
    </row>
    <row r="5628" spans="1:4" x14ac:dyDescent="0.2">
      <c r="A5628" s="56">
        <v>1997</v>
      </c>
      <c r="B5628" s="56" t="s">
        <v>15</v>
      </c>
      <c r="C5628" s="56" t="s">
        <v>58</v>
      </c>
      <c r="D5628" s="55">
        <v>40362</v>
      </c>
    </row>
    <row r="5629" spans="1:4" x14ac:dyDescent="0.2">
      <c r="A5629" s="56">
        <v>1997</v>
      </c>
      <c r="B5629" s="56" t="s">
        <v>4</v>
      </c>
      <c r="C5629" s="56" t="s">
        <v>58</v>
      </c>
      <c r="D5629" s="55">
        <v>39638</v>
      </c>
    </row>
    <row r="5630" spans="1:4" x14ac:dyDescent="0.2">
      <c r="A5630" s="56">
        <v>1997</v>
      </c>
      <c r="B5630" s="56" t="s">
        <v>5</v>
      </c>
      <c r="C5630" s="56" t="s">
        <v>58</v>
      </c>
      <c r="D5630" s="55">
        <v>35758</v>
      </c>
    </row>
    <row r="5631" spans="1:4" x14ac:dyDescent="0.2">
      <c r="A5631" s="56">
        <v>1997</v>
      </c>
      <c r="B5631" s="56" t="s">
        <v>6</v>
      </c>
      <c r="C5631" s="56" t="s">
        <v>58</v>
      </c>
      <c r="D5631" s="55">
        <v>37862</v>
      </c>
    </row>
    <row r="5632" spans="1:4" x14ac:dyDescent="0.2">
      <c r="A5632" s="56">
        <v>1997</v>
      </c>
      <c r="B5632" s="56" t="s">
        <v>7</v>
      </c>
      <c r="C5632" s="56" t="s">
        <v>58</v>
      </c>
      <c r="D5632" s="55">
        <v>37699</v>
      </c>
    </row>
    <row r="5633" spans="1:4" x14ac:dyDescent="0.2">
      <c r="A5633" s="56">
        <v>1997</v>
      </c>
      <c r="B5633" s="56" t="s">
        <v>8</v>
      </c>
      <c r="C5633" s="56" t="s">
        <v>58</v>
      </c>
      <c r="D5633" s="55">
        <v>39502</v>
      </c>
    </row>
    <row r="5634" spans="1:4" x14ac:dyDescent="0.2">
      <c r="A5634" s="56">
        <v>1997</v>
      </c>
      <c r="B5634" s="56" t="s">
        <v>9</v>
      </c>
      <c r="C5634" s="56" t="s">
        <v>58</v>
      </c>
      <c r="D5634" s="55">
        <v>42139</v>
      </c>
    </row>
    <row r="5635" spans="1:4" x14ac:dyDescent="0.2">
      <c r="A5635" s="56">
        <v>1997</v>
      </c>
      <c r="B5635" s="56" t="s">
        <v>10</v>
      </c>
      <c r="C5635" s="56" t="s">
        <v>58</v>
      </c>
      <c r="D5635" s="55">
        <v>39194</v>
      </c>
    </row>
    <row r="5636" spans="1:4" x14ac:dyDescent="0.2">
      <c r="A5636" s="56">
        <v>1997</v>
      </c>
      <c r="B5636" s="56" t="s">
        <v>11</v>
      </c>
      <c r="C5636" s="56" t="s">
        <v>58</v>
      </c>
      <c r="D5636" s="55">
        <v>39105</v>
      </c>
    </row>
    <row r="5637" spans="1:4" x14ac:dyDescent="0.2">
      <c r="A5637" s="56">
        <v>1998</v>
      </c>
      <c r="B5637" s="56" t="s">
        <v>12</v>
      </c>
      <c r="C5637" s="56" t="s">
        <v>58</v>
      </c>
      <c r="D5637" s="55">
        <v>35515</v>
      </c>
    </row>
    <row r="5638" spans="1:4" x14ac:dyDescent="0.2">
      <c r="A5638" s="56">
        <v>1998</v>
      </c>
      <c r="B5638" s="56" t="s">
        <v>13</v>
      </c>
      <c r="C5638" s="56" t="s">
        <v>58</v>
      </c>
      <c r="D5638" s="55">
        <v>32553</v>
      </c>
    </row>
    <row r="5639" spans="1:4" x14ac:dyDescent="0.2">
      <c r="A5639" s="56">
        <v>1998</v>
      </c>
      <c r="B5639" s="56" t="s">
        <v>14</v>
      </c>
      <c r="C5639" s="56" t="s">
        <v>58</v>
      </c>
      <c r="D5639" s="55">
        <v>40668</v>
      </c>
    </row>
    <row r="5640" spans="1:4" x14ac:dyDescent="0.2">
      <c r="A5640" s="56">
        <v>1998</v>
      </c>
      <c r="B5640" s="56" t="s">
        <v>15</v>
      </c>
      <c r="C5640" s="56" t="s">
        <v>58</v>
      </c>
      <c r="D5640" s="55">
        <v>38361</v>
      </c>
    </row>
    <row r="5641" spans="1:4" x14ac:dyDescent="0.2">
      <c r="A5641" s="56">
        <v>1998</v>
      </c>
      <c r="B5641" s="56" t="s">
        <v>4</v>
      </c>
      <c r="C5641" s="56" t="s">
        <v>58</v>
      </c>
      <c r="D5641" s="55">
        <v>38086</v>
      </c>
    </row>
    <row r="5642" spans="1:4" x14ac:dyDescent="0.2">
      <c r="A5642" s="56">
        <v>1998</v>
      </c>
      <c r="B5642" s="56" t="s">
        <v>5</v>
      </c>
      <c r="C5642" s="56" t="s">
        <v>58</v>
      </c>
      <c r="D5642" s="55">
        <v>35864</v>
      </c>
    </row>
    <row r="5643" spans="1:4" x14ac:dyDescent="0.2">
      <c r="A5643" s="56">
        <v>1998</v>
      </c>
      <c r="B5643" s="56" t="s">
        <v>6</v>
      </c>
      <c r="C5643" s="56" t="s">
        <v>58</v>
      </c>
      <c r="D5643" s="55">
        <v>37620</v>
      </c>
    </row>
    <row r="5644" spans="1:4" x14ac:dyDescent="0.2">
      <c r="A5644" s="56">
        <v>1998</v>
      </c>
      <c r="B5644" s="56" t="s">
        <v>7</v>
      </c>
      <c r="C5644" s="56" t="s">
        <v>58</v>
      </c>
      <c r="D5644" s="55">
        <v>38879</v>
      </c>
    </row>
    <row r="5645" spans="1:4" x14ac:dyDescent="0.2">
      <c r="A5645" s="56">
        <v>1998</v>
      </c>
      <c r="B5645" s="56" t="s">
        <v>8</v>
      </c>
      <c r="C5645" s="56" t="s">
        <v>58</v>
      </c>
      <c r="D5645" s="55">
        <v>36801</v>
      </c>
    </row>
    <row r="5646" spans="1:4" x14ac:dyDescent="0.2">
      <c r="A5646" s="56">
        <v>1998</v>
      </c>
      <c r="B5646" s="56" t="s">
        <v>9</v>
      </c>
      <c r="C5646" s="56" t="s">
        <v>58</v>
      </c>
      <c r="D5646" s="55">
        <v>39882</v>
      </c>
    </row>
    <row r="5647" spans="1:4" x14ac:dyDescent="0.2">
      <c r="A5647" s="56">
        <v>1998</v>
      </c>
      <c r="B5647" s="56" t="s">
        <v>10</v>
      </c>
      <c r="C5647" s="56" t="s">
        <v>58</v>
      </c>
      <c r="D5647" s="55">
        <v>37606</v>
      </c>
    </row>
    <row r="5648" spans="1:4" x14ac:dyDescent="0.2">
      <c r="A5648" s="56">
        <v>1998</v>
      </c>
      <c r="B5648" s="56" t="s">
        <v>11</v>
      </c>
      <c r="C5648" s="56" t="s">
        <v>58</v>
      </c>
      <c r="D5648" s="55">
        <v>36987</v>
      </c>
    </row>
    <row r="5649" spans="1:4" x14ac:dyDescent="0.2">
      <c r="A5649" s="56">
        <v>1999</v>
      </c>
      <c r="B5649" s="56" t="s">
        <v>12</v>
      </c>
      <c r="C5649" s="56" t="s">
        <v>58</v>
      </c>
      <c r="D5649" s="55">
        <v>32991</v>
      </c>
    </row>
    <row r="5650" spans="1:4" x14ac:dyDescent="0.2">
      <c r="A5650" s="56">
        <v>1999</v>
      </c>
      <c r="B5650" s="56" t="s">
        <v>13</v>
      </c>
      <c r="C5650" s="56" t="s">
        <v>58</v>
      </c>
      <c r="D5650" s="55">
        <v>30630</v>
      </c>
    </row>
    <row r="5651" spans="1:4" x14ac:dyDescent="0.2">
      <c r="A5651" s="56">
        <v>1999</v>
      </c>
      <c r="B5651" s="56" t="s">
        <v>14</v>
      </c>
      <c r="C5651" s="56" t="s">
        <v>58</v>
      </c>
      <c r="D5651" s="55">
        <v>38948</v>
      </c>
    </row>
    <row r="5652" spans="1:4" x14ac:dyDescent="0.2">
      <c r="A5652" s="56">
        <v>1999</v>
      </c>
      <c r="B5652" s="56" t="s">
        <v>15</v>
      </c>
      <c r="C5652" s="56" t="s">
        <v>58</v>
      </c>
      <c r="D5652" s="55">
        <v>36738</v>
      </c>
    </row>
    <row r="5653" spans="1:4" x14ac:dyDescent="0.2">
      <c r="A5653" s="56">
        <v>1999</v>
      </c>
      <c r="B5653" s="56" t="s">
        <v>4</v>
      </c>
      <c r="C5653" s="56" t="s">
        <v>58</v>
      </c>
      <c r="D5653" s="55">
        <v>39094</v>
      </c>
    </row>
    <row r="5654" spans="1:4" x14ac:dyDescent="0.2">
      <c r="A5654" s="56">
        <v>1999</v>
      </c>
      <c r="B5654" s="56" t="s">
        <v>5</v>
      </c>
      <c r="C5654" s="56" t="s">
        <v>58</v>
      </c>
      <c r="D5654" s="55">
        <v>36936</v>
      </c>
    </row>
    <row r="5655" spans="1:4" x14ac:dyDescent="0.2">
      <c r="A5655" s="56">
        <v>1999</v>
      </c>
      <c r="B5655" s="56" t="s">
        <v>6</v>
      </c>
      <c r="C5655" s="56" t="s">
        <v>58</v>
      </c>
      <c r="D5655" s="55">
        <v>35798</v>
      </c>
    </row>
    <row r="5656" spans="1:4" x14ac:dyDescent="0.2">
      <c r="A5656" s="56">
        <v>1999</v>
      </c>
      <c r="B5656" s="56" t="s">
        <v>7</v>
      </c>
      <c r="C5656" s="56" t="s">
        <v>58</v>
      </c>
      <c r="D5656" s="55">
        <v>36991</v>
      </c>
    </row>
    <row r="5657" spans="1:4" x14ac:dyDescent="0.2">
      <c r="A5657" s="56">
        <v>1999</v>
      </c>
      <c r="B5657" s="56" t="s">
        <v>8</v>
      </c>
      <c r="C5657" s="56" t="s">
        <v>58</v>
      </c>
      <c r="D5657" s="55">
        <v>37621</v>
      </c>
    </row>
    <row r="5658" spans="1:4" x14ac:dyDescent="0.2">
      <c r="A5658" s="56">
        <v>1999</v>
      </c>
      <c r="B5658" s="56" t="s">
        <v>9</v>
      </c>
      <c r="C5658" s="56" t="s">
        <v>58</v>
      </c>
      <c r="D5658" s="55">
        <v>37597</v>
      </c>
    </row>
    <row r="5659" spans="1:4" x14ac:dyDescent="0.2">
      <c r="A5659" s="56">
        <v>1999</v>
      </c>
      <c r="B5659" s="56" t="s">
        <v>10</v>
      </c>
      <c r="C5659" s="56" t="s">
        <v>58</v>
      </c>
      <c r="D5659" s="55">
        <v>37264</v>
      </c>
    </row>
    <row r="5660" spans="1:4" x14ac:dyDescent="0.2">
      <c r="A5660" s="56">
        <v>1999</v>
      </c>
      <c r="B5660" s="56" t="s">
        <v>11</v>
      </c>
      <c r="C5660" s="56" t="s">
        <v>58</v>
      </c>
      <c r="D5660" s="55">
        <v>38247</v>
      </c>
    </row>
    <row r="5661" spans="1:4" x14ac:dyDescent="0.2">
      <c r="A5661" s="56">
        <v>2000</v>
      </c>
      <c r="B5661" s="56" t="s">
        <v>12</v>
      </c>
      <c r="C5661" s="56" t="s">
        <v>58</v>
      </c>
      <c r="D5661" s="55">
        <v>37786</v>
      </c>
    </row>
    <row r="5662" spans="1:4" x14ac:dyDescent="0.2">
      <c r="A5662" s="56">
        <v>2000</v>
      </c>
      <c r="B5662" s="56" t="s">
        <v>13</v>
      </c>
      <c r="C5662" s="56" t="s">
        <v>58</v>
      </c>
      <c r="D5662" s="55">
        <v>32314</v>
      </c>
    </row>
    <row r="5663" spans="1:4" x14ac:dyDescent="0.2">
      <c r="A5663" s="56">
        <v>2000</v>
      </c>
      <c r="B5663" s="56" t="s">
        <v>14</v>
      </c>
      <c r="C5663" s="56" t="s">
        <v>58</v>
      </c>
      <c r="D5663" s="55">
        <v>37789</v>
      </c>
    </row>
    <row r="5664" spans="1:4" x14ac:dyDescent="0.2">
      <c r="A5664" s="56">
        <v>2000</v>
      </c>
      <c r="B5664" s="56" t="s">
        <v>15</v>
      </c>
      <c r="C5664" s="56" t="s">
        <v>58</v>
      </c>
      <c r="D5664" s="55">
        <v>36295</v>
      </c>
    </row>
    <row r="5665" spans="1:4" x14ac:dyDescent="0.2">
      <c r="A5665" s="56">
        <v>2000</v>
      </c>
      <c r="B5665" s="56" t="s">
        <v>4</v>
      </c>
      <c r="C5665" s="56" t="s">
        <v>58</v>
      </c>
      <c r="D5665" s="55">
        <v>33637</v>
      </c>
    </row>
    <row r="5666" spans="1:4" x14ac:dyDescent="0.2">
      <c r="A5666" s="56">
        <v>2000</v>
      </c>
      <c r="B5666" s="56" t="s">
        <v>5</v>
      </c>
      <c r="C5666" s="56" t="s">
        <v>58</v>
      </c>
      <c r="D5666" s="55">
        <v>29974</v>
      </c>
    </row>
    <row r="5667" spans="1:4" x14ac:dyDescent="0.2">
      <c r="A5667" s="56">
        <v>2000</v>
      </c>
      <c r="B5667" s="56" t="s">
        <v>6</v>
      </c>
      <c r="C5667" s="56" t="s">
        <v>58</v>
      </c>
      <c r="D5667" s="55">
        <v>32508</v>
      </c>
    </row>
    <row r="5668" spans="1:4" x14ac:dyDescent="0.2">
      <c r="A5668" s="56">
        <v>2000</v>
      </c>
      <c r="B5668" s="56" t="s">
        <v>7</v>
      </c>
      <c r="C5668" s="56" t="s">
        <v>58</v>
      </c>
      <c r="D5668" s="55">
        <v>34808</v>
      </c>
    </row>
    <row r="5669" spans="1:4" x14ac:dyDescent="0.2">
      <c r="A5669" s="56">
        <v>2000</v>
      </c>
      <c r="B5669" s="56" t="s">
        <v>8</v>
      </c>
      <c r="C5669" s="56" t="s">
        <v>58</v>
      </c>
      <c r="D5669" s="55">
        <v>35118</v>
      </c>
    </row>
    <row r="5670" spans="1:4" x14ac:dyDescent="0.2">
      <c r="A5670" s="56">
        <v>2000</v>
      </c>
      <c r="B5670" s="56" t="s">
        <v>9</v>
      </c>
      <c r="C5670" s="56" t="s">
        <v>58</v>
      </c>
      <c r="D5670" s="55">
        <v>35396</v>
      </c>
    </row>
    <row r="5671" spans="1:4" x14ac:dyDescent="0.2">
      <c r="A5671" s="56">
        <v>2000</v>
      </c>
      <c r="B5671" s="56" t="s">
        <v>10</v>
      </c>
      <c r="C5671" s="56" t="s">
        <v>58</v>
      </c>
      <c r="D5671" s="55">
        <v>32969</v>
      </c>
    </row>
    <row r="5672" spans="1:4" x14ac:dyDescent="0.2">
      <c r="A5672" s="56">
        <v>2000</v>
      </c>
      <c r="B5672" s="56" t="s">
        <v>11</v>
      </c>
      <c r="C5672" s="56" t="s">
        <v>58</v>
      </c>
      <c r="D5672" s="55">
        <v>32449</v>
      </c>
    </row>
    <row r="5673" spans="1:4" x14ac:dyDescent="0.2">
      <c r="A5673" s="56">
        <v>2001</v>
      </c>
      <c r="B5673" s="56" t="s">
        <v>12</v>
      </c>
      <c r="C5673" s="56" t="s">
        <v>58</v>
      </c>
      <c r="D5673" s="55">
        <v>29772</v>
      </c>
    </row>
    <row r="5674" spans="1:4" x14ac:dyDescent="0.2">
      <c r="A5674" s="56">
        <v>2001</v>
      </c>
      <c r="B5674" s="56" t="s">
        <v>13</v>
      </c>
      <c r="C5674" s="56" t="s">
        <v>58</v>
      </c>
      <c r="D5674" s="55">
        <v>28617</v>
      </c>
    </row>
    <row r="5675" spans="1:4" x14ac:dyDescent="0.2">
      <c r="A5675" s="56">
        <v>2001</v>
      </c>
      <c r="B5675" s="56" t="s">
        <v>14</v>
      </c>
      <c r="C5675" s="56" t="s">
        <v>58</v>
      </c>
      <c r="D5675" s="55">
        <v>32144</v>
      </c>
    </row>
    <row r="5676" spans="1:4" x14ac:dyDescent="0.2">
      <c r="A5676" s="56">
        <v>2001</v>
      </c>
      <c r="B5676" s="56" t="s">
        <v>15</v>
      </c>
      <c r="C5676" s="56" t="s">
        <v>58</v>
      </c>
      <c r="D5676" s="55">
        <v>30657</v>
      </c>
    </row>
    <row r="5677" spans="1:4" x14ac:dyDescent="0.2">
      <c r="A5677" s="56">
        <v>2001</v>
      </c>
      <c r="B5677" s="56" t="s">
        <v>4</v>
      </c>
      <c r="C5677" s="56" t="s">
        <v>58</v>
      </c>
      <c r="D5677" s="55">
        <v>30366</v>
      </c>
    </row>
    <row r="5678" spans="1:4" x14ac:dyDescent="0.2">
      <c r="A5678" s="56">
        <v>2001</v>
      </c>
      <c r="B5678" s="56" t="s">
        <v>5</v>
      </c>
      <c r="C5678" s="56" t="s">
        <v>58</v>
      </c>
      <c r="D5678" s="55">
        <v>29918</v>
      </c>
    </row>
    <row r="5679" spans="1:4" x14ac:dyDescent="0.2">
      <c r="A5679" s="56">
        <v>2001</v>
      </c>
      <c r="B5679" s="56" t="s">
        <v>6</v>
      </c>
      <c r="C5679" s="56" t="s">
        <v>58</v>
      </c>
      <c r="D5679" s="55">
        <v>28757</v>
      </c>
    </row>
    <row r="5680" spans="1:4" x14ac:dyDescent="0.2">
      <c r="A5680" s="56">
        <v>2001</v>
      </c>
      <c r="B5680" s="56" t="s">
        <v>7</v>
      </c>
      <c r="C5680" s="56" t="s">
        <v>58</v>
      </c>
      <c r="D5680" s="55">
        <v>29054</v>
      </c>
    </row>
    <row r="5681" spans="1:4" x14ac:dyDescent="0.2">
      <c r="A5681" s="56">
        <v>2001</v>
      </c>
      <c r="B5681" s="56" t="s">
        <v>8</v>
      </c>
      <c r="C5681" s="56" t="s">
        <v>58</v>
      </c>
      <c r="D5681" s="55">
        <v>27296</v>
      </c>
    </row>
    <row r="5682" spans="1:4" x14ac:dyDescent="0.2">
      <c r="A5682" s="56">
        <v>2001</v>
      </c>
      <c r="B5682" s="56" t="s">
        <v>9</v>
      </c>
      <c r="C5682" s="56" t="s">
        <v>58</v>
      </c>
      <c r="D5682" s="55">
        <v>27762</v>
      </c>
    </row>
    <row r="5683" spans="1:4" x14ac:dyDescent="0.2">
      <c r="A5683" s="56">
        <v>2001</v>
      </c>
      <c r="B5683" s="56" t="s">
        <v>10</v>
      </c>
      <c r="C5683" s="56" t="s">
        <v>58</v>
      </c>
      <c r="D5683" s="55">
        <v>27801</v>
      </c>
    </row>
    <row r="5684" spans="1:4" x14ac:dyDescent="0.2">
      <c r="A5684" s="56">
        <v>2001</v>
      </c>
      <c r="B5684" s="56" t="s">
        <v>11</v>
      </c>
      <c r="C5684" s="56" t="s">
        <v>58</v>
      </c>
      <c r="D5684" s="55">
        <v>23274</v>
      </c>
    </row>
    <row r="5685" spans="1:4" x14ac:dyDescent="0.2">
      <c r="A5685" s="56">
        <v>2002</v>
      </c>
      <c r="B5685" s="56" t="s">
        <v>12</v>
      </c>
      <c r="C5685" s="56" t="s">
        <v>58</v>
      </c>
      <c r="D5685" s="55">
        <v>20254</v>
      </c>
    </row>
    <row r="5686" spans="1:4" x14ac:dyDescent="0.2">
      <c r="A5686" s="56">
        <v>2002</v>
      </c>
      <c r="B5686" s="56" t="s">
        <v>13</v>
      </c>
      <c r="C5686" s="56" t="s">
        <v>58</v>
      </c>
      <c r="D5686" s="55">
        <v>19643</v>
      </c>
    </row>
    <row r="5687" spans="1:4" x14ac:dyDescent="0.2">
      <c r="A5687" s="56">
        <v>2002</v>
      </c>
      <c r="B5687" s="56" t="s">
        <v>14</v>
      </c>
      <c r="C5687" s="56" t="s">
        <v>58</v>
      </c>
      <c r="D5687" s="55">
        <v>23104</v>
      </c>
    </row>
    <row r="5688" spans="1:4" x14ac:dyDescent="0.2">
      <c r="A5688" s="56">
        <v>2002</v>
      </c>
      <c r="B5688" s="56" t="s">
        <v>15</v>
      </c>
      <c r="C5688" s="56" t="s">
        <v>58</v>
      </c>
      <c r="D5688" s="55">
        <v>21283</v>
      </c>
    </row>
    <row r="5689" spans="1:4" x14ac:dyDescent="0.2">
      <c r="A5689" s="56">
        <v>2002</v>
      </c>
      <c r="B5689" s="56" t="s">
        <v>4</v>
      </c>
      <c r="C5689" s="56" t="s">
        <v>58</v>
      </c>
      <c r="D5689" s="55">
        <v>21106</v>
      </c>
    </row>
    <row r="5690" spans="1:4" x14ac:dyDescent="0.2">
      <c r="A5690" s="56">
        <v>2002</v>
      </c>
      <c r="B5690" s="56" t="s">
        <v>5</v>
      </c>
      <c r="C5690" s="56" t="s">
        <v>58</v>
      </c>
      <c r="D5690" s="55">
        <v>19248</v>
      </c>
    </row>
    <row r="5691" spans="1:4" x14ac:dyDescent="0.2">
      <c r="A5691" s="56">
        <v>2002</v>
      </c>
      <c r="B5691" s="56" t="s">
        <v>6</v>
      </c>
      <c r="C5691" s="56" t="s">
        <v>58</v>
      </c>
      <c r="D5691" s="55">
        <v>19550</v>
      </c>
    </row>
    <row r="5692" spans="1:4" x14ac:dyDescent="0.2">
      <c r="A5692" s="56">
        <v>2002</v>
      </c>
      <c r="B5692" s="56" t="s">
        <v>7</v>
      </c>
      <c r="C5692" s="56" t="s">
        <v>58</v>
      </c>
      <c r="D5692" s="55">
        <v>18080</v>
      </c>
    </row>
    <row r="5693" spans="1:4" x14ac:dyDescent="0.2">
      <c r="A5693" s="56">
        <v>2002</v>
      </c>
      <c r="B5693" s="56" t="s">
        <v>8</v>
      </c>
      <c r="C5693" s="56" t="s">
        <v>58</v>
      </c>
      <c r="D5693" s="55">
        <v>14601</v>
      </c>
    </row>
    <row r="5694" spans="1:4" x14ac:dyDescent="0.2">
      <c r="A5694" s="56">
        <v>2002</v>
      </c>
      <c r="B5694" s="56" t="s">
        <v>9</v>
      </c>
      <c r="C5694" s="56" t="s">
        <v>58</v>
      </c>
      <c r="D5694" s="55">
        <v>14725</v>
      </c>
    </row>
    <row r="5695" spans="1:4" x14ac:dyDescent="0.2">
      <c r="A5695" s="56">
        <v>2002</v>
      </c>
      <c r="B5695" s="56" t="s">
        <v>10</v>
      </c>
      <c r="C5695" s="56" t="s">
        <v>58</v>
      </c>
      <c r="D5695" s="55">
        <v>16668</v>
      </c>
    </row>
    <row r="5696" spans="1:4" x14ac:dyDescent="0.2">
      <c r="A5696" s="56">
        <v>2002</v>
      </c>
      <c r="B5696" s="56" t="s">
        <v>11</v>
      </c>
      <c r="C5696" s="56" t="s">
        <v>58</v>
      </c>
      <c r="D5696" s="55">
        <v>18370</v>
      </c>
    </row>
    <row r="5697" spans="1:4" x14ac:dyDescent="0.2">
      <c r="A5697" s="56">
        <v>2003</v>
      </c>
      <c r="B5697" s="56" t="s">
        <v>12</v>
      </c>
      <c r="C5697" s="56" t="s">
        <v>58</v>
      </c>
      <c r="D5697" s="55">
        <v>15120.468558195966</v>
      </c>
    </row>
    <row r="5698" spans="1:4" x14ac:dyDescent="0.2">
      <c r="A5698" s="56">
        <v>2003</v>
      </c>
      <c r="B5698" s="56" t="s">
        <v>13</v>
      </c>
      <c r="C5698" s="56" t="s">
        <v>58</v>
      </c>
      <c r="D5698" s="55">
        <v>14805.781153011125</v>
      </c>
    </row>
    <row r="5699" spans="1:4" x14ac:dyDescent="0.2">
      <c r="A5699" s="56">
        <v>2003</v>
      </c>
      <c r="B5699" s="56" t="s">
        <v>14</v>
      </c>
      <c r="C5699" s="56" t="s">
        <v>58</v>
      </c>
      <c r="D5699" s="55">
        <v>18039.818622638599</v>
      </c>
    </row>
    <row r="5700" spans="1:4" x14ac:dyDescent="0.2">
      <c r="A5700" s="56">
        <v>2003</v>
      </c>
      <c r="B5700" s="56" t="s">
        <v>15</v>
      </c>
      <c r="C5700" s="56" t="s">
        <v>58</v>
      </c>
      <c r="D5700" s="55">
        <v>23051.026956200145</v>
      </c>
    </row>
    <row r="5701" spans="1:4" x14ac:dyDescent="0.2">
      <c r="A5701" s="56">
        <v>2003</v>
      </c>
      <c r="B5701" s="56" t="s">
        <v>4</v>
      </c>
      <c r="C5701" s="56" t="s">
        <v>58</v>
      </c>
      <c r="D5701" s="55">
        <v>17798.776327990898</v>
      </c>
    </row>
    <row r="5702" spans="1:4" x14ac:dyDescent="0.2">
      <c r="A5702" s="56">
        <v>2003</v>
      </c>
      <c r="B5702" s="56" t="s">
        <v>5</v>
      </c>
      <c r="C5702" s="56" t="s">
        <v>58</v>
      </c>
      <c r="D5702" s="55">
        <v>15014.133481033356</v>
      </c>
    </row>
    <row r="5703" spans="1:4" x14ac:dyDescent="0.2">
      <c r="A5703" s="56">
        <v>2003</v>
      </c>
      <c r="B5703" s="56" t="s">
        <v>6</v>
      </c>
      <c r="C5703" s="56" t="s">
        <v>58</v>
      </c>
      <c r="D5703" s="55">
        <v>17050.85276892949</v>
      </c>
    </row>
    <row r="5704" spans="1:4" x14ac:dyDescent="0.2">
      <c r="A5704" s="56">
        <v>2003</v>
      </c>
      <c r="B5704" s="56" t="s">
        <v>7</v>
      </c>
      <c r="C5704" s="56" t="s">
        <v>58</v>
      </c>
      <c r="D5704" s="55">
        <v>19720.630435194911</v>
      </c>
    </row>
    <row r="5705" spans="1:4" x14ac:dyDescent="0.2">
      <c r="A5705" s="56">
        <v>2003</v>
      </c>
      <c r="B5705" s="56" t="s">
        <v>8</v>
      </c>
      <c r="C5705" s="56" t="s">
        <v>58</v>
      </c>
      <c r="D5705" s="55">
        <v>22036.390700141415</v>
      </c>
    </row>
    <row r="5706" spans="1:4" x14ac:dyDescent="0.2">
      <c r="A5706" s="56">
        <v>2003</v>
      </c>
      <c r="B5706" s="56" t="s">
        <v>9</v>
      </c>
      <c r="C5706" s="56" t="s">
        <v>58</v>
      </c>
      <c r="D5706" s="55">
        <v>24921.450285060611</v>
      </c>
    </row>
    <row r="5707" spans="1:4" x14ac:dyDescent="0.2">
      <c r="A5707" s="56">
        <v>2003</v>
      </c>
      <c r="B5707" s="56" t="s">
        <v>10</v>
      </c>
      <c r="C5707" s="56" t="s">
        <v>58</v>
      </c>
      <c r="D5707" s="55">
        <v>21833.799699885938</v>
      </c>
    </row>
    <row r="5708" spans="1:4" x14ac:dyDescent="0.2">
      <c r="A5708" s="56">
        <v>2003</v>
      </c>
      <c r="B5708" s="56" t="s">
        <v>11</v>
      </c>
      <c r="C5708" s="56" t="s">
        <v>58</v>
      </c>
      <c r="D5708" s="55">
        <v>21405.669598372657</v>
      </c>
    </row>
    <row r="5709" spans="1:4" x14ac:dyDescent="0.2">
      <c r="A5709" s="56">
        <v>2004</v>
      </c>
      <c r="B5709" s="56" t="s">
        <v>12</v>
      </c>
      <c r="C5709" s="56" t="s">
        <v>58</v>
      </c>
      <c r="D5709" s="55">
        <v>19651</v>
      </c>
    </row>
    <row r="5710" spans="1:4" x14ac:dyDescent="0.2">
      <c r="A5710" s="56">
        <v>2004</v>
      </c>
      <c r="B5710" s="56" t="s">
        <v>13</v>
      </c>
      <c r="C5710" s="56" t="s">
        <v>58</v>
      </c>
      <c r="D5710" s="55">
        <v>20944</v>
      </c>
    </row>
    <row r="5711" spans="1:4" x14ac:dyDescent="0.2">
      <c r="A5711" s="56">
        <v>2004</v>
      </c>
      <c r="B5711" s="56" t="s">
        <v>14</v>
      </c>
      <c r="C5711" s="56" t="s">
        <v>58</v>
      </c>
      <c r="D5711" s="55">
        <v>23497.9908078312</v>
      </c>
    </row>
    <row r="5712" spans="1:4" x14ac:dyDescent="0.2">
      <c r="A5712" s="56">
        <v>2004</v>
      </c>
      <c r="B5712" s="56" t="s">
        <v>15</v>
      </c>
      <c r="C5712" s="56" t="s">
        <v>58</v>
      </c>
      <c r="D5712" s="55">
        <v>22183.038471015712</v>
      </c>
    </row>
    <row r="5713" spans="1:4" x14ac:dyDescent="0.2">
      <c r="A5713" s="56">
        <v>2004</v>
      </c>
      <c r="B5713" s="56" t="s">
        <v>4</v>
      </c>
      <c r="C5713" s="56" t="s">
        <v>58</v>
      </c>
      <c r="D5713" s="55">
        <v>23347.604509011355</v>
      </c>
    </row>
    <row r="5714" spans="1:4" x14ac:dyDescent="0.2">
      <c r="A5714" s="56">
        <v>2004</v>
      </c>
      <c r="B5714" s="56" t="s">
        <v>5</v>
      </c>
      <c r="C5714" s="56" t="s">
        <v>58</v>
      </c>
      <c r="D5714" s="55">
        <v>22775.732117227475</v>
      </c>
    </row>
    <row r="5715" spans="1:4" x14ac:dyDescent="0.2">
      <c r="A5715" s="56">
        <v>2004</v>
      </c>
      <c r="B5715" s="56" t="s">
        <v>6</v>
      </c>
      <c r="C5715" s="56" t="s">
        <v>58</v>
      </c>
      <c r="D5715" s="55">
        <v>24117.109949336882</v>
      </c>
    </row>
    <row r="5716" spans="1:4" x14ac:dyDescent="0.2">
      <c r="A5716" s="56">
        <v>2004</v>
      </c>
      <c r="B5716" s="56" t="s">
        <v>7</v>
      </c>
      <c r="C5716" s="56" t="s">
        <v>58</v>
      </c>
      <c r="D5716" s="55">
        <v>22507.000072401246</v>
      </c>
    </row>
    <row r="5717" spans="1:4" x14ac:dyDescent="0.2">
      <c r="A5717" s="56">
        <v>2004</v>
      </c>
      <c r="B5717" s="56" t="s">
        <v>8</v>
      </c>
      <c r="C5717" s="56" t="s">
        <v>58</v>
      </c>
      <c r="D5717" s="55">
        <v>22239.064999447441</v>
      </c>
    </row>
    <row r="5718" spans="1:4" x14ac:dyDescent="0.2">
      <c r="A5718" s="56">
        <v>2004</v>
      </c>
      <c r="B5718" s="56" t="s">
        <v>9</v>
      </c>
      <c r="C5718" s="56" t="s">
        <v>58</v>
      </c>
      <c r="D5718" s="55">
        <v>22678.396822076418</v>
      </c>
    </row>
    <row r="5719" spans="1:4" x14ac:dyDescent="0.2">
      <c r="A5719" s="56">
        <v>2004</v>
      </c>
      <c r="B5719" s="56" t="s">
        <v>10</v>
      </c>
      <c r="C5719" s="56" t="s">
        <v>58</v>
      </c>
      <c r="D5719" s="55">
        <v>22413.400017348507</v>
      </c>
    </row>
    <row r="5720" spans="1:4" x14ac:dyDescent="0.2">
      <c r="A5720" s="56">
        <v>2004</v>
      </c>
      <c r="B5720" s="56" t="s">
        <v>11</v>
      </c>
      <c r="C5720" s="56" t="s">
        <v>58</v>
      </c>
      <c r="D5720" s="55">
        <v>23261.206884489202</v>
      </c>
    </row>
    <row r="5721" spans="1:4" x14ac:dyDescent="0.2">
      <c r="A5721" s="56">
        <v>2005</v>
      </c>
      <c r="B5721" s="56" t="s">
        <v>12</v>
      </c>
      <c r="C5721" s="56" t="s">
        <v>58</v>
      </c>
      <c r="D5721" s="55">
        <v>19586.297429061673</v>
      </c>
    </row>
    <row r="5722" spans="1:4" x14ac:dyDescent="0.2">
      <c r="A5722" s="56">
        <v>2005</v>
      </c>
      <c r="B5722" s="56" t="s">
        <v>13</v>
      </c>
      <c r="C5722" s="56" t="s">
        <v>58</v>
      </c>
      <c r="D5722" s="55">
        <v>17299</v>
      </c>
    </row>
    <row r="5723" spans="1:4" x14ac:dyDescent="0.2">
      <c r="A5723" s="56">
        <v>2005</v>
      </c>
      <c r="B5723" s="56" t="s">
        <v>14</v>
      </c>
      <c r="C5723" s="56" t="s">
        <v>58</v>
      </c>
      <c r="D5723" s="55">
        <v>18681</v>
      </c>
    </row>
    <row r="5724" spans="1:4" x14ac:dyDescent="0.2">
      <c r="A5724" s="56">
        <v>2005</v>
      </c>
      <c r="B5724" s="56" t="s">
        <v>15</v>
      </c>
      <c r="C5724" s="56" t="s">
        <v>58</v>
      </c>
      <c r="D5724" s="55">
        <v>18922</v>
      </c>
    </row>
    <row r="5725" spans="1:4" x14ac:dyDescent="0.2">
      <c r="A5725" s="56">
        <v>2005</v>
      </c>
      <c r="B5725" s="56" t="s">
        <v>4</v>
      </c>
      <c r="C5725" s="56" t="s">
        <v>58</v>
      </c>
      <c r="D5725" s="55">
        <v>19745</v>
      </c>
    </row>
    <row r="5726" spans="1:4" x14ac:dyDescent="0.2">
      <c r="A5726" s="56">
        <v>2005</v>
      </c>
      <c r="B5726" s="56" t="s">
        <v>5</v>
      </c>
      <c r="C5726" s="56" t="s">
        <v>58</v>
      </c>
      <c r="D5726" s="55">
        <v>18928</v>
      </c>
    </row>
    <row r="5727" spans="1:4" x14ac:dyDescent="0.2">
      <c r="A5727" s="56">
        <v>2005</v>
      </c>
      <c r="B5727" s="56" t="s">
        <v>6</v>
      </c>
      <c r="C5727" s="56" t="s">
        <v>58</v>
      </c>
      <c r="D5727" s="55">
        <v>23761</v>
      </c>
    </row>
    <row r="5728" spans="1:4" x14ac:dyDescent="0.2">
      <c r="A5728" s="56">
        <v>2005</v>
      </c>
      <c r="B5728" s="56" t="s">
        <v>7</v>
      </c>
      <c r="C5728" s="56" t="s">
        <v>58</v>
      </c>
      <c r="D5728" s="55">
        <v>21703</v>
      </c>
    </row>
    <row r="5729" spans="1:4" x14ac:dyDescent="0.2">
      <c r="A5729" s="56">
        <v>2005</v>
      </c>
      <c r="B5729" s="56" t="s">
        <v>8</v>
      </c>
      <c r="C5729" s="56" t="s">
        <v>58</v>
      </c>
      <c r="D5729" s="55">
        <v>23756</v>
      </c>
    </row>
    <row r="5730" spans="1:4" x14ac:dyDescent="0.2">
      <c r="A5730" s="56">
        <v>2005</v>
      </c>
      <c r="B5730" s="56" t="s">
        <v>9</v>
      </c>
      <c r="C5730" s="56" t="s">
        <v>58</v>
      </c>
      <c r="D5730" s="55">
        <v>33051</v>
      </c>
    </row>
    <row r="5731" spans="1:4" x14ac:dyDescent="0.2">
      <c r="A5731" s="56">
        <v>2005</v>
      </c>
      <c r="B5731" s="56" t="s">
        <v>10</v>
      </c>
      <c r="C5731" s="56" t="s">
        <v>58</v>
      </c>
      <c r="D5731" s="55">
        <v>42103</v>
      </c>
    </row>
    <row r="5732" spans="1:4" x14ac:dyDescent="0.2">
      <c r="A5732" s="56">
        <v>2005</v>
      </c>
      <c r="B5732" s="56" t="s">
        <v>11</v>
      </c>
      <c r="C5732" s="56" t="s">
        <v>58</v>
      </c>
      <c r="D5732" s="55">
        <v>42569</v>
      </c>
    </row>
    <row r="5733" spans="1:4" x14ac:dyDescent="0.2">
      <c r="A5733" s="56">
        <v>2006</v>
      </c>
      <c r="B5733" s="56" t="s">
        <v>12</v>
      </c>
      <c r="C5733" s="56" t="s">
        <v>58</v>
      </c>
      <c r="D5733" s="55">
        <v>36206</v>
      </c>
    </row>
    <row r="5734" spans="1:4" x14ac:dyDescent="0.2">
      <c r="A5734" s="56">
        <v>2006</v>
      </c>
      <c r="B5734" s="56" t="s">
        <v>13</v>
      </c>
      <c r="C5734" s="56" t="s">
        <v>58</v>
      </c>
      <c r="D5734" s="55">
        <v>36004</v>
      </c>
    </row>
    <row r="5735" spans="1:4" x14ac:dyDescent="0.2">
      <c r="A5735" s="56">
        <v>2006</v>
      </c>
      <c r="B5735" s="56" t="s">
        <v>14</v>
      </c>
      <c r="C5735" s="56" t="s">
        <v>58</v>
      </c>
      <c r="D5735" s="55">
        <v>40719</v>
      </c>
    </row>
    <row r="5736" spans="1:4" x14ac:dyDescent="0.2">
      <c r="A5736" s="56">
        <v>2006</v>
      </c>
      <c r="B5736" s="56" t="s">
        <v>15</v>
      </c>
      <c r="C5736" s="56" t="s">
        <v>58</v>
      </c>
      <c r="D5736" s="55">
        <v>40748</v>
      </c>
    </row>
    <row r="5737" spans="1:4" x14ac:dyDescent="0.2">
      <c r="A5737" s="56">
        <v>2006</v>
      </c>
      <c r="B5737" s="56" t="s">
        <v>4</v>
      </c>
      <c r="C5737" s="56" t="s">
        <v>58</v>
      </c>
      <c r="D5737" s="55">
        <v>42361</v>
      </c>
    </row>
    <row r="5738" spans="1:4" x14ac:dyDescent="0.2">
      <c r="A5738" s="56">
        <v>2006</v>
      </c>
      <c r="B5738" s="56" t="s">
        <v>5</v>
      </c>
      <c r="C5738" s="56" t="s">
        <v>58</v>
      </c>
      <c r="D5738" s="55">
        <v>40987</v>
      </c>
    </row>
    <row r="5739" spans="1:4" x14ac:dyDescent="0.2">
      <c r="A5739" s="56">
        <v>2006</v>
      </c>
      <c r="B5739" s="56" t="s">
        <v>6</v>
      </c>
      <c r="C5739" s="56" t="s">
        <v>58</v>
      </c>
      <c r="D5739" s="55">
        <v>44351</v>
      </c>
    </row>
    <row r="5740" spans="1:4" x14ac:dyDescent="0.2">
      <c r="A5740" s="56">
        <v>2006</v>
      </c>
      <c r="B5740" s="56" t="s">
        <v>7</v>
      </c>
      <c r="C5740" s="56" t="s">
        <v>58</v>
      </c>
      <c r="D5740" s="55">
        <v>44450</v>
      </c>
    </row>
    <row r="5741" spans="1:4" x14ac:dyDescent="0.2">
      <c r="A5741" s="56">
        <v>2006</v>
      </c>
      <c r="B5741" s="56" t="s">
        <v>8</v>
      </c>
      <c r="C5741" s="56" t="s">
        <v>58</v>
      </c>
      <c r="D5741" s="55">
        <v>44927</v>
      </c>
    </row>
    <row r="5742" spans="1:4" x14ac:dyDescent="0.2">
      <c r="A5742" s="56">
        <v>2006</v>
      </c>
      <c r="B5742" s="56" t="s">
        <v>9</v>
      </c>
      <c r="C5742" s="56" t="s">
        <v>58</v>
      </c>
      <c r="D5742" s="55">
        <v>42345</v>
      </c>
    </row>
    <row r="5743" spans="1:4" x14ac:dyDescent="0.2">
      <c r="A5743" s="56">
        <v>2006</v>
      </c>
      <c r="B5743" s="56" t="s">
        <v>10</v>
      </c>
      <c r="C5743" s="56" t="s">
        <v>58</v>
      </c>
      <c r="D5743" s="55">
        <v>42732</v>
      </c>
    </row>
    <row r="5744" spans="1:4" x14ac:dyDescent="0.2">
      <c r="A5744" s="56">
        <v>2006</v>
      </c>
      <c r="B5744" s="56" t="s">
        <v>11</v>
      </c>
      <c r="C5744" s="56" t="s">
        <v>58</v>
      </c>
      <c r="D5744" s="55">
        <v>40488</v>
      </c>
    </row>
    <row r="5745" spans="1:4" x14ac:dyDescent="0.2">
      <c r="A5745" s="56">
        <v>2007</v>
      </c>
      <c r="B5745" s="56" t="s">
        <v>12</v>
      </c>
      <c r="C5745" s="56" t="s">
        <v>58</v>
      </c>
      <c r="D5745" s="55">
        <v>37053</v>
      </c>
    </row>
    <row r="5746" spans="1:4" x14ac:dyDescent="0.2">
      <c r="A5746" s="56">
        <v>2007</v>
      </c>
      <c r="B5746" s="56" t="s">
        <v>13</v>
      </c>
      <c r="C5746" s="56" t="s">
        <v>58</v>
      </c>
      <c r="D5746" s="55">
        <v>35921</v>
      </c>
    </row>
    <row r="5747" spans="1:4" x14ac:dyDescent="0.2">
      <c r="A5747" s="56">
        <v>2007</v>
      </c>
      <c r="B5747" s="56" t="s">
        <v>14</v>
      </c>
      <c r="C5747" s="56" t="s">
        <v>58</v>
      </c>
      <c r="D5747" s="55">
        <v>42200</v>
      </c>
    </row>
    <row r="5748" spans="1:4" x14ac:dyDescent="0.2">
      <c r="A5748" s="56">
        <v>2007</v>
      </c>
      <c r="B5748" s="56" t="s">
        <v>15</v>
      </c>
      <c r="C5748" s="56" t="s">
        <v>58</v>
      </c>
      <c r="D5748" s="55">
        <v>41344</v>
      </c>
    </row>
    <row r="5749" spans="1:4" x14ac:dyDescent="0.2">
      <c r="A5749" s="56">
        <v>2007</v>
      </c>
      <c r="B5749" s="56" t="s">
        <v>4</v>
      </c>
      <c r="C5749" s="56" t="s">
        <v>58</v>
      </c>
      <c r="D5749" s="55">
        <v>43118</v>
      </c>
    </row>
    <row r="5750" spans="1:4" x14ac:dyDescent="0.2">
      <c r="A5750" s="56">
        <v>2007</v>
      </c>
      <c r="B5750" s="56" t="s">
        <v>5</v>
      </c>
      <c r="C5750" s="56" t="s">
        <v>58</v>
      </c>
      <c r="D5750" s="55">
        <v>43265</v>
      </c>
    </row>
    <row r="5751" spans="1:4" x14ac:dyDescent="0.2">
      <c r="A5751" s="56">
        <v>2007</v>
      </c>
      <c r="B5751" s="56" t="s">
        <v>6</v>
      </c>
      <c r="C5751" s="56" t="s">
        <v>58</v>
      </c>
      <c r="D5751" s="55">
        <v>44812</v>
      </c>
    </row>
    <row r="5752" spans="1:4" x14ac:dyDescent="0.2">
      <c r="A5752" s="56">
        <v>2007</v>
      </c>
      <c r="B5752" s="56" t="s">
        <v>7</v>
      </c>
      <c r="C5752" s="56" t="s">
        <v>58</v>
      </c>
      <c r="D5752" s="55">
        <v>46818</v>
      </c>
    </row>
    <row r="5753" spans="1:4" x14ac:dyDescent="0.2">
      <c r="A5753" s="56">
        <v>2007</v>
      </c>
      <c r="B5753" s="56" t="s">
        <v>8</v>
      </c>
      <c r="C5753" s="56" t="s">
        <v>58</v>
      </c>
      <c r="D5753" s="55">
        <v>45634</v>
      </c>
    </row>
    <row r="5754" spans="1:4" x14ac:dyDescent="0.2">
      <c r="A5754" s="56">
        <v>2007</v>
      </c>
      <c r="B5754" s="56" t="s">
        <v>9</v>
      </c>
      <c r="C5754" s="56" t="s">
        <v>58</v>
      </c>
      <c r="D5754" s="55">
        <v>48563</v>
      </c>
    </row>
    <row r="5755" spans="1:4" x14ac:dyDescent="0.2">
      <c r="A5755" s="56">
        <v>2007</v>
      </c>
      <c r="B5755" s="56" t="s">
        <v>10</v>
      </c>
      <c r="C5755" s="56" t="s">
        <v>58</v>
      </c>
      <c r="D5755" s="55">
        <v>47491</v>
      </c>
    </row>
    <row r="5756" spans="1:4" x14ac:dyDescent="0.2">
      <c r="A5756" s="56">
        <v>2007</v>
      </c>
      <c r="B5756" s="56" t="s">
        <v>11</v>
      </c>
      <c r="C5756" s="56" t="s">
        <v>58</v>
      </c>
      <c r="D5756" s="55">
        <v>46785</v>
      </c>
    </row>
    <row r="5757" spans="1:4" x14ac:dyDescent="0.2">
      <c r="A5757" s="56">
        <v>2008</v>
      </c>
      <c r="B5757" s="56" t="s">
        <v>12</v>
      </c>
      <c r="C5757" s="56" t="s">
        <v>58</v>
      </c>
      <c r="D5757" s="55">
        <v>40733</v>
      </c>
    </row>
    <row r="5758" spans="1:4" x14ac:dyDescent="0.2">
      <c r="A5758" s="56">
        <v>2008</v>
      </c>
      <c r="B5758" s="56" t="s">
        <v>13</v>
      </c>
      <c r="C5758" s="56" t="s">
        <v>58</v>
      </c>
      <c r="D5758" s="55">
        <v>39969</v>
      </c>
    </row>
    <row r="5759" spans="1:4" x14ac:dyDescent="0.2">
      <c r="A5759" s="56">
        <v>2008</v>
      </c>
      <c r="B5759" s="56" t="s">
        <v>14</v>
      </c>
      <c r="C5759" s="56" t="s">
        <v>58</v>
      </c>
      <c r="D5759" s="55">
        <v>44726</v>
      </c>
    </row>
    <row r="5760" spans="1:4" x14ac:dyDescent="0.2">
      <c r="A5760" s="56">
        <v>2008</v>
      </c>
      <c r="B5760" s="56" t="s">
        <v>15</v>
      </c>
      <c r="C5760" s="56" t="s">
        <v>58</v>
      </c>
      <c r="D5760" s="55">
        <v>43414</v>
      </c>
    </row>
    <row r="5761" spans="1:4" x14ac:dyDescent="0.2">
      <c r="A5761" s="56">
        <v>2008</v>
      </c>
      <c r="B5761" s="56" t="s">
        <v>4</v>
      </c>
      <c r="C5761" s="56" t="s">
        <v>58</v>
      </c>
      <c r="D5761" s="55">
        <v>44442</v>
      </c>
    </row>
    <row r="5762" spans="1:4" x14ac:dyDescent="0.2">
      <c r="A5762" s="56">
        <v>2008</v>
      </c>
      <c r="B5762" s="56" t="s">
        <v>5</v>
      </c>
      <c r="C5762" s="56" t="s">
        <v>58</v>
      </c>
      <c r="D5762" s="55">
        <v>43152</v>
      </c>
    </row>
    <row r="5763" spans="1:4" x14ac:dyDescent="0.2">
      <c r="A5763" s="56">
        <v>2008</v>
      </c>
      <c r="B5763" s="56" t="s">
        <v>6</v>
      </c>
      <c r="C5763" s="56" t="s">
        <v>58</v>
      </c>
      <c r="D5763" s="55">
        <v>47215</v>
      </c>
    </row>
    <row r="5764" spans="1:4" x14ac:dyDescent="0.2">
      <c r="A5764" s="56">
        <v>2008</v>
      </c>
      <c r="B5764" s="56" t="s">
        <v>7</v>
      </c>
      <c r="C5764" s="56" t="s">
        <v>58</v>
      </c>
      <c r="D5764" s="55">
        <v>47511</v>
      </c>
    </row>
    <row r="5765" spans="1:4" x14ac:dyDescent="0.2">
      <c r="A5765" s="56">
        <v>2008</v>
      </c>
      <c r="B5765" s="56" t="s">
        <v>8</v>
      </c>
      <c r="C5765" s="56" t="s">
        <v>58</v>
      </c>
      <c r="D5765" s="55">
        <v>45991</v>
      </c>
    </row>
    <row r="5766" spans="1:4" x14ac:dyDescent="0.2">
      <c r="A5766" s="56">
        <v>2008</v>
      </c>
      <c r="B5766" s="56" t="s">
        <v>9</v>
      </c>
      <c r="C5766" s="56" t="s">
        <v>58</v>
      </c>
      <c r="D5766" s="55">
        <v>46763</v>
      </c>
    </row>
    <row r="5767" spans="1:4" x14ac:dyDescent="0.2">
      <c r="A5767" s="56">
        <v>2008</v>
      </c>
      <c r="B5767" s="56" t="s">
        <v>10</v>
      </c>
      <c r="C5767" s="56" t="s">
        <v>58</v>
      </c>
      <c r="D5767" s="55">
        <v>45352</v>
      </c>
    </row>
    <row r="5768" spans="1:4" x14ac:dyDescent="0.2">
      <c r="A5768" s="56">
        <v>2008</v>
      </c>
      <c r="B5768" s="56" t="s">
        <v>11</v>
      </c>
      <c r="C5768" s="56" t="s">
        <v>58</v>
      </c>
      <c r="D5768" s="55">
        <v>48607</v>
      </c>
    </row>
    <row r="5769" spans="1:4" x14ac:dyDescent="0.2">
      <c r="A5769" s="56">
        <v>2009</v>
      </c>
      <c r="B5769" s="56" t="s">
        <v>12</v>
      </c>
      <c r="C5769" s="56" t="s">
        <v>58</v>
      </c>
      <c r="D5769" s="55">
        <v>41171.83303866291</v>
      </c>
    </row>
    <row r="5770" spans="1:4" x14ac:dyDescent="0.2">
      <c r="A5770" s="56">
        <v>2009</v>
      </c>
      <c r="B5770" s="56" t="s">
        <v>13</v>
      </c>
      <c r="C5770" s="56" t="s">
        <v>58</v>
      </c>
      <c r="D5770" s="55">
        <v>39897</v>
      </c>
    </row>
    <row r="5771" spans="1:4" x14ac:dyDescent="0.2">
      <c r="A5771" s="56">
        <v>2009</v>
      </c>
      <c r="B5771" s="56" t="s">
        <v>14</v>
      </c>
      <c r="C5771" s="56" t="s">
        <v>58</v>
      </c>
      <c r="D5771" s="55">
        <v>46563</v>
      </c>
    </row>
    <row r="5772" spans="1:4" x14ac:dyDescent="0.2">
      <c r="A5772" s="56">
        <v>2009</v>
      </c>
      <c r="B5772" s="56" t="s">
        <v>15</v>
      </c>
      <c r="C5772" s="56" t="s">
        <v>58</v>
      </c>
      <c r="D5772" s="55">
        <v>45728</v>
      </c>
    </row>
    <row r="5773" spans="1:4" x14ac:dyDescent="0.2">
      <c r="A5773" s="56">
        <v>2009</v>
      </c>
      <c r="B5773" s="56" t="s">
        <v>4</v>
      </c>
      <c r="C5773" s="56" t="s">
        <v>58</v>
      </c>
      <c r="D5773" s="55">
        <v>46116</v>
      </c>
    </row>
    <row r="5774" spans="1:4" x14ac:dyDescent="0.2">
      <c r="A5774" s="56">
        <v>2009</v>
      </c>
      <c r="B5774" s="56" t="s">
        <v>5</v>
      </c>
      <c r="C5774" s="56" t="s">
        <v>58</v>
      </c>
      <c r="D5774" s="55">
        <v>45176</v>
      </c>
    </row>
    <row r="5775" spans="1:4" x14ac:dyDescent="0.2">
      <c r="A5775" s="56">
        <v>2009</v>
      </c>
      <c r="B5775" s="56" t="s">
        <v>6</v>
      </c>
      <c r="C5775" s="56" t="s">
        <v>58</v>
      </c>
      <c r="D5775" s="55">
        <v>40623</v>
      </c>
    </row>
    <row r="5776" spans="1:4" x14ac:dyDescent="0.2">
      <c r="A5776" s="56">
        <v>2009</v>
      </c>
      <c r="B5776" s="56" t="s">
        <v>7</v>
      </c>
      <c r="C5776" s="56" t="s">
        <v>58</v>
      </c>
      <c r="D5776" s="55">
        <v>44040</v>
      </c>
    </row>
    <row r="5777" spans="1:4" x14ac:dyDescent="0.2">
      <c r="A5777" s="56">
        <v>2009</v>
      </c>
      <c r="B5777" s="56" t="s">
        <v>8</v>
      </c>
      <c r="C5777" s="56" t="s">
        <v>58</v>
      </c>
      <c r="D5777" s="55">
        <v>45063</v>
      </c>
    </row>
    <row r="5778" spans="1:4" x14ac:dyDescent="0.2">
      <c r="A5778" s="56">
        <v>2009</v>
      </c>
      <c r="B5778" s="56" t="s">
        <v>9</v>
      </c>
      <c r="C5778" s="56" t="s">
        <v>58</v>
      </c>
      <c r="D5778" s="55">
        <v>48526</v>
      </c>
    </row>
    <row r="5779" spans="1:4" x14ac:dyDescent="0.2">
      <c r="A5779" s="56">
        <v>2009</v>
      </c>
      <c r="B5779" s="56" t="s">
        <v>10</v>
      </c>
      <c r="C5779" s="56" t="s">
        <v>58</v>
      </c>
      <c r="D5779" s="55">
        <v>46135</v>
      </c>
    </row>
    <row r="5780" spans="1:4" x14ac:dyDescent="0.2">
      <c r="A5780" s="56">
        <v>2009</v>
      </c>
      <c r="B5780" s="56" t="s">
        <v>11</v>
      </c>
      <c r="C5780" s="56" t="s">
        <v>58</v>
      </c>
      <c r="D5780" s="55">
        <v>48824</v>
      </c>
    </row>
    <row r="5781" spans="1:4" x14ac:dyDescent="0.2">
      <c r="A5781" s="56">
        <v>2010</v>
      </c>
      <c r="B5781" s="56" t="s">
        <v>12</v>
      </c>
      <c r="C5781" s="56" t="s">
        <v>58</v>
      </c>
      <c r="D5781" s="55">
        <v>42652</v>
      </c>
    </row>
    <row r="5782" spans="1:4" x14ac:dyDescent="0.2">
      <c r="A5782" s="56">
        <v>2010</v>
      </c>
      <c r="B5782" s="56" t="s">
        <v>13</v>
      </c>
      <c r="C5782" s="56" t="s">
        <v>58</v>
      </c>
      <c r="D5782" s="55">
        <v>41221</v>
      </c>
    </row>
    <row r="5783" spans="1:4" x14ac:dyDescent="0.2">
      <c r="A5783" s="56">
        <v>2010</v>
      </c>
      <c r="B5783" s="56" t="s">
        <v>14</v>
      </c>
      <c r="C5783" s="56" t="s">
        <v>58</v>
      </c>
      <c r="D5783" s="55">
        <v>46634</v>
      </c>
    </row>
    <row r="5784" spans="1:4" x14ac:dyDescent="0.2">
      <c r="A5784" s="56">
        <v>2010</v>
      </c>
      <c r="B5784" s="56" t="s">
        <v>15</v>
      </c>
      <c r="C5784" s="56" t="s">
        <v>58</v>
      </c>
      <c r="D5784" s="55">
        <v>43468</v>
      </c>
    </row>
    <row r="5785" spans="1:4" x14ac:dyDescent="0.2">
      <c r="A5785" s="56">
        <v>2010</v>
      </c>
      <c r="B5785" s="56" t="s">
        <v>4</v>
      </c>
      <c r="C5785" s="56" t="s">
        <v>58</v>
      </c>
      <c r="D5785" s="55">
        <v>42261</v>
      </c>
    </row>
    <row r="5786" spans="1:4" x14ac:dyDescent="0.2">
      <c r="A5786" s="56">
        <v>2010</v>
      </c>
      <c r="B5786" s="56" t="s">
        <v>5</v>
      </c>
      <c r="C5786" s="56" t="s">
        <v>58</v>
      </c>
      <c r="D5786" s="55">
        <v>41953</v>
      </c>
    </row>
    <row r="5787" spans="1:4" x14ac:dyDescent="0.2">
      <c r="A5787" s="56">
        <v>2010</v>
      </c>
      <c r="B5787" s="56" t="s">
        <v>6</v>
      </c>
      <c r="C5787" s="56" t="s">
        <v>58</v>
      </c>
      <c r="D5787" s="55">
        <v>41421</v>
      </c>
    </row>
    <row r="5788" spans="1:4" x14ac:dyDescent="0.2">
      <c r="A5788" s="56">
        <v>2010</v>
      </c>
      <c r="B5788" s="56" t="s">
        <v>7</v>
      </c>
      <c r="C5788" s="56" t="s">
        <v>58</v>
      </c>
      <c r="D5788" s="55">
        <v>42094</v>
      </c>
    </row>
    <row r="5789" spans="1:4" x14ac:dyDescent="0.2">
      <c r="A5789" s="56">
        <v>2010</v>
      </c>
      <c r="B5789" s="56" t="s">
        <v>8</v>
      </c>
      <c r="C5789" s="56" t="s">
        <v>58</v>
      </c>
      <c r="D5789" s="55">
        <v>40953</v>
      </c>
    </row>
    <row r="5790" spans="1:4" x14ac:dyDescent="0.2">
      <c r="A5790" s="56">
        <v>2010</v>
      </c>
      <c r="B5790" s="56" t="s">
        <v>9</v>
      </c>
      <c r="C5790" s="56" t="s">
        <v>58</v>
      </c>
      <c r="D5790" s="55">
        <v>42989</v>
      </c>
    </row>
    <row r="5791" spans="1:4" x14ac:dyDescent="0.2">
      <c r="A5791" s="56">
        <v>2010</v>
      </c>
      <c r="B5791" s="56" t="s">
        <v>10</v>
      </c>
      <c r="C5791" s="56" t="s">
        <v>58</v>
      </c>
      <c r="D5791" s="55">
        <v>45513</v>
      </c>
    </row>
    <row r="5792" spans="1:4" x14ac:dyDescent="0.2">
      <c r="A5792" s="56">
        <v>2010</v>
      </c>
      <c r="B5792" s="56" t="s">
        <v>11</v>
      </c>
      <c r="C5792" s="56" t="s">
        <v>58</v>
      </c>
      <c r="D5792" s="55">
        <v>42464</v>
      </c>
    </row>
    <row r="5793" spans="1:4" x14ac:dyDescent="0.2">
      <c r="A5793" s="56">
        <v>2011</v>
      </c>
      <c r="B5793" s="56" t="s">
        <v>12</v>
      </c>
      <c r="C5793" s="56" t="s">
        <v>58</v>
      </c>
      <c r="D5793" s="55">
        <v>37656</v>
      </c>
    </row>
    <row r="5794" spans="1:4" x14ac:dyDescent="0.2">
      <c r="A5794" s="56">
        <v>2011</v>
      </c>
      <c r="B5794" s="56" t="s">
        <v>13</v>
      </c>
      <c r="C5794" s="56" t="s">
        <v>58</v>
      </c>
      <c r="D5794" s="55">
        <v>35833</v>
      </c>
    </row>
    <row r="5795" spans="1:4" x14ac:dyDescent="0.2">
      <c r="A5795" s="56">
        <v>2011</v>
      </c>
      <c r="B5795" s="56" t="s">
        <v>14</v>
      </c>
      <c r="C5795" s="56" t="s">
        <v>58</v>
      </c>
      <c r="D5795" s="55">
        <v>40128</v>
      </c>
    </row>
    <row r="5796" spans="1:4" x14ac:dyDescent="0.2">
      <c r="A5796" s="56">
        <v>2011</v>
      </c>
      <c r="B5796" s="56" t="s">
        <v>15</v>
      </c>
      <c r="C5796" s="56" t="s">
        <v>58</v>
      </c>
      <c r="D5796" s="55">
        <v>43389</v>
      </c>
    </row>
    <row r="5797" spans="1:4" x14ac:dyDescent="0.2">
      <c r="A5797" s="56">
        <v>2011</v>
      </c>
      <c r="B5797" s="56" t="s">
        <v>4</v>
      </c>
      <c r="C5797" s="56" t="s">
        <v>58</v>
      </c>
      <c r="D5797" s="55">
        <v>47518</v>
      </c>
    </row>
    <row r="5798" spans="1:4" x14ac:dyDescent="0.2">
      <c r="A5798" s="56">
        <v>2011</v>
      </c>
      <c r="B5798" s="56" t="s">
        <v>5</v>
      </c>
      <c r="C5798" s="56" t="s">
        <v>58</v>
      </c>
      <c r="D5798" s="55">
        <v>43516</v>
      </c>
    </row>
    <row r="5799" spans="1:4" x14ac:dyDescent="0.2">
      <c r="A5799" s="56">
        <v>2011</v>
      </c>
      <c r="B5799" s="56" t="s">
        <v>6</v>
      </c>
      <c r="C5799" s="56" t="s">
        <v>58</v>
      </c>
      <c r="D5799" s="55">
        <v>42805</v>
      </c>
    </row>
    <row r="5800" spans="1:4" x14ac:dyDescent="0.2">
      <c r="A5800" s="56">
        <v>2011</v>
      </c>
      <c r="B5800" s="56" t="s">
        <v>7</v>
      </c>
      <c r="C5800" s="56" t="s">
        <v>58</v>
      </c>
      <c r="D5800" s="55">
        <v>43683</v>
      </c>
    </row>
    <row r="5801" spans="1:4" x14ac:dyDescent="0.2">
      <c r="A5801" s="56">
        <v>2011</v>
      </c>
      <c r="B5801" s="56" t="s">
        <v>8</v>
      </c>
      <c r="C5801" s="56" t="s">
        <v>58</v>
      </c>
      <c r="D5801" s="55">
        <v>44360</v>
      </c>
    </row>
    <row r="5802" spans="1:4" x14ac:dyDescent="0.2">
      <c r="A5802" s="56">
        <v>2011</v>
      </c>
      <c r="B5802" s="56" t="s">
        <v>9</v>
      </c>
      <c r="C5802" s="56" t="s">
        <v>58</v>
      </c>
      <c r="D5802" s="55">
        <v>43867</v>
      </c>
    </row>
    <row r="5803" spans="1:4" x14ac:dyDescent="0.2">
      <c r="A5803" s="56">
        <v>2011</v>
      </c>
      <c r="B5803" s="56" t="s">
        <v>10</v>
      </c>
      <c r="C5803" s="56" t="s">
        <v>58</v>
      </c>
      <c r="D5803" s="55">
        <v>43825</v>
      </c>
    </row>
    <row r="5804" spans="1:4" x14ac:dyDescent="0.2">
      <c r="A5804" s="56">
        <v>2011</v>
      </c>
      <c r="B5804" s="56" t="s">
        <v>11</v>
      </c>
      <c r="C5804" s="56" t="s">
        <v>58</v>
      </c>
      <c r="D5804" s="55">
        <v>41703</v>
      </c>
    </row>
    <row r="5805" spans="1:4" x14ac:dyDescent="0.2">
      <c r="A5805" s="56">
        <v>2012</v>
      </c>
      <c r="B5805" s="56" t="s">
        <v>12</v>
      </c>
      <c r="C5805" s="56" t="s">
        <v>58</v>
      </c>
      <c r="D5805" s="55">
        <v>36826</v>
      </c>
    </row>
    <row r="5806" spans="1:4" x14ac:dyDescent="0.2">
      <c r="A5806" s="56">
        <v>2012</v>
      </c>
      <c r="B5806" s="56" t="s">
        <v>13</v>
      </c>
      <c r="C5806" s="56" t="s">
        <v>58</v>
      </c>
      <c r="D5806" s="55">
        <v>36617</v>
      </c>
    </row>
    <row r="5807" spans="1:4" x14ac:dyDescent="0.2">
      <c r="A5807" s="56">
        <v>2012</v>
      </c>
      <c r="B5807" s="56" t="s">
        <v>14</v>
      </c>
      <c r="C5807" s="56" t="s">
        <v>58</v>
      </c>
      <c r="D5807" s="55">
        <v>43095</v>
      </c>
    </row>
    <row r="5808" spans="1:4" x14ac:dyDescent="0.2">
      <c r="A5808" s="56">
        <v>2012</v>
      </c>
      <c r="B5808" s="56" t="s">
        <v>15</v>
      </c>
      <c r="C5808" s="56" t="s">
        <v>58</v>
      </c>
      <c r="D5808" s="55">
        <v>40733</v>
      </c>
    </row>
    <row r="5809" spans="1:4" x14ac:dyDescent="0.2">
      <c r="A5809" s="56">
        <v>2012</v>
      </c>
      <c r="B5809" s="56" t="s">
        <v>4</v>
      </c>
      <c r="C5809" s="56" t="s">
        <v>58</v>
      </c>
      <c r="D5809" s="55">
        <v>41704</v>
      </c>
    </row>
    <row r="5810" spans="1:4" x14ac:dyDescent="0.2">
      <c r="A5810" s="56">
        <v>2012</v>
      </c>
      <c r="B5810" s="56" t="s">
        <v>5</v>
      </c>
      <c r="C5810" s="56" t="s">
        <v>58</v>
      </c>
      <c r="D5810" s="55">
        <v>42157</v>
      </c>
    </row>
    <row r="5811" spans="1:4" x14ac:dyDescent="0.2">
      <c r="A5811" s="56">
        <v>2012</v>
      </c>
      <c r="B5811" s="56" t="s">
        <v>6</v>
      </c>
      <c r="C5811" s="56" t="s">
        <v>58</v>
      </c>
      <c r="D5811" s="55">
        <v>41566</v>
      </c>
    </row>
    <row r="5812" spans="1:4" x14ac:dyDescent="0.2">
      <c r="A5812" s="56">
        <v>2012</v>
      </c>
      <c r="B5812" s="56" t="s">
        <v>7</v>
      </c>
      <c r="C5812" s="56" t="s">
        <v>58</v>
      </c>
      <c r="D5812" s="55">
        <v>39893</v>
      </c>
    </row>
    <row r="5813" spans="1:4" x14ac:dyDescent="0.2">
      <c r="A5813" s="56">
        <v>2012</v>
      </c>
      <c r="B5813" s="56" t="s">
        <v>8</v>
      </c>
      <c r="C5813" s="56" t="s">
        <v>58</v>
      </c>
      <c r="D5813" s="55">
        <v>44124</v>
      </c>
    </row>
    <row r="5814" spans="1:4" x14ac:dyDescent="0.2">
      <c r="A5814" s="56">
        <v>2012</v>
      </c>
      <c r="B5814" s="56" t="s">
        <v>9</v>
      </c>
      <c r="C5814" s="56" t="s">
        <v>58</v>
      </c>
      <c r="D5814" s="55">
        <v>44660</v>
      </c>
    </row>
    <row r="5815" spans="1:4" x14ac:dyDescent="0.2">
      <c r="A5815" s="56">
        <v>2012</v>
      </c>
      <c r="B5815" s="56" t="s">
        <v>10</v>
      </c>
      <c r="C5815" s="56" t="s">
        <v>58</v>
      </c>
      <c r="D5815" s="55">
        <v>43611</v>
      </c>
    </row>
    <row r="5816" spans="1:4" x14ac:dyDescent="0.2">
      <c r="A5816" s="56">
        <v>2012</v>
      </c>
      <c r="B5816" s="56" t="s">
        <v>11</v>
      </c>
      <c r="C5816" s="56" t="s">
        <v>58</v>
      </c>
      <c r="D5816" s="55">
        <v>43388</v>
      </c>
    </row>
    <row r="5817" spans="1:4" x14ac:dyDescent="0.2">
      <c r="A5817" s="56">
        <v>2013</v>
      </c>
      <c r="B5817" s="56" t="s">
        <v>12</v>
      </c>
      <c r="C5817" s="56" t="s">
        <v>58</v>
      </c>
      <c r="D5817" s="55">
        <v>38781</v>
      </c>
    </row>
    <row r="5818" spans="1:4" x14ac:dyDescent="0.2">
      <c r="A5818" s="56">
        <v>2013</v>
      </c>
      <c r="B5818" s="56" t="s">
        <v>13</v>
      </c>
      <c r="C5818" s="56" t="s">
        <v>58</v>
      </c>
      <c r="D5818" s="55">
        <v>33574</v>
      </c>
    </row>
    <row r="5819" spans="1:4" x14ac:dyDescent="0.2">
      <c r="A5819" s="56">
        <v>2013</v>
      </c>
      <c r="B5819" s="56" t="s">
        <v>14</v>
      </c>
      <c r="C5819" s="56" t="s">
        <v>58</v>
      </c>
      <c r="D5819" s="55">
        <v>39644</v>
      </c>
    </row>
    <row r="5820" spans="1:4" x14ac:dyDescent="0.2">
      <c r="A5820" s="56">
        <v>2013</v>
      </c>
      <c r="B5820" s="56" t="s">
        <v>15</v>
      </c>
      <c r="C5820" s="56" t="s">
        <v>58</v>
      </c>
      <c r="D5820" s="55">
        <v>37832</v>
      </c>
    </row>
    <row r="5821" spans="1:4" x14ac:dyDescent="0.2">
      <c r="A5821" s="56">
        <v>2013</v>
      </c>
      <c r="B5821" s="56" t="s">
        <v>4</v>
      </c>
      <c r="C5821" s="56" t="s">
        <v>58</v>
      </c>
      <c r="D5821" s="55">
        <v>37073</v>
      </c>
    </row>
    <row r="5822" spans="1:4" x14ac:dyDescent="0.2">
      <c r="A5822" s="56">
        <v>2013</v>
      </c>
      <c r="B5822" s="56" t="s">
        <v>5</v>
      </c>
      <c r="C5822" s="56" t="s">
        <v>58</v>
      </c>
      <c r="D5822" s="55">
        <v>37733</v>
      </c>
    </row>
    <row r="5823" spans="1:4" x14ac:dyDescent="0.2">
      <c r="A5823" s="56">
        <v>2013</v>
      </c>
      <c r="B5823" s="56" t="s">
        <v>6</v>
      </c>
      <c r="C5823" s="56" t="s">
        <v>58</v>
      </c>
      <c r="D5823" s="55">
        <v>37751</v>
      </c>
    </row>
    <row r="5824" spans="1:4" x14ac:dyDescent="0.2">
      <c r="A5824" s="56">
        <v>2013</v>
      </c>
      <c r="B5824" s="56" t="s">
        <v>7</v>
      </c>
      <c r="C5824" s="56" t="s">
        <v>58</v>
      </c>
      <c r="D5824" s="55">
        <v>34455</v>
      </c>
    </row>
    <row r="5825" spans="1:4" x14ac:dyDescent="0.2">
      <c r="A5825" s="56">
        <v>2013</v>
      </c>
      <c r="B5825" s="56" t="s">
        <v>8</v>
      </c>
      <c r="C5825" s="56" t="s">
        <v>58</v>
      </c>
      <c r="D5825" s="55">
        <v>28952</v>
      </c>
    </row>
    <row r="5826" spans="1:4" x14ac:dyDescent="0.2">
      <c r="A5826" s="56">
        <v>2013</v>
      </c>
      <c r="B5826" s="56" t="s">
        <v>9</v>
      </c>
      <c r="C5826" s="56" t="s">
        <v>58</v>
      </c>
      <c r="D5826" s="55">
        <v>32315</v>
      </c>
    </row>
    <row r="5827" spans="1:4" x14ac:dyDescent="0.2">
      <c r="A5827" s="56">
        <v>2013</v>
      </c>
      <c r="B5827" s="56" t="s">
        <v>10</v>
      </c>
      <c r="C5827" s="56" t="s">
        <v>58</v>
      </c>
      <c r="D5827" s="55">
        <v>29621</v>
      </c>
    </row>
    <row r="5828" spans="1:4" x14ac:dyDescent="0.2">
      <c r="A5828" s="56">
        <v>2013</v>
      </c>
      <c r="B5828" s="56" t="s">
        <v>11</v>
      </c>
      <c r="C5828" s="56" t="s">
        <v>58</v>
      </c>
      <c r="D5828" s="55">
        <v>28003</v>
      </c>
    </row>
    <row r="5829" spans="1:4" x14ac:dyDescent="0.2">
      <c r="A5829" s="56">
        <v>2014</v>
      </c>
      <c r="B5829" s="56" t="s">
        <v>12</v>
      </c>
      <c r="C5829" s="56" t="s">
        <v>58</v>
      </c>
      <c r="D5829" s="55">
        <v>22214.793683095788</v>
      </c>
    </row>
    <row r="5830" spans="1:4" x14ac:dyDescent="0.2">
      <c r="A5830" s="56">
        <v>2014</v>
      </c>
      <c r="B5830" s="56" t="s">
        <v>13</v>
      </c>
      <c r="C5830" s="56" t="s">
        <v>58</v>
      </c>
      <c r="D5830" s="55">
        <v>24762</v>
      </c>
    </row>
    <row r="5831" spans="1:4" x14ac:dyDescent="0.2">
      <c r="A5831" s="56">
        <v>2014</v>
      </c>
      <c r="B5831" s="56" t="s">
        <v>14</v>
      </c>
      <c r="C5831" s="56" t="s">
        <v>58</v>
      </c>
      <c r="D5831" s="55">
        <v>24787</v>
      </c>
    </row>
    <row r="5832" spans="1:4" x14ac:dyDescent="0.2">
      <c r="A5832" s="56">
        <v>2014</v>
      </c>
      <c r="B5832" s="56" t="s">
        <v>15</v>
      </c>
      <c r="C5832" s="56" t="s">
        <v>58</v>
      </c>
      <c r="D5832" s="55">
        <v>20688</v>
      </c>
    </row>
    <row r="5833" spans="1:4" x14ac:dyDescent="0.2">
      <c r="A5833" s="56">
        <v>2014</v>
      </c>
      <c r="B5833" s="56" t="s">
        <v>4</v>
      </c>
      <c r="C5833" s="56" t="s">
        <v>58</v>
      </c>
      <c r="D5833" s="55">
        <v>19156</v>
      </c>
    </row>
    <row r="5834" spans="1:4" x14ac:dyDescent="0.2">
      <c r="A5834" s="56">
        <v>2014</v>
      </c>
      <c r="B5834" s="56" t="s">
        <v>5</v>
      </c>
      <c r="C5834" s="56" t="s">
        <v>58</v>
      </c>
      <c r="D5834" s="55">
        <v>20941</v>
      </c>
    </row>
    <row r="5835" spans="1:4" x14ac:dyDescent="0.2">
      <c r="A5835" s="56">
        <v>2014</v>
      </c>
      <c r="B5835" s="56" t="s">
        <v>6</v>
      </c>
      <c r="C5835" s="56" t="s">
        <v>58</v>
      </c>
      <c r="D5835" s="55">
        <v>22454</v>
      </c>
    </row>
    <row r="5836" spans="1:4" x14ac:dyDescent="0.2">
      <c r="A5836" s="56">
        <v>2014</v>
      </c>
      <c r="B5836" s="56" t="s">
        <v>7</v>
      </c>
      <c r="C5836" s="56" t="s">
        <v>58</v>
      </c>
      <c r="D5836" s="55">
        <v>24392</v>
      </c>
    </row>
    <row r="5837" spans="1:4" x14ac:dyDescent="0.2">
      <c r="A5837" s="56">
        <v>2014</v>
      </c>
      <c r="B5837" s="56" t="s">
        <v>8</v>
      </c>
      <c r="C5837" s="56" t="s">
        <v>58</v>
      </c>
      <c r="D5837" s="55">
        <v>25650</v>
      </c>
    </row>
    <row r="5838" spans="1:4" x14ac:dyDescent="0.2">
      <c r="A5838" s="56">
        <v>2014</v>
      </c>
      <c r="B5838" s="56" t="s">
        <v>9</v>
      </c>
      <c r="C5838" s="56" t="s">
        <v>58</v>
      </c>
      <c r="D5838" s="55">
        <v>27609</v>
      </c>
    </row>
    <row r="5839" spans="1:4" x14ac:dyDescent="0.2">
      <c r="A5839" s="56">
        <v>2014</v>
      </c>
      <c r="B5839" s="56" t="s">
        <v>10</v>
      </c>
      <c r="C5839" s="56" t="s">
        <v>58</v>
      </c>
      <c r="D5839" s="55">
        <v>25395</v>
      </c>
    </row>
    <row r="5840" spans="1:4" x14ac:dyDescent="0.2">
      <c r="A5840" s="56">
        <v>2014</v>
      </c>
      <c r="B5840" s="56" t="s">
        <v>11</v>
      </c>
      <c r="C5840" s="56" t="s">
        <v>58</v>
      </c>
      <c r="D5840" s="55">
        <v>23722</v>
      </c>
    </row>
    <row r="5841" spans="1:4" x14ac:dyDescent="0.2">
      <c r="A5841" s="56">
        <v>2015</v>
      </c>
      <c r="B5841" s="56" t="s">
        <v>12</v>
      </c>
      <c r="C5841" s="56" t="s">
        <v>58</v>
      </c>
      <c r="D5841" s="55">
        <v>21712</v>
      </c>
    </row>
    <row r="5842" spans="1:4" x14ac:dyDescent="0.2">
      <c r="A5842" s="56">
        <v>2015</v>
      </c>
      <c r="B5842" s="56" t="s">
        <v>13</v>
      </c>
      <c r="C5842" s="56" t="s">
        <v>58</v>
      </c>
      <c r="D5842" s="55">
        <v>21366</v>
      </c>
    </row>
    <row r="5843" spans="1:4" x14ac:dyDescent="0.2">
      <c r="A5843" s="56">
        <v>2015</v>
      </c>
      <c r="B5843" s="56" t="s">
        <v>14</v>
      </c>
      <c r="C5843" s="56" t="s">
        <v>58</v>
      </c>
      <c r="D5843" s="55">
        <v>25247</v>
      </c>
    </row>
    <row r="5844" spans="1:4" x14ac:dyDescent="0.2">
      <c r="A5844" s="56">
        <v>2015</v>
      </c>
      <c r="B5844" s="56" t="s">
        <v>15</v>
      </c>
      <c r="C5844" s="56" t="s">
        <v>58</v>
      </c>
      <c r="D5844" s="55">
        <v>26934</v>
      </c>
    </row>
    <row r="5845" spans="1:4" x14ac:dyDescent="0.2">
      <c r="A5845" s="56">
        <v>2015</v>
      </c>
      <c r="B5845" s="56" t="s">
        <v>4</v>
      </c>
      <c r="C5845" s="56" t="s">
        <v>58</v>
      </c>
      <c r="D5845" s="55">
        <v>25893</v>
      </c>
    </row>
    <row r="5846" spans="1:4" x14ac:dyDescent="0.2">
      <c r="A5846" s="56">
        <v>2015</v>
      </c>
      <c r="B5846" s="56" t="s">
        <v>5</v>
      </c>
      <c r="C5846" s="56" t="s">
        <v>58</v>
      </c>
      <c r="D5846" s="55">
        <v>28103</v>
      </c>
    </row>
    <row r="5847" spans="1:4" x14ac:dyDescent="0.2">
      <c r="A5847" s="56">
        <v>2015</v>
      </c>
      <c r="B5847" s="56" t="s">
        <v>6</v>
      </c>
      <c r="C5847" s="56" t="s">
        <v>58</v>
      </c>
      <c r="D5847" s="55">
        <v>32292</v>
      </c>
    </row>
    <row r="5848" spans="1:4" x14ac:dyDescent="0.2">
      <c r="A5848" s="56">
        <v>2015</v>
      </c>
      <c r="B5848" s="56" t="s">
        <v>7</v>
      </c>
      <c r="C5848" s="56" t="s">
        <v>58</v>
      </c>
      <c r="D5848" s="55">
        <v>28853</v>
      </c>
    </row>
    <row r="5849" spans="1:4" x14ac:dyDescent="0.2">
      <c r="A5849" s="56">
        <v>2015</v>
      </c>
      <c r="B5849" s="56" t="s">
        <v>8</v>
      </c>
      <c r="C5849" s="56" t="s">
        <v>58</v>
      </c>
      <c r="D5849" s="55">
        <v>33053</v>
      </c>
    </row>
    <row r="5850" spans="1:4" x14ac:dyDescent="0.2">
      <c r="A5850" s="56">
        <v>2015</v>
      </c>
      <c r="B5850" s="56" t="s">
        <v>9</v>
      </c>
      <c r="C5850" s="56" t="s">
        <v>58</v>
      </c>
      <c r="D5850" s="55">
        <v>34864</v>
      </c>
    </row>
    <row r="5851" spans="1:4" x14ac:dyDescent="0.2">
      <c r="A5851" s="56">
        <v>2015</v>
      </c>
      <c r="B5851" s="56" t="s">
        <v>10</v>
      </c>
      <c r="C5851" s="56" t="s">
        <v>58</v>
      </c>
      <c r="D5851" s="55">
        <v>32934</v>
      </c>
    </row>
    <row r="5852" spans="1:4" x14ac:dyDescent="0.2">
      <c r="A5852" s="56">
        <v>2015</v>
      </c>
      <c r="B5852" s="56" t="s">
        <v>11</v>
      </c>
      <c r="C5852" s="56" t="s">
        <v>58</v>
      </c>
      <c r="D5852" s="55">
        <v>27102</v>
      </c>
    </row>
    <row r="5853" spans="1:4" x14ac:dyDescent="0.2">
      <c r="A5853" s="56">
        <v>2016</v>
      </c>
      <c r="B5853" s="56" t="s">
        <v>12</v>
      </c>
      <c r="C5853" s="56" t="s">
        <v>58</v>
      </c>
      <c r="D5853" s="55">
        <v>22726</v>
      </c>
    </row>
    <row r="5854" spans="1:4" x14ac:dyDescent="0.2">
      <c r="A5854" s="56">
        <v>2016</v>
      </c>
      <c r="B5854" s="56" t="s">
        <v>13</v>
      </c>
      <c r="C5854" s="56" t="s">
        <v>58</v>
      </c>
      <c r="D5854" s="55">
        <v>20713</v>
      </c>
    </row>
    <row r="5855" spans="1:4" x14ac:dyDescent="0.2">
      <c r="A5855" s="56">
        <v>2016</v>
      </c>
      <c r="B5855" s="56" t="s">
        <v>14</v>
      </c>
      <c r="C5855" s="56" t="s">
        <v>58</v>
      </c>
      <c r="D5855" s="55">
        <v>22254</v>
      </c>
    </row>
    <row r="5856" spans="1:4" x14ac:dyDescent="0.2">
      <c r="A5856" s="56">
        <v>2016</v>
      </c>
      <c r="B5856" s="56" t="s">
        <v>15</v>
      </c>
      <c r="C5856" s="56" t="s">
        <v>58</v>
      </c>
      <c r="D5856" s="55">
        <v>19650</v>
      </c>
    </row>
    <row r="5857" spans="1:4" x14ac:dyDescent="0.2">
      <c r="A5857" s="56">
        <v>2016</v>
      </c>
      <c r="B5857" s="56" t="s">
        <v>4</v>
      </c>
      <c r="C5857" s="56" t="s">
        <v>58</v>
      </c>
      <c r="D5857" s="55">
        <v>21359</v>
      </c>
    </row>
    <row r="5858" spans="1:4" x14ac:dyDescent="0.2">
      <c r="A5858" s="56">
        <v>2016</v>
      </c>
      <c r="B5858" s="56" t="s">
        <v>5</v>
      </c>
      <c r="C5858" s="56" t="s">
        <v>58</v>
      </c>
      <c r="D5858" s="55">
        <v>17271</v>
      </c>
    </row>
    <row r="5859" spans="1:4" x14ac:dyDescent="0.2">
      <c r="A5859" s="56">
        <v>2016</v>
      </c>
      <c r="B5859" s="56" t="s">
        <v>6</v>
      </c>
      <c r="C5859" s="56" t="s">
        <v>58</v>
      </c>
      <c r="D5859" s="55">
        <v>18129</v>
      </c>
    </row>
    <row r="5860" spans="1:4" x14ac:dyDescent="0.2">
      <c r="A5860" s="56">
        <v>2016</v>
      </c>
      <c r="B5860" s="56" t="s">
        <v>7</v>
      </c>
      <c r="C5860" s="56" t="s">
        <v>58</v>
      </c>
      <c r="D5860" s="55">
        <v>19524</v>
      </c>
    </row>
    <row r="5861" spans="1:4" x14ac:dyDescent="0.2">
      <c r="A5861" s="56">
        <v>2016</v>
      </c>
      <c r="B5861" s="56" t="s">
        <v>8</v>
      </c>
      <c r="C5861" s="56" t="s">
        <v>58</v>
      </c>
      <c r="D5861" s="55">
        <v>18707</v>
      </c>
    </row>
    <row r="5862" spans="1:4" x14ac:dyDescent="0.2">
      <c r="A5862" s="56">
        <v>2016</v>
      </c>
      <c r="B5862" s="56" t="s">
        <v>9</v>
      </c>
      <c r="C5862" s="56" t="s">
        <v>58</v>
      </c>
      <c r="D5862" s="55">
        <v>19214</v>
      </c>
    </row>
    <row r="5863" spans="1:4" x14ac:dyDescent="0.2">
      <c r="A5863" s="56">
        <v>2016</v>
      </c>
      <c r="B5863" s="56" t="s">
        <v>10</v>
      </c>
      <c r="C5863" s="56" t="s">
        <v>58</v>
      </c>
      <c r="D5863" s="55">
        <v>23742</v>
      </c>
    </row>
    <row r="5864" spans="1:4" x14ac:dyDescent="0.2">
      <c r="A5864" s="56">
        <v>2016</v>
      </c>
      <c r="B5864" s="56" t="s">
        <v>11</v>
      </c>
      <c r="C5864" s="56" t="s">
        <v>58</v>
      </c>
      <c r="D5864" s="55">
        <v>25385</v>
      </c>
    </row>
    <row r="5865" spans="1:4" x14ac:dyDescent="0.2">
      <c r="A5865" s="56">
        <v>2017</v>
      </c>
      <c r="B5865" s="56" t="s">
        <v>12</v>
      </c>
      <c r="C5865" s="56" t="s">
        <v>58</v>
      </c>
      <c r="D5865" s="55">
        <v>31119</v>
      </c>
    </row>
    <row r="5866" spans="1:4" x14ac:dyDescent="0.2">
      <c r="A5866" s="56">
        <v>2017</v>
      </c>
      <c r="B5866" s="56" t="s">
        <v>13</v>
      </c>
      <c r="C5866" s="56" t="s">
        <v>58</v>
      </c>
      <c r="D5866" s="55">
        <v>22878</v>
      </c>
    </row>
    <row r="5867" spans="1:4" x14ac:dyDescent="0.2">
      <c r="A5867" s="56">
        <v>2017</v>
      </c>
      <c r="B5867" s="56" t="s">
        <v>14</v>
      </c>
      <c r="C5867" s="56" t="s">
        <v>58</v>
      </c>
      <c r="D5867" s="55">
        <v>27012</v>
      </c>
    </row>
    <row r="5868" spans="1:4" x14ac:dyDescent="0.2">
      <c r="A5868" s="56">
        <v>2017</v>
      </c>
      <c r="B5868" s="56" t="s">
        <v>15</v>
      </c>
      <c r="C5868" s="56" t="s">
        <v>58</v>
      </c>
      <c r="D5868" s="55">
        <v>24924</v>
      </c>
    </row>
    <row r="5869" spans="1:4" x14ac:dyDescent="0.2">
      <c r="A5869" s="56">
        <v>2017</v>
      </c>
      <c r="B5869" s="56" t="s">
        <v>4</v>
      </c>
      <c r="C5869" s="56" t="s">
        <v>58</v>
      </c>
      <c r="D5869" s="55">
        <v>32929</v>
      </c>
    </row>
    <row r="5870" spans="1:4" x14ac:dyDescent="0.2">
      <c r="A5870" s="56">
        <v>2017</v>
      </c>
      <c r="B5870" s="56" t="s">
        <v>5</v>
      </c>
      <c r="C5870" s="56" t="s">
        <v>58</v>
      </c>
      <c r="D5870" s="55">
        <v>33286</v>
      </c>
    </row>
    <row r="5871" spans="1:4" x14ac:dyDescent="0.2">
      <c r="A5871" s="56">
        <v>2017</v>
      </c>
      <c r="B5871" s="56" t="s">
        <v>6</v>
      </c>
      <c r="C5871" s="56" t="s">
        <v>58</v>
      </c>
      <c r="D5871" s="55">
        <v>31931</v>
      </c>
    </row>
    <row r="5872" spans="1:4" x14ac:dyDescent="0.2">
      <c r="A5872" s="56">
        <v>2017</v>
      </c>
      <c r="B5872" s="56" t="s">
        <v>7</v>
      </c>
      <c r="C5872" s="56" t="s">
        <v>58</v>
      </c>
      <c r="D5872" s="55">
        <v>30478</v>
      </c>
    </row>
    <row r="5873" spans="1:4" x14ac:dyDescent="0.2">
      <c r="A5873" s="56">
        <v>2017</v>
      </c>
      <c r="B5873" s="56" t="s">
        <v>8</v>
      </c>
      <c r="C5873" s="56" t="s">
        <v>58</v>
      </c>
      <c r="D5873" s="55">
        <v>32000</v>
      </c>
    </row>
    <row r="5874" spans="1:4" x14ac:dyDescent="0.2">
      <c r="A5874" s="56">
        <v>2017</v>
      </c>
      <c r="B5874" s="56" t="s">
        <v>9</v>
      </c>
      <c r="C5874" s="56" t="s">
        <v>58</v>
      </c>
      <c r="D5874" s="55">
        <v>32548</v>
      </c>
    </row>
    <row r="5875" spans="1:4" x14ac:dyDescent="0.2">
      <c r="A5875" s="56">
        <v>2017</v>
      </c>
      <c r="B5875" s="56" t="s">
        <v>10</v>
      </c>
      <c r="C5875" s="56" t="s">
        <v>58</v>
      </c>
      <c r="D5875" s="55">
        <v>32919</v>
      </c>
    </row>
    <row r="5876" spans="1:4" x14ac:dyDescent="0.2">
      <c r="A5876" s="56">
        <v>2017</v>
      </c>
      <c r="B5876" s="56" t="s">
        <v>11</v>
      </c>
      <c r="C5876" s="56" t="s">
        <v>58</v>
      </c>
      <c r="D5876" s="55">
        <v>27524</v>
      </c>
    </row>
    <row r="5877" spans="1:4" x14ac:dyDescent="0.2">
      <c r="A5877" s="56">
        <v>2018</v>
      </c>
      <c r="B5877" s="56" t="s">
        <v>12</v>
      </c>
      <c r="C5877" s="56" t="s">
        <v>58</v>
      </c>
      <c r="D5877" s="55">
        <v>22285</v>
      </c>
    </row>
    <row r="5878" spans="1:4" x14ac:dyDescent="0.2">
      <c r="A5878" s="56">
        <v>2018</v>
      </c>
      <c r="B5878" s="56" t="s">
        <v>13</v>
      </c>
      <c r="C5878" s="56" t="s">
        <v>58</v>
      </c>
      <c r="D5878" s="55">
        <v>19591</v>
      </c>
    </row>
    <row r="5879" spans="1:4" x14ac:dyDescent="0.2">
      <c r="A5879" s="56">
        <v>2018</v>
      </c>
      <c r="B5879" s="56" t="s">
        <v>14</v>
      </c>
      <c r="C5879" s="56" t="s">
        <v>58</v>
      </c>
      <c r="D5879" s="55">
        <v>25803</v>
      </c>
    </row>
    <row r="5880" spans="1:4" x14ac:dyDescent="0.2">
      <c r="A5880" s="56">
        <v>2018</v>
      </c>
      <c r="B5880" s="56" t="s">
        <v>15</v>
      </c>
      <c r="C5880" s="56" t="s">
        <v>58</v>
      </c>
      <c r="D5880" s="55">
        <v>22344</v>
      </c>
    </row>
    <row r="5881" spans="1:4" x14ac:dyDescent="0.2">
      <c r="A5881" s="56">
        <v>2018</v>
      </c>
      <c r="B5881" s="56" t="s">
        <v>4</v>
      </c>
      <c r="C5881" s="56" t="s">
        <v>58</v>
      </c>
      <c r="D5881" s="55">
        <v>16812</v>
      </c>
    </row>
    <row r="5882" spans="1:4" x14ac:dyDescent="0.2">
      <c r="A5882" s="56">
        <v>2018</v>
      </c>
      <c r="B5882" s="56" t="s">
        <v>5</v>
      </c>
      <c r="C5882" s="56" t="s">
        <v>58</v>
      </c>
      <c r="D5882" s="55">
        <v>7966</v>
      </c>
    </row>
    <row r="5883" spans="1:4" x14ac:dyDescent="0.2">
      <c r="A5883" s="56">
        <v>2018</v>
      </c>
      <c r="B5883" s="56" t="s">
        <v>6</v>
      </c>
      <c r="C5883" s="56" t="s">
        <v>58</v>
      </c>
      <c r="D5883" s="55">
        <v>18843</v>
      </c>
    </row>
    <row r="5884" spans="1:4" x14ac:dyDescent="0.2">
      <c r="A5884" s="56">
        <v>2018</v>
      </c>
      <c r="B5884" s="56" t="s">
        <v>7</v>
      </c>
      <c r="C5884" s="56" t="s">
        <v>58</v>
      </c>
      <c r="D5884" s="55">
        <v>20828</v>
      </c>
    </row>
    <row r="5885" spans="1:4" x14ac:dyDescent="0.2">
      <c r="A5885" s="56">
        <v>2018</v>
      </c>
      <c r="B5885" s="56" t="s">
        <v>8</v>
      </c>
      <c r="C5885" s="56" t="s">
        <v>58</v>
      </c>
      <c r="D5885" s="55">
        <v>20132</v>
      </c>
    </row>
    <row r="5886" spans="1:4" x14ac:dyDescent="0.2">
      <c r="A5886" s="56">
        <v>2018</v>
      </c>
      <c r="B5886" s="56" t="s">
        <v>9</v>
      </c>
      <c r="C5886" s="56" t="s">
        <v>58</v>
      </c>
      <c r="D5886" s="55">
        <v>22443</v>
      </c>
    </row>
    <row r="5887" spans="1:4" x14ac:dyDescent="0.2">
      <c r="A5887" s="56">
        <v>2018</v>
      </c>
      <c r="B5887" s="56" t="s">
        <v>10</v>
      </c>
      <c r="C5887" s="56" t="s">
        <v>58</v>
      </c>
      <c r="D5887" s="55">
        <v>20487</v>
      </c>
    </row>
    <row r="5888" spans="1:4" x14ac:dyDescent="0.2">
      <c r="A5888" s="56">
        <v>2018</v>
      </c>
      <c r="B5888" s="56" t="s">
        <v>11</v>
      </c>
      <c r="C5888" s="56" t="s">
        <v>58</v>
      </c>
      <c r="D5888" s="55">
        <v>19442</v>
      </c>
    </row>
    <row r="5889" spans="1:4" x14ac:dyDescent="0.2">
      <c r="A5889" s="56">
        <v>2019</v>
      </c>
      <c r="B5889" s="56" t="s">
        <v>12</v>
      </c>
      <c r="C5889" s="56" t="s">
        <v>58</v>
      </c>
      <c r="D5889" s="55">
        <v>6521</v>
      </c>
    </row>
    <row r="5890" spans="1:4" x14ac:dyDescent="0.2">
      <c r="A5890" s="56">
        <v>2019</v>
      </c>
      <c r="B5890" s="56" t="s">
        <v>13</v>
      </c>
      <c r="C5890" s="56" t="s">
        <v>58</v>
      </c>
      <c r="D5890" s="55">
        <v>16705</v>
      </c>
    </row>
    <row r="5891" spans="1:4" x14ac:dyDescent="0.2">
      <c r="A5891" s="56">
        <v>2019</v>
      </c>
      <c r="B5891" s="56" t="s">
        <v>14</v>
      </c>
      <c r="C5891" s="56" t="s">
        <v>58</v>
      </c>
      <c r="D5891" s="55">
        <v>17884</v>
      </c>
    </row>
    <row r="5892" spans="1:4" x14ac:dyDescent="0.2">
      <c r="A5892" s="56">
        <v>2019</v>
      </c>
      <c r="B5892" s="56" t="s">
        <v>15</v>
      </c>
      <c r="C5892" s="56" t="s">
        <v>58</v>
      </c>
      <c r="D5892" s="55">
        <v>17554</v>
      </c>
    </row>
    <row r="5893" spans="1:4" x14ac:dyDescent="0.2">
      <c r="A5893" s="56">
        <v>2019</v>
      </c>
      <c r="B5893" s="56" t="s">
        <v>4</v>
      </c>
      <c r="C5893" s="56" t="s">
        <v>58</v>
      </c>
      <c r="D5893" s="55">
        <v>18272</v>
      </c>
    </row>
    <row r="5894" spans="1:4" x14ac:dyDescent="0.2">
      <c r="A5894" s="56">
        <v>2019</v>
      </c>
      <c r="B5894" s="56" t="s">
        <v>5</v>
      </c>
      <c r="C5894" s="56" t="s">
        <v>58</v>
      </c>
      <c r="D5894" s="55">
        <v>14472</v>
      </c>
    </row>
    <row r="5895" spans="1:4" x14ac:dyDescent="0.2">
      <c r="A5895" s="56">
        <v>2019</v>
      </c>
      <c r="B5895" s="56" t="s">
        <v>6</v>
      </c>
      <c r="C5895" s="56" t="s">
        <v>58</v>
      </c>
      <c r="D5895" s="55">
        <v>17884</v>
      </c>
    </row>
    <row r="5896" spans="1:4" x14ac:dyDescent="0.2">
      <c r="A5896" s="56">
        <v>2019</v>
      </c>
      <c r="B5896" s="56" t="s">
        <v>7</v>
      </c>
      <c r="C5896" s="56" t="s">
        <v>58</v>
      </c>
      <c r="D5896" s="55">
        <v>18448</v>
      </c>
    </row>
    <row r="5897" spans="1:4" x14ac:dyDescent="0.2">
      <c r="A5897" s="56">
        <v>2019</v>
      </c>
      <c r="B5897" s="56" t="s">
        <v>8</v>
      </c>
      <c r="C5897" s="56" t="s">
        <v>58</v>
      </c>
      <c r="D5897" s="55">
        <v>17507</v>
      </c>
    </row>
    <row r="5898" spans="1:4" x14ac:dyDescent="0.2">
      <c r="A5898" s="56">
        <v>2019</v>
      </c>
      <c r="B5898" s="56" t="s">
        <v>9</v>
      </c>
      <c r="C5898" s="56" t="s">
        <v>58</v>
      </c>
      <c r="D5898" s="55">
        <v>17049</v>
      </c>
    </row>
    <row r="5899" spans="1:4" x14ac:dyDescent="0.2">
      <c r="A5899" s="56">
        <v>2019</v>
      </c>
      <c r="B5899" s="56" t="s">
        <v>10</v>
      </c>
      <c r="C5899" s="56" t="s">
        <v>58</v>
      </c>
      <c r="D5899" s="55">
        <v>16018</v>
      </c>
    </row>
    <row r="5900" spans="1:4" x14ac:dyDescent="0.2">
      <c r="A5900" s="56">
        <v>2019</v>
      </c>
      <c r="B5900" s="56" t="s">
        <v>11</v>
      </c>
      <c r="C5900" s="56" t="s">
        <v>58</v>
      </c>
      <c r="D5900" s="55">
        <v>15623</v>
      </c>
    </row>
    <row r="5901" spans="1:4" x14ac:dyDescent="0.2">
      <c r="A5901" s="56">
        <v>2020</v>
      </c>
      <c r="B5901" s="56" t="s">
        <v>12</v>
      </c>
      <c r="C5901" s="56" t="s">
        <v>58</v>
      </c>
      <c r="D5901" s="55">
        <v>14301</v>
      </c>
    </row>
    <row r="5902" spans="1:4" x14ac:dyDescent="0.2">
      <c r="A5902" s="56">
        <v>2020</v>
      </c>
      <c r="B5902" s="56" t="s">
        <v>13</v>
      </c>
      <c r="C5902" s="56" t="s">
        <v>58</v>
      </c>
      <c r="D5902" s="55">
        <v>12994</v>
      </c>
    </row>
    <row r="5903" spans="1:4" x14ac:dyDescent="0.2">
      <c r="A5903" s="56">
        <v>2020</v>
      </c>
      <c r="B5903" s="56" t="s">
        <v>14</v>
      </c>
      <c r="C5903" s="56" t="s">
        <v>58</v>
      </c>
      <c r="D5903" s="55">
        <v>7003</v>
      </c>
    </row>
    <row r="5904" spans="1:4" x14ac:dyDescent="0.2">
      <c r="A5904" s="56">
        <v>2020</v>
      </c>
      <c r="B5904" s="56" t="s">
        <v>15</v>
      </c>
      <c r="C5904" s="56" t="s">
        <v>58</v>
      </c>
      <c r="D5904" s="55">
        <v>787</v>
      </c>
    </row>
    <row r="5905" spans="1:4" x14ac:dyDescent="0.2">
      <c r="A5905" s="56">
        <v>2020</v>
      </c>
      <c r="B5905" s="56" t="s">
        <v>4</v>
      </c>
      <c r="C5905" s="56" t="s">
        <v>58</v>
      </c>
      <c r="D5905" s="55">
        <v>1085</v>
      </c>
    </row>
    <row r="5906" spans="1:4" x14ac:dyDescent="0.2">
      <c r="A5906" s="56">
        <v>2020</v>
      </c>
      <c r="B5906" s="56" t="s">
        <v>5</v>
      </c>
      <c r="C5906" s="56" t="s">
        <v>58</v>
      </c>
      <c r="D5906" s="55">
        <v>1186</v>
      </c>
    </row>
    <row r="5907" spans="1:4" x14ac:dyDescent="0.2">
      <c r="A5907" s="56">
        <v>2020</v>
      </c>
      <c r="B5907" s="56" t="s">
        <v>6</v>
      </c>
      <c r="C5907" s="56" t="s">
        <v>58</v>
      </c>
      <c r="D5907" s="55">
        <v>1368</v>
      </c>
    </row>
    <row r="5908" spans="1:4" x14ac:dyDescent="0.2">
      <c r="A5908" s="56">
        <v>2020</v>
      </c>
      <c r="B5908" s="56" t="s">
        <v>7</v>
      </c>
      <c r="C5908" s="56" t="s">
        <v>58</v>
      </c>
      <c r="D5908" s="55">
        <v>2197</v>
      </c>
    </row>
    <row r="5909" spans="1:4" x14ac:dyDescent="0.2">
      <c r="A5909" s="56">
        <v>2020</v>
      </c>
      <c r="B5909" s="56" t="s">
        <v>8</v>
      </c>
      <c r="C5909" s="56" t="s">
        <v>58</v>
      </c>
      <c r="D5909" s="55">
        <v>705</v>
      </c>
    </row>
    <row r="5910" spans="1:4" x14ac:dyDescent="0.2">
      <c r="A5910" s="56">
        <v>2020</v>
      </c>
      <c r="B5910" s="56" t="s">
        <v>9</v>
      </c>
      <c r="C5910" s="56" t="s">
        <v>58</v>
      </c>
      <c r="D5910" s="55">
        <v>949</v>
      </c>
    </row>
    <row r="5911" spans="1:4" x14ac:dyDescent="0.2">
      <c r="A5911" s="56">
        <v>2020</v>
      </c>
      <c r="B5911" s="56" t="s">
        <v>10</v>
      </c>
      <c r="C5911" s="56" t="s">
        <v>58</v>
      </c>
      <c r="D5911" s="55">
        <v>1233</v>
      </c>
    </row>
    <row r="5912" spans="1:4" x14ac:dyDescent="0.2">
      <c r="A5912" s="56">
        <v>2020</v>
      </c>
      <c r="B5912" s="56" t="s">
        <v>11</v>
      </c>
      <c r="C5912" s="56" t="s">
        <v>58</v>
      </c>
      <c r="D5912" s="55">
        <v>1218</v>
      </c>
    </row>
    <row r="5913" spans="1:4" x14ac:dyDescent="0.2">
      <c r="A5913" s="56">
        <v>1994</v>
      </c>
      <c r="B5913" s="56" t="s">
        <v>4</v>
      </c>
      <c r="C5913" s="56" t="s">
        <v>45</v>
      </c>
      <c r="D5913" s="55">
        <v>56259</v>
      </c>
    </row>
    <row r="5914" spans="1:4" x14ac:dyDescent="0.2">
      <c r="A5914" s="56">
        <v>1994</v>
      </c>
      <c r="B5914" s="56" t="s">
        <v>5</v>
      </c>
      <c r="C5914" s="56" t="s">
        <v>45</v>
      </c>
      <c r="D5914" s="55">
        <v>51222</v>
      </c>
    </row>
    <row r="5915" spans="1:4" x14ac:dyDescent="0.2">
      <c r="A5915" s="56">
        <v>1994</v>
      </c>
      <c r="B5915" s="56" t="s">
        <v>6</v>
      </c>
      <c r="C5915" s="56" t="s">
        <v>45</v>
      </c>
      <c r="D5915" s="55">
        <v>54643</v>
      </c>
    </row>
    <row r="5916" spans="1:4" x14ac:dyDescent="0.2">
      <c r="A5916" s="56">
        <v>1994</v>
      </c>
      <c r="B5916" s="56" t="s">
        <v>7</v>
      </c>
      <c r="C5916" s="56" t="s">
        <v>45</v>
      </c>
      <c r="D5916" s="55">
        <v>56496</v>
      </c>
    </row>
    <row r="5917" spans="1:4" x14ac:dyDescent="0.2">
      <c r="A5917" s="56">
        <v>1994</v>
      </c>
      <c r="B5917" s="56" t="s">
        <v>8</v>
      </c>
      <c r="C5917" s="56" t="s">
        <v>45</v>
      </c>
      <c r="D5917" s="55">
        <v>60930</v>
      </c>
    </row>
    <row r="5918" spans="1:4" x14ac:dyDescent="0.2">
      <c r="A5918" s="56">
        <v>1994</v>
      </c>
      <c r="B5918" s="56" t="s">
        <v>9</v>
      </c>
      <c r="C5918" s="56" t="s">
        <v>45</v>
      </c>
      <c r="D5918" s="55">
        <v>66352</v>
      </c>
    </row>
    <row r="5919" spans="1:4" x14ac:dyDescent="0.2">
      <c r="A5919" s="56">
        <v>1994</v>
      </c>
      <c r="B5919" s="56" t="s">
        <v>10</v>
      </c>
      <c r="C5919" s="56" t="s">
        <v>45</v>
      </c>
      <c r="D5919" s="55">
        <v>71206</v>
      </c>
    </row>
    <row r="5920" spans="1:4" x14ac:dyDescent="0.2">
      <c r="A5920" s="56">
        <v>1994</v>
      </c>
      <c r="B5920" s="56" t="s">
        <v>11</v>
      </c>
      <c r="C5920" s="56" t="s">
        <v>45</v>
      </c>
      <c r="D5920" s="55">
        <v>75457</v>
      </c>
    </row>
    <row r="5921" spans="1:4" x14ac:dyDescent="0.2">
      <c r="A5921" s="56">
        <v>1995</v>
      </c>
      <c r="B5921" s="56" t="s">
        <v>12</v>
      </c>
      <c r="C5921" s="56" t="s">
        <v>45</v>
      </c>
      <c r="D5921" s="55">
        <v>72271</v>
      </c>
    </row>
    <row r="5922" spans="1:4" x14ac:dyDescent="0.2">
      <c r="A5922" s="56">
        <v>1995</v>
      </c>
      <c r="B5922" s="56" t="s">
        <v>13</v>
      </c>
      <c r="C5922" s="56" t="s">
        <v>45</v>
      </c>
      <c r="D5922" s="55">
        <v>67445</v>
      </c>
    </row>
    <row r="5923" spans="1:4" x14ac:dyDescent="0.2">
      <c r="A5923" s="56">
        <v>1995</v>
      </c>
      <c r="B5923" s="56" t="s">
        <v>14</v>
      </c>
      <c r="C5923" s="56" t="s">
        <v>45</v>
      </c>
      <c r="D5923" s="55">
        <v>76734</v>
      </c>
    </row>
    <row r="5924" spans="1:4" x14ac:dyDescent="0.2">
      <c r="A5924" s="56">
        <v>1995</v>
      </c>
      <c r="B5924" s="56" t="s">
        <v>15</v>
      </c>
      <c r="C5924" s="56" t="s">
        <v>45</v>
      </c>
      <c r="D5924" s="55">
        <v>75077</v>
      </c>
    </row>
    <row r="5925" spans="1:4" x14ac:dyDescent="0.2">
      <c r="A5925" s="56">
        <v>1995</v>
      </c>
      <c r="B5925" s="56" t="s">
        <v>4</v>
      </c>
      <c r="C5925" s="56" t="s">
        <v>45</v>
      </c>
      <c r="D5925" s="55">
        <v>80386</v>
      </c>
    </row>
    <row r="5926" spans="1:4" x14ac:dyDescent="0.2">
      <c r="A5926" s="56">
        <v>1995</v>
      </c>
      <c r="B5926" s="56" t="s">
        <v>5</v>
      </c>
      <c r="C5926" s="56" t="s">
        <v>45</v>
      </c>
      <c r="D5926" s="55">
        <v>74953</v>
      </c>
    </row>
    <row r="5927" spans="1:4" x14ac:dyDescent="0.2">
      <c r="A5927" s="56">
        <v>1995</v>
      </c>
      <c r="B5927" s="56" t="s">
        <v>6</v>
      </c>
      <c r="C5927" s="56" t="s">
        <v>45</v>
      </c>
      <c r="D5927" s="55">
        <v>80852</v>
      </c>
    </row>
    <row r="5928" spans="1:4" x14ac:dyDescent="0.2">
      <c r="A5928" s="56">
        <v>1995</v>
      </c>
      <c r="B5928" s="56" t="s">
        <v>7</v>
      </c>
      <c r="C5928" s="56" t="s">
        <v>45</v>
      </c>
      <c r="D5928" s="55">
        <v>84106</v>
      </c>
    </row>
    <row r="5929" spans="1:4" x14ac:dyDescent="0.2">
      <c r="A5929" s="56">
        <v>1995</v>
      </c>
      <c r="B5929" s="56" t="s">
        <v>8</v>
      </c>
      <c r="C5929" s="56" t="s">
        <v>45</v>
      </c>
      <c r="D5929" s="55">
        <v>85388</v>
      </c>
    </row>
    <row r="5930" spans="1:4" x14ac:dyDescent="0.2">
      <c r="A5930" s="56">
        <v>1995</v>
      </c>
      <c r="B5930" s="56" t="s">
        <v>9</v>
      </c>
      <c r="C5930" s="56" t="s">
        <v>45</v>
      </c>
      <c r="D5930" s="55">
        <v>89493</v>
      </c>
    </row>
    <row r="5931" spans="1:4" x14ac:dyDescent="0.2">
      <c r="A5931" s="56">
        <v>1995</v>
      </c>
      <c r="B5931" s="56" t="s">
        <v>10</v>
      </c>
      <c r="C5931" s="56" t="s">
        <v>45</v>
      </c>
      <c r="D5931" s="55">
        <v>92194</v>
      </c>
    </row>
    <row r="5932" spans="1:4" x14ac:dyDescent="0.2">
      <c r="A5932" s="56">
        <v>1995</v>
      </c>
      <c r="B5932" s="56" t="s">
        <v>11</v>
      </c>
      <c r="C5932" s="56" t="s">
        <v>45</v>
      </c>
      <c r="D5932" s="55">
        <v>95933</v>
      </c>
    </row>
    <row r="5933" spans="1:4" x14ac:dyDescent="0.2">
      <c r="A5933" s="56">
        <v>1996</v>
      </c>
      <c r="B5933" s="56" t="s">
        <v>12</v>
      </c>
      <c r="C5933" s="56" t="s">
        <v>45</v>
      </c>
      <c r="D5933" s="55">
        <v>93166</v>
      </c>
    </row>
    <row r="5934" spans="1:4" x14ac:dyDescent="0.2">
      <c r="A5934" s="56">
        <v>1996</v>
      </c>
      <c r="B5934" s="56" t="s">
        <v>13</v>
      </c>
      <c r="C5934" s="56" t="s">
        <v>45</v>
      </c>
      <c r="D5934" s="55">
        <v>91064</v>
      </c>
    </row>
    <row r="5935" spans="1:4" x14ac:dyDescent="0.2">
      <c r="A5935" s="56">
        <v>1996</v>
      </c>
      <c r="B5935" s="56" t="s">
        <v>14</v>
      </c>
      <c r="C5935" s="56" t="s">
        <v>45</v>
      </c>
      <c r="D5935" s="55">
        <v>99861</v>
      </c>
    </row>
    <row r="5936" spans="1:4" x14ac:dyDescent="0.2">
      <c r="A5936" s="56">
        <v>1996</v>
      </c>
      <c r="B5936" s="56" t="s">
        <v>15</v>
      </c>
      <c r="C5936" s="56" t="s">
        <v>45</v>
      </c>
      <c r="D5936" s="55">
        <v>96608</v>
      </c>
    </row>
    <row r="5937" spans="1:4" x14ac:dyDescent="0.2">
      <c r="A5937" s="56">
        <v>1996</v>
      </c>
      <c r="B5937" s="56" t="s">
        <v>4</v>
      </c>
      <c r="C5937" s="56" t="s">
        <v>45</v>
      </c>
      <c r="D5937" s="55">
        <v>101278</v>
      </c>
    </row>
    <row r="5938" spans="1:4" x14ac:dyDescent="0.2">
      <c r="A5938" s="56">
        <v>1996</v>
      </c>
      <c r="B5938" s="56" t="s">
        <v>5</v>
      </c>
      <c r="C5938" s="56" t="s">
        <v>45</v>
      </c>
      <c r="D5938" s="55">
        <v>92738</v>
      </c>
    </row>
    <row r="5939" spans="1:4" x14ac:dyDescent="0.2">
      <c r="A5939" s="56">
        <v>1996</v>
      </c>
      <c r="B5939" s="56" t="s">
        <v>6</v>
      </c>
      <c r="C5939" s="56" t="s">
        <v>45</v>
      </c>
      <c r="D5939" s="55">
        <v>97549</v>
      </c>
    </row>
    <row r="5940" spans="1:4" x14ac:dyDescent="0.2">
      <c r="A5940" s="56">
        <v>1996</v>
      </c>
      <c r="B5940" s="56" t="s">
        <v>7</v>
      </c>
      <c r="C5940" s="56" t="s">
        <v>45</v>
      </c>
      <c r="D5940" s="55">
        <v>101394</v>
      </c>
    </row>
    <row r="5941" spans="1:4" x14ac:dyDescent="0.2">
      <c r="A5941" s="56">
        <v>1996</v>
      </c>
      <c r="B5941" s="56" t="s">
        <v>8</v>
      </c>
      <c r="C5941" s="56" t="s">
        <v>45</v>
      </c>
      <c r="D5941" s="55">
        <v>95536</v>
      </c>
    </row>
    <row r="5942" spans="1:4" x14ac:dyDescent="0.2">
      <c r="A5942" s="56">
        <v>1996</v>
      </c>
      <c r="B5942" s="56" t="s">
        <v>9</v>
      </c>
      <c r="C5942" s="56" t="s">
        <v>45</v>
      </c>
      <c r="D5942" s="55">
        <v>110001</v>
      </c>
    </row>
    <row r="5943" spans="1:4" x14ac:dyDescent="0.2">
      <c r="A5943" s="56">
        <v>1996</v>
      </c>
      <c r="B5943" s="56" t="s">
        <v>10</v>
      </c>
      <c r="C5943" s="56" t="s">
        <v>45</v>
      </c>
      <c r="D5943" s="55">
        <v>104575</v>
      </c>
    </row>
    <row r="5944" spans="1:4" x14ac:dyDescent="0.2">
      <c r="A5944" s="56">
        <v>1996</v>
      </c>
      <c r="B5944" s="56" t="s">
        <v>11</v>
      </c>
      <c r="C5944" s="56" t="s">
        <v>45</v>
      </c>
      <c r="D5944" s="55">
        <v>103051</v>
      </c>
    </row>
    <row r="5945" spans="1:4" x14ac:dyDescent="0.2">
      <c r="A5945" s="56">
        <v>1997</v>
      </c>
      <c r="B5945" s="56" t="s">
        <v>12</v>
      </c>
      <c r="C5945" s="56" t="s">
        <v>45</v>
      </c>
      <c r="D5945" s="55">
        <v>98837</v>
      </c>
    </row>
    <row r="5946" spans="1:4" x14ac:dyDescent="0.2">
      <c r="A5946" s="56">
        <v>1997</v>
      </c>
      <c r="B5946" s="56" t="s">
        <v>13</v>
      </c>
      <c r="C5946" s="56" t="s">
        <v>45</v>
      </c>
      <c r="D5946" s="55">
        <v>95694</v>
      </c>
    </row>
    <row r="5947" spans="1:4" x14ac:dyDescent="0.2">
      <c r="A5947" s="56">
        <v>1997</v>
      </c>
      <c r="B5947" s="56" t="s">
        <v>14</v>
      </c>
      <c r="C5947" s="56" t="s">
        <v>45</v>
      </c>
      <c r="D5947" s="55">
        <v>109503</v>
      </c>
    </row>
    <row r="5948" spans="1:4" x14ac:dyDescent="0.2">
      <c r="A5948" s="56">
        <v>1997</v>
      </c>
      <c r="B5948" s="56" t="s">
        <v>15</v>
      </c>
      <c r="C5948" s="56" t="s">
        <v>45</v>
      </c>
      <c r="D5948" s="55">
        <v>110636</v>
      </c>
    </row>
    <row r="5949" spans="1:4" x14ac:dyDescent="0.2">
      <c r="A5949" s="56">
        <v>1997</v>
      </c>
      <c r="B5949" s="56" t="s">
        <v>4</v>
      </c>
      <c r="C5949" s="56" t="s">
        <v>45</v>
      </c>
      <c r="D5949" s="55">
        <v>110996</v>
      </c>
    </row>
    <row r="5950" spans="1:4" x14ac:dyDescent="0.2">
      <c r="A5950" s="56">
        <v>1997</v>
      </c>
      <c r="B5950" s="56" t="s">
        <v>5</v>
      </c>
      <c r="C5950" s="56" t="s">
        <v>45</v>
      </c>
      <c r="D5950" s="55">
        <v>101452</v>
      </c>
    </row>
    <row r="5951" spans="1:4" x14ac:dyDescent="0.2">
      <c r="A5951" s="56">
        <v>1997</v>
      </c>
      <c r="B5951" s="56" t="s">
        <v>6</v>
      </c>
      <c r="C5951" s="56" t="s">
        <v>45</v>
      </c>
      <c r="D5951" s="55">
        <v>113929</v>
      </c>
    </row>
    <row r="5952" spans="1:4" x14ac:dyDescent="0.2">
      <c r="A5952" s="56">
        <v>1997</v>
      </c>
      <c r="B5952" s="56" t="s">
        <v>7</v>
      </c>
      <c r="C5952" s="56" t="s">
        <v>45</v>
      </c>
      <c r="D5952" s="55">
        <v>110709</v>
      </c>
    </row>
    <row r="5953" spans="1:4" x14ac:dyDescent="0.2">
      <c r="A5953" s="56">
        <v>1997</v>
      </c>
      <c r="B5953" s="56" t="s">
        <v>8</v>
      </c>
      <c r="C5953" s="56" t="s">
        <v>45</v>
      </c>
      <c r="D5953" s="55">
        <v>117494</v>
      </c>
    </row>
    <row r="5954" spans="1:4" x14ac:dyDescent="0.2">
      <c r="A5954" s="56">
        <v>1997</v>
      </c>
      <c r="B5954" s="56" t="s">
        <v>9</v>
      </c>
      <c r="C5954" s="56" t="s">
        <v>45</v>
      </c>
      <c r="D5954" s="55">
        <v>121379</v>
      </c>
    </row>
    <row r="5955" spans="1:4" x14ac:dyDescent="0.2">
      <c r="A5955" s="56">
        <v>1997</v>
      </c>
      <c r="B5955" s="56" t="s">
        <v>10</v>
      </c>
      <c r="C5955" s="56" t="s">
        <v>45</v>
      </c>
      <c r="D5955" s="55">
        <v>116853</v>
      </c>
    </row>
    <row r="5956" spans="1:4" x14ac:dyDescent="0.2">
      <c r="A5956" s="56">
        <v>1997</v>
      </c>
      <c r="B5956" s="56" t="s">
        <v>11</v>
      </c>
      <c r="C5956" s="56" t="s">
        <v>45</v>
      </c>
      <c r="D5956" s="55">
        <v>120853</v>
      </c>
    </row>
    <row r="5957" spans="1:4" x14ac:dyDescent="0.2">
      <c r="A5957" s="56">
        <v>1998</v>
      </c>
      <c r="B5957" s="56" t="s">
        <v>12</v>
      </c>
      <c r="C5957" s="56" t="s">
        <v>45</v>
      </c>
      <c r="D5957" s="55">
        <v>115326</v>
      </c>
    </row>
    <row r="5958" spans="1:4" x14ac:dyDescent="0.2">
      <c r="A5958" s="56">
        <v>1998</v>
      </c>
      <c r="B5958" s="56" t="s">
        <v>13</v>
      </c>
      <c r="C5958" s="56" t="s">
        <v>45</v>
      </c>
      <c r="D5958" s="55">
        <v>108583</v>
      </c>
    </row>
    <row r="5959" spans="1:4" x14ac:dyDescent="0.2">
      <c r="A5959" s="56">
        <v>1998</v>
      </c>
      <c r="B5959" s="56" t="s">
        <v>14</v>
      </c>
      <c r="C5959" s="56" t="s">
        <v>45</v>
      </c>
      <c r="D5959" s="55">
        <v>125744</v>
      </c>
    </row>
    <row r="5960" spans="1:4" x14ac:dyDescent="0.2">
      <c r="A5960" s="56">
        <v>1998</v>
      </c>
      <c r="B5960" s="56" t="s">
        <v>15</v>
      </c>
      <c r="C5960" s="56" t="s">
        <v>45</v>
      </c>
      <c r="D5960" s="55">
        <v>120287</v>
      </c>
    </row>
    <row r="5961" spans="1:4" x14ac:dyDescent="0.2">
      <c r="A5961" s="56">
        <v>1998</v>
      </c>
      <c r="B5961" s="56" t="s">
        <v>4</v>
      </c>
      <c r="C5961" s="56" t="s">
        <v>45</v>
      </c>
      <c r="D5961" s="55">
        <v>120713</v>
      </c>
    </row>
    <row r="5962" spans="1:4" x14ac:dyDescent="0.2">
      <c r="A5962" s="56">
        <v>1998</v>
      </c>
      <c r="B5962" s="56" t="s">
        <v>5</v>
      </c>
      <c r="C5962" s="56" t="s">
        <v>45</v>
      </c>
      <c r="D5962" s="55">
        <v>112713</v>
      </c>
    </row>
    <row r="5963" spans="1:4" x14ac:dyDescent="0.2">
      <c r="A5963" s="56">
        <v>1998</v>
      </c>
      <c r="B5963" s="56" t="s">
        <v>6</v>
      </c>
      <c r="C5963" s="56" t="s">
        <v>45</v>
      </c>
      <c r="D5963" s="55">
        <v>119252</v>
      </c>
    </row>
    <row r="5964" spans="1:4" x14ac:dyDescent="0.2">
      <c r="A5964" s="56">
        <v>1998</v>
      </c>
      <c r="B5964" s="56" t="s">
        <v>7</v>
      </c>
      <c r="C5964" s="56" t="s">
        <v>45</v>
      </c>
      <c r="D5964" s="55">
        <v>124036</v>
      </c>
    </row>
    <row r="5965" spans="1:4" x14ac:dyDescent="0.2">
      <c r="A5965" s="56">
        <v>1998</v>
      </c>
      <c r="B5965" s="56" t="s">
        <v>8</v>
      </c>
      <c r="C5965" s="56" t="s">
        <v>45</v>
      </c>
      <c r="D5965" s="55">
        <v>119338</v>
      </c>
    </row>
    <row r="5966" spans="1:4" x14ac:dyDescent="0.2">
      <c r="A5966" s="56">
        <v>1998</v>
      </c>
      <c r="B5966" s="56" t="s">
        <v>9</v>
      </c>
      <c r="C5966" s="56" t="s">
        <v>45</v>
      </c>
      <c r="D5966" s="55">
        <v>123547</v>
      </c>
    </row>
    <row r="5967" spans="1:4" x14ac:dyDescent="0.2">
      <c r="A5967" s="56">
        <v>1998</v>
      </c>
      <c r="B5967" s="56" t="s">
        <v>10</v>
      </c>
      <c r="C5967" s="56" t="s">
        <v>45</v>
      </c>
      <c r="D5967" s="55">
        <v>117203</v>
      </c>
    </row>
    <row r="5968" spans="1:4" x14ac:dyDescent="0.2">
      <c r="A5968" s="56">
        <v>1998</v>
      </c>
      <c r="B5968" s="56" t="s">
        <v>11</v>
      </c>
      <c r="C5968" s="56" t="s">
        <v>45</v>
      </c>
      <c r="D5968" s="55">
        <v>116422</v>
      </c>
    </row>
    <row r="5969" spans="1:4" x14ac:dyDescent="0.2">
      <c r="A5969" s="56">
        <v>1999</v>
      </c>
      <c r="B5969" s="56" t="s">
        <v>12</v>
      </c>
      <c r="C5969" s="56" t="s">
        <v>45</v>
      </c>
      <c r="D5969" s="55">
        <v>108048</v>
      </c>
    </row>
    <row r="5970" spans="1:4" x14ac:dyDescent="0.2">
      <c r="A5970" s="56">
        <v>1999</v>
      </c>
      <c r="B5970" s="56" t="s">
        <v>13</v>
      </c>
      <c r="C5970" s="56" t="s">
        <v>45</v>
      </c>
      <c r="D5970" s="55">
        <v>103171</v>
      </c>
    </row>
    <row r="5971" spans="1:4" x14ac:dyDescent="0.2">
      <c r="A5971" s="56">
        <v>1999</v>
      </c>
      <c r="B5971" s="56" t="s">
        <v>14</v>
      </c>
      <c r="C5971" s="56" t="s">
        <v>45</v>
      </c>
      <c r="D5971" s="55">
        <v>124831</v>
      </c>
    </row>
    <row r="5972" spans="1:4" x14ac:dyDescent="0.2">
      <c r="A5972" s="56">
        <v>1999</v>
      </c>
      <c r="B5972" s="56" t="s">
        <v>15</v>
      </c>
      <c r="C5972" s="56" t="s">
        <v>45</v>
      </c>
      <c r="D5972" s="55">
        <v>119275</v>
      </c>
    </row>
    <row r="5973" spans="1:4" x14ac:dyDescent="0.2">
      <c r="A5973" s="56">
        <v>1999</v>
      </c>
      <c r="B5973" s="56" t="s">
        <v>4</v>
      </c>
      <c r="C5973" s="56" t="s">
        <v>45</v>
      </c>
      <c r="D5973" s="55">
        <v>123079</v>
      </c>
    </row>
    <row r="5974" spans="1:4" x14ac:dyDescent="0.2">
      <c r="A5974" s="56">
        <v>1999</v>
      </c>
      <c r="B5974" s="56" t="s">
        <v>5</v>
      </c>
      <c r="C5974" s="56" t="s">
        <v>45</v>
      </c>
      <c r="D5974" s="55">
        <v>116928</v>
      </c>
    </row>
    <row r="5975" spans="1:4" x14ac:dyDescent="0.2">
      <c r="A5975" s="56">
        <v>1999</v>
      </c>
      <c r="B5975" s="56" t="s">
        <v>6</v>
      </c>
      <c r="C5975" s="56" t="s">
        <v>45</v>
      </c>
      <c r="D5975" s="55">
        <v>119201</v>
      </c>
    </row>
    <row r="5976" spans="1:4" x14ac:dyDescent="0.2">
      <c r="A5976" s="56">
        <v>1999</v>
      </c>
      <c r="B5976" s="56" t="s">
        <v>7</v>
      </c>
      <c r="C5976" s="56" t="s">
        <v>45</v>
      </c>
      <c r="D5976" s="55">
        <v>121964</v>
      </c>
    </row>
    <row r="5977" spans="1:4" x14ac:dyDescent="0.2">
      <c r="A5977" s="56">
        <v>1999</v>
      </c>
      <c r="B5977" s="56" t="s">
        <v>8</v>
      </c>
      <c r="C5977" s="56" t="s">
        <v>45</v>
      </c>
      <c r="D5977" s="55">
        <v>123267</v>
      </c>
    </row>
    <row r="5978" spans="1:4" x14ac:dyDescent="0.2">
      <c r="A5978" s="56">
        <v>1999</v>
      </c>
      <c r="B5978" s="56" t="s">
        <v>9</v>
      </c>
      <c r="C5978" s="56" t="s">
        <v>45</v>
      </c>
      <c r="D5978" s="55">
        <v>123712</v>
      </c>
    </row>
    <row r="5979" spans="1:4" x14ac:dyDescent="0.2">
      <c r="A5979" s="56">
        <v>1999</v>
      </c>
      <c r="B5979" s="56" t="s">
        <v>10</v>
      </c>
      <c r="C5979" s="56" t="s">
        <v>45</v>
      </c>
      <c r="D5979" s="55">
        <v>121287</v>
      </c>
    </row>
    <row r="5980" spans="1:4" x14ac:dyDescent="0.2">
      <c r="A5980" s="56">
        <v>1999</v>
      </c>
      <c r="B5980" s="56" t="s">
        <v>11</v>
      </c>
      <c r="C5980" s="56" t="s">
        <v>45</v>
      </c>
      <c r="D5980" s="55">
        <v>123247</v>
      </c>
    </row>
    <row r="5981" spans="1:4" x14ac:dyDescent="0.2">
      <c r="A5981" s="56">
        <v>2000</v>
      </c>
      <c r="B5981" s="56" t="s">
        <v>12</v>
      </c>
      <c r="C5981" s="56" t="s">
        <v>45</v>
      </c>
      <c r="D5981" s="55">
        <v>109250</v>
      </c>
    </row>
    <row r="5982" spans="1:4" x14ac:dyDescent="0.2">
      <c r="A5982" s="56">
        <v>2000</v>
      </c>
      <c r="B5982" s="56" t="s">
        <v>13</v>
      </c>
      <c r="C5982" s="56" t="s">
        <v>45</v>
      </c>
      <c r="D5982" s="55">
        <v>108965</v>
      </c>
    </row>
    <row r="5983" spans="1:4" x14ac:dyDescent="0.2">
      <c r="A5983" s="56">
        <v>2000</v>
      </c>
      <c r="B5983" s="56" t="s">
        <v>14</v>
      </c>
      <c r="C5983" s="56" t="s">
        <v>45</v>
      </c>
      <c r="D5983" s="55">
        <v>122268</v>
      </c>
    </row>
    <row r="5984" spans="1:4" x14ac:dyDescent="0.2">
      <c r="A5984" s="56">
        <v>2000</v>
      </c>
      <c r="B5984" s="56" t="s">
        <v>15</v>
      </c>
      <c r="C5984" s="56" t="s">
        <v>45</v>
      </c>
      <c r="D5984" s="55">
        <v>118819</v>
      </c>
    </row>
    <row r="5985" spans="1:4" x14ac:dyDescent="0.2">
      <c r="A5985" s="56">
        <v>2000</v>
      </c>
      <c r="B5985" s="56" t="s">
        <v>4</v>
      </c>
      <c r="C5985" s="56" t="s">
        <v>45</v>
      </c>
      <c r="D5985" s="55">
        <v>113662</v>
      </c>
    </row>
    <row r="5986" spans="1:4" x14ac:dyDescent="0.2">
      <c r="A5986" s="56">
        <v>2000</v>
      </c>
      <c r="B5986" s="56" t="s">
        <v>5</v>
      </c>
      <c r="C5986" s="56" t="s">
        <v>45</v>
      </c>
      <c r="D5986" s="55">
        <v>107305</v>
      </c>
    </row>
    <row r="5987" spans="1:4" x14ac:dyDescent="0.2">
      <c r="A5987" s="56">
        <v>2000</v>
      </c>
      <c r="B5987" s="56" t="s">
        <v>6</v>
      </c>
      <c r="C5987" s="56" t="s">
        <v>45</v>
      </c>
      <c r="D5987" s="55">
        <v>112842</v>
      </c>
    </row>
    <row r="5988" spans="1:4" x14ac:dyDescent="0.2">
      <c r="A5988" s="56">
        <v>2000</v>
      </c>
      <c r="B5988" s="56" t="s">
        <v>7</v>
      </c>
      <c r="C5988" s="56" t="s">
        <v>45</v>
      </c>
      <c r="D5988" s="55">
        <v>118594</v>
      </c>
    </row>
    <row r="5989" spans="1:4" x14ac:dyDescent="0.2">
      <c r="A5989" s="56">
        <v>2000</v>
      </c>
      <c r="B5989" s="56" t="s">
        <v>8</v>
      </c>
      <c r="C5989" s="56" t="s">
        <v>45</v>
      </c>
      <c r="D5989" s="55">
        <v>118146</v>
      </c>
    </row>
    <row r="5990" spans="1:4" x14ac:dyDescent="0.2">
      <c r="A5990" s="56">
        <v>2000</v>
      </c>
      <c r="B5990" s="56" t="s">
        <v>9</v>
      </c>
      <c r="C5990" s="56" t="s">
        <v>45</v>
      </c>
      <c r="D5990" s="55">
        <v>119974</v>
      </c>
    </row>
    <row r="5991" spans="1:4" x14ac:dyDescent="0.2">
      <c r="A5991" s="56">
        <v>2000</v>
      </c>
      <c r="B5991" s="56" t="s">
        <v>10</v>
      </c>
      <c r="C5991" s="56" t="s">
        <v>45</v>
      </c>
      <c r="D5991" s="55">
        <v>115752</v>
      </c>
    </row>
    <row r="5992" spans="1:4" x14ac:dyDescent="0.2">
      <c r="A5992" s="56">
        <v>2000</v>
      </c>
      <c r="B5992" s="56" t="s">
        <v>11</v>
      </c>
      <c r="C5992" s="56" t="s">
        <v>45</v>
      </c>
      <c r="D5992" s="55">
        <v>112469</v>
      </c>
    </row>
    <row r="5993" spans="1:4" x14ac:dyDescent="0.2">
      <c r="A5993" s="56">
        <v>2001</v>
      </c>
      <c r="B5993" s="56" t="s">
        <v>12</v>
      </c>
      <c r="C5993" s="56" t="s">
        <v>45</v>
      </c>
      <c r="D5993" s="55">
        <v>103487</v>
      </c>
    </row>
    <row r="5994" spans="1:4" x14ac:dyDescent="0.2">
      <c r="A5994" s="56">
        <v>2001</v>
      </c>
      <c r="B5994" s="56" t="s">
        <v>13</v>
      </c>
      <c r="C5994" s="56" t="s">
        <v>45</v>
      </c>
      <c r="D5994" s="55">
        <v>101004</v>
      </c>
    </row>
    <row r="5995" spans="1:4" x14ac:dyDescent="0.2">
      <c r="A5995" s="56">
        <v>2001</v>
      </c>
      <c r="B5995" s="56" t="s">
        <v>14</v>
      </c>
      <c r="C5995" s="56" t="s">
        <v>45</v>
      </c>
      <c r="D5995" s="55">
        <v>109433</v>
      </c>
    </row>
    <row r="5996" spans="1:4" x14ac:dyDescent="0.2">
      <c r="A5996" s="56">
        <v>2001</v>
      </c>
      <c r="B5996" s="56" t="s">
        <v>15</v>
      </c>
      <c r="C5996" s="56" t="s">
        <v>45</v>
      </c>
      <c r="D5996" s="55">
        <v>108892</v>
      </c>
    </row>
    <row r="5997" spans="1:4" x14ac:dyDescent="0.2">
      <c r="A5997" s="56">
        <v>2001</v>
      </c>
      <c r="B5997" s="56" t="s">
        <v>4</v>
      </c>
      <c r="C5997" s="56" t="s">
        <v>45</v>
      </c>
      <c r="D5997" s="55">
        <v>105114</v>
      </c>
    </row>
    <row r="5998" spans="1:4" x14ac:dyDescent="0.2">
      <c r="A5998" s="56">
        <v>2001</v>
      </c>
      <c r="B5998" s="56" t="s">
        <v>5</v>
      </c>
      <c r="C5998" s="56" t="s">
        <v>45</v>
      </c>
      <c r="D5998" s="55">
        <v>102953</v>
      </c>
    </row>
    <row r="5999" spans="1:4" x14ac:dyDescent="0.2">
      <c r="A5999" s="56">
        <v>2001</v>
      </c>
      <c r="B5999" s="56" t="s">
        <v>6</v>
      </c>
      <c r="C5999" s="56" t="s">
        <v>45</v>
      </c>
      <c r="D5999" s="55">
        <v>100614</v>
      </c>
    </row>
    <row r="6000" spans="1:4" x14ac:dyDescent="0.2">
      <c r="A6000" s="56">
        <v>2001</v>
      </c>
      <c r="B6000" s="56" t="s">
        <v>7</v>
      </c>
      <c r="C6000" s="56" t="s">
        <v>45</v>
      </c>
      <c r="D6000" s="55">
        <v>101788</v>
      </c>
    </row>
    <row r="6001" spans="1:4" x14ac:dyDescent="0.2">
      <c r="A6001" s="56">
        <v>2001</v>
      </c>
      <c r="B6001" s="56" t="s">
        <v>8</v>
      </c>
      <c r="C6001" s="56" t="s">
        <v>45</v>
      </c>
      <c r="D6001" s="55">
        <v>101001</v>
      </c>
    </row>
    <row r="6002" spans="1:4" x14ac:dyDescent="0.2">
      <c r="A6002" s="56">
        <v>2001</v>
      </c>
      <c r="B6002" s="56" t="s">
        <v>9</v>
      </c>
      <c r="C6002" s="56" t="s">
        <v>45</v>
      </c>
      <c r="D6002" s="55">
        <v>101424</v>
      </c>
    </row>
    <row r="6003" spans="1:4" x14ac:dyDescent="0.2">
      <c r="A6003" s="56">
        <v>2001</v>
      </c>
      <c r="B6003" s="56" t="s">
        <v>10</v>
      </c>
      <c r="C6003" s="56" t="s">
        <v>45</v>
      </c>
      <c r="D6003" s="55">
        <v>99506</v>
      </c>
    </row>
    <row r="6004" spans="1:4" x14ac:dyDescent="0.2">
      <c r="A6004" s="56">
        <v>2001</v>
      </c>
      <c r="B6004" s="56" t="s">
        <v>11</v>
      </c>
      <c r="C6004" s="56" t="s">
        <v>45</v>
      </c>
      <c r="D6004" s="55">
        <v>82010</v>
      </c>
    </row>
    <row r="6005" spans="1:4" x14ac:dyDescent="0.2">
      <c r="A6005" s="56">
        <v>2002</v>
      </c>
      <c r="B6005" s="56" t="s">
        <v>12</v>
      </c>
      <c r="C6005" s="56" t="s">
        <v>45</v>
      </c>
      <c r="D6005" s="55">
        <v>78185</v>
      </c>
    </row>
    <row r="6006" spans="1:4" x14ac:dyDescent="0.2">
      <c r="A6006" s="56">
        <v>2002</v>
      </c>
      <c r="B6006" s="56" t="s">
        <v>13</v>
      </c>
      <c r="C6006" s="56" t="s">
        <v>45</v>
      </c>
      <c r="D6006" s="55">
        <v>78050</v>
      </c>
    </row>
    <row r="6007" spans="1:4" x14ac:dyDescent="0.2">
      <c r="A6007" s="56">
        <v>2002</v>
      </c>
      <c r="B6007" s="56" t="s">
        <v>14</v>
      </c>
      <c r="C6007" s="56" t="s">
        <v>45</v>
      </c>
      <c r="D6007" s="55">
        <v>84253</v>
      </c>
    </row>
    <row r="6008" spans="1:4" x14ac:dyDescent="0.2">
      <c r="A6008" s="56">
        <v>2002</v>
      </c>
      <c r="B6008" s="56" t="s">
        <v>15</v>
      </c>
      <c r="C6008" s="56" t="s">
        <v>45</v>
      </c>
      <c r="D6008" s="55">
        <v>80222</v>
      </c>
    </row>
    <row r="6009" spans="1:4" x14ac:dyDescent="0.2">
      <c r="A6009" s="56">
        <v>2002</v>
      </c>
      <c r="B6009" s="56" t="s">
        <v>4</v>
      </c>
      <c r="C6009" s="56" t="s">
        <v>45</v>
      </c>
      <c r="D6009" s="55">
        <v>82647</v>
      </c>
    </row>
    <row r="6010" spans="1:4" x14ac:dyDescent="0.2">
      <c r="A6010" s="56">
        <v>2002</v>
      </c>
      <c r="B6010" s="56" t="s">
        <v>5</v>
      </c>
      <c r="C6010" s="56" t="s">
        <v>45</v>
      </c>
      <c r="D6010" s="55">
        <v>75874</v>
      </c>
    </row>
    <row r="6011" spans="1:4" x14ac:dyDescent="0.2">
      <c r="A6011" s="56">
        <v>2002</v>
      </c>
      <c r="B6011" s="56" t="s">
        <v>6</v>
      </c>
      <c r="C6011" s="56" t="s">
        <v>45</v>
      </c>
      <c r="D6011" s="55">
        <v>75757</v>
      </c>
    </row>
    <row r="6012" spans="1:4" x14ac:dyDescent="0.2">
      <c r="A6012" s="56">
        <v>2002</v>
      </c>
      <c r="B6012" s="56" t="s">
        <v>7</v>
      </c>
      <c r="C6012" s="56" t="s">
        <v>45</v>
      </c>
      <c r="D6012" s="55">
        <v>72225</v>
      </c>
    </row>
    <row r="6013" spans="1:4" x14ac:dyDescent="0.2">
      <c r="A6013" s="56">
        <v>2002</v>
      </c>
      <c r="B6013" s="56" t="s">
        <v>8</v>
      </c>
      <c r="C6013" s="56" t="s">
        <v>45</v>
      </c>
      <c r="D6013" s="55">
        <v>60918</v>
      </c>
    </row>
    <row r="6014" spans="1:4" x14ac:dyDescent="0.2">
      <c r="A6014" s="56">
        <v>2002</v>
      </c>
      <c r="B6014" s="56" t="s">
        <v>9</v>
      </c>
      <c r="C6014" s="56" t="s">
        <v>45</v>
      </c>
      <c r="D6014" s="55">
        <v>63699</v>
      </c>
    </row>
    <row r="6015" spans="1:4" x14ac:dyDescent="0.2">
      <c r="A6015" s="56">
        <v>2002</v>
      </c>
      <c r="B6015" s="56" t="s">
        <v>10</v>
      </c>
      <c r="C6015" s="56" t="s">
        <v>45</v>
      </c>
      <c r="D6015" s="55">
        <v>69021</v>
      </c>
    </row>
    <row r="6016" spans="1:4" x14ac:dyDescent="0.2">
      <c r="A6016" s="56">
        <v>2002</v>
      </c>
      <c r="B6016" s="56" t="s">
        <v>11</v>
      </c>
      <c r="C6016" s="56" t="s">
        <v>45</v>
      </c>
      <c r="D6016" s="55">
        <v>71812</v>
      </c>
    </row>
    <row r="6017" spans="1:4" x14ac:dyDescent="0.2">
      <c r="A6017" s="56">
        <v>2003</v>
      </c>
      <c r="B6017" s="56" t="s">
        <v>12</v>
      </c>
      <c r="C6017" s="56" t="s">
        <v>45</v>
      </c>
      <c r="D6017" s="55">
        <v>63708.652639381886</v>
      </c>
    </row>
    <row r="6018" spans="1:4" x14ac:dyDescent="0.2">
      <c r="A6018" s="56">
        <v>2003</v>
      </c>
      <c r="B6018" s="56" t="s">
        <v>13</v>
      </c>
      <c r="C6018" s="56" t="s">
        <v>45</v>
      </c>
      <c r="D6018" s="55">
        <v>62088.422230004711</v>
      </c>
    </row>
    <row r="6019" spans="1:4" x14ac:dyDescent="0.2">
      <c r="A6019" s="56">
        <v>2003</v>
      </c>
      <c r="B6019" s="56" t="s">
        <v>14</v>
      </c>
      <c r="C6019" s="56" t="s">
        <v>45</v>
      </c>
      <c r="D6019" s="55">
        <v>70014.402784595324</v>
      </c>
    </row>
    <row r="6020" spans="1:4" x14ac:dyDescent="0.2">
      <c r="A6020" s="56">
        <v>2003</v>
      </c>
      <c r="B6020" s="56" t="s">
        <v>15</v>
      </c>
      <c r="C6020" s="56" t="s">
        <v>45</v>
      </c>
      <c r="D6020" s="55">
        <v>81717.535549968015</v>
      </c>
    </row>
    <row r="6021" spans="1:4" x14ac:dyDescent="0.2">
      <c r="A6021" s="56">
        <v>2003</v>
      </c>
      <c r="B6021" s="56" t="s">
        <v>4</v>
      </c>
      <c r="C6021" s="56" t="s">
        <v>45</v>
      </c>
      <c r="D6021" s="55">
        <v>68941.999052961793</v>
      </c>
    </row>
    <row r="6022" spans="1:4" x14ac:dyDescent="0.2">
      <c r="A6022" s="56">
        <v>2003</v>
      </c>
      <c r="B6022" s="56" t="s">
        <v>5</v>
      </c>
      <c r="C6022" s="56" t="s">
        <v>45</v>
      </c>
      <c r="D6022" s="55">
        <v>66038.11579576027</v>
      </c>
    </row>
    <row r="6023" spans="1:4" x14ac:dyDescent="0.2">
      <c r="A6023" s="56">
        <v>2003</v>
      </c>
      <c r="B6023" s="56" t="s">
        <v>6</v>
      </c>
      <c r="C6023" s="56" t="s">
        <v>45</v>
      </c>
      <c r="D6023" s="55">
        <v>69109.156222216508</v>
      </c>
    </row>
    <row r="6024" spans="1:4" x14ac:dyDescent="0.2">
      <c r="A6024" s="56">
        <v>2003</v>
      </c>
      <c r="B6024" s="56" t="s">
        <v>7</v>
      </c>
      <c r="C6024" s="56" t="s">
        <v>45</v>
      </c>
      <c r="D6024" s="55">
        <v>80104.348856434168</v>
      </c>
    </row>
    <row r="6025" spans="1:4" x14ac:dyDescent="0.2">
      <c r="A6025" s="56">
        <v>2003</v>
      </c>
      <c r="B6025" s="56" t="s">
        <v>8</v>
      </c>
      <c r="C6025" s="56" t="s">
        <v>45</v>
      </c>
      <c r="D6025" s="55">
        <v>91616.911531405858</v>
      </c>
    </row>
    <row r="6026" spans="1:4" x14ac:dyDescent="0.2">
      <c r="A6026" s="56">
        <v>2003</v>
      </c>
      <c r="B6026" s="56" t="s">
        <v>9</v>
      </c>
      <c r="C6026" s="56" t="s">
        <v>45</v>
      </c>
      <c r="D6026" s="55">
        <v>90895.840605915248</v>
      </c>
    </row>
    <row r="6027" spans="1:4" x14ac:dyDescent="0.2">
      <c r="A6027" s="56">
        <v>2003</v>
      </c>
      <c r="B6027" s="56" t="s">
        <v>10</v>
      </c>
      <c r="C6027" s="56" t="s">
        <v>45</v>
      </c>
      <c r="D6027" s="55">
        <v>86105.549369985194</v>
      </c>
    </row>
    <row r="6028" spans="1:4" x14ac:dyDescent="0.2">
      <c r="A6028" s="56">
        <v>2003</v>
      </c>
      <c r="B6028" s="56" t="s">
        <v>11</v>
      </c>
      <c r="C6028" s="56" t="s">
        <v>45</v>
      </c>
      <c r="D6028" s="55">
        <v>85635.681837639175</v>
      </c>
    </row>
    <row r="6029" spans="1:4" x14ac:dyDescent="0.2">
      <c r="A6029" s="56">
        <v>2004</v>
      </c>
      <c r="B6029" s="56" t="s">
        <v>12</v>
      </c>
      <c r="C6029" s="56" t="s">
        <v>45</v>
      </c>
      <c r="D6029" s="55">
        <v>74268</v>
      </c>
    </row>
    <row r="6030" spans="1:4" x14ac:dyDescent="0.2">
      <c r="A6030" s="56">
        <v>2004</v>
      </c>
      <c r="B6030" s="56" t="s">
        <v>13</v>
      </c>
      <c r="C6030" s="56" t="s">
        <v>45</v>
      </c>
      <c r="D6030" s="55">
        <v>80187</v>
      </c>
    </row>
    <row r="6031" spans="1:4" x14ac:dyDescent="0.2">
      <c r="A6031" s="56">
        <v>2004</v>
      </c>
      <c r="B6031" s="56" t="s">
        <v>14</v>
      </c>
      <c r="C6031" s="56" t="s">
        <v>45</v>
      </c>
      <c r="D6031" s="55">
        <v>89103.220254482585</v>
      </c>
    </row>
    <row r="6032" spans="1:4" x14ac:dyDescent="0.2">
      <c r="A6032" s="56">
        <v>2004</v>
      </c>
      <c r="B6032" s="56" t="s">
        <v>15</v>
      </c>
      <c r="C6032" s="56" t="s">
        <v>45</v>
      </c>
      <c r="D6032" s="55">
        <v>84098.479573444492</v>
      </c>
    </row>
    <row r="6033" spans="1:4" x14ac:dyDescent="0.2">
      <c r="A6033" s="56">
        <v>2004</v>
      </c>
      <c r="B6033" s="56" t="s">
        <v>4</v>
      </c>
      <c r="C6033" s="56" t="s">
        <v>45</v>
      </c>
      <c r="D6033" s="55">
        <v>83692.290456671122</v>
      </c>
    </row>
    <row r="6034" spans="1:4" x14ac:dyDescent="0.2">
      <c r="A6034" s="56">
        <v>2004</v>
      </c>
      <c r="B6034" s="56" t="s">
        <v>5</v>
      </c>
      <c r="C6034" s="56" t="s">
        <v>45</v>
      </c>
      <c r="D6034" s="55">
        <v>82706.900578442423</v>
      </c>
    </row>
    <row r="6035" spans="1:4" x14ac:dyDescent="0.2">
      <c r="A6035" s="56">
        <v>2004</v>
      </c>
      <c r="B6035" s="56" t="s">
        <v>6</v>
      </c>
      <c r="C6035" s="56" t="s">
        <v>45</v>
      </c>
      <c r="D6035" s="55">
        <v>91038.435344335245</v>
      </c>
    </row>
    <row r="6036" spans="1:4" x14ac:dyDescent="0.2">
      <c r="A6036" s="56">
        <v>2004</v>
      </c>
      <c r="B6036" s="56" t="s">
        <v>7</v>
      </c>
      <c r="C6036" s="56" t="s">
        <v>45</v>
      </c>
      <c r="D6036" s="55">
        <v>87115.400173762988</v>
      </c>
    </row>
    <row r="6037" spans="1:4" x14ac:dyDescent="0.2">
      <c r="A6037" s="56">
        <v>2004</v>
      </c>
      <c r="B6037" s="56" t="s">
        <v>8</v>
      </c>
      <c r="C6037" s="56" t="s">
        <v>45</v>
      </c>
      <c r="D6037" s="55">
        <v>86286.769343523963</v>
      </c>
    </row>
    <row r="6038" spans="1:4" x14ac:dyDescent="0.2">
      <c r="A6038" s="56">
        <v>2004</v>
      </c>
      <c r="B6038" s="56" t="s">
        <v>9</v>
      </c>
      <c r="C6038" s="56" t="s">
        <v>45</v>
      </c>
      <c r="D6038" s="55">
        <v>85667.365545098626</v>
      </c>
    </row>
    <row r="6039" spans="1:4" x14ac:dyDescent="0.2">
      <c r="A6039" s="56">
        <v>2004</v>
      </c>
      <c r="B6039" s="56" t="s">
        <v>10</v>
      </c>
      <c r="C6039" s="56" t="s">
        <v>45</v>
      </c>
      <c r="D6039" s="55">
        <v>85945.607707556483</v>
      </c>
    </row>
    <row r="6040" spans="1:4" x14ac:dyDescent="0.2">
      <c r="A6040" s="56">
        <v>2004</v>
      </c>
      <c r="B6040" s="56" t="s">
        <v>11</v>
      </c>
      <c r="C6040" s="56" t="s">
        <v>45</v>
      </c>
      <c r="D6040" s="55">
        <v>90742.312133411993</v>
      </c>
    </row>
    <row r="6041" spans="1:4" x14ac:dyDescent="0.2">
      <c r="A6041" s="56">
        <v>2005</v>
      </c>
      <c r="B6041" s="56" t="s">
        <v>12</v>
      </c>
      <c r="C6041" s="56" t="s">
        <v>45</v>
      </c>
      <c r="D6041" s="55">
        <v>73187.935326144157</v>
      </c>
    </row>
    <row r="6042" spans="1:4" x14ac:dyDescent="0.2">
      <c r="A6042" s="56">
        <v>2005</v>
      </c>
      <c r="B6042" s="56" t="s">
        <v>13</v>
      </c>
      <c r="C6042" s="56" t="s">
        <v>45</v>
      </c>
      <c r="D6042" s="55">
        <v>70830</v>
      </c>
    </row>
    <row r="6043" spans="1:4" x14ac:dyDescent="0.2">
      <c r="A6043" s="56">
        <v>2005</v>
      </c>
      <c r="B6043" s="56" t="s">
        <v>14</v>
      </c>
      <c r="C6043" s="56" t="s">
        <v>45</v>
      </c>
      <c r="D6043" s="55">
        <v>74776</v>
      </c>
    </row>
    <row r="6044" spans="1:4" x14ac:dyDescent="0.2">
      <c r="A6044" s="56">
        <v>2005</v>
      </c>
      <c r="B6044" s="56" t="s">
        <v>15</v>
      </c>
      <c r="C6044" s="56" t="s">
        <v>45</v>
      </c>
      <c r="D6044" s="55">
        <v>79977</v>
      </c>
    </row>
    <row r="6045" spans="1:4" x14ac:dyDescent="0.2">
      <c r="A6045" s="56">
        <v>2005</v>
      </c>
      <c r="B6045" s="56" t="s">
        <v>4</v>
      </c>
      <c r="C6045" s="56" t="s">
        <v>45</v>
      </c>
      <c r="D6045" s="55">
        <v>79692</v>
      </c>
    </row>
    <row r="6046" spans="1:4" x14ac:dyDescent="0.2">
      <c r="A6046" s="56">
        <v>2005</v>
      </c>
      <c r="B6046" s="56" t="s">
        <v>5</v>
      </c>
      <c r="C6046" s="56" t="s">
        <v>45</v>
      </c>
      <c r="D6046" s="55">
        <v>79162</v>
      </c>
    </row>
    <row r="6047" spans="1:4" x14ac:dyDescent="0.2">
      <c r="A6047" s="56">
        <v>2005</v>
      </c>
      <c r="B6047" s="56" t="s">
        <v>6</v>
      </c>
      <c r="C6047" s="56" t="s">
        <v>45</v>
      </c>
      <c r="D6047" s="55">
        <v>91351</v>
      </c>
    </row>
    <row r="6048" spans="1:4" x14ac:dyDescent="0.2">
      <c r="A6048" s="56">
        <v>2005</v>
      </c>
      <c r="B6048" s="56" t="s">
        <v>7</v>
      </c>
      <c r="C6048" s="56" t="s">
        <v>45</v>
      </c>
      <c r="D6048" s="55">
        <v>89487</v>
      </c>
    </row>
    <row r="6049" spans="1:4" x14ac:dyDescent="0.2">
      <c r="A6049" s="56">
        <v>2005</v>
      </c>
      <c r="B6049" s="56" t="s">
        <v>8</v>
      </c>
      <c r="C6049" s="56" t="s">
        <v>45</v>
      </c>
      <c r="D6049" s="55">
        <v>96022</v>
      </c>
    </row>
    <row r="6050" spans="1:4" x14ac:dyDescent="0.2">
      <c r="A6050" s="56">
        <v>2005</v>
      </c>
      <c r="B6050" s="56" t="s">
        <v>9</v>
      </c>
      <c r="C6050" s="56" t="s">
        <v>45</v>
      </c>
      <c r="D6050" s="55">
        <v>115429</v>
      </c>
    </row>
    <row r="6051" spans="1:4" x14ac:dyDescent="0.2">
      <c r="A6051" s="56">
        <v>2005</v>
      </c>
      <c r="B6051" s="56" t="s">
        <v>10</v>
      </c>
      <c r="C6051" s="56" t="s">
        <v>45</v>
      </c>
      <c r="D6051" s="55">
        <v>135103</v>
      </c>
    </row>
    <row r="6052" spans="1:4" x14ac:dyDescent="0.2">
      <c r="A6052" s="56">
        <v>2005</v>
      </c>
      <c r="B6052" s="56" t="s">
        <v>11</v>
      </c>
      <c r="C6052" s="56" t="s">
        <v>45</v>
      </c>
      <c r="D6052" s="55">
        <v>136380</v>
      </c>
    </row>
    <row r="6053" spans="1:4" x14ac:dyDescent="0.2">
      <c r="A6053" s="56">
        <v>2006</v>
      </c>
      <c r="B6053" s="56" t="s">
        <v>12</v>
      </c>
      <c r="C6053" s="56" t="s">
        <v>45</v>
      </c>
      <c r="D6053" s="55">
        <v>121108</v>
      </c>
    </row>
    <row r="6054" spans="1:4" x14ac:dyDescent="0.2">
      <c r="A6054" s="56">
        <v>2006</v>
      </c>
      <c r="B6054" s="56" t="s">
        <v>13</v>
      </c>
      <c r="C6054" s="56" t="s">
        <v>45</v>
      </c>
      <c r="D6054" s="55">
        <v>117193</v>
      </c>
    </row>
    <row r="6055" spans="1:4" x14ac:dyDescent="0.2">
      <c r="A6055" s="56">
        <v>2006</v>
      </c>
      <c r="B6055" s="56" t="s">
        <v>14</v>
      </c>
      <c r="C6055" s="56" t="s">
        <v>45</v>
      </c>
      <c r="D6055" s="55">
        <v>130772</v>
      </c>
    </row>
    <row r="6056" spans="1:4" x14ac:dyDescent="0.2">
      <c r="A6056" s="56">
        <v>2006</v>
      </c>
      <c r="B6056" s="56" t="s">
        <v>15</v>
      </c>
      <c r="C6056" s="56" t="s">
        <v>45</v>
      </c>
      <c r="D6056" s="55">
        <v>135365</v>
      </c>
    </row>
    <row r="6057" spans="1:4" x14ac:dyDescent="0.2">
      <c r="A6057" s="56">
        <v>2006</v>
      </c>
      <c r="B6057" s="56" t="s">
        <v>4</v>
      </c>
      <c r="C6057" s="56" t="s">
        <v>45</v>
      </c>
      <c r="D6057" s="55">
        <v>136867</v>
      </c>
    </row>
    <row r="6058" spans="1:4" x14ac:dyDescent="0.2">
      <c r="A6058" s="56">
        <v>2006</v>
      </c>
      <c r="B6058" s="56" t="s">
        <v>5</v>
      </c>
      <c r="C6058" s="56" t="s">
        <v>45</v>
      </c>
      <c r="D6058" s="55">
        <v>127668</v>
      </c>
    </row>
    <row r="6059" spans="1:4" x14ac:dyDescent="0.2">
      <c r="A6059" s="56">
        <v>2006</v>
      </c>
      <c r="B6059" s="56" t="s">
        <v>6</v>
      </c>
      <c r="C6059" s="56" t="s">
        <v>45</v>
      </c>
      <c r="D6059" s="55">
        <v>143322</v>
      </c>
    </row>
    <row r="6060" spans="1:4" x14ac:dyDescent="0.2">
      <c r="A6060" s="56">
        <v>2006</v>
      </c>
      <c r="B6060" s="56" t="s">
        <v>7</v>
      </c>
      <c r="C6060" s="56" t="s">
        <v>45</v>
      </c>
      <c r="D6060" s="55">
        <v>141231</v>
      </c>
    </row>
    <row r="6061" spans="1:4" x14ac:dyDescent="0.2">
      <c r="A6061" s="56">
        <v>2006</v>
      </c>
      <c r="B6061" s="56" t="s">
        <v>8</v>
      </c>
      <c r="C6061" s="56" t="s">
        <v>45</v>
      </c>
      <c r="D6061" s="55">
        <v>145232</v>
      </c>
    </row>
    <row r="6062" spans="1:4" x14ac:dyDescent="0.2">
      <c r="A6062" s="56">
        <v>2006</v>
      </c>
      <c r="B6062" s="56" t="s">
        <v>9</v>
      </c>
      <c r="C6062" s="56" t="s">
        <v>45</v>
      </c>
      <c r="D6062" s="55">
        <v>142739</v>
      </c>
    </row>
    <row r="6063" spans="1:4" x14ac:dyDescent="0.2">
      <c r="A6063" s="56">
        <v>2006</v>
      </c>
      <c r="B6063" s="56" t="s">
        <v>10</v>
      </c>
      <c r="C6063" s="56" t="s">
        <v>45</v>
      </c>
      <c r="D6063" s="55">
        <v>143520</v>
      </c>
    </row>
    <row r="6064" spans="1:4" x14ac:dyDescent="0.2">
      <c r="A6064" s="56">
        <v>2006</v>
      </c>
      <c r="B6064" s="56" t="s">
        <v>11</v>
      </c>
      <c r="C6064" s="56" t="s">
        <v>45</v>
      </c>
      <c r="D6064" s="55">
        <v>135165</v>
      </c>
    </row>
    <row r="6065" spans="1:4" x14ac:dyDescent="0.2">
      <c r="A6065" s="56">
        <v>2007</v>
      </c>
      <c r="B6065" s="56" t="s">
        <v>12</v>
      </c>
      <c r="C6065" s="56" t="s">
        <v>45</v>
      </c>
      <c r="D6065" s="55">
        <v>123423</v>
      </c>
    </row>
    <row r="6066" spans="1:4" x14ac:dyDescent="0.2">
      <c r="A6066" s="56">
        <v>2007</v>
      </c>
      <c r="B6066" s="56" t="s">
        <v>13</v>
      </c>
      <c r="C6066" s="56" t="s">
        <v>45</v>
      </c>
      <c r="D6066" s="55">
        <v>116587</v>
      </c>
    </row>
    <row r="6067" spans="1:4" x14ac:dyDescent="0.2">
      <c r="A6067" s="56">
        <v>2007</v>
      </c>
      <c r="B6067" s="56" t="s">
        <v>14</v>
      </c>
      <c r="C6067" s="56" t="s">
        <v>45</v>
      </c>
      <c r="D6067" s="55">
        <v>135886</v>
      </c>
    </row>
    <row r="6068" spans="1:4" x14ac:dyDescent="0.2">
      <c r="A6068" s="56">
        <v>2007</v>
      </c>
      <c r="B6068" s="56" t="s">
        <v>15</v>
      </c>
      <c r="C6068" s="56" t="s">
        <v>45</v>
      </c>
      <c r="D6068" s="55">
        <v>135003</v>
      </c>
    </row>
    <row r="6069" spans="1:4" x14ac:dyDescent="0.2">
      <c r="A6069" s="56">
        <v>2007</v>
      </c>
      <c r="B6069" s="56" t="s">
        <v>4</v>
      </c>
      <c r="C6069" s="56" t="s">
        <v>45</v>
      </c>
      <c r="D6069" s="55">
        <v>138954</v>
      </c>
    </row>
    <row r="6070" spans="1:4" x14ac:dyDescent="0.2">
      <c r="A6070" s="56">
        <v>2007</v>
      </c>
      <c r="B6070" s="56" t="s">
        <v>5</v>
      </c>
      <c r="C6070" s="56" t="s">
        <v>45</v>
      </c>
      <c r="D6070" s="55">
        <v>140180</v>
      </c>
    </row>
    <row r="6071" spans="1:4" x14ac:dyDescent="0.2">
      <c r="A6071" s="56">
        <v>2007</v>
      </c>
      <c r="B6071" s="56" t="s">
        <v>6</v>
      </c>
      <c r="C6071" s="56" t="s">
        <v>45</v>
      </c>
      <c r="D6071" s="55">
        <v>147441</v>
      </c>
    </row>
    <row r="6072" spans="1:4" x14ac:dyDescent="0.2">
      <c r="A6072" s="56">
        <v>2007</v>
      </c>
      <c r="B6072" s="56" t="s">
        <v>7</v>
      </c>
      <c r="C6072" s="56" t="s">
        <v>45</v>
      </c>
      <c r="D6072" s="55">
        <v>150936</v>
      </c>
    </row>
    <row r="6073" spans="1:4" x14ac:dyDescent="0.2">
      <c r="A6073" s="56">
        <v>2007</v>
      </c>
      <c r="B6073" s="56" t="s">
        <v>8</v>
      </c>
      <c r="C6073" s="56" t="s">
        <v>45</v>
      </c>
      <c r="D6073" s="55">
        <v>149574</v>
      </c>
    </row>
    <row r="6074" spans="1:4" x14ac:dyDescent="0.2">
      <c r="A6074" s="56">
        <v>2007</v>
      </c>
      <c r="B6074" s="56" t="s">
        <v>9</v>
      </c>
      <c r="C6074" s="56" t="s">
        <v>45</v>
      </c>
      <c r="D6074" s="55">
        <v>154075</v>
      </c>
    </row>
    <row r="6075" spans="1:4" x14ac:dyDescent="0.2">
      <c r="A6075" s="56">
        <v>2007</v>
      </c>
      <c r="B6075" s="56" t="s">
        <v>10</v>
      </c>
      <c r="C6075" s="56" t="s">
        <v>45</v>
      </c>
      <c r="D6075" s="55">
        <v>154709</v>
      </c>
    </row>
    <row r="6076" spans="1:4" x14ac:dyDescent="0.2">
      <c r="A6076" s="56">
        <v>2007</v>
      </c>
      <c r="B6076" s="56" t="s">
        <v>11</v>
      </c>
      <c r="C6076" s="56" t="s">
        <v>45</v>
      </c>
      <c r="D6076" s="55">
        <v>148658</v>
      </c>
    </row>
    <row r="6077" spans="1:4" x14ac:dyDescent="0.2">
      <c r="A6077" s="56">
        <v>2008</v>
      </c>
      <c r="B6077" s="56" t="s">
        <v>12</v>
      </c>
      <c r="C6077" s="56" t="s">
        <v>45</v>
      </c>
      <c r="D6077" s="55">
        <v>141959</v>
      </c>
    </row>
    <row r="6078" spans="1:4" x14ac:dyDescent="0.2">
      <c r="A6078" s="56">
        <v>2008</v>
      </c>
      <c r="B6078" s="56" t="s">
        <v>13</v>
      </c>
      <c r="C6078" s="56" t="s">
        <v>45</v>
      </c>
      <c r="D6078" s="55">
        <v>306771</v>
      </c>
    </row>
    <row r="6079" spans="1:4" x14ac:dyDescent="0.2">
      <c r="A6079" s="56">
        <v>2008</v>
      </c>
      <c r="B6079" s="56" t="s">
        <v>14</v>
      </c>
      <c r="C6079" s="56" t="s">
        <v>45</v>
      </c>
      <c r="D6079" s="55">
        <v>147896</v>
      </c>
    </row>
    <row r="6080" spans="1:4" x14ac:dyDescent="0.2">
      <c r="A6080" s="56">
        <v>2008</v>
      </c>
      <c r="B6080" s="56" t="s">
        <v>15</v>
      </c>
      <c r="C6080" s="56" t="s">
        <v>45</v>
      </c>
      <c r="D6080" s="55">
        <v>152773</v>
      </c>
    </row>
    <row r="6081" spans="1:4" x14ac:dyDescent="0.2">
      <c r="A6081" s="56">
        <v>2008</v>
      </c>
      <c r="B6081" s="56" t="s">
        <v>4</v>
      </c>
      <c r="C6081" s="56" t="s">
        <v>45</v>
      </c>
      <c r="D6081" s="55">
        <v>156494</v>
      </c>
    </row>
    <row r="6082" spans="1:4" x14ac:dyDescent="0.2">
      <c r="A6082" s="56">
        <v>2008</v>
      </c>
      <c r="B6082" s="56" t="s">
        <v>5</v>
      </c>
      <c r="C6082" s="56" t="s">
        <v>45</v>
      </c>
      <c r="D6082" s="55">
        <v>147440</v>
      </c>
    </row>
    <row r="6083" spans="1:4" x14ac:dyDescent="0.2">
      <c r="A6083" s="56">
        <v>2008</v>
      </c>
      <c r="B6083" s="56" t="s">
        <v>6</v>
      </c>
      <c r="C6083" s="56" t="s">
        <v>45</v>
      </c>
      <c r="D6083" s="55">
        <v>160142</v>
      </c>
    </row>
    <row r="6084" spans="1:4" x14ac:dyDescent="0.2">
      <c r="A6084" s="56">
        <v>2008</v>
      </c>
      <c r="B6084" s="56" t="s">
        <v>7</v>
      </c>
      <c r="C6084" s="56" t="s">
        <v>45</v>
      </c>
      <c r="D6084" s="55">
        <v>163687</v>
      </c>
    </row>
    <row r="6085" spans="1:4" x14ac:dyDescent="0.2">
      <c r="A6085" s="56">
        <v>2008</v>
      </c>
      <c r="B6085" s="56" t="s">
        <v>8</v>
      </c>
      <c r="C6085" s="56" t="s">
        <v>45</v>
      </c>
      <c r="D6085" s="55">
        <v>157573</v>
      </c>
    </row>
    <row r="6086" spans="1:4" x14ac:dyDescent="0.2">
      <c r="A6086" s="56">
        <v>2008</v>
      </c>
      <c r="B6086" s="56" t="s">
        <v>9</v>
      </c>
      <c r="C6086" s="56" t="s">
        <v>45</v>
      </c>
      <c r="D6086" s="55">
        <v>162514</v>
      </c>
    </row>
    <row r="6087" spans="1:4" x14ac:dyDescent="0.2">
      <c r="A6087" s="56">
        <v>2008</v>
      </c>
      <c r="B6087" s="56" t="s">
        <v>10</v>
      </c>
      <c r="C6087" s="56" t="s">
        <v>45</v>
      </c>
      <c r="D6087" s="55">
        <v>152444</v>
      </c>
    </row>
    <row r="6088" spans="1:4" x14ac:dyDescent="0.2">
      <c r="A6088" s="56">
        <v>2008</v>
      </c>
      <c r="B6088" s="56" t="s">
        <v>11</v>
      </c>
      <c r="C6088" s="56" t="s">
        <v>45</v>
      </c>
      <c r="D6088" s="55">
        <v>157211</v>
      </c>
    </row>
    <row r="6089" spans="1:4" x14ac:dyDescent="0.2">
      <c r="A6089" s="56">
        <v>2009</v>
      </c>
      <c r="B6089" s="56" t="s">
        <v>12</v>
      </c>
      <c r="C6089" s="56" t="s">
        <v>45</v>
      </c>
      <c r="D6089" s="55">
        <v>141419.417132501</v>
      </c>
    </row>
    <row r="6090" spans="1:4" x14ac:dyDescent="0.2">
      <c r="A6090" s="56">
        <v>2009</v>
      </c>
      <c r="B6090" s="56" t="s">
        <v>13</v>
      </c>
      <c r="C6090" s="56" t="s">
        <v>45</v>
      </c>
      <c r="D6090" s="55">
        <v>138960</v>
      </c>
    </row>
    <row r="6091" spans="1:4" x14ac:dyDescent="0.2">
      <c r="A6091" s="56">
        <v>2009</v>
      </c>
      <c r="B6091" s="56" t="s">
        <v>14</v>
      </c>
      <c r="C6091" s="56" t="s">
        <v>45</v>
      </c>
      <c r="D6091" s="55">
        <v>156806</v>
      </c>
    </row>
    <row r="6092" spans="1:4" x14ac:dyDescent="0.2">
      <c r="A6092" s="56">
        <v>2009</v>
      </c>
      <c r="B6092" s="56" t="s">
        <v>15</v>
      </c>
      <c r="C6092" s="56" t="s">
        <v>45</v>
      </c>
      <c r="D6092" s="55">
        <v>151536</v>
      </c>
    </row>
    <row r="6093" spans="1:4" x14ac:dyDescent="0.2">
      <c r="A6093" s="56">
        <v>2009</v>
      </c>
      <c r="B6093" s="56" t="s">
        <v>4</v>
      </c>
      <c r="C6093" s="56" t="s">
        <v>45</v>
      </c>
      <c r="D6093" s="55">
        <v>155241</v>
      </c>
    </row>
    <row r="6094" spans="1:4" x14ac:dyDescent="0.2">
      <c r="A6094" s="56">
        <v>2009</v>
      </c>
      <c r="B6094" s="56" t="s">
        <v>5</v>
      </c>
      <c r="C6094" s="56" t="s">
        <v>45</v>
      </c>
      <c r="D6094" s="55">
        <v>150165</v>
      </c>
    </row>
    <row r="6095" spans="1:4" x14ac:dyDescent="0.2">
      <c r="A6095" s="56">
        <v>2009</v>
      </c>
      <c r="B6095" s="56" t="s">
        <v>6</v>
      </c>
      <c r="C6095" s="56" t="s">
        <v>45</v>
      </c>
      <c r="D6095" s="55">
        <v>140532</v>
      </c>
    </row>
    <row r="6096" spans="1:4" x14ac:dyDescent="0.2">
      <c r="A6096" s="56">
        <v>2009</v>
      </c>
      <c r="B6096" s="56" t="s">
        <v>7</v>
      </c>
      <c r="C6096" s="56" t="s">
        <v>45</v>
      </c>
      <c r="D6096" s="55">
        <v>152392</v>
      </c>
    </row>
    <row r="6097" spans="1:4" x14ac:dyDescent="0.2">
      <c r="A6097" s="56">
        <v>2009</v>
      </c>
      <c r="B6097" s="56" t="s">
        <v>8</v>
      </c>
      <c r="C6097" s="56" t="s">
        <v>45</v>
      </c>
      <c r="D6097" s="55">
        <v>153452</v>
      </c>
    </row>
    <row r="6098" spans="1:4" x14ac:dyDescent="0.2">
      <c r="A6098" s="56">
        <v>2009</v>
      </c>
      <c r="B6098" s="56" t="s">
        <v>9</v>
      </c>
      <c r="C6098" s="56" t="s">
        <v>45</v>
      </c>
      <c r="D6098" s="55">
        <v>165624</v>
      </c>
    </row>
    <row r="6099" spans="1:4" x14ac:dyDescent="0.2">
      <c r="A6099" s="56">
        <v>2009</v>
      </c>
      <c r="B6099" s="56" t="s">
        <v>10</v>
      </c>
      <c r="C6099" s="56" t="s">
        <v>45</v>
      </c>
      <c r="D6099" s="55">
        <v>158968</v>
      </c>
    </row>
    <row r="6100" spans="1:4" x14ac:dyDescent="0.2">
      <c r="A6100" s="56">
        <v>2009</v>
      </c>
      <c r="B6100" s="56" t="s">
        <v>11</v>
      </c>
      <c r="C6100" s="56" t="s">
        <v>45</v>
      </c>
      <c r="D6100" s="55">
        <v>169628</v>
      </c>
    </row>
    <row r="6101" spans="1:4" x14ac:dyDescent="0.2">
      <c r="A6101" s="56">
        <v>2010</v>
      </c>
      <c r="B6101" s="56" t="s">
        <v>12</v>
      </c>
      <c r="C6101" s="56" t="s">
        <v>45</v>
      </c>
      <c r="D6101" s="55">
        <v>149048</v>
      </c>
    </row>
    <row r="6102" spans="1:4" x14ac:dyDescent="0.2">
      <c r="A6102" s="56">
        <v>2010</v>
      </c>
      <c r="B6102" s="56" t="s">
        <v>13</v>
      </c>
      <c r="C6102" s="56" t="s">
        <v>45</v>
      </c>
      <c r="D6102" s="55">
        <v>144555</v>
      </c>
    </row>
    <row r="6103" spans="1:4" x14ac:dyDescent="0.2">
      <c r="A6103" s="56">
        <v>2010</v>
      </c>
      <c r="B6103" s="56" t="s">
        <v>14</v>
      </c>
      <c r="C6103" s="56" t="s">
        <v>45</v>
      </c>
      <c r="D6103" s="55">
        <v>162818</v>
      </c>
    </row>
    <row r="6104" spans="1:4" x14ac:dyDescent="0.2">
      <c r="A6104" s="56">
        <v>2010</v>
      </c>
      <c r="B6104" s="56" t="s">
        <v>15</v>
      </c>
      <c r="C6104" s="56" t="s">
        <v>45</v>
      </c>
      <c r="D6104" s="55">
        <v>156128</v>
      </c>
    </row>
    <row r="6105" spans="1:4" x14ac:dyDescent="0.2">
      <c r="A6105" s="56">
        <v>2010</v>
      </c>
      <c r="B6105" s="56" t="s">
        <v>4</v>
      </c>
      <c r="C6105" s="56" t="s">
        <v>45</v>
      </c>
      <c r="D6105" s="55">
        <v>151306</v>
      </c>
    </row>
    <row r="6106" spans="1:4" x14ac:dyDescent="0.2">
      <c r="A6106" s="56">
        <v>2010</v>
      </c>
      <c r="B6106" s="56" t="s">
        <v>5</v>
      </c>
      <c r="C6106" s="56" t="s">
        <v>45</v>
      </c>
      <c r="D6106" s="55">
        <v>147734</v>
      </c>
    </row>
    <row r="6107" spans="1:4" x14ac:dyDescent="0.2">
      <c r="A6107" s="56">
        <v>2010</v>
      </c>
      <c r="B6107" s="56" t="s">
        <v>6</v>
      </c>
      <c r="C6107" s="56" t="s">
        <v>45</v>
      </c>
      <c r="D6107" s="55">
        <v>151875</v>
      </c>
    </row>
    <row r="6108" spans="1:4" x14ac:dyDescent="0.2">
      <c r="A6108" s="56">
        <v>2010</v>
      </c>
      <c r="B6108" s="56" t="s">
        <v>7</v>
      </c>
      <c r="C6108" s="56" t="s">
        <v>45</v>
      </c>
      <c r="D6108" s="55">
        <v>152625</v>
      </c>
    </row>
    <row r="6109" spans="1:4" x14ac:dyDescent="0.2">
      <c r="A6109" s="56">
        <v>2010</v>
      </c>
      <c r="B6109" s="56" t="s">
        <v>8</v>
      </c>
      <c r="C6109" s="56" t="s">
        <v>45</v>
      </c>
      <c r="D6109" s="55">
        <v>151479</v>
      </c>
    </row>
    <row r="6110" spans="1:4" x14ac:dyDescent="0.2">
      <c r="A6110" s="56">
        <v>2010</v>
      </c>
      <c r="B6110" s="56" t="s">
        <v>9</v>
      </c>
      <c r="C6110" s="56" t="s">
        <v>45</v>
      </c>
      <c r="D6110" s="55">
        <v>154677</v>
      </c>
    </row>
    <row r="6111" spans="1:4" x14ac:dyDescent="0.2">
      <c r="A6111" s="56">
        <v>2010</v>
      </c>
      <c r="B6111" s="56" t="s">
        <v>10</v>
      </c>
      <c r="C6111" s="56" t="s">
        <v>45</v>
      </c>
      <c r="D6111" s="55">
        <v>159686</v>
      </c>
    </row>
    <row r="6112" spans="1:4" x14ac:dyDescent="0.2">
      <c r="A6112" s="56">
        <v>2010</v>
      </c>
      <c r="B6112" s="56" t="s">
        <v>11</v>
      </c>
      <c r="C6112" s="56" t="s">
        <v>45</v>
      </c>
      <c r="D6112" s="55">
        <v>154037</v>
      </c>
    </row>
    <row r="6113" spans="1:4" x14ac:dyDescent="0.2">
      <c r="A6113" s="56">
        <v>2011</v>
      </c>
      <c r="B6113" s="56" t="s">
        <v>12</v>
      </c>
      <c r="C6113" s="56" t="s">
        <v>45</v>
      </c>
      <c r="D6113" s="55">
        <v>142716</v>
      </c>
    </row>
    <row r="6114" spans="1:4" x14ac:dyDescent="0.2">
      <c r="A6114" s="56">
        <v>2011</v>
      </c>
      <c r="B6114" s="56" t="s">
        <v>13</v>
      </c>
      <c r="C6114" s="56" t="s">
        <v>45</v>
      </c>
      <c r="D6114" s="55">
        <v>133076</v>
      </c>
    </row>
    <row r="6115" spans="1:4" x14ac:dyDescent="0.2">
      <c r="A6115" s="56">
        <v>2011</v>
      </c>
      <c r="B6115" s="56" t="s">
        <v>14</v>
      </c>
      <c r="C6115" s="56" t="s">
        <v>45</v>
      </c>
      <c r="D6115" s="55">
        <v>146115</v>
      </c>
    </row>
    <row r="6116" spans="1:4" x14ac:dyDescent="0.2">
      <c r="A6116" s="56">
        <v>2011</v>
      </c>
      <c r="B6116" s="56" t="s">
        <v>15</v>
      </c>
      <c r="C6116" s="56" t="s">
        <v>45</v>
      </c>
      <c r="D6116" s="55">
        <v>155818</v>
      </c>
    </row>
    <row r="6117" spans="1:4" x14ac:dyDescent="0.2">
      <c r="A6117" s="56">
        <v>2011</v>
      </c>
      <c r="B6117" s="56" t="s">
        <v>4</v>
      </c>
      <c r="C6117" s="56" t="s">
        <v>45</v>
      </c>
      <c r="D6117" s="55">
        <v>161455</v>
      </c>
    </row>
    <row r="6118" spans="1:4" x14ac:dyDescent="0.2">
      <c r="A6118" s="56">
        <v>2011</v>
      </c>
      <c r="B6118" s="56" t="s">
        <v>5</v>
      </c>
      <c r="C6118" s="56" t="s">
        <v>45</v>
      </c>
      <c r="D6118" s="55">
        <v>149411</v>
      </c>
    </row>
    <row r="6119" spans="1:4" x14ac:dyDescent="0.2">
      <c r="A6119" s="56">
        <v>2011</v>
      </c>
      <c r="B6119" s="56" t="s">
        <v>6</v>
      </c>
      <c r="C6119" s="56" t="s">
        <v>45</v>
      </c>
      <c r="D6119" s="55">
        <v>156663</v>
      </c>
    </row>
    <row r="6120" spans="1:4" x14ac:dyDescent="0.2">
      <c r="A6120" s="56">
        <v>2011</v>
      </c>
      <c r="B6120" s="56" t="s">
        <v>7</v>
      </c>
      <c r="C6120" s="56" t="s">
        <v>45</v>
      </c>
      <c r="D6120" s="55">
        <v>153022</v>
      </c>
    </row>
    <row r="6121" spans="1:4" x14ac:dyDescent="0.2">
      <c r="A6121" s="56">
        <v>2011</v>
      </c>
      <c r="B6121" s="56" t="s">
        <v>8</v>
      </c>
      <c r="C6121" s="56" t="s">
        <v>45</v>
      </c>
      <c r="D6121" s="55">
        <v>157594</v>
      </c>
    </row>
    <row r="6122" spans="1:4" x14ac:dyDescent="0.2">
      <c r="A6122" s="56">
        <v>2011</v>
      </c>
      <c r="B6122" s="56" t="s">
        <v>9</v>
      </c>
      <c r="C6122" s="56" t="s">
        <v>45</v>
      </c>
      <c r="D6122" s="55">
        <v>156303</v>
      </c>
    </row>
    <row r="6123" spans="1:4" x14ac:dyDescent="0.2">
      <c r="A6123" s="56">
        <v>2011</v>
      </c>
      <c r="B6123" s="56" t="s">
        <v>10</v>
      </c>
      <c r="C6123" s="56" t="s">
        <v>45</v>
      </c>
      <c r="D6123" s="55">
        <v>158623</v>
      </c>
    </row>
    <row r="6124" spans="1:4" x14ac:dyDescent="0.2">
      <c r="A6124" s="56">
        <v>2011</v>
      </c>
      <c r="B6124" s="56" t="s">
        <v>11</v>
      </c>
      <c r="C6124" s="56" t="s">
        <v>45</v>
      </c>
      <c r="D6124" s="55">
        <v>154437</v>
      </c>
    </row>
    <row r="6125" spans="1:4" x14ac:dyDescent="0.2">
      <c r="A6125" s="56">
        <v>2012</v>
      </c>
      <c r="B6125" s="56" t="s">
        <v>12</v>
      </c>
      <c r="C6125" s="56" t="s">
        <v>45</v>
      </c>
      <c r="D6125" s="55">
        <v>140593</v>
      </c>
    </row>
    <row r="6126" spans="1:4" x14ac:dyDescent="0.2">
      <c r="A6126" s="56">
        <v>2012</v>
      </c>
      <c r="B6126" s="56" t="s">
        <v>13</v>
      </c>
      <c r="C6126" s="56" t="s">
        <v>45</v>
      </c>
      <c r="D6126" s="55">
        <v>138581</v>
      </c>
    </row>
    <row r="6127" spans="1:4" x14ac:dyDescent="0.2">
      <c r="A6127" s="56">
        <v>2012</v>
      </c>
      <c r="B6127" s="56" t="s">
        <v>14</v>
      </c>
      <c r="C6127" s="56" t="s">
        <v>45</v>
      </c>
      <c r="D6127" s="55">
        <v>157128</v>
      </c>
    </row>
    <row r="6128" spans="1:4" x14ac:dyDescent="0.2">
      <c r="A6128" s="56">
        <v>2012</v>
      </c>
      <c r="B6128" s="56" t="s">
        <v>15</v>
      </c>
      <c r="C6128" s="56" t="s">
        <v>45</v>
      </c>
      <c r="D6128" s="55">
        <v>151502</v>
      </c>
    </row>
    <row r="6129" spans="1:4" x14ac:dyDescent="0.2">
      <c r="A6129" s="56">
        <v>2012</v>
      </c>
      <c r="B6129" s="56" t="s">
        <v>4</v>
      </c>
      <c r="C6129" s="56" t="s">
        <v>45</v>
      </c>
      <c r="D6129" s="55">
        <v>150513</v>
      </c>
    </row>
    <row r="6130" spans="1:4" x14ac:dyDescent="0.2">
      <c r="A6130" s="56">
        <v>2012</v>
      </c>
      <c r="B6130" s="56" t="s">
        <v>5</v>
      </c>
      <c r="C6130" s="56" t="s">
        <v>45</v>
      </c>
      <c r="D6130" s="55">
        <v>149238</v>
      </c>
    </row>
    <row r="6131" spans="1:4" x14ac:dyDescent="0.2">
      <c r="A6131" s="56">
        <v>2012</v>
      </c>
      <c r="B6131" s="56" t="s">
        <v>6</v>
      </c>
      <c r="C6131" s="56" t="s">
        <v>45</v>
      </c>
      <c r="D6131" s="55">
        <v>147432</v>
      </c>
    </row>
    <row r="6132" spans="1:4" x14ac:dyDescent="0.2">
      <c r="A6132" s="56">
        <v>2012</v>
      </c>
      <c r="B6132" s="56" t="s">
        <v>7</v>
      </c>
      <c r="C6132" s="56" t="s">
        <v>45</v>
      </c>
      <c r="D6132" s="55">
        <v>144201</v>
      </c>
    </row>
    <row r="6133" spans="1:4" x14ac:dyDescent="0.2">
      <c r="A6133" s="56">
        <v>2012</v>
      </c>
      <c r="B6133" s="56" t="s">
        <v>8</v>
      </c>
      <c r="C6133" s="56" t="s">
        <v>45</v>
      </c>
      <c r="D6133" s="55">
        <v>150082</v>
      </c>
    </row>
    <row r="6134" spans="1:4" x14ac:dyDescent="0.2">
      <c r="A6134" s="56">
        <v>2012</v>
      </c>
      <c r="B6134" s="56" t="s">
        <v>9</v>
      </c>
      <c r="C6134" s="56" t="s">
        <v>45</v>
      </c>
      <c r="D6134" s="55">
        <v>160640</v>
      </c>
    </row>
    <row r="6135" spans="1:4" x14ac:dyDescent="0.2">
      <c r="A6135" s="56">
        <v>2012</v>
      </c>
      <c r="B6135" s="56" t="s">
        <v>10</v>
      </c>
      <c r="C6135" s="56" t="s">
        <v>45</v>
      </c>
      <c r="D6135" s="55">
        <v>157257</v>
      </c>
    </row>
    <row r="6136" spans="1:4" x14ac:dyDescent="0.2">
      <c r="A6136" s="56">
        <v>2012</v>
      </c>
      <c r="B6136" s="56" t="s">
        <v>11</v>
      </c>
      <c r="C6136" s="56" t="s">
        <v>45</v>
      </c>
      <c r="D6136" s="55">
        <v>156923</v>
      </c>
    </row>
    <row r="6137" spans="1:4" x14ac:dyDescent="0.2">
      <c r="A6137" s="56">
        <v>2013</v>
      </c>
      <c r="B6137" s="56" t="s">
        <v>12</v>
      </c>
      <c r="C6137" s="56" t="s">
        <v>45</v>
      </c>
      <c r="D6137" s="55">
        <v>145932</v>
      </c>
    </row>
    <row r="6138" spans="1:4" x14ac:dyDescent="0.2">
      <c r="A6138" s="56">
        <v>2013</v>
      </c>
      <c r="B6138" s="56" t="s">
        <v>13</v>
      </c>
      <c r="C6138" s="56" t="s">
        <v>45</v>
      </c>
      <c r="D6138" s="55">
        <v>131115</v>
      </c>
    </row>
    <row r="6139" spans="1:4" x14ac:dyDescent="0.2">
      <c r="A6139" s="56">
        <v>2013</v>
      </c>
      <c r="B6139" s="56" t="s">
        <v>14</v>
      </c>
      <c r="C6139" s="56" t="s">
        <v>45</v>
      </c>
      <c r="D6139" s="55">
        <v>148050</v>
      </c>
    </row>
    <row r="6140" spans="1:4" x14ac:dyDescent="0.2">
      <c r="A6140" s="56">
        <v>2013</v>
      </c>
      <c r="B6140" s="56" t="s">
        <v>15</v>
      </c>
      <c r="C6140" s="56" t="s">
        <v>45</v>
      </c>
      <c r="D6140" s="55">
        <v>145041</v>
      </c>
    </row>
    <row r="6141" spans="1:4" x14ac:dyDescent="0.2">
      <c r="A6141" s="56">
        <v>2013</v>
      </c>
      <c r="B6141" s="56" t="s">
        <v>4</v>
      </c>
      <c r="C6141" s="56" t="s">
        <v>45</v>
      </c>
      <c r="D6141" s="55">
        <v>143146</v>
      </c>
    </row>
    <row r="6142" spans="1:4" x14ac:dyDescent="0.2">
      <c r="A6142" s="56">
        <v>2013</v>
      </c>
      <c r="B6142" s="56" t="s">
        <v>5</v>
      </c>
      <c r="C6142" s="56" t="s">
        <v>45</v>
      </c>
      <c r="D6142" s="55">
        <v>134130</v>
      </c>
    </row>
    <row r="6143" spans="1:4" x14ac:dyDescent="0.2">
      <c r="A6143" s="56">
        <v>2013</v>
      </c>
      <c r="B6143" s="56" t="s">
        <v>6</v>
      </c>
      <c r="C6143" s="56" t="s">
        <v>45</v>
      </c>
      <c r="D6143" s="55">
        <v>107607</v>
      </c>
    </row>
    <row r="6144" spans="1:4" x14ac:dyDescent="0.2">
      <c r="A6144" s="56">
        <v>2013</v>
      </c>
      <c r="B6144" s="56" t="s">
        <v>7</v>
      </c>
      <c r="C6144" s="56" t="s">
        <v>45</v>
      </c>
      <c r="D6144" s="55">
        <v>124397</v>
      </c>
    </row>
    <row r="6145" spans="1:4" x14ac:dyDescent="0.2">
      <c r="A6145" s="56">
        <v>2013</v>
      </c>
      <c r="B6145" s="56" t="s">
        <v>8</v>
      </c>
      <c r="C6145" s="56" t="s">
        <v>45</v>
      </c>
      <c r="D6145" s="55">
        <v>109839</v>
      </c>
    </row>
    <row r="6146" spans="1:4" x14ac:dyDescent="0.2">
      <c r="A6146" s="56">
        <v>2013</v>
      </c>
      <c r="B6146" s="56" t="s">
        <v>9</v>
      </c>
      <c r="C6146" s="56" t="s">
        <v>45</v>
      </c>
      <c r="D6146" s="55">
        <v>122281</v>
      </c>
    </row>
    <row r="6147" spans="1:4" x14ac:dyDescent="0.2">
      <c r="A6147" s="56">
        <v>2013</v>
      </c>
      <c r="B6147" s="56" t="s">
        <v>10</v>
      </c>
      <c r="C6147" s="56" t="s">
        <v>45</v>
      </c>
      <c r="D6147" s="55">
        <v>113021</v>
      </c>
    </row>
    <row r="6148" spans="1:4" x14ac:dyDescent="0.2">
      <c r="A6148" s="56">
        <v>2013</v>
      </c>
      <c r="B6148" s="56" t="s">
        <v>11</v>
      </c>
      <c r="C6148" s="56" t="s">
        <v>45</v>
      </c>
      <c r="D6148" s="55">
        <v>103907</v>
      </c>
    </row>
    <row r="6149" spans="1:4" x14ac:dyDescent="0.2">
      <c r="A6149" s="56">
        <v>2014</v>
      </c>
      <c r="B6149" s="56" t="s">
        <v>12</v>
      </c>
      <c r="C6149" s="56" t="s">
        <v>45</v>
      </c>
      <c r="D6149" s="55">
        <v>89919.672806324495</v>
      </c>
    </row>
    <row r="6150" spans="1:4" x14ac:dyDescent="0.2">
      <c r="A6150" s="56">
        <v>2014</v>
      </c>
      <c r="B6150" s="56" t="s">
        <v>13</v>
      </c>
      <c r="C6150" s="56" t="s">
        <v>45</v>
      </c>
      <c r="D6150" s="55">
        <v>98378</v>
      </c>
    </row>
    <row r="6151" spans="1:4" x14ac:dyDescent="0.2">
      <c r="A6151" s="56">
        <v>2014</v>
      </c>
      <c r="B6151" s="56" t="s">
        <v>14</v>
      </c>
      <c r="C6151" s="56" t="s">
        <v>45</v>
      </c>
      <c r="D6151" s="55">
        <v>97955</v>
      </c>
    </row>
    <row r="6152" spans="1:4" x14ac:dyDescent="0.2">
      <c r="A6152" s="56">
        <v>2014</v>
      </c>
      <c r="B6152" s="56" t="s">
        <v>15</v>
      </c>
      <c r="C6152" s="56" t="s">
        <v>45</v>
      </c>
      <c r="D6152" s="55">
        <v>87968</v>
      </c>
    </row>
    <row r="6153" spans="1:4" x14ac:dyDescent="0.2">
      <c r="A6153" s="56">
        <v>2014</v>
      </c>
      <c r="B6153" s="56" t="s">
        <v>4</v>
      </c>
      <c r="C6153" s="56" t="s">
        <v>45</v>
      </c>
      <c r="D6153" s="55">
        <v>101537</v>
      </c>
    </row>
    <row r="6154" spans="1:4" x14ac:dyDescent="0.2">
      <c r="A6154" s="56">
        <v>2014</v>
      </c>
      <c r="B6154" s="56" t="s">
        <v>5</v>
      </c>
      <c r="C6154" s="56" t="s">
        <v>45</v>
      </c>
      <c r="D6154" s="55">
        <v>125709</v>
      </c>
    </row>
    <row r="6155" spans="1:4" x14ac:dyDescent="0.2">
      <c r="A6155" s="56">
        <v>2014</v>
      </c>
      <c r="B6155" s="56" t="s">
        <v>6</v>
      </c>
      <c r="C6155" s="56" t="s">
        <v>45</v>
      </c>
      <c r="D6155" s="55">
        <v>128368</v>
      </c>
    </row>
    <row r="6156" spans="1:4" x14ac:dyDescent="0.2">
      <c r="A6156" s="56">
        <v>2014</v>
      </c>
      <c r="B6156" s="56" t="s">
        <v>7</v>
      </c>
      <c r="C6156" s="56" t="s">
        <v>45</v>
      </c>
      <c r="D6156" s="55">
        <v>123825</v>
      </c>
    </row>
    <row r="6157" spans="1:4" x14ac:dyDescent="0.2">
      <c r="A6157" s="56">
        <v>2014</v>
      </c>
      <c r="B6157" s="56" t="s">
        <v>8</v>
      </c>
      <c r="C6157" s="56" t="s">
        <v>45</v>
      </c>
      <c r="D6157" s="55">
        <v>109485</v>
      </c>
    </row>
    <row r="6158" spans="1:4" x14ac:dyDescent="0.2">
      <c r="A6158" s="56">
        <v>2014</v>
      </c>
      <c r="B6158" s="56" t="s">
        <v>9</v>
      </c>
      <c r="C6158" s="56" t="s">
        <v>45</v>
      </c>
      <c r="D6158" s="55">
        <v>112862</v>
      </c>
    </row>
    <row r="6159" spans="1:4" x14ac:dyDescent="0.2">
      <c r="A6159" s="56">
        <v>2014</v>
      </c>
      <c r="B6159" s="56" t="s">
        <v>10</v>
      </c>
      <c r="C6159" s="56" t="s">
        <v>45</v>
      </c>
      <c r="D6159" s="55">
        <v>101346</v>
      </c>
    </row>
    <row r="6160" spans="1:4" x14ac:dyDescent="0.2">
      <c r="A6160" s="56">
        <v>2014</v>
      </c>
      <c r="B6160" s="56" t="s">
        <v>11</v>
      </c>
      <c r="C6160" s="56" t="s">
        <v>45</v>
      </c>
      <c r="D6160" s="55">
        <v>119456</v>
      </c>
    </row>
    <row r="6161" spans="1:4" x14ac:dyDescent="0.2">
      <c r="A6161" s="56">
        <v>2015</v>
      </c>
      <c r="B6161" s="56" t="s">
        <v>12</v>
      </c>
      <c r="C6161" s="56" t="s">
        <v>45</v>
      </c>
      <c r="D6161" s="55">
        <v>119578</v>
      </c>
    </row>
    <row r="6162" spans="1:4" x14ac:dyDescent="0.2">
      <c r="A6162" s="56">
        <v>2015</v>
      </c>
      <c r="B6162" s="56" t="s">
        <v>13</v>
      </c>
      <c r="C6162" s="56" t="s">
        <v>45</v>
      </c>
      <c r="D6162" s="55">
        <v>123899</v>
      </c>
    </row>
    <row r="6163" spans="1:4" x14ac:dyDescent="0.2">
      <c r="A6163" s="56">
        <v>2015</v>
      </c>
      <c r="B6163" s="56" t="s">
        <v>14</v>
      </c>
      <c r="C6163" s="56" t="s">
        <v>45</v>
      </c>
      <c r="D6163" s="55">
        <v>138036</v>
      </c>
    </row>
    <row r="6164" spans="1:4" x14ac:dyDescent="0.2">
      <c r="A6164" s="56">
        <v>2015</v>
      </c>
      <c r="B6164" s="56" t="s">
        <v>15</v>
      </c>
      <c r="C6164" s="56" t="s">
        <v>45</v>
      </c>
      <c r="D6164" s="55">
        <v>146959</v>
      </c>
    </row>
    <row r="6165" spans="1:4" x14ac:dyDescent="0.2">
      <c r="A6165" s="56">
        <v>2015</v>
      </c>
      <c r="B6165" s="56" t="s">
        <v>4</v>
      </c>
      <c r="C6165" s="56" t="s">
        <v>45</v>
      </c>
      <c r="D6165" s="55">
        <v>141088</v>
      </c>
    </row>
    <row r="6166" spans="1:4" x14ac:dyDescent="0.2">
      <c r="A6166" s="56">
        <v>2015</v>
      </c>
      <c r="B6166" s="56" t="s">
        <v>5</v>
      </c>
      <c r="C6166" s="56" t="s">
        <v>45</v>
      </c>
      <c r="D6166" s="55">
        <v>135627</v>
      </c>
    </row>
    <row r="6167" spans="1:4" x14ac:dyDescent="0.2">
      <c r="A6167" s="56">
        <v>2015</v>
      </c>
      <c r="B6167" s="56" t="s">
        <v>6</v>
      </c>
      <c r="C6167" s="56" t="s">
        <v>45</v>
      </c>
      <c r="D6167" s="55">
        <v>166409</v>
      </c>
    </row>
    <row r="6168" spans="1:4" x14ac:dyDescent="0.2">
      <c r="A6168" s="56">
        <v>2015</v>
      </c>
      <c r="B6168" s="56" t="s">
        <v>7</v>
      </c>
      <c r="C6168" s="56" t="s">
        <v>45</v>
      </c>
      <c r="D6168" s="55">
        <v>145522</v>
      </c>
    </row>
    <row r="6169" spans="1:4" x14ac:dyDescent="0.2">
      <c r="A6169" s="56">
        <v>2015</v>
      </c>
      <c r="B6169" s="56" t="s">
        <v>8</v>
      </c>
      <c r="C6169" s="56" t="s">
        <v>45</v>
      </c>
      <c r="D6169" s="55">
        <v>150837</v>
      </c>
    </row>
    <row r="6170" spans="1:4" x14ac:dyDescent="0.2">
      <c r="A6170" s="56">
        <v>2015</v>
      </c>
      <c r="B6170" s="56" t="s">
        <v>9</v>
      </c>
      <c r="C6170" s="56" t="s">
        <v>45</v>
      </c>
      <c r="D6170" s="55">
        <v>160085</v>
      </c>
    </row>
    <row r="6171" spans="1:4" x14ac:dyDescent="0.2">
      <c r="A6171" s="56">
        <v>2015</v>
      </c>
      <c r="B6171" s="56" t="s">
        <v>10</v>
      </c>
      <c r="C6171" s="56" t="s">
        <v>45</v>
      </c>
      <c r="D6171" s="55">
        <v>151474</v>
      </c>
    </row>
    <row r="6172" spans="1:4" x14ac:dyDescent="0.2">
      <c r="A6172" s="56">
        <v>2015</v>
      </c>
      <c r="B6172" s="56" t="s">
        <v>11</v>
      </c>
      <c r="C6172" s="56" t="s">
        <v>45</v>
      </c>
      <c r="D6172" s="55">
        <v>138411</v>
      </c>
    </row>
    <row r="6173" spans="1:4" x14ac:dyDescent="0.2">
      <c r="A6173" s="56">
        <v>2016</v>
      </c>
      <c r="B6173" s="56" t="s">
        <v>12</v>
      </c>
      <c r="C6173" s="56" t="s">
        <v>45</v>
      </c>
      <c r="D6173" s="55">
        <v>133921</v>
      </c>
    </row>
    <row r="6174" spans="1:4" x14ac:dyDescent="0.2">
      <c r="A6174" s="56">
        <v>2016</v>
      </c>
      <c r="B6174" s="56" t="s">
        <v>13</v>
      </c>
      <c r="C6174" s="56" t="s">
        <v>45</v>
      </c>
      <c r="D6174" s="55">
        <v>128818</v>
      </c>
    </row>
    <row r="6175" spans="1:4" x14ac:dyDescent="0.2">
      <c r="A6175" s="56">
        <v>2016</v>
      </c>
      <c r="B6175" s="56" t="s">
        <v>14</v>
      </c>
      <c r="C6175" s="56" t="s">
        <v>45</v>
      </c>
      <c r="D6175" s="55">
        <v>150272</v>
      </c>
    </row>
    <row r="6176" spans="1:4" x14ac:dyDescent="0.2">
      <c r="A6176" s="56">
        <v>2016</v>
      </c>
      <c r="B6176" s="56" t="s">
        <v>15</v>
      </c>
      <c r="C6176" s="56" t="s">
        <v>45</v>
      </c>
      <c r="D6176" s="55">
        <v>145934</v>
      </c>
    </row>
    <row r="6177" spans="1:4" x14ac:dyDescent="0.2">
      <c r="A6177" s="56">
        <v>2016</v>
      </c>
      <c r="B6177" s="56" t="s">
        <v>4</v>
      </c>
      <c r="C6177" s="56" t="s">
        <v>45</v>
      </c>
      <c r="D6177" s="55">
        <v>155566</v>
      </c>
    </row>
    <row r="6178" spans="1:4" x14ac:dyDescent="0.2">
      <c r="A6178" s="56">
        <v>2016</v>
      </c>
      <c r="B6178" s="56" t="s">
        <v>5</v>
      </c>
      <c r="C6178" s="56" t="s">
        <v>45</v>
      </c>
      <c r="D6178" s="55">
        <v>145470</v>
      </c>
    </row>
    <row r="6179" spans="1:4" x14ac:dyDescent="0.2">
      <c r="A6179" s="56">
        <v>2016</v>
      </c>
      <c r="B6179" s="56" t="s">
        <v>6</v>
      </c>
      <c r="C6179" s="56" t="s">
        <v>45</v>
      </c>
      <c r="D6179" s="55">
        <v>150977</v>
      </c>
    </row>
    <row r="6180" spans="1:4" x14ac:dyDescent="0.2">
      <c r="A6180" s="56">
        <v>2016</v>
      </c>
      <c r="B6180" s="56" t="s">
        <v>7</v>
      </c>
      <c r="C6180" s="56" t="s">
        <v>45</v>
      </c>
      <c r="D6180" s="55">
        <v>166314</v>
      </c>
    </row>
    <row r="6181" spans="1:4" x14ac:dyDescent="0.2">
      <c r="A6181" s="56">
        <v>2016</v>
      </c>
      <c r="B6181" s="56" t="s">
        <v>8</v>
      </c>
      <c r="C6181" s="56" t="s">
        <v>45</v>
      </c>
      <c r="D6181" s="55">
        <v>166698</v>
      </c>
    </row>
    <row r="6182" spans="1:4" x14ac:dyDescent="0.2">
      <c r="A6182" s="56">
        <v>2016</v>
      </c>
      <c r="B6182" s="56" t="s">
        <v>9</v>
      </c>
      <c r="C6182" s="56" t="s">
        <v>45</v>
      </c>
      <c r="D6182" s="55">
        <v>168454</v>
      </c>
    </row>
    <row r="6183" spans="1:4" x14ac:dyDescent="0.2">
      <c r="A6183" s="56">
        <v>2016</v>
      </c>
      <c r="B6183" s="56" t="s">
        <v>10</v>
      </c>
      <c r="C6183" s="56" t="s">
        <v>45</v>
      </c>
      <c r="D6183" s="55">
        <v>185636</v>
      </c>
    </row>
    <row r="6184" spans="1:4" x14ac:dyDescent="0.2">
      <c r="A6184" s="56">
        <v>2016</v>
      </c>
      <c r="B6184" s="56" t="s">
        <v>11</v>
      </c>
      <c r="C6184" s="56" t="s">
        <v>45</v>
      </c>
      <c r="D6184" s="55">
        <v>185412</v>
      </c>
    </row>
    <row r="6185" spans="1:4" x14ac:dyDescent="0.2">
      <c r="A6185" s="56">
        <v>2017</v>
      </c>
      <c r="B6185" s="56" t="s">
        <v>12</v>
      </c>
      <c r="C6185" s="56" t="s">
        <v>45</v>
      </c>
      <c r="D6185" s="55">
        <v>161830</v>
      </c>
    </row>
    <row r="6186" spans="1:4" x14ac:dyDescent="0.2">
      <c r="A6186" s="56">
        <v>2017</v>
      </c>
      <c r="B6186" s="56" t="s">
        <v>13</v>
      </c>
      <c r="C6186" s="56" t="s">
        <v>45</v>
      </c>
      <c r="D6186" s="55">
        <v>149782</v>
      </c>
    </row>
    <row r="6187" spans="1:4" x14ac:dyDescent="0.2">
      <c r="A6187" s="56">
        <v>2017</v>
      </c>
      <c r="B6187" s="56" t="s">
        <v>14</v>
      </c>
      <c r="C6187" s="56" t="s">
        <v>45</v>
      </c>
      <c r="D6187" s="55">
        <v>197886</v>
      </c>
    </row>
    <row r="6188" spans="1:4" x14ac:dyDescent="0.2">
      <c r="A6188" s="56">
        <v>2017</v>
      </c>
      <c r="B6188" s="56" t="s">
        <v>15</v>
      </c>
      <c r="C6188" s="56" t="s">
        <v>45</v>
      </c>
      <c r="D6188" s="55">
        <v>186083</v>
      </c>
    </row>
    <row r="6189" spans="1:4" x14ac:dyDescent="0.2">
      <c r="A6189" s="56">
        <v>2017</v>
      </c>
      <c r="B6189" s="56" t="s">
        <v>4</v>
      </c>
      <c r="C6189" s="56" t="s">
        <v>45</v>
      </c>
      <c r="D6189" s="55">
        <v>205551</v>
      </c>
    </row>
    <row r="6190" spans="1:4" x14ac:dyDescent="0.2">
      <c r="A6190" s="56">
        <v>2017</v>
      </c>
      <c r="B6190" s="56" t="s">
        <v>5</v>
      </c>
      <c r="C6190" s="56" t="s">
        <v>45</v>
      </c>
      <c r="D6190" s="55">
        <v>202480</v>
      </c>
    </row>
    <row r="6191" spans="1:4" x14ac:dyDescent="0.2">
      <c r="A6191" s="56">
        <v>2017</v>
      </c>
      <c r="B6191" s="56" t="s">
        <v>6</v>
      </c>
      <c r="C6191" s="56" t="s">
        <v>45</v>
      </c>
      <c r="D6191" s="55">
        <v>195283</v>
      </c>
    </row>
    <row r="6192" spans="1:4" x14ac:dyDescent="0.2">
      <c r="A6192" s="56">
        <v>2017</v>
      </c>
      <c r="B6192" s="56" t="s">
        <v>7</v>
      </c>
      <c r="C6192" s="56" t="s">
        <v>45</v>
      </c>
      <c r="D6192" s="55">
        <v>196095</v>
      </c>
    </row>
    <row r="6193" spans="1:4" x14ac:dyDescent="0.2">
      <c r="A6193" s="56">
        <v>2017</v>
      </c>
      <c r="B6193" s="56" t="s">
        <v>8</v>
      </c>
      <c r="C6193" s="56" t="s">
        <v>45</v>
      </c>
      <c r="D6193" s="55">
        <v>187095</v>
      </c>
    </row>
    <row r="6194" spans="1:4" x14ac:dyDescent="0.2">
      <c r="A6194" s="56">
        <v>2017</v>
      </c>
      <c r="B6194" s="56" t="s">
        <v>9</v>
      </c>
      <c r="C6194" s="56" t="s">
        <v>45</v>
      </c>
      <c r="D6194" s="55">
        <v>196494</v>
      </c>
    </row>
    <row r="6195" spans="1:4" x14ac:dyDescent="0.2">
      <c r="A6195" s="56">
        <v>2017</v>
      </c>
      <c r="B6195" s="56" t="s">
        <v>10</v>
      </c>
      <c r="C6195" s="56" t="s">
        <v>45</v>
      </c>
      <c r="D6195" s="55">
        <v>199733</v>
      </c>
    </row>
    <row r="6196" spans="1:4" x14ac:dyDescent="0.2">
      <c r="A6196" s="56">
        <v>2017</v>
      </c>
      <c r="B6196" s="56" t="s">
        <v>11</v>
      </c>
      <c r="C6196" s="56" t="s">
        <v>45</v>
      </c>
      <c r="D6196" s="55">
        <v>156636</v>
      </c>
    </row>
    <row r="6197" spans="1:4" x14ac:dyDescent="0.2">
      <c r="A6197" s="56">
        <v>2018</v>
      </c>
      <c r="B6197" s="56" t="s">
        <v>12</v>
      </c>
      <c r="C6197" s="56" t="s">
        <v>45</v>
      </c>
      <c r="D6197" s="55">
        <v>142259</v>
      </c>
    </row>
    <row r="6198" spans="1:4" x14ac:dyDescent="0.2">
      <c r="A6198" s="56">
        <v>2018</v>
      </c>
      <c r="B6198" s="56" t="s">
        <v>13</v>
      </c>
      <c r="C6198" s="56" t="s">
        <v>45</v>
      </c>
      <c r="D6198" s="55">
        <v>127744</v>
      </c>
    </row>
    <row r="6199" spans="1:4" x14ac:dyDescent="0.2">
      <c r="A6199" s="56">
        <v>2018</v>
      </c>
      <c r="B6199" s="56" t="s">
        <v>14</v>
      </c>
      <c r="C6199" s="56" t="s">
        <v>45</v>
      </c>
      <c r="D6199" s="55">
        <v>174644</v>
      </c>
    </row>
    <row r="6200" spans="1:4" x14ac:dyDescent="0.2">
      <c r="A6200" s="56">
        <v>2018</v>
      </c>
      <c r="B6200" s="56" t="s">
        <v>15</v>
      </c>
      <c r="C6200" s="56" t="s">
        <v>45</v>
      </c>
      <c r="D6200" s="55">
        <v>158779</v>
      </c>
    </row>
    <row r="6201" spans="1:4" x14ac:dyDescent="0.2">
      <c r="A6201" s="56">
        <v>2018</v>
      </c>
      <c r="B6201" s="56" t="s">
        <v>4</v>
      </c>
      <c r="C6201" s="56" t="s">
        <v>45</v>
      </c>
      <c r="D6201" s="55">
        <v>163579</v>
      </c>
    </row>
    <row r="6202" spans="1:4" x14ac:dyDescent="0.2">
      <c r="A6202" s="56">
        <v>2018</v>
      </c>
      <c r="B6202" s="56" t="s">
        <v>5</v>
      </c>
      <c r="C6202" s="56" t="s">
        <v>45</v>
      </c>
      <c r="D6202" s="55">
        <v>137098</v>
      </c>
    </row>
    <row r="6203" spans="1:4" x14ac:dyDescent="0.2">
      <c r="A6203" s="56">
        <v>2018</v>
      </c>
      <c r="B6203" s="56" t="s">
        <v>6</v>
      </c>
      <c r="C6203" s="56" t="s">
        <v>45</v>
      </c>
      <c r="D6203" s="55">
        <v>136585</v>
      </c>
    </row>
    <row r="6204" spans="1:4" x14ac:dyDescent="0.2">
      <c r="A6204" s="56">
        <v>2018</v>
      </c>
      <c r="B6204" s="56" t="s">
        <v>7</v>
      </c>
      <c r="C6204" s="56" t="s">
        <v>45</v>
      </c>
      <c r="D6204" s="55">
        <v>161335</v>
      </c>
    </row>
    <row r="6205" spans="1:4" x14ac:dyDescent="0.2">
      <c r="A6205" s="56">
        <v>2018</v>
      </c>
      <c r="B6205" s="56" t="s">
        <v>8</v>
      </c>
      <c r="C6205" s="56" t="s">
        <v>45</v>
      </c>
      <c r="D6205" s="55">
        <v>159508</v>
      </c>
    </row>
    <row r="6206" spans="1:4" x14ac:dyDescent="0.2">
      <c r="A6206" s="56">
        <v>2018</v>
      </c>
      <c r="B6206" s="56" t="s">
        <v>9</v>
      </c>
      <c r="C6206" s="56" t="s">
        <v>45</v>
      </c>
      <c r="D6206" s="55">
        <v>179328</v>
      </c>
    </row>
    <row r="6207" spans="1:4" x14ac:dyDescent="0.2">
      <c r="A6207" s="56">
        <v>2018</v>
      </c>
      <c r="B6207" s="56" t="s">
        <v>10</v>
      </c>
      <c r="C6207" s="56" t="s">
        <v>45</v>
      </c>
      <c r="D6207" s="55">
        <v>159732</v>
      </c>
    </row>
    <row r="6208" spans="1:4" x14ac:dyDescent="0.2">
      <c r="A6208" s="56">
        <v>2018</v>
      </c>
      <c r="B6208" s="56" t="s">
        <v>11</v>
      </c>
      <c r="C6208" s="56" t="s">
        <v>45</v>
      </c>
      <c r="D6208" s="55">
        <v>134105</v>
      </c>
    </row>
    <row r="6209" spans="1:4" x14ac:dyDescent="0.2">
      <c r="A6209" s="56">
        <v>2019</v>
      </c>
      <c r="B6209" s="56" t="s">
        <v>12</v>
      </c>
      <c r="C6209" s="56" t="s">
        <v>45</v>
      </c>
      <c r="D6209" s="55">
        <v>140138</v>
      </c>
    </row>
    <row r="6210" spans="1:4" x14ac:dyDescent="0.2">
      <c r="A6210" s="56">
        <v>2019</v>
      </c>
      <c r="B6210" s="56" t="s">
        <v>13</v>
      </c>
      <c r="C6210" s="56" t="s">
        <v>45</v>
      </c>
      <c r="D6210" s="55">
        <v>121985</v>
      </c>
    </row>
    <row r="6211" spans="1:4" x14ac:dyDescent="0.2">
      <c r="A6211" s="56">
        <v>2019</v>
      </c>
      <c r="B6211" s="56" t="s">
        <v>14</v>
      </c>
      <c r="C6211" s="56" t="s">
        <v>45</v>
      </c>
      <c r="D6211" s="55">
        <v>151362</v>
      </c>
    </row>
    <row r="6212" spans="1:4" x14ac:dyDescent="0.2">
      <c r="A6212" s="56">
        <v>2019</v>
      </c>
      <c r="B6212" s="56" t="s">
        <v>15</v>
      </c>
      <c r="C6212" s="56" t="s">
        <v>45</v>
      </c>
      <c r="D6212" s="55">
        <v>154634</v>
      </c>
    </row>
    <row r="6213" spans="1:4" x14ac:dyDescent="0.2">
      <c r="A6213" s="56">
        <v>2019</v>
      </c>
      <c r="B6213" s="56" t="s">
        <v>4</v>
      </c>
      <c r="C6213" s="56" t="s">
        <v>45</v>
      </c>
      <c r="D6213" s="55">
        <v>162036</v>
      </c>
    </row>
    <row r="6214" spans="1:4" x14ac:dyDescent="0.2">
      <c r="A6214" s="56">
        <v>2019</v>
      </c>
      <c r="B6214" s="56" t="s">
        <v>5</v>
      </c>
      <c r="C6214" s="56" t="s">
        <v>45</v>
      </c>
      <c r="D6214" s="55">
        <v>139017</v>
      </c>
    </row>
    <row r="6215" spans="1:4" x14ac:dyDescent="0.2">
      <c r="A6215" s="56">
        <v>2019</v>
      </c>
      <c r="B6215" s="56" t="s">
        <v>6</v>
      </c>
      <c r="C6215" s="56" t="s">
        <v>45</v>
      </c>
      <c r="D6215" s="55">
        <v>137138</v>
      </c>
    </row>
    <row r="6216" spans="1:4" x14ac:dyDescent="0.2">
      <c r="A6216" s="56">
        <v>2019</v>
      </c>
      <c r="B6216" s="56" t="s">
        <v>7</v>
      </c>
      <c r="C6216" s="56" t="s">
        <v>45</v>
      </c>
      <c r="D6216" s="55">
        <v>148236</v>
      </c>
    </row>
    <row r="6217" spans="1:4" x14ac:dyDescent="0.2">
      <c r="A6217" s="56">
        <v>2019</v>
      </c>
      <c r="B6217" s="56" t="s">
        <v>8</v>
      </c>
      <c r="C6217" s="56" t="s">
        <v>45</v>
      </c>
      <c r="D6217" s="55">
        <v>156650</v>
      </c>
    </row>
    <row r="6218" spans="1:4" x14ac:dyDescent="0.2">
      <c r="A6218" s="56">
        <v>2019</v>
      </c>
      <c r="B6218" s="56" t="s">
        <v>9</v>
      </c>
      <c r="C6218" s="56" t="s">
        <v>45</v>
      </c>
      <c r="D6218" s="55">
        <v>143401</v>
      </c>
    </row>
    <row r="6219" spans="1:4" x14ac:dyDescent="0.2">
      <c r="A6219" s="56">
        <v>2019</v>
      </c>
      <c r="B6219" s="56" t="s">
        <v>10</v>
      </c>
      <c r="C6219" s="56" t="s">
        <v>45</v>
      </c>
      <c r="D6219" s="55">
        <v>141903</v>
      </c>
    </row>
    <row r="6220" spans="1:4" x14ac:dyDescent="0.2">
      <c r="A6220" s="56">
        <v>2019</v>
      </c>
      <c r="B6220" s="56" t="s">
        <v>11</v>
      </c>
      <c r="C6220" s="56" t="s">
        <v>45</v>
      </c>
      <c r="D6220" s="55">
        <v>126064</v>
      </c>
    </row>
    <row r="6221" spans="1:4" x14ac:dyDescent="0.2">
      <c r="A6221" s="56">
        <v>2020</v>
      </c>
      <c r="B6221" s="56" t="s">
        <v>12</v>
      </c>
      <c r="C6221" s="56" t="s">
        <v>45</v>
      </c>
      <c r="D6221" s="55">
        <v>113983</v>
      </c>
    </row>
    <row r="6222" spans="1:4" x14ac:dyDescent="0.2">
      <c r="A6222" s="56">
        <v>2020</v>
      </c>
      <c r="B6222" s="56" t="s">
        <v>13</v>
      </c>
      <c r="C6222" s="56" t="s">
        <v>45</v>
      </c>
      <c r="D6222" s="55">
        <v>112120</v>
      </c>
    </row>
    <row r="6223" spans="1:4" x14ac:dyDescent="0.2">
      <c r="A6223" s="56">
        <v>2020</v>
      </c>
      <c r="B6223" s="56" t="s">
        <v>14</v>
      </c>
      <c r="C6223" s="56" t="s">
        <v>45</v>
      </c>
      <c r="D6223" s="55">
        <v>66961</v>
      </c>
    </row>
    <row r="6224" spans="1:4" x14ac:dyDescent="0.2">
      <c r="A6224" s="56">
        <v>2020</v>
      </c>
      <c r="B6224" s="56" t="s">
        <v>15</v>
      </c>
      <c r="C6224" s="56" t="s">
        <v>45</v>
      </c>
      <c r="D6224" s="55">
        <v>14413</v>
      </c>
    </row>
    <row r="6225" spans="1:4" x14ac:dyDescent="0.2">
      <c r="A6225" s="56">
        <v>2020</v>
      </c>
      <c r="B6225" s="56" t="s">
        <v>4</v>
      </c>
      <c r="C6225" s="56" t="s">
        <v>45</v>
      </c>
      <c r="D6225" s="55">
        <v>15730</v>
      </c>
    </row>
    <row r="6226" spans="1:4" x14ac:dyDescent="0.2">
      <c r="A6226" s="56">
        <v>2020</v>
      </c>
      <c r="B6226" s="56" t="s">
        <v>5</v>
      </c>
      <c r="C6226" s="56" t="s">
        <v>45</v>
      </c>
      <c r="D6226" s="55">
        <v>16768</v>
      </c>
    </row>
    <row r="6227" spans="1:4" x14ac:dyDescent="0.2">
      <c r="A6227" s="56">
        <v>2020</v>
      </c>
      <c r="B6227" s="56" t="s">
        <v>6</v>
      </c>
      <c r="C6227" s="56" t="s">
        <v>45</v>
      </c>
      <c r="D6227" s="55">
        <v>19307</v>
      </c>
    </row>
    <row r="6228" spans="1:4" x14ac:dyDescent="0.2">
      <c r="A6228" s="56">
        <v>2020</v>
      </c>
      <c r="B6228" s="56" t="s">
        <v>7</v>
      </c>
      <c r="C6228" s="56" t="s">
        <v>45</v>
      </c>
      <c r="D6228" s="55">
        <v>26910</v>
      </c>
    </row>
    <row r="6229" spans="1:4" x14ac:dyDescent="0.2">
      <c r="A6229" s="56">
        <v>2020</v>
      </c>
      <c r="B6229" s="56" t="s">
        <v>8</v>
      </c>
      <c r="C6229" s="56" t="s">
        <v>45</v>
      </c>
      <c r="D6229" s="55">
        <v>34223</v>
      </c>
    </row>
    <row r="6230" spans="1:4" x14ac:dyDescent="0.2">
      <c r="A6230" s="56">
        <v>2020</v>
      </c>
      <c r="B6230" s="56" t="s">
        <v>9</v>
      </c>
      <c r="C6230" s="56" t="s">
        <v>45</v>
      </c>
      <c r="D6230" s="55">
        <v>40668</v>
      </c>
    </row>
    <row r="6231" spans="1:4" x14ac:dyDescent="0.2">
      <c r="A6231" s="56">
        <v>2020</v>
      </c>
      <c r="B6231" s="56" t="s">
        <v>10</v>
      </c>
      <c r="C6231" s="56" t="s">
        <v>45</v>
      </c>
      <c r="D6231" s="55">
        <v>55422</v>
      </c>
    </row>
    <row r="6232" spans="1:4" x14ac:dyDescent="0.2">
      <c r="A6232" s="56">
        <v>2020</v>
      </c>
      <c r="B6232" s="56" t="s">
        <v>11</v>
      </c>
      <c r="C6232" s="56" t="s">
        <v>45</v>
      </c>
      <c r="D6232" s="55">
        <v>60947</v>
      </c>
    </row>
    <row r="6233" spans="1:4" x14ac:dyDescent="0.2">
      <c r="A6233" s="56">
        <v>2014</v>
      </c>
      <c r="B6233" s="56" t="s">
        <v>4</v>
      </c>
      <c r="C6233" s="56" t="s">
        <v>59</v>
      </c>
      <c r="D6233" s="55">
        <v>1313</v>
      </c>
    </row>
    <row r="6234" spans="1:4" x14ac:dyDescent="0.2">
      <c r="A6234" s="56">
        <v>2014</v>
      </c>
      <c r="B6234" s="56" t="s">
        <v>5</v>
      </c>
      <c r="C6234" s="56" t="s">
        <v>59</v>
      </c>
      <c r="D6234" s="55">
        <v>9351</v>
      </c>
    </row>
    <row r="6235" spans="1:4" x14ac:dyDescent="0.2">
      <c r="A6235" s="56">
        <v>2014</v>
      </c>
      <c r="B6235" s="56" t="s">
        <v>6</v>
      </c>
      <c r="C6235" s="56" t="s">
        <v>59</v>
      </c>
      <c r="D6235" s="55">
        <v>9326</v>
      </c>
    </row>
    <row r="6236" spans="1:4" x14ac:dyDescent="0.2">
      <c r="A6236" s="56">
        <v>2014</v>
      </c>
      <c r="B6236" s="56" t="s">
        <v>7</v>
      </c>
      <c r="C6236" s="56" t="s">
        <v>59</v>
      </c>
      <c r="D6236" s="55">
        <v>9466</v>
      </c>
    </row>
    <row r="6237" spans="1:4" x14ac:dyDescent="0.2">
      <c r="A6237" s="56">
        <v>2014</v>
      </c>
      <c r="B6237" s="56" t="s">
        <v>8</v>
      </c>
      <c r="C6237" s="56" t="s">
        <v>59</v>
      </c>
      <c r="D6237" s="55">
        <v>9378</v>
      </c>
    </row>
    <row r="6238" spans="1:4" x14ac:dyDescent="0.2">
      <c r="A6238" s="56">
        <v>2014</v>
      </c>
      <c r="B6238" s="56" t="s">
        <v>9</v>
      </c>
      <c r="C6238" s="56" t="s">
        <v>59</v>
      </c>
      <c r="D6238" s="55">
        <v>10402</v>
      </c>
    </row>
    <row r="6239" spans="1:4" x14ac:dyDescent="0.2">
      <c r="A6239" s="56">
        <v>2014</v>
      </c>
      <c r="B6239" s="56" t="s">
        <v>10</v>
      </c>
      <c r="C6239" s="56" t="s">
        <v>59</v>
      </c>
      <c r="D6239" s="55">
        <v>9795</v>
      </c>
    </row>
    <row r="6240" spans="1:4" x14ac:dyDescent="0.2">
      <c r="A6240" s="56">
        <v>2014</v>
      </c>
      <c r="B6240" s="56" t="s">
        <v>11</v>
      </c>
      <c r="C6240" s="56" t="s">
        <v>59</v>
      </c>
      <c r="D6240" s="55">
        <v>9216</v>
      </c>
    </row>
    <row r="6241" spans="1:4" x14ac:dyDescent="0.2">
      <c r="A6241" s="56">
        <v>2015</v>
      </c>
      <c r="B6241" s="56" t="s">
        <v>12</v>
      </c>
      <c r="C6241" s="56" t="s">
        <v>59</v>
      </c>
      <c r="D6241" s="55">
        <v>9430</v>
      </c>
    </row>
    <row r="6242" spans="1:4" x14ac:dyDescent="0.2">
      <c r="A6242" s="56">
        <v>2015</v>
      </c>
      <c r="B6242" s="56" t="s">
        <v>13</v>
      </c>
      <c r="C6242" s="56" t="s">
        <v>59</v>
      </c>
      <c r="D6242" s="55">
        <v>9149</v>
      </c>
    </row>
    <row r="6243" spans="1:4" x14ac:dyDescent="0.2">
      <c r="A6243" s="56">
        <v>2015</v>
      </c>
      <c r="B6243" s="56" t="s">
        <v>14</v>
      </c>
      <c r="C6243" s="56" t="s">
        <v>59</v>
      </c>
      <c r="D6243" s="55">
        <v>8988</v>
      </c>
    </row>
    <row r="6244" spans="1:4" x14ac:dyDescent="0.2">
      <c r="A6244" s="56">
        <v>2015</v>
      </c>
      <c r="B6244" s="56" t="s">
        <v>15</v>
      </c>
      <c r="C6244" s="56" t="s">
        <v>59</v>
      </c>
      <c r="D6244" s="55">
        <v>10710</v>
      </c>
    </row>
    <row r="6245" spans="1:4" x14ac:dyDescent="0.2">
      <c r="A6245" s="56">
        <v>2015</v>
      </c>
      <c r="B6245" s="56" t="s">
        <v>4</v>
      </c>
      <c r="C6245" s="56" t="s">
        <v>59</v>
      </c>
      <c r="D6245" s="55">
        <v>9002</v>
      </c>
    </row>
    <row r="6246" spans="1:4" x14ac:dyDescent="0.2">
      <c r="A6246" s="56">
        <v>2015</v>
      </c>
      <c r="B6246" s="56" t="s">
        <v>5</v>
      </c>
      <c r="C6246" s="56" t="s">
        <v>59</v>
      </c>
      <c r="D6246" s="55">
        <v>10317</v>
      </c>
    </row>
    <row r="6247" spans="1:4" x14ac:dyDescent="0.2">
      <c r="A6247" s="56">
        <v>2015</v>
      </c>
      <c r="B6247" s="56" t="s">
        <v>6</v>
      </c>
      <c r="C6247" s="56" t="s">
        <v>59</v>
      </c>
      <c r="D6247" s="55">
        <v>11201</v>
      </c>
    </row>
    <row r="6248" spans="1:4" x14ac:dyDescent="0.2">
      <c r="A6248" s="56">
        <v>2015</v>
      </c>
      <c r="B6248" s="56" t="s">
        <v>7</v>
      </c>
      <c r="C6248" s="56" t="s">
        <v>59</v>
      </c>
      <c r="D6248" s="55">
        <v>8803</v>
      </c>
    </row>
    <row r="6249" spans="1:4" x14ac:dyDescent="0.2">
      <c r="A6249" s="56">
        <v>2015</v>
      </c>
      <c r="B6249" s="56" t="s">
        <v>8</v>
      </c>
      <c r="C6249" s="56" t="s">
        <v>59</v>
      </c>
      <c r="D6249" s="55">
        <v>7725</v>
      </c>
    </row>
    <row r="6250" spans="1:4" x14ac:dyDescent="0.2">
      <c r="A6250" s="56">
        <v>2015</v>
      </c>
      <c r="B6250" s="56" t="s">
        <v>9</v>
      </c>
      <c r="C6250" s="56" t="s">
        <v>59</v>
      </c>
      <c r="D6250" s="55">
        <v>8006</v>
      </c>
    </row>
    <row r="6251" spans="1:4" x14ac:dyDescent="0.2">
      <c r="A6251" s="56">
        <v>2015</v>
      </c>
      <c r="B6251" s="56" t="s">
        <v>10</v>
      </c>
      <c r="C6251" s="56" t="s">
        <v>59</v>
      </c>
      <c r="D6251" s="55">
        <v>7460</v>
      </c>
    </row>
    <row r="6252" spans="1:4" x14ac:dyDescent="0.2">
      <c r="A6252" s="56">
        <v>2015</v>
      </c>
      <c r="B6252" s="56" t="s">
        <v>11</v>
      </c>
      <c r="C6252" s="56" t="s">
        <v>59</v>
      </c>
      <c r="D6252" s="55">
        <v>7528</v>
      </c>
    </row>
    <row r="6253" spans="1:4" x14ac:dyDescent="0.2">
      <c r="A6253" s="56">
        <v>2016</v>
      </c>
      <c r="B6253" s="56" t="s">
        <v>12</v>
      </c>
      <c r="C6253" s="56" t="s">
        <v>59</v>
      </c>
      <c r="D6253" s="55">
        <v>7212</v>
      </c>
    </row>
    <row r="6254" spans="1:4" x14ac:dyDescent="0.2">
      <c r="A6254" s="56">
        <v>2016</v>
      </c>
      <c r="B6254" s="56" t="s">
        <v>13</v>
      </c>
      <c r="C6254" s="56" t="s">
        <v>59</v>
      </c>
      <c r="D6254" s="55">
        <v>6129</v>
      </c>
    </row>
    <row r="6255" spans="1:4" x14ac:dyDescent="0.2">
      <c r="A6255" s="56">
        <v>2016</v>
      </c>
      <c r="B6255" s="56" t="s">
        <v>14</v>
      </c>
      <c r="C6255" s="56" t="s">
        <v>59</v>
      </c>
      <c r="D6255" s="55">
        <v>6750</v>
      </c>
    </row>
    <row r="6256" spans="1:4" x14ac:dyDescent="0.2">
      <c r="A6256" s="56">
        <v>2016</v>
      </c>
      <c r="B6256" s="56" t="s">
        <v>15</v>
      </c>
      <c r="C6256" s="56" t="s">
        <v>59</v>
      </c>
      <c r="D6256" s="55">
        <v>6429</v>
      </c>
    </row>
    <row r="6257" spans="1:4" x14ac:dyDescent="0.2">
      <c r="A6257" s="56">
        <v>2016</v>
      </c>
      <c r="B6257" s="56" t="s">
        <v>4</v>
      </c>
      <c r="C6257" s="56" t="s">
        <v>59</v>
      </c>
      <c r="D6257" s="55">
        <v>7038</v>
      </c>
    </row>
    <row r="6258" spans="1:4" x14ac:dyDescent="0.2">
      <c r="A6258" s="56">
        <v>2016</v>
      </c>
      <c r="B6258" s="56" t="s">
        <v>5</v>
      </c>
      <c r="C6258" s="56" t="s">
        <v>59</v>
      </c>
      <c r="D6258" s="55">
        <v>6747</v>
      </c>
    </row>
    <row r="6259" spans="1:4" x14ac:dyDescent="0.2">
      <c r="A6259" s="56">
        <v>2016</v>
      </c>
      <c r="B6259" s="56" t="s">
        <v>6</v>
      </c>
      <c r="C6259" s="56" t="s">
        <v>59</v>
      </c>
      <c r="D6259" s="55">
        <v>7744</v>
      </c>
    </row>
    <row r="6260" spans="1:4" x14ac:dyDescent="0.2">
      <c r="A6260" s="56">
        <v>2016</v>
      </c>
      <c r="B6260" s="56" t="s">
        <v>7</v>
      </c>
      <c r="C6260" s="56" t="s">
        <v>59</v>
      </c>
      <c r="D6260" s="55">
        <v>7591</v>
      </c>
    </row>
    <row r="6261" spans="1:4" x14ac:dyDescent="0.2">
      <c r="A6261" s="56">
        <v>2016</v>
      </c>
      <c r="B6261" s="56" t="s">
        <v>8</v>
      </c>
      <c r="C6261" s="56" t="s">
        <v>59</v>
      </c>
      <c r="D6261" s="55">
        <v>7789</v>
      </c>
    </row>
    <row r="6262" spans="1:4" x14ac:dyDescent="0.2">
      <c r="A6262" s="56">
        <v>2016</v>
      </c>
      <c r="B6262" s="56" t="s">
        <v>9</v>
      </c>
      <c r="C6262" s="56" t="s">
        <v>59</v>
      </c>
      <c r="D6262" s="55">
        <v>7418</v>
      </c>
    </row>
    <row r="6263" spans="1:4" x14ac:dyDescent="0.2">
      <c r="A6263" s="56">
        <v>2016</v>
      </c>
      <c r="B6263" s="56" t="s">
        <v>10</v>
      </c>
      <c r="C6263" s="56" t="s">
        <v>59</v>
      </c>
      <c r="D6263" s="55">
        <v>7863</v>
      </c>
    </row>
    <row r="6264" spans="1:4" x14ac:dyDescent="0.2">
      <c r="A6264" s="56">
        <v>2016</v>
      </c>
      <c r="B6264" s="56" t="s">
        <v>11</v>
      </c>
      <c r="C6264" s="56" t="s">
        <v>59</v>
      </c>
      <c r="D6264" s="55">
        <v>7927</v>
      </c>
    </row>
    <row r="6265" spans="1:4" x14ac:dyDescent="0.2">
      <c r="A6265" s="56">
        <v>2017</v>
      </c>
      <c r="B6265" s="56" t="s">
        <v>12</v>
      </c>
      <c r="C6265" s="56" t="s">
        <v>59</v>
      </c>
      <c r="D6265" s="55">
        <v>6946</v>
      </c>
    </row>
    <row r="6266" spans="1:4" x14ac:dyDescent="0.2">
      <c r="A6266" s="56">
        <v>2017</v>
      </c>
      <c r="B6266" s="56" t="s">
        <v>13</v>
      </c>
      <c r="C6266" s="56" t="s">
        <v>59</v>
      </c>
      <c r="D6266" s="55">
        <v>6667</v>
      </c>
    </row>
    <row r="6267" spans="1:4" x14ac:dyDescent="0.2">
      <c r="A6267" s="56">
        <v>2017</v>
      </c>
      <c r="B6267" s="56" t="s">
        <v>14</v>
      </c>
      <c r="C6267" s="56" t="s">
        <v>59</v>
      </c>
      <c r="D6267" s="55">
        <v>8456</v>
      </c>
    </row>
    <row r="6268" spans="1:4" x14ac:dyDescent="0.2">
      <c r="A6268" s="56">
        <v>2017</v>
      </c>
      <c r="B6268" s="56" t="s">
        <v>15</v>
      </c>
      <c r="C6268" s="56" t="s">
        <v>59</v>
      </c>
      <c r="D6268" s="55">
        <v>8131</v>
      </c>
    </row>
    <row r="6269" spans="1:4" x14ac:dyDescent="0.2">
      <c r="A6269" s="56">
        <v>2017</v>
      </c>
      <c r="B6269" s="56" t="s">
        <v>4</v>
      </c>
      <c r="C6269" s="56" t="s">
        <v>59</v>
      </c>
      <c r="D6269" s="55">
        <v>8029</v>
      </c>
    </row>
    <row r="6270" spans="1:4" x14ac:dyDescent="0.2">
      <c r="A6270" s="56">
        <v>2017</v>
      </c>
      <c r="B6270" s="56" t="s">
        <v>5</v>
      </c>
      <c r="C6270" s="56" t="s">
        <v>59</v>
      </c>
      <c r="D6270" s="55">
        <v>7939</v>
      </c>
    </row>
    <row r="6271" spans="1:4" x14ac:dyDescent="0.2">
      <c r="A6271" s="56">
        <v>2017</v>
      </c>
      <c r="B6271" s="56" t="s">
        <v>6</v>
      </c>
      <c r="C6271" s="56" t="s">
        <v>59</v>
      </c>
      <c r="D6271" s="55">
        <v>8244</v>
      </c>
    </row>
    <row r="6272" spans="1:4" x14ac:dyDescent="0.2">
      <c r="A6272" s="56">
        <v>2017</v>
      </c>
      <c r="B6272" s="56" t="s">
        <v>7</v>
      </c>
      <c r="C6272" s="56" t="s">
        <v>59</v>
      </c>
      <c r="D6272" s="55">
        <v>7403</v>
      </c>
    </row>
    <row r="6273" spans="1:4" x14ac:dyDescent="0.2">
      <c r="A6273" s="56">
        <v>2017</v>
      </c>
      <c r="B6273" s="56" t="s">
        <v>8</v>
      </c>
      <c r="C6273" s="56" t="s">
        <v>59</v>
      </c>
      <c r="D6273" s="55">
        <v>6291</v>
      </c>
    </row>
    <row r="6274" spans="1:4" x14ac:dyDescent="0.2">
      <c r="A6274" s="56">
        <v>2017</v>
      </c>
      <c r="B6274" s="56" t="s">
        <v>9</v>
      </c>
      <c r="C6274" s="56" t="s">
        <v>59</v>
      </c>
      <c r="D6274" s="55">
        <v>5650</v>
      </c>
    </row>
    <row r="6275" spans="1:4" x14ac:dyDescent="0.2">
      <c r="A6275" s="56">
        <v>2017</v>
      </c>
      <c r="B6275" s="56" t="s">
        <v>10</v>
      </c>
      <c r="C6275" s="56" t="s">
        <v>59</v>
      </c>
      <c r="D6275" s="55">
        <v>5110</v>
      </c>
    </row>
    <row r="6276" spans="1:4" x14ac:dyDescent="0.2">
      <c r="A6276" s="56">
        <v>2017</v>
      </c>
      <c r="B6276" s="56" t="s">
        <v>11</v>
      </c>
      <c r="C6276" s="56" t="s">
        <v>59</v>
      </c>
      <c r="D6276" s="55">
        <v>4237</v>
      </c>
    </row>
    <row r="6277" spans="1:4" x14ac:dyDescent="0.2">
      <c r="A6277" s="56">
        <v>2018</v>
      </c>
      <c r="B6277" s="56" t="s">
        <v>12</v>
      </c>
      <c r="C6277" s="56" t="s">
        <v>59</v>
      </c>
      <c r="D6277" s="55">
        <v>3247</v>
      </c>
    </row>
    <row r="6278" spans="1:4" x14ac:dyDescent="0.2">
      <c r="A6278" s="56">
        <v>2018</v>
      </c>
      <c r="B6278" s="56" t="s">
        <v>13</v>
      </c>
      <c r="C6278" s="56" t="s">
        <v>59</v>
      </c>
      <c r="D6278" s="55">
        <v>2854</v>
      </c>
    </row>
    <row r="6279" spans="1:4" x14ac:dyDescent="0.2">
      <c r="A6279" s="56">
        <v>2018</v>
      </c>
      <c r="B6279" s="56" t="s">
        <v>14</v>
      </c>
      <c r="C6279" s="56" t="s">
        <v>59</v>
      </c>
      <c r="D6279" s="55">
        <v>2825</v>
      </c>
    </row>
    <row r="6280" spans="1:4" x14ac:dyDescent="0.2">
      <c r="A6280" s="56">
        <v>2018</v>
      </c>
      <c r="B6280" s="56" t="s">
        <v>15</v>
      </c>
      <c r="C6280" s="56" t="s">
        <v>59</v>
      </c>
      <c r="D6280" s="55">
        <v>2253</v>
      </c>
    </row>
    <row r="6281" spans="1:4" x14ac:dyDescent="0.2">
      <c r="A6281" s="56">
        <v>2018</v>
      </c>
      <c r="B6281" s="56" t="s">
        <v>4</v>
      </c>
      <c r="C6281" s="56" t="s">
        <v>59</v>
      </c>
      <c r="D6281" s="55">
        <v>2057</v>
      </c>
    </row>
    <row r="6282" spans="1:4" x14ac:dyDescent="0.2">
      <c r="A6282" s="56">
        <v>2018</v>
      </c>
      <c r="B6282" s="56" t="s">
        <v>5</v>
      </c>
      <c r="C6282" s="56" t="s">
        <v>59</v>
      </c>
      <c r="D6282" s="55">
        <v>1840</v>
      </c>
    </row>
    <row r="6283" spans="1:4" x14ac:dyDescent="0.2">
      <c r="A6283" s="56">
        <v>2018</v>
      </c>
      <c r="B6283" s="56" t="s">
        <v>6</v>
      </c>
      <c r="C6283" s="56" t="s">
        <v>59</v>
      </c>
      <c r="D6283" s="55">
        <v>1877</v>
      </c>
    </row>
    <row r="6284" spans="1:4" x14ac:dyDescent="0.2">
      <c r="A6284" s="56">
        <v>2018</v>
      </c>
      <c r="B6284" s="56" t="s">
        <v>7</v>
      </c>
      <c r="C6284" s="56" t="s">
        <v>59</v>
      </c>
      <c r="D6284" s="55">
        <v>2305</v>
      </c>
    </row>
    <row r="6285" spans="1:4" x14ac:dyDescent="0.2">
      <c r="A6285" s="56">
        <v>2018</v>
      </c>
      <c r="B6285" s="56" t="s">
        <v>8</v>
      </c>
      <c r="C6285" s="56" t="s">
        <v>59</v>
      </c>
      <c r="D6285" s="55">
        <v>2456</v>
      </c>
    </row>
    <row r="6286" spans="1:4" x14ac:dyDescent="0.2">
      <c r="A6286" s="56">
        <v>2018</v>
      </c>
      <c r="B6286" s="56" t="s">
        <v>9</v>
      </c>
      <c r="C6286" s="56" t="s">
        <v>59</v>
      </c>
      <c r="D6286" s="55">
        <v>3406</v>
      </c>
    </row>
    <row r="6287" spans="1:4" x14ac:dyDescent="0.2">
      <c r="A6287" s="56">
        <v>2018</v>
      </c>
      <c r="B6287" s="56" t="s">
        <v>10</v>
      </c>
      <c r="C6287" s="56" t="s">
        <v>59</v>
      </c>
      <c r="D6287" s="55">
        <v>2965</v>
      </c>
    </row>
    <row r="6288" spans="1:4" x14ac:dyDescent="0.2">
      <c r="A6288" s="56">
        <v>2018</v>
      </c>
      <c r="B6288" s="56" t="s">
        <v>11</v>
      </c>
      <c r="C6288" s="56" t="s">
        <v>59</v>
      </c>
      <c r="D6288" s="55">
        <v>2424</v>
      </c>
    </row>
    <row r="6289" spans="1:4" x14ac:dyDescent="0.2">
      <c r="A6289" s="56">
        <v>2019</v>
      </c>
      <c r="B6289" s="56" t="s">
        <v>12</v>
      </c>
      <c r="C6289" s="56" t="s">
        <v>59</v>
      </c>
      <c r="D6289" s="55">
        <v>2768</v>
      </c>
    </row>
    <row r="6290" spans="1:4" x14ac:dyDescent="0.2">
      <c r="A6290" s="56">
        <v>2019</v>
      </c>
      <c r="B6290" s="56" t="s">
        <v>13</v>
      </c>
      <c r="C6290" s="56" t="s">
        <v>59</v>
      </c>
      <c r="D6290" s="55">
        <v>2132</v>
      </c>
    </row>
    <row r="6291" spans="1:4" x14ac:dyDescent="0.2">
      <c r="A6291" s="56">
        <v>2019</v>
      </c>
      <c r="B6291" s="56" t="s">
        <v>14</v>
      </c>
      <c r="C6291" s="56" t="s">
        <v>59</v>
      </c>
      <c r="D6291" s="55">
        <v>2793</v>
      </c>
    </row>
    <row r="6292" spans="1:4" x14ac:dyDescent="0.2">
      <c r="A6292" s="56">
        <v>2019</v>
      </c>
      <c r="B6292" s="56" t="s">
        <v>15</v>
      </c>
      <c r="C6292" s="56" t="s">
        <v>59</v>
      </c>
      <c r="D6292" s="55">
        <v>3505</v>
      </c>
    </row>
    <row r="6293" spans="1:4" x14ac:dyDescent="0.2">
      <c r="A6293" s="56">
        <v>2019</v>
      </c>
      <c r="B6293" s="56" t="s">
        <v>4</v>
      </c>
      <c r="C6293" s="56" t="s">
        <v>59</v>
      </c>
      <c r="D6293" s="55">
        <v>2829</v>
      </c>
    </row>
    <row r="6294" spans="1:4" x14ac:dyDescent="0.2">
      <c r="A6294" s="56">
        <v>2019</v>
      </c>
      <c r="B6294" s="56" t="s">
        <v>5</v>
      </c>
      <c r="C6294" s="56" t="s">
        <v>59</v>
      </c>
      <c r="D6294" s="55">
        <v>2584</v>
      </c>
    </row>
    <row r="6295" spans="1:4" x14ac:dyDescent="0.2">
      <c r="A6295" s="56">
        <v>2019</v>
      </c>
      <c r="B6295" s="56" t="s">
        <v>6</v>
      </c>
      <c r="C6295" s="56" t="s">
        <v>59</v>
      </c>
      <c r="D6295" s="55">
        <v>3504</v>
      </c>
    </row>
    <row r="6296" spans="1:4" x14ac:dyDescent="0.2">
      <c r="A6296" s="56">
        <v>2019</v>
      </c>
      <c r="B6296" s="56" t="s">
        <v>7</v>
      </c>
      <c r="C6296" s="56" t="s">
        <v>59</v>
      </c>
      <c r="D6296" s="55">
        <v>3747</v>
      </c>
    </row>
    <row r="6297" spans="1:4" x14ac:dyDescent="0.2">
      <c r="A6297" s="56">
        <v>2019</v>
      </c>
      <c r="B6297" s="56" t="s">
        <v>8</v>
      </c>
      <c r="C6297" s="56" t="s">
        <v>59</v>
      </c>
      <c r="D6297" s="55">
        <v>3619</v>
      </c>
    </row>
    <row r="6298" spans="1:4" x14ac:dyDescent="0.2">
      <c r="A6298" s="56">
        <v>2019</v>
      </c>
      <c r="B6298" s="56" t="s">
        <v>9</v>
      </c>
      <c r="C6298" s="56" t="s">
        <v>59</v>
      </c>
      <c r="D6298" s="55">
        <v>3718</v>
      </c>
    </row>
    <row r="6299" spans="1:4" x14ac:dyDescent="0.2">
      <c r="A6299" s="56">
        <v>2019</v>
      </c>
      <c r="B6299" s="56" t="s">
        <v>10</v>
      </c>
      <c r="C6299" s="56" t="s">
        <v>59</v>
      </c>
      <c r="D6299" s="55">
        <v>4135</v>
      </c>
    </row>
    <row r="6300" spans="1:4" x14ac:dyDescent="0.2">
      <c r="A6300" s="56">
        <v>2019</v>
      </c>
      <c r="B6300" s="56" t="s">
        <v>11</v>
      </c>
      <c r="C6300" s="56" t="s">
        <v>59</v>
      </c>
      <c r="D6300" s="55">
        <v>4024</v>
      </c>
    </row>
    <row r="6301" spans="1:4" x14ac:dyDescent="0.2">
      <c r="A6301" s="56">
        <v>2020</v>
      </c>
      <c r="B6301" s="56" t="s">
        <v>12</v>
      </c>
      <c r="C6301" s="56" t="s">
        <v>59</v>
      </c>
      <c r="D6301" s="55">
        <v>4225</v>
      </c>
    </row>
    <row r="6302" spans="1:4" x14ac:dyDescent="0.2">
      <c r="A6302" s="56">
        <v>2020</v>
      </c>
      <c r="B6302" s="56" t="s">
        <v>13</v>
      </c>
      <c r="C6302" s="56" t="s">
        <v>59</v>
      </c>
      <c r="D6302" s="55">
        <v>4124</v>
      </c>
    </row>
    <row r="6303" spans="1:4" x14ac:dyDescent="0.2">
      <c r="A6303" s="56">
        <v>2020</v>
      </c>
      <c r="B6303" s="56" t="s">
        <v>14</v>
      </c>
      <c r="C6303" s="56" t="s">
        <v>59</v>
      </c>
      <c r="D6303" s="55">
        <v>1948</v>
      </c>
    </row>
    <row r="6304" spans="1:4" x14ac:dyDescent="0.2">
      <c r="A6304" s="56">
        <v>2020</v>
      </c>
      <c r="B6304" s="56" t="s">
        <v>15</v>
      </c>
      <c r="C6304" s="56" t="s">
        <v>59</v>
      </c>
      <c r="D6304" s="55">
        <v>323</v>
      </c>
    </row>
    <row r="6305" spans="1:4" x14ac:dyDescent="0.2">
      <c r="A6305" s="56">
        <v>2020</v>
      </c>
      <c r="B6305" s="56" t="s">
        <v>4</v>
      </c>
      <c r="C6305" s="56" t="s">
        <v>59</v>
      </c>
      <c r="D6305" s="55">
        <v>445</v>
      </c>
    </row>
    <row r="6306" spans="1:4" x14ac:dyDescent="0.2">
      <c r="A6306" s="56">
        <v>2020</v>
      </c>
      <c r="B6306" s="56" t="s">
        <v>5</v>
      </c>
      <c r="C6306" s="56" t="s">
        <v>59</v>
      </c>
      <c r="D6306" s="55">
        <v>446</v>
      </c>
    </row>
    <row r="6307" spans="1:4" x14ac:dyDescent="0.2">
      <c r="A6307" s="56">
        <v>2020</v>
      </c>
      <c r="B6307" s="56" t="s">
        <v>6</v>
      </c>
      <c r="C6307" s="56" t="s">
        <v>59</v>
      </c>
      <c r="D6307" s="55">
        <v>581</v>
      </c>
    </row>
    <row r="6308" spans="1:4" x14ac:dyDescent="0.2">
      <c r="A6308" s="56">
        <v>2020</v>
      </c>
      <c r="B6308" s="56" t="s">
        <v>7</v>
      </c>
      <c r="C6308" s="56" t="s">
        <v>59</v>
      </c>
      <c r="D6308" s="55">
        <v>890</v>
      </c>
    </row>
    <row r="6309" spans="1:4" x14ac:dyDescent="0.2">
      <c r="A6309" s="56">
        <v>2020</v>
      </c>
      <c r="B6309" s="56" t="s">
        <v>8</v>
      </c>
      <c r="C6309" s="56" t="s">
        <v>59</v>
      </c>
      <c r="D6309" s="55">
        <v>1080</v>
      </c>
    </row>
    <row r="6310" spans="1:4" x14ac:dyDescent="0.2">
      <c r="A6310" s="56">
        <v>2020</v>
      </c>
      <c r="B6310" s="56" t="s">
        <v>9</v>
      </c>
      <c r="C6310" s="56" t="s">
        <v>59</v>
      </c>
      <c r="D6310" s="55">
        <v>1329</v>
      </c>
    </row>
    <row r="6311" spans="1:4" x14ac:dyDescent="0.2">
      <c r="A6311" s="56">
        <v>2020</v>
      </c>
      <c r="B6311" s="56" t="s">
        <v>10</v>
      </c>
      <c r="C6311" s="56" t="s">
        <v>59</v>
      </c>
      <c r="D6311" s="55">
        <v>1374</v>
      </c>
    </row>
    <row r="6312" spans="1:4" x14ac:dyDescent="0.2">
      <c r="A6312" s="56">
        <v>2020</v>
      </c>
      <c r="B6312" s="56" t="s">
        <v>11</v>
      </c>
      <c r="C6312" s="56" t="s">
        <v>59</v>
      </c>
      <c r="D6312" s="55">
        <v>1740</v>
      </c>
    </row>
    <row r="6313" spans="1:4" x14ac:dyDescent="0.2">
      <c r="A6313" s="56">
        <v>2014</v>
      </c>
      <c r="B6313" s="56" t="s">
        <v>4</v>
      </c>
      <c r="C6313" s="56" t="s">
        <v>60</v>
      </c>
      <c r="D6313" s="55">
        <v>924</v>
      </c>
    </row>
    <row r="6314" spans="1:4" x14ac:dyDescent="0.2">
      <c r="A6314" s="56">
        <v>2014</v>
      </c>
      <c r="B6314" s="56" t="s">
        <v>5</v>
      </c>
      <c r="C6314" s="56" t="s">
        <v>60</v>
      </c>
      <c r="D6314" s="55">
        <v>6034</v>
      </c>
    </row>
    <row r="6315" spans="1:4" x14ac:dyDescent="0.2">
      <c r="A6315" s="56">
        <v>2014</v>
      </c>
      <c r="B6315" s="56" t="s">
        <v>6</v>
      </c>
      <c r="C6315" s="56" t="s">
        <v>60</v>
      </c>
      <c r="D6315" s="55">
        <v>6211</v>
      </c>
    </row>
    <row r="6316" spans="1:4" x14ac:dyDescent="0.2">
      <c r="A6316" s="56">
        <v>2014</v>
      </c>
      <c r="B6316" s="56" t="s">
        <v>7</v>
      </c>
      <c r="C6316" s="56" t="s">
        <v>60</v>
      </c>
      <c r="D6316" s="55">
        <v>6962</v>
      </c>
    </row>
    <row r="6317" spans="1:4" x14ac:dyDescent="0.2">
      <c r="A6317" s="56">
        <v>2014</v>
      </c>
      <c r="B6317" s="56" t="s">
        <v>8</v>
      </c>
      <c r="C6317" s="56" t="s">
        <v>60</v>
      </c>
      <c r="D6317" s="55">
        <v>6691</v>
      </c>
    </row>
    <row r="6318" spans="1:4" x14ac:dyDescent="0.2">
      <c r="A6318" s="56">
        <v>2014</v>
      </c>
      <c r="B6318" s="56" t="s">
        <v>9</v>
      </c>
      <c r="C6318" s="56" t="s">
        <v>60</v>
      </c>
      <c r="D6318" s="55">
        <v>7153</v>
      </c>
    </row>
    <row r="6319" spans="1:4" x14ac:dyDescent="0.2">
      <c r="A6319" s="56">
        <v>2014</v>
      </c>
      <c r="B6319" s="56" t="s">
        <v>10</v>
      </c>
      <c r="C6319" s="56" t="s">
        <v>60</v>
      </c>
      <c r="D6319" s="55">
        <v>7180</v>
      </c>
    </row>
    <row r="6320" spans="1:4" x14ac:dyDescent="0.2">
      <c r="A6320" s="56">
        <v>2014</v>
      </c>
      <c r="B6320" s="56" t="s">
        <v>11</v>
      </c>
      <c r="C6320" s="56" t="s">
        <v>60</v>
      </c>
      <c r="D6320" s="55">
        <v>7562</v>
      </c>
    </row>
    <row r="6321" spans="1:4" x14ac:dyDescent="0.2">
      <c r="A6321" s="56">
        <v>2015</v>
      </c>
      <c r="B6321" s="56" t="s">
        <v>12</v>
      </c>
      <c r="C6321" s="56" t="s">
        <v>60</v>
      </c>
      <c r="D6321" s="55">
        <v>6932</v>
      </c>
    </row>
    <row r="6322" spans="1:4" x14ac:dyDescent="0.2">
      <c r="A6322" s="56">
        <v>2015</v>
      </c>
      <c r="B6322" s="56" t="s">
        <v>13</v>
      </c>
      <c r="C6322" s="56" t="s">
        <v>60</v>
      </c>
      <c r="D6322" s="55">
        <v>7588</v>
      </c>
    </row>
    <row r="6323" spans="1:4" x14ac:dyDescent="0.2">
      <c r="A6323" s="56">
        <v>2015</v>
      </c>
      <c r="B6323" s="56" t="s">
        <v>14</v>
      </c>
      <c r="C6323" s="56" t="s">
        <v>60</v>
      </c>
      <c r="D6323" s="55">
        <v>8049</v>
      </c>
    </row>
    <row r="6324" spans="1:4" x14ac:dyDescent="0.2">
      <c r="A6324" s="56">
        <v>2015</v>
      </c>
      <c r="B6324" s="56" t="s">
        <v>15</v>
      </c>
      <c r="C6324" s="56" t="s">
        <v>60</v>
      </c>
      <c r="D6324" s="55">
        <v>8686</v>
      </c>
    </row>
    <row r="6325" spans="1:4" x14ac:dyDescent="0.2">
      <c r="A6325" s="56">
        <v>2015</v>
      </c>
      <c r="B6325" s="56" t="s">
        <v>4</v>
      </c>
      <c r="C6325" s="56" t="s">
        <v>60</v>
      </c>
      <c r="D6325" s="55">
        <v>7347</v>
      </c>
    </row>
    <row r="6326" spans="1:4" x14ac:dyDescent="0.2">
      <c r="A6326" s="56">
        <v>2015</v>
      </c>
      <c r="B6326" s="56" t="s">
        <v>5</v>
      </c>
      <c r="C6326" s="56" t="s">
        <v>60</v>
      </c>
      <c r="D6326" s="55">
        <v>7663</v>
      </c>
    </row>
    <row r="6327" spans="1:4" x14ac:dyDescent="0.2">
      <c r="A6327" s="56">
        <v>2015</v>
      </c>
      <c r="B6327" s="56" t="s">
        <v>6</v>
      </c>
      <c r="C6327" s="56" t="s">
        <v>60</v>
      </c>
      <c r="D6327" s="55">
        <v>8434</v>
      </c>
    </row>
    <row r="6328" spans="1:4" x14ac:dyDescent="0.2">
      <c r="A6328" s="56">
        <v>2015</v>
      </c>
      <c r="B6328" s="56" t="s">
        <v>7</v>
      </c>
      <c r="C6328" s="56" t="s">
        <v>60</v>
      </c>
      <c r="D6328" s="55">
        <v>7233</v>
      </c>
    </row>
    <row r="6329" spans="1:4" x14ac:dyDescent="0.2">
      <c r="A6329" s="56">
        <v>2015</v>
      </c>
      <c r="B6329" s="56" t="s">
        <v>8</v>
      </c>
      <c r="C6329" s="56" t="s">
        <v>60</v>
      </c>
      <c r="D6329" s="55">
        <v>7020</v>
      </c>
    </row>
    <row r="6330" spans="1:4" x14ac:dyDescent="0.2">
      <c r="A6330" s="56">
        <v>2015</v>
      </c>
      <c r="B6330" s="56" t="s">
        <v>9</v>
      </c>
      <c r="C6330" s="56" t="s">
        <v>60</v>
      </c>
      <c r="D6330" s="55">
        <v>6578</v>
      </c>
    </row>
    <row r="6331" spans="1:4" x14ac:dyDescent="0.2">
      <c r="A6331" s="56">
        <v>2015</v>
      </c>
      <c r="B6331" s="56" t="s">
        <v>10</v>
      </c>
      <c r="C6331" s="56" t="s">
        <v>60</v>
      </c>
      <c r="D6331" s="55">
        <v>6663</v>
      </c>
    </row>
    <row r="6332" spans="1:4" x14ac:dyDescent="0.2">
      <c r="A6332" s="56">
        <v>2015</v>
      </c>
      <c r="B6332" s="56" t="s">
        <v>11</v>
      </c>
      <c r="C6332" s="56" t="s">
        <v>60</v>
      </c>
      <c r="D6332" s="55">
        <v>6289</v>
      </c>
    </row>
    <row r="6333" spans="1:4" x14ac:dyDescent="0.2">
      <c r="A6333" s="56">
        <v>2016</v>
      </c>
      <c r="B6333" s="56" t="s">
        <v>12</v>
      </c>
      <c r="C6333" s="56" t="s">
        <v>60</v>
      </c>
      <c r="D6333" s="55">
        <v>6002</v>
      </c>
    </row>
    <row r="6334" spans="1:4" x14ac:dyDescent="0.2">
      <c r="A6334" s="56">
        <v>2016</v>
      </c>
      <c r="B6334" s="56" t="s">
        <v>13</v>
      </c>
      <c r="C6334" s="56" t="s">
        <v>60</v>
      </c>
      <c r="D6334" s="55">
        <v>5758</v>
      </c>
    </row>
    <row r="6335" spans="1:4" x14ac:dyDescent="0.2">
      <c r="A6335" s="56">
        <v>2016</v>
      </c>
      <c r="B6335" s="56" t="s">
        <v>14</v>
      </c>
      <c r="C6335" s="56" t="s">
        <v>60</v>
      </c>
      <c r="D6335" s="55">
        <v>6141</v>
      </c>
    </row>
    <row r="6336" spans="1:4" x14ac:dyDescent="0.2">
      <c r="A6336" s="56">
        <v>2016</v>
      </c>
      <c r="B6336" s="56" t="s">
        <v>15</v>
      </c>
      <c r="C6336" s="56" t="s">
        <v>60</v>
      </c>
      <c r="D6336" s="55">
        <v>5478</v>
      </c>
    </row>
    <row r="6337" spans="1:4" x14ac:dyDescent="0.2">
      <c r="A6337" s="56">
        <v>2016</v>
      </c>
      <c r="B6337" s="56" t="s">
        <v>4</v>
      </c>
      <c r="C6337" s="56" t="s">
        <v>60</v>
      </c>
      <c r="D6337" s="55">
        <v>5273</v>
      </c>
    </row>
    <row r="6338" spans="1:4" x14ac:dyDescent="0.2">
      <c r="A6338" s="56">
        <v>2016</v>
      </c>
      <c r="B6338" s="56" t="s">
        <v>5</v>
      </c>
      <c r="C6338" s="56" t="s">
        <v>60</v>
      </c>
      <c r="D6338" s="55">
        <v>5142</v>
      </c>
    </row>
    <row r="6339" spans="1:4" x14ac:dyDescent="0.2">
      <c r="A6339" s="56">
        <v>2016</v>
      </c>
      <c r="B6339" s="56" t="s">
        <v>6</v>
      </c>
      <c r="C6339" s="56" t="s">
        <v>60</v>
      </c>
      <c r="D6339" s="55">
        <v>6723</v>
      </c>
    </row>
    <row r="6340" spans="1:4" x14ac:dyDescent="0.2">
      <c r="A6340" s="56">
        <v>2016</v>
      </c>
      <c r="B6340" s="56" t="s">
        <v>7</v>
      </c>
      <c r="C6340" s="56" t="s">
        <v>60</v>
      </c>
      <c r="D6340" s="55">
        <v>6455</v>
      </c>
    </row>
    <row r="6341" spans="1:4" x14ac:dyDescent="0.2">
      <c r="A6341" s="56">
        <v>2016</v>
      </c>
      <c r="B6341" s="56" t="s">
        <v>8</v>
      </c>
      <c r="C6341" s="56" t="s">
        <v>60</v>
      </c>
      <c r="D6341" s="55">
        <v>6148</v>
      </c>
    </row>
    <row r="6342" spans="1:4" x14ac:dyDescent="0.2">
      <c r="A6342" s="56">
        <v>2016</v>
      </c>
      <c r="B6342" s="56" t="s">
        <v>9</v>
      </c>
      <c r="C6342" s="56" t="s">
        <v>60</v>
      </c>
      <c r="D6342" s="55">
        <v>6923</v>
      </c>
    </row>
    <row r="6343" spans="1:4" x14ac:dyDescent="0.2">
      <c r="A6343" s="56">
        <v>2016</v>
      </c>
      <c r="B6343" s="56" t="s">
        <v>10</v>
      </c>
      <c r="C6343" s="56" t="s">
        <v>60</v>
      </c>
      <c r="D6343" s="55">
        <v>6691</v>
      </c>
    </row>
    <row r="6344" spans="1:4" x14ac:dyDescent="0.2">
      <c r="A6344" s="56">
        <v>2016</v>
      </c>
      <c r="B6344" s="56" t="s">
        <v>11</v>
      </c>
      <c r="C6344" s="56" t="s">
        <v>60</v>
      </c>
      <c r="D6344" s="55">
        <v>7439</v>
      </c>
    </row>
    <row r="6345" spans="1:4" x14ac:dyDescent="0.2">
      <c r="A6345" s="56">
        <v>2017</v>
      </c>
      <c r="B6345" s="56" t="s">
        <v>12</v>
      </c>
      <c r="C6345" s="56" t="s">
        <v>60</v>
      </c>
      <c r="D6345" s="55">
        <v>5343</v>
      </c>
    </row>
    <row r="6346" spans="1:4" x14ac:dyDescent="0.2">
      <c r="A6346" s="56">
        <v>2017</v>
      </c>
      <c r="B6346" s="56" t="s">
        <v>13</v>
      </c>
      <c r="C6346" s="56" t="s">
        <v>60</v>
      </c>
      <c r="D6346" s="55">
        <v>6015</v>
      </c>
    </row>
    <row r="6347" spans="1:4" x14ac:dyDescent="0.2">
      <c r="A6347" s="56">
        <v>2017</v>
      </c>
      <c r="B6347" s="56" t="s">
        <v>14</v>
      </c>
      <c r="C6347" s="56" t="s">
        <v>60</v>
      </c>
      <c r="D6347" s="55">
        <v>7423</v>
      </c>
    </row>
    <row r="6348" spans="1:4" x14ac:dyDescent="0.2">
      <c r="A6348" s="56">
        <v>2017</v>
      </c>
      <c r="B6348" s="56" t="s">
        <v>15</v>
      </c>
      <c r="C6348" s="56" t="s">
        <v>60</v>
      </c>
      <c r="D6348" s="55">
        <v>6894</v>
      </c>
    </row>
    <row r="6349" spans="1:4" x14ac:dyDescent="0.2">
      <c r="A6349" s="56">
        <v>2017</v>
      </c>
      <c r="B6349" s="56" t="s">
        <v>4</v>
      </c>
      <c r="C6349" s="56" t="s">
        <v>60</v>
      </c>
      <c r="D6349" s="55">
        <v>6955</v>
      </c>
    </row>
    <row r="6350" spans="1:4" x14ac:dyDescent="0.2">
      <c r="A6350" s="56">
        <v>2017</v>
      </c>
      <c r="B6350" s="56" t="s">
        <v>5</v>
      </c>
      <c r="C6350" s="56" t="s">
        <v>60</v>
      </c>
      <c r="D6350" s="55">
        <v>6464</v>
      </c>
    </row>
    <row r="6351" spans="1:4" x14ac:dyDescent="0.2">
      <c r="A6351" s="56">
        <v>2017</v>
      </c>
      <c r="B6351" s="56" t="s">
        <v>6</v>
      </c>
      <c r="C6351" s="56" t="s">
        <v>60</v>
      </c>
      <c r="D6351" s="55">
        <v>7136</v>
      </c>
    </row>
    <row r="6352" spans="1:4" x14ac:dyDescent="0.2">
      <c r="A6352" s="56">
        <v>2017</v>
      </c>
      <c r="B6352" s="56" t="s">
        <v>7</v>
      </c>
      <c r="C6352" s="56" t="s">
        <v>60</v>
      </c>
      <c r="D6352" s="55">
        <v>6883</v>
      </c>
    </row>
    <row r="6353" spans="1:4" x14ac:dyDescent="0.2">
      <c r="A6353" s="56">
        <v>2017</v>
      </c>
      <c r="B6353" s="56" t="s">
        <v>8</v>
      </c>
      <c r="C6353" s="56" t="s">
        <v>60</v>
      </c>
      <c r="D6353" s="55">
        <v>6124</v>
      </c>
    </row>
    <row r="6354" spans="1:4" x14ac:dyDescent="0.2">
      <c r="A6354" s="56">
        <v>2017</v>
      </c>
      <c r="B6354" s="56" t="s">
        <v>9</v>
      </c>
      <c r="C6354" s="56" t="s">
        <v>60</v>
      </c>
      <c r="D6354" s="55">
        <v>5994</v>
      </c>
    </row>
    <row r="6355" spans="1:4" x14ac:dyDescent="0.2">
      <c r="A6355" s="56">
        <v>2017</v>
      </c>
      <c r="B6355" s="56" t="s">
        <v>10</v>
      </c>
      <c r="C6355" s="56" t="s">
        <v>60</v>
      </c>
      <c r="D6355" s="55">
        <v>5732</v>
      </c>
    </row>
    <row r="6356" spans="1:4" x14ac:dyDescent="0.2">
      <c r="A6356" s="56">
        <v>2017</v>
      </c>
      <c r="B6356" s="56" t="s">
        <v>11</v>
      </c>
      <c r="C6356" s="56" t="s">
        <v>60</v>
      </c>
      <c r="D6356" s="55">
        <v>39100</v>
      </c>
    </row>
    <row r="6357" spans="1:4" x14ac:dyDescent="0.2">
      <c r="A6357" s="56">
        <v>2018</v>
      </c>
      <c r="B6357" s="56" t="s">
        <v>12</v>
      </c>
      <c r="C6357" s="56" t="s">
        <v>60</v>
      </c>
      <c r="D6357" s="55">
        <v>4626</v>
      </c>
    </row>
    <row r="6358" spans="1:4" x14ac:dyDescent="0.2">
      <c r="A6358" s="56">
        <v>2018</v>
      </c>
      <c r="B6358" s="56" t="s">
        <v>13</v>
      </c>
      <c r="C6358" s="56" t="s">
        <v>60</v>
      </c>
      <c r="D6358" s="55">
        <v>3686</v>
      </c>
    </row>
    <row r="6359" spans="1:4" x14ac:dyDescent="0.2">
      <c r="A6359" s="56">
        <v>2018</v>
      </c>
      <c r="B6359" s="56" t="s">
        <v>14</v>
      </c>
      <c r="C6359" s="56" t="s">
        <v>60</v>
      </c>
      <c r="D6359" s="55">
        <v>4312</v>
      </c>
    </row>
    <row r="6360" spans="1:4" x14ac:dyDescent="0.2">
      <c r="A6360" s="56">
        <v>2018</v>
      </c>
      <c r="B6360" s="56" t="s">
        <v>15</v>
      </c>
      <c r="C6360" s="56" t="s">
        <v>60</v>
      </c>
      <c r="D6360" s="55">
        <v>3471</v>
      </c>
    </row>
    <row r="6361" spans="1:4" x14ac:dyDescent="0.2">
      <c r="A6361" s="56">
        <v>2018</v>
      </c>
      <c r="B6361" s="56" t="s">
        <v>4</v>
      </c>
      <c r="C6361" s="56" t="s">
        <v>60</v>
      </c>
      <c r="D6361" s="55">
        <v>3483</v>
      </c>
    </row>
    <row r="6362" spans="1:4" x14ac:dyDescent="0.2">
      <c r="A6362" s="56">
        <v>2018</v>
      </c>
      <c r="B6362" s="56" t="s">
        <v>5</v>
      </c>
      <c r="C6362" s="56" t="s">
        <v>60</v>
      </c>
      <c r="D6362" s="55">
        <v>3153</v>
      </c>
    </row>
    <row r="6363" spans="1:4" x14ac:dyDescent="0.2">
      <c r="A6363" s="56">
        <v>2018</v>
      </c>
      <c r="B6363" s="56" t="s">
        <v>6</v>
      </c>
      <c r="C6363" s="56" t="s">
        <v>60</v>
      </c>
      <c r="D6363" s="55">
        <v>2989</v>
      </c>
    </row>
    <row r="6364" spans="1:4" x14ac:dyDescent="0.2">
      <c r="A6364" s="56">
        <v>2018</v>
      </c>
      <c r="B6364" s="56" t="s">
        <v>7</v>
      </c>
      <c r="C6364" s="56" t="s">
        <v>60</v>
      </c>
      <c r="D6364" s="55">
        <v>3264</v>
      </c>
    </row>
    <row r="6365" spans="1:4" x14ac:dyDescent="0.2">
      <c r="A6365" s="56">
        <v>2018</v>
      </c>
      <c r="B6365" s="56" t="s">
        <v>8</v>
      </c>
      <c r="C6365" s="56" t="s">
        <v>60</v>
      </c>
      <c r="D6365" s="55">
        <v>3740</v>
      </c>
    </row>
    <row r="6366" spans="1:4" x14ac:dyDescent="0.2">
      <c r="A6366" s="56">
        <v>2018</v>
      </c>
      <c r="B6366" s="56" t="s">
        <v>9</v>
      </c>
      <c r="C6366" s="56" t="s">
        <v>60</v>
      </c>
      <c r="D6366" s="55">
        <v>4771</v>
      </c>
    </row>
    <row r="6367" spans="1:4" x14ac:dyDescent="0.2">
      <c r="A6367" s="56">
        <v>2018</v>
      </c>
      <c r="B6367" s="56" t="s">
        <v>10</v>
      </c>
      <c r="C6367" s="56" t="s">
        <v>60</v>
      </c>
      <c r="D6367" s="55">
        <v>3935</v>
      </c>
    </row>
    <row r="6368" spans="1:4" x14ac:dyDescent="0.2">
      <c r="A6368" s="56">
        <v>2018</v>
      </c>
      <c r="B6368" s="56" t="s">
        <v>11</v>
      </c>
      <c r="C6368" s="56" t="s">
        <v>60</v>
      </c>
      <c r="D6368" s="55">
        <v>4184</v>
      </c>
    </row>
    <row r="6369" spans="1:4" x14ac:dyDescent="0.2">
      <c r="A6369" s="56">
        <v>2019</v>
      </c>
      <c r="B6369" s="56" t="s">
        <v>12</v>
      </c>
      <c r="C6369" s="56" t="s">
        <v>60</v>
      </c>
      <c r="D6369" s="55">
        <v>4214</v>
      </c>
    </row>
    <row r="6370" spans="1:4" x14ac:dyDescent="0.2">
      <c r="A6370" s="56">
        <v>2019</v>
      </c>
      <c r="B6370" s="56" t="s">
        <v>13</v>
      </c>
      <c r="C6370" s="56" t="s">
        <v>60</v>
      </c>
      <c r="D6370" s="55">
        <v>3230</v>
      </c>
    </row>
    <row r="6371" spans="1:4" x14ac:dyDescent="0.2">
      <c r="A6371" s="56">
        <v>2019</v>
      </c>
      <c r="B6371" s="56" t="s">
        <v>14</v>
      </c>
      <c r="C6371" s="56" t="s">
        <v>60</v>
      </c>
      <c r="D6371" s="55">
        <v>4130</v>
      </c>
    </row>
    <row r="6372" spans="1:4" x14ac:dyDescent="0.2">
      <c r="A6372" s="56">
        <v>2019</v>
      </c>
      <c r="B6372" s="56" t="s">
        <v>15</v>
      </c>
      <c r="C6372" s="56" t="s">
        <v>60</v>
      </c>
      <c r="D6372" s="55">
        <v>4295</v>
      </c>
    </row>
    <row r="6373" spans="1:4" x14ac:dyDescent="0.2">
      <c r="A6373" s="56">
        <v>2019</v>
      </c>
      <c r="B6373" s="56" t="s">
        <v>4</v>
      </c>
      <c r="C6373" s="56" t="s">
        <v>60</v>
      </c>
      <c r="D6373" s="55">
        <v>4262</v>
      </c>
    </row>
    <row r="6374" spans="1:4" x14ac:dyDescent="0.2">
      <c r="A6374" s="56">
        <v>2019</v>
      </c>
      <c r="B6374" s="56" t="s">
        <v>5</v>
      </c>
      <c r="C6374" s="56" t="s">
        <v>60</v>
      </c>
      <c r="D6374" s="55">
        <v>3740</v>
      </c>
    </row>
    <row r="6375" spans="1:4" x14ac:dyDescent="0.2">
      <c r="A6375" s="56">
        <v>2019</v>
      </c>
      <c r="B6375" s="56" t="s">
        <v>6</v>
      </c>
      <c r="C6375" s="56" t="s">
        <v>60</v>
      </c>
      <c r="D6375" s="55">
        <v>4676</v>
      </c>
    </row>
    <row r="6376" spans="1:4" x14ac:dyDescent="0.2">
      <c r="A6376" s="56">
        <v>2019</v>
      </c>
      <c r="B6376" s="56" t="s">
        <v>7</v>
      </c>
      <c r="C6376" s="56" t="s">
        <v>60</v>
      </c>
      <c r="D6376" s="55">
        <v>4689</v>
      </c>
    </row>
    <row r="6377" spans="1:4" x14ac:dyDescent="0.2">
      <c r="A6377" s="56">
        <v>2019</v>
      </c>
      <c r="B6377" s="56" t="s">
        <v>8</v>
      </c>
      <c r="C6377" s="56" t="s">
        <v>60</v>
      </c>
      <c r="D6377" s="55">
        <v>5375</v>
      </c>
    </row>
    <row r="6378" spans="1:4" x14ac:dyDescent="0.2">
      <c r="A6378" s="56">
        <v>2019</v>
      </c>
      <c r="B6378" s="56" t="s">
        <v>9</v>
      </c>
      <c r="C6378" s="56" t="s">
        <v>60</v>
      </c>
      <c r="D6378" s="55">
        <v>5475</v>
      </c>
    </row>
    <row r="6379" spans="1:4" x14ac:dyDescent="0.2">
      <c r="A6379" s="56">
        <v>2019</v>
      </c>
      <c r="B6379" s="56" t="s">
        <v>10</v>
      </c>
      <c r="C6379" s="56" t="s">
        <v>60</v>
      </c>
      <c r="D6379" s="55">
        <v>5435</v>
      </c>
    </row>
    <row r="6380" spans="1:4" x14ac:dyDescent="0.2">
      <c r="A6380" s="56">
        <v>2019</v>
      </c>
      <c r="B6380" s="56" t="s">
        <v>11</v>
      </c>
      <c r="C6380" s="56" t="s">
        <v>60</v>
      </c>
      <c r="D6380" s="55">
        <v>5571</v>
      </c>
    </row>
    <row r="6381" spans="1:4" x14ac:dyDescent="0.2">
      <c r="A6381" s="56">
        <v>2020</v>
      </c>
      <c r="B6381" s="56" t="s">
        <v>12</v>
      </c>
      <c r="C6381" s="56" t="s">
        <v>60</v>
      </c>
      <c r="D6381" s="55">
        <v>5057</v>
      </c>
    </row>
    <row r="6382" spans="1:4" x14ac:dyDescent="0.2">
      <c r="A6382" s="56">
        <v>2020</v>
      </c>
      <c r="B6382" s="56" t="s">
        <v>13</v>
      </c>
      <c r="C6382" s="56" t="s">
        <v>60</v>
      </c>
      <c r="D6382" s="55">
        <v>5111</v>
      </c>
    </row>
    <row r="6383" spans="1:4" x14ac:dyDescent="0.2">
      <c r="A6383" s="56">
        <v>2020</v>
      </c>
      <c r="B6383" s="56" t="s">
        <v>14</v>
      </c>
      <c r="C6383" s="56" t="s">
        <v>60</v>
      </c>
      <c r="D6383" s="55">
        <v>2499</v>
      </c>
    </row>
    <row r="6384" spans="1:4" x14ac:dyDescent="0.2">
      <c r="A6384" s="56">
        <v>2020</v>
      </c>
      <c r="B6384" s="56" t="s">
        <v>15</v>
      </c>
      <c r="C6384" s="56" t="s">
        <v>60</v>
      </c>
      <c r="D6384" s="55">
        <v>498</v>
      </c>
    </row>
    <row r="6385" spans="1:4" x14ac:dyDescent="0.2">
      <c r="A6385" s="56">
        <v>2020</v>
      </c>
      <c r="B6385" s="56" t="s">
        <v>4</v>
      </c>
      <c r="C6385" s="56" t="s">
        <v>60</v>
      </c>
      <c r="D6385" s="55">
        <v>651</v>
      </c>
    </row>
    <row r="6386" spans="1:4" x14ac:dyDescent="0.2">
      <c r="A6386" s="56">
        <v>2020</v>
      </c>
      <c r="B6386" s="56" t="s">
        <v>5</v>
      </c>
      <c r="C6386" s="56" t="s">
        <v>60</v>
      </c>
      <c r="D6386" s="55">
        <v>738</v>
      </c>
    </row>
    <row r="6387" spans="1:4" x14ac:dyDescent="0.2">
      <c r="A6387" s="56">
        <v>2020</v>
      </c>
      <c r="B6387" s="56" t="s">
        <v>6</v>
      </c>
      <c r="C6387" s="56" t="s">
        <v>60</v>
      </c>
      <c r="D6387" s="55">
        <v>718</v>
      </c>
    </row>
    <row r="6388" spans="1:4" x14ac:dyDescent="0.2">
      <c r="A6388" s="56">
        <v>2020</v>
      </c>
      <c r="B6388" s="56" t="s">
        <v>7</v>
      </c>
      <c r="C6388" s="56" t="s">
        <v>60</v>
      </c>
      <c r="D6388" s="55">
        <v>963</v>
      </c>
    </row>
    <row r="6389" spans="1:4" x14ac:dyDescent="0.2">
      <c r="A6389" s="56">
        <v>2020</v>
      </c>
      <c r="B6389" s="56" t="s">
        <v>8</v>
      </c>
      <c r="C6389" s="56" t="s">
        <v>60</v>
      </c>
      <c r="D6389" s="55">
        <v>1274</v>
      </c>
    </row>
    <row r="6390" spans="1:4" x14ac:dyDescent="0.2">
      <c r="A6390" s="56">
        <v>2020</v>
      </c>
      <c r="B6390" s="56" t="s">
        <v>9</v>
      </c>
      <c r="C6390" s="56" t="s">
        <v>60</v>
      </c>
      <c r="D6390" s="55">
        <v>1564</v>
      </c>
    </row>
    <row r="6391" spans="1:4" x14ac:dyDescent="0.2">
      <c r="A6391" s="56">
        <v>2020</v>
      </c>
      <c r="B6391" s="56" t="s">
        <v>10</v>
      </c>
      <c r="C6391" s="56" t="s">
        <v>60</v>
      </c>
      <c r="D6391" s="55">
        <v>2074</v>
      </c>
    </row>
    <row r="6392" spans="1:4" x14ac:dyDescent="0.2">
      <c r="A6392" s="56">
        <v>2020</v>
      </c>
      <c r="B6392" s="56" t="s">
        <v>11</v>
      </c>
      <c r="C6392" s="56" t="s">
        <v>60</v>
      </c>
      <c r="D6392" s="55">
        <v>2347</v>
      </c>
    </row>
    <row r="6393" spans="1:4" x14ac:dyDescent="0.2">
      <c r="A6393" s="56">
        <v>1994</v>
      </c>
      <c r="B6393" s="56" t="s">
        <v>4</v>
      </c>
      <c r="C6393" s="56" t="s">
        <v>61</v>
      </c>
      <c r="D6393" s="55">
        <v>0</v>
      </c>
    </row>
    <row r="6394" spans="1:4" x14ac:dyDescent="0.2">
      <c r="A6394" s="56">
        <v>1994</v>
      </c>
      <c r="B6394" s="56" t="s">
        <v>5</v>
      </c>
      <c r="C6394" s="56" t="s">
        <v>61</v>
      </c>
      <c r="D6394" s="55">
        <v>0</v>
      </c>
    </row>
    <row r="6395" spans="1:4" x14ac:dyDescent="0.2">
      <c r="A6395" s="56">
        <v>1994</v>
      </c>
      <c r="B6395" s="56" t="s">
        <v>6</v>
      </c>
      <c r="C6395" s="56" t="s">
        <v>61</v>
      </c>
      <c r="D6395" s="55">
        <v>0</v>
      </c>
    </row>
    <row r="6396" spans="1:4" x14ac:dyDescent="0.2">
      <c r="A6396" s="56">
        <v>1994</v>
      </c>
      <c r="B6396" s="56" t="s">
        <v>7</v>
      </c>
      <c r="C6396" s="56" t="s">
        <v>61</v>
      </c>
      <c r="D6396" s="55">
        <v>0</v>
      </c>
    </row>
    <row r="6397" spans="1:4" x14ac:dyDescent="0.2">
      <c r="A6397" s="56">
        <v>1994</v>
      </c>
      <c r="B6397" s="56" t="s">
        <v>8</v>
      </c>
      <c r="C6397" s="56" t="s">
        <v>61</v>
      </c>
      <c r="D6397" s="55">
        <v>0</v>
      </c>
    </row>
    <row r="6398" spans="1:4" x14ac:dyDescent="0.2">
      <c r="A6398" s="56">
        <v>1994</v>
      </c>
      <c r="B6398" s="56" t="s">
        <v>9</v>
      </c>
      <c r="C6398" s="56" t="s">
        <v>61</v>
      </c>
      <c r="D6398" s="55">
        <v>0</v>
      </c>
    </row>
    <row r="6399" spans="1:4" x14ac:dyDescent="0.2">
      <c r="A6399" s="56">
        <v>1994</v>
      </c>
      <c r="B6399" s="56" t="s">
        <v>10</v>
      </c>
      <c r="C6399" s="56" t="s">
        <v>61</v>
      </c>
      <c r="D6399" s="55">
        <v>0</v>
      </c>
    </row>
    <row r="6400" spans="1:4" x14ac:dyDescent="0.2">
      <c r="A6400" s="56">
        <v>1994</v>
      </c>
      <c r="B6400" s="56" t="s">
        <v>11</v>
      </c>
      <c r="C6400" s="56" t="s">
        <v>61</v>
      </c>
      <c r="D6400" s="55">
        <v>0</v>
      </c>
    </row>
    <row r="6401" spans="1:4" x14ac:dyDescent="0.2">
      <c r="A6401" s="56">
        <v>1995</v>
      </c>
      <c r="B6401" s="56" t="s">
        <v>12</v>
      </c>
      <c r="C6401" s="56" t="s">
        <v>61</v>
      </c>
      <c r="D6401" s="55">
        <v>0</v>
      </c>
    </row>
    <row r="6402" spans="1:4" x14ac:dyDescent="0.2">
      <c r="A6402" s="56">
        <v>1995</v>
      </c>
      <c r="B6402" s="56" t="s">
        <v>13</v>
      </c>
      <c r="C6402" s="56" t="s">
        <v>61</v>
      </c>
      <c r="D6402" s="55">
        <v>0</v>
      </c>
    </row>
    <row r="6403" spans="1:4" x14ac:dyDescent="0.2">
      <c r="A6403" s="56">
        <v>1995</v>
      </c>
      <c r="B6403" s="56" t="s">
        <v>14</v>
      </c>
      <c r="C6403" s="56" t="s">
        <v>61</v>
      </c>
      <c r="D6403" s="55">
        <v>0</v>
      </c>
    </row>
    <row r="6404" spans="1:4" x14ac:dyDescent="0.2">
      <c r="A6404" s="56">
        <v>1995</v>
      </c>
      <c r="B6404" s="56" t="s">
        <v>15</v>
      </c>
      <c r="C6404" s="56" t="s">
        <v>61</v>
      </c>
      <c r="D6404" s="55">
        <v>0</v>
      </c>
    </row>
    <row r="6405" spans="1:4" x14ac:dyDescent="0.2">
      <c r="A6405" s="56">
        <v>1995</v>
      </c>
      <c r="B6405" s="56" t="s">
        <v>4</v>
      </c>
      <c r="C6405" s="56" t="s">
        <v>61</v>
      </c>
      <c r="D6405" s="55">
        <v>0</v>
      </c>
    </row>
    <row r="6406" spans="1:4" x14ac:dyDescent="0.2">
      <c r="A6406" s="56">
        <v>1995</v>
      </c>
      <c r="B6406" s="56" t="s">
        <v>5</v>
      </c>
      <c r="C6406" s="56" t="s">
        <v>61</v>
      </c>
      <c r="D6406" s="55">
        <v>0</v>
      </c>
    </row>
    <row r="6407" spans="1:4" x14ac:dyDescent="0.2">
      <c r="A6407" s="56">
        <v>1995</v>
      </c>
      <c r="B6407" s="56" t="s">
        <v>6</v>
      </c>
      <c r="C6407" s="56" t="s">
        <v>61</v>
      </c>
      <c r="D6407" s="55">
        <v>0</v>
      </c>
    </row>
    <row r="6408" spans="1:4" x14ac:dyDescent="0.2">
      <c r="A6408" s="56">
        <v>1995</v>
      </c>
      <c r="B6408" s="56" t="s">
        <v>7</v>
      </c>
      <c r="C6408" s="56" t="s">
        <v>61</v>
      </c>
      <c r="D6408" s="55">
        <v>0</v>
      </c>
    </row>
    <row r="6409" spans="1:4" x14ac:dyDescent="0.2">
      <c r="A6409" s="56">
        <v>1995</v>
      </c>
      <c r="B6409" s="56" t="s">
        <v>8</v>
      </c>
      <c r="C6409" s="56" t="s">
        <v>61</v>
      </c>
      <c r="D6409" s="55">
        <v>0</v>
      </c>
    </row>
    <row r="6410" spans="1:4" x14ac:dyDescent="0.2">
      <c r="A6410" s="56">
        <v>1995</v>
      </c>
      <c r="B6410" s="56" t="s">
        <v>9</v>
      </c>
      <c r="C6410" s="56" t="s">
        <v>61</v>
      </c>
      <c r="D6410" s="55">
        <v>0</v>
      </c>
    </row>
    <row r="6411" spans="1:4" x14ac:dyDescent="0.2">
      <c r="A6411" s="56">
        <v>1995</v>
      </c>
      <c r="B6411" s="56" t="s">
        <v>10</v>
      </c>
      <c r="C6411" s="56" t="s">
        <v>61</v>
      </c>
      <c r="D6411" s="55">
        <v>0</v>
      </c>
    </row>
    <row r="6412" spans="1:4" x14ac:dyDescent="0.2">
      <c r="A6412" s="56">
        <v>1995</v>
      </c>
      <c r="B6412" s="56" t="s">
        <v>11</v>
      </c>
      <c r="C6412" s="56" t="s">
        <v>61</v>
      </c>
      <c r="D6412" s="55">
        <v>0</v>
      </c>
    </row>
    <row r="6413" spans="1:4" x14ac:dyDescent="0.2">
      <c r="A6413" s="56">
        <v>1996</v>
      </c>
      <c r="B6413" s="56" t="s">
        <v>12</v>
      </c>
      <c r="C6413" s="56" t="s">
        <v>61</v>
      </c>
      <c r="D6413" s="55">
        <v>0</v>
      </c>
    </row>
    <row r="6414" spans="1:4" x14ac:dyDescent="0.2">
      <c r="A6414" s="56">
        <v>1996</v>
      </c>
      <c r="B6414" s="56" t="s">
        <v>13</v>
      </c>
      <c r="C6414" s="56" t="s">
        <v>61</v>
      </c>
      <c r="D6414" s="55">
        <v>0</v>
      </c>
    </row>
    <row r="6415" spans="1:4" x14ac:dyDescent="0.2">
      <c r="A6415" s="56">
        <v>1996</v>
      </c>
      <c r="B6415" s="56" t="s">
        <v>14</v>
      </c>
      <c r="C6415" s="56" t="s">
        <v>61</v>
      </c>
      <c r="D6415" s="55">
        <v>0</v>
      </c>
    </row>
    <row r="6416" spans="1:4" x14ac:dyDescent="0.2">
      <c r="A6416" s="56">
        <v>1996</v>
      </c>
      <c r="B6416" s="56" t="s">
        <v>15</v>
      </c>
      <c r="C6416" s="56" t="s">
        <v>61</v>
      </c>
      <c r="D6416" s="55">
        <v>0</v>
      </c>
    </row>
    <row r="6417" spans="1:4" x14ac:dyDescent="0.2">
      <c r="A6417" s="56">
        <v>1996</v>
      </c>
      <c r="B6417" s="56" t="s">
        <v>4</v>
      </c>
      <c r="C6417" s="56" t="s">
        <v>61</v>
      </c>
      <c r="D6417" s="55">
        <v>0</v>
      </c>
    </row>
    <row r="6418" spans="1:4" x14ac:dyDescent="0.2">
      <c r="A6418" s="56">
        <v>1996</v>
      </c>
      <c r="B6418" s="56" t="s">
        <v>5</v>
      </c>
      <c r="C6418" s="56" t="s">
        <v>61</v>
      </c>
      <c r="D6418" s="55">
        <v>0</v>
      </c>
    </row>
    <row r="6419" spans="1:4" x14ac:dyDescent="0.2">
      <c r="A6419" s="56">
        <v>1996</v>
      </c>
      <c r="B6419" s="56" t="s">
        <v>6</v>
      </c>
      <c r="C6419" s="56" t="s">
        <v>61</v>
      </c>
      <c r="D6419" s="55">
        <v>0</v>
      </c>
    </row>
    <row r="6420" spans="1:4" x14ac:dyDescent="0.2">
      <c r="A6420" s="56">
        <v>1996</v>
      </c>
      <c r="B6420" s="56" t="s">
        <v>7</v>
      </c>
      <c r="C6420" s="56" t="s">
        <v>61</v>
      </c>
      <c r="D6420" s="55">
        <v>0</v>
      </c>
    </row>
    <row r="6421" spans="1:4" x14ac:dyDescent="0.2">
      <c r="A6421" s="56">
        <v>1996</v>
      </c>
      <c r="B6421" s="56" t="s">
        <v>8</v>
      </c>
      <c r="C6421" s="56" t="s">
        <v>61</v>
      </c>
      <c r="D6421" s="55">
        <v>0</v>
      </c>
    </row>
    <row r="6422" spans="1:4" x14ac:dyDescent="0.2">
      <c r="A6422" s="56">
        <v>1996</v>
      </c>
      <c r="B6422" s="56" t="s">
        <v>9</v>
      </c>
      <c r="C6422" s="56" t="s">
        <v>61</v>
      </c>
      <c r="D6422" s="55">
        <v>0</v>
      </c>
    </row>
    <row r="6423" spans="1:4" x14ac:dyDescent="0.2">
      <c r="A6423" s="56">
        <v>1996</v>
      </c>
      <c r="B6423" s="56" t="s">
        <v>10</v>
      </c>
      <c r="C6423" s="56" t="s">
        <v>61</v>
      </c>
      <c r="D6423" s="55">
        <v>0</v>
      </c>
    </row>
    <row r="6424" spans="1:4" x14ac:dyDescent="0.2">
      <c r="A6424" s="56">
        <v>1996</v>
      </c>
      <c r="B6424" s="56" t="s">
        <v>11</v>
      </c>
      <c r="C6424" s="56" t="s">
        <v>61</v>
      </c>
      <c r="D6424" s="55">
        <v>0</v>
      </c>
    </row>
    <row r="6425" spans="1:4" x14ac:dyDescent="0.2">
      <c r="A6425" s="56">
        <v>1997</v>
      </c>
      <c r="B6425" s="56" t="s">
        <v>12</v>
      </c>
      <c r="C6425" s="56" t="s">
        <v>61</v>
      </c>
      <c r="D6425" s="55">
        <v>0</v>
      </c>
    </row>
    <row r="6426" spans="1:4" x14ac:dyDescent="0.2">
      <c r="A6426" s="56">
        <v>1997</v>
      </c>
      <c r="B6426" s="56" t="s">
        <v>13</v>
      </c>
      <c r="C6426" s="56" t="s">
        <v>61</v>
      </c>
      <c r="D6426" s="55">
        <v>0</v>
      </c>
    </row>
    <row r="6427" spans="1:4" x14ac:dyDescent="0.2">
      <c r="A6427" s="56">
        <v>1997</v>
      </c>
      <c r="B6427" s="56" t="s">
        <v>14</v>
      </c>
      <c r="C6427" s="56" t="s">
        <v>61</v>
      </c>
      <c r="D6427" s="55">
        <v>0</v>
      </c>
    </row>
    <row r="6428" spans="1:4" x14ac:dyDescent="0.2">
      <c r="A6428" s="56">
        <v>1997</v>
      </c>
      <c r="B6428" s="56" t="s">
        <v>15</v>
      </c>
      <c r="C6428" s="56" t="s">
        <v>61</v>
      </c>
      <c r="D6428" s="55">
        <v>0</v>
      </c>
    </row>
    <row r="6429" spans="1:4" x14ac:dyDescent="0.2">
      <c r="A6429" s="56">
        <v>1997</v>
      </c>
      <c r="B6429" s="56" t="s">
        <v>4</v>
      </c>
      <c r="C6429" s="56" t="s">
        <v>61</v>
      </c>
      <c r="D6429" s="55">
        <v>0</v>
      </c>
    </row>
    <row r="6430" spans="1:4" x14ac:dyDescent="0.2">
      <c r="A6430" s="56">
        <v>1997</v>
      </c>
      <c r="B6430" s="56" t="s">
        <v>5</v>
      </c>
      <c r="C6430" s="56" t="s">
        <v>61</v>
      </c>
      <c r="D6430" s="55">
        <v>0</v>
      </c>
    </row>
    <row r="6431" spans="1:4" x14ac:dyDescent="0.2">
      <c r="A6431" s="56">
        <v>1997</v>
      </c>
      <c r="B6431" s="56" t="s">
        <v>6</v>
      </c>
      <c r="C6431" s="56" t="s">
        <v>61</v>
      </c>
      <c r="D6431" s="55">
        <v>0</v>
      </c>
    </row>
    <row r="6432" spans="1:4" x14ac:dyDescent="0.2">
      <c r="A6432" s="56">
        <v>1997</v>
      </c>
      <c r="B6432" s="56" t="s">
        <v>7</v>
      </c>
      <c r="C6432" s="56" t="s">
        <v>61</v>
      </c>
      <c r="D6432" s="55">
        <v>0</v>
      </c>
    </row>
    <row r="6433" spans="1:4" x14ac:dyDescent="0.2">
      <c r="A6433" s="56">
        <v>1997</v>
      </c>
      <c r="B6433" s="56" t="s">
        <v>8</v>
      </c>
      <c r="C6433" s="56" t="s">
        <v>61</v>
      </c>
      <c r="D6433" s="55">
        <v>0</v>
      </c>
    </row>
    <row r="6434" spans="1:4" x14ac:dyDescent="0.2">
      <c r="A6434" s="56">
        <v>1997</v>
      </c>
      <c r="B6434" s="56" t="s">
        <v>9</v>
      </c>
      <c r="C6434" s="56" t="s">
        <v>61</v>
      </c>
      <c r="D6434" s="55">
        <v>0</v>
      </c>
    </row>
    <row r="6435" spans="1:4" x14ac:dyDescent="0.2">
      <c r="A6435" s="56">
        <v>1997</v>
      </c>
      <c r="B6435" s="56" t="s">
        <v>10</v>
      </c>
      <c r="C6435" s="56" t="s">
        <v>61</v>
      </c>
      <c r="D6435" s="55">
        <v>0</v>
      </c>
    </row>
    <row r="6436" spans="1:4" x14ac:dyDescent="0.2">
      <c r="A6436" s="56">
        <v>1997</v>
      </c>
      <c r="B6436" s="56" t="s">
        <v>11</v>
      </c>
      <c r="C6436" s="56" t="s">
        <v>61</v>
      </c>
      <c r="D6436" s="55">
        <v>0</v>
      </c>
    </row>
    <row r="6437" spans="1:4" x14ac:dyDescent="0.2">
      <c r="A6437" s="56">
        <v>1998</v>
      </c>
      <c r="B6437" s="56" t="s">
        <v>12</v>
      </c>
      <c r="C6437" s="56" t="s">
        <v>61</v>
      </c>
      <c r="D6437" s="55">
        <v>0</v>
      </c>
    </row>
    <row r="6438" spans="1:4" x14ac:dyDescent="0.2">
      <c r="A6438" s="56">
        <v>1998</v>
      </c>
      <c r="B6438" s="56" t="s">
        <v>13</v>
      </c>
      <c r="C6438" s="56" t="s">
        <v>61</v>
      </c>
      <c r="D6438" s="55">
        <v>0</v>
      </c>
    </row>
    <row r="6439" spans="1:4" x14ac:dyDescent="0.2">
      <c r="A6439" s="56">
        <v>1998</v>
      </c>
      <c r="B6439" s="56" t="s">
        <v>14</v>
      </c>
      <c r="C6439" s="56" t="s">
        <v>61</v>
      </c>
      <c r="D6439" s="55">
        <v>0</v>
      </c>
    </row>
    <row r="6440" spans="1:4" x14ac:dyDescent="0.2">
      <c r="A6440" s="56">
        <v>1998</v>
      </c>
      <c r="B6440" s="56" t="s">
        <v>15</v>
      </c>
      <c r="C6440" s="56" t="s">
        <v>61</v>
      </c>
      <c r="D6440" s="55">
        <v>0</v>
      </c>
    </row>
    <row r="6441" spans="1:4" x14ac:dyDescent="0.2">
      <c r="A6441" s="56">
        <v>1998</v>
      </c>
      <c r="B6441" s="56" t="s">
        <v>4</v>
      </c>
      <c r="C6441" s="56" t="s">
        <v>61</v>
      </c>
      <c r="D6441" s="55">
        <v>0</v>
      </c>
    </row>
    <row r="6442" spans="1:4" x14ac:dyDescent="0.2">
      <c r="A6442" s="56">
        <v>1998</v>
      </c>
      <c r="B6442" s="56" t="s">
        <v>5</v>
      </c>
      <c r="C6442" s="56" t="s">
        <v>61</v>
      </c>
      <c r="D6442" s="55">
        <v>0</v>
      </c>
    </row>
    <row r="6443" spans="1:4" x14ac:dyDescent="0.2">
      <c r="A6443" s="56">
        <v>1998</v>
      </c>
      <c r="B6443" s="56" t="s">
        <v>6</v>
      </c>
      <c r="C6443" s="56" t="s">
        <v>61</v>
      </c>
      <c r="D6443" s="55">
        <v>0</v>
      </c>
    </row>
    <row r="6444" spans="1:4" x14ac:dyDescent="0.2">
      <c r="A6444" s="56">
        <v>1998</v>
      </c>
      <c r="B6444" s="56" t="s">
        <v>7</v>
      </c>
      <c r="C6444" s="56" t="s">
        <v>61</v>
      </c>
      <c r="D6444" s="55">
        <v>0</v>
      </c>
    </row>
    <row r="6445" spans="1:4" x14ac:dyDescent="0.2">
      <c r="A6445" s="56">
        <v>1998</v>
      </c>
      <c r="B6445" s="56" t="s">
        <v>8</v>
      </c>
      <c r="C6445" s="56" t="s">
        <v>61</v>
      </c>
      <c r="D6445" s="55">
        <v>0</v>
      </c>
    </row>
    <row r="6446" spans="1:4" x14ac:dyDescent="0.2">
      <c r="A6446" s="56">
        <v>1998</v>
      </c>
      <c r="B6446" s="56" t="s">
        <v>9</v>
      </c>
      <c r="C6446" s="56" t="s">
        <v>61</v>
      </c>
      <c r="D6446" s="55">
        <v>0</v>
      </c>
    </row>
    <row r="6447" spans="1:4" x14ac:dyDescent="0.2">
      <c r="A6447" s="56">
        <v>1998</v>
      </c>
      <c r="B6447" s="56" t="s">
        <v>10</v>
      </c>
      <c r="C6447" s="56" t="s">
        <v>61</v>
      </c>
      <c r="D6447" s="55">
        <v>0</v>
      </c>
    </row>
    <row r="6448" spans="1:4" x14ac:dyDescent="0.2">
      <c r="A6448" s="56">
        <v>1998</v>
      </c>
      <c r="B6448" s="56" t="s">
        <v>11</v>
      </c>
      <c r="C6448" s="56" t="s">
        <v>61</v>
      </c>
      <c r="D6448" s="55">
        <v>0</v>
      </c>
    </row>
    <row r="6449" spans="1:4" x14ac:dyDescent="0.2">
      <c r="A6449" s="56">
        <v>1999</v>
      </c>
      <c r="B6449" s="56" t="s">
        <v>12</v>
      </c>
      <c r="C6449" s="56" t="s">
        <v>61</v>
      </c>
      <c r="D6449" s="55">
        <v>0</v>
      </c>
    </row>
    <row r="6450" spans="1:4" x14ac:dyDescent="0.2">
      <c r="A6450" s="56">
        <v>1999</v>
      </c>
      <c r="B6450" s="56" t="s">
        <v>13</v>
      </c>
      <c r="C6450" s="56" t="s">
        <v>61</v>
      </c>
      <c r="D6450" s="55">
        <v>0</v>
      </c>
    </row>
    <row r="6451" spans="1:4" x14ac:dyDescent="0.2">
      <c r="A6451" s="56">
        <v>1999</v>
      </c>
      <c r="B6451" s="56" t="s">
        <v>14</v>
      </c>
      <c r="C6451" s="56" t="s">
        <v>61</v>
      </c>
      <c r="D6451" s="55">
        <v>0</v>
      </c>
    </row>
    <row r="6452" spans="1:4" x14ac:dyDescent="0.2">
      <c r="A6452" s="56">
        <v>1999</v>
      </c>
      <c r="B6452" s="56" t="s">
        <v>15</v>
      </c>
      <c r="C6452" s="56" t="s">
        <v>61</v>
      </c>
      <c r="D6452" s="55">
        <v>0</v>
      </c>
    </row>
    <row r="6453" spans="1:4" x14ac:dyDescent="0.2">
      <c r="A6453" s="56">
        <v>1999</v>
      </c>
      <c r="B6453" s="56" t="s">
        <v>4</v>
      </c>
      <c r="C6453" s="56" t="s">
        <v>61</v>
      </c>
      <c r="D6453" s="55">
        <v>0</v>
      </c>
    </row>
    <row r="6454" spans="1:4" x14ac:dyDescent="0.2">
      <c r="A6454" s="56">
        <v>1999</v>
      </c>
      <c r="B6454" s="56" t="s">
        <v>5</v>
      </c>
      <c r="C6454" s="56" t="s">
        <v>61</v>
      </c>
      <c r="D6454" s="55">
        <v>0</v>
      </c>
    </row>
    <row r="6455" spans="1:4" x14ac:dyDescent="0.2">
      <c r="A6455" s="56">
        <v>1999</v>
      </c>
      <c r="B6455" s="56" t="s">
        <v>6</v>
      </c>
      <c r="C6455" s="56" t="s">
        <v>61</v>
      </c>
      <c r="D6455" s="55">
        <v>0</v>
      </c>
    </row>
    <row r="6456" spans="1:4" x14ac:dyDescent="0.2">
      <c r="A6456" s="56">
        <v>1999</v>
      </c>
      <c r="B6456" s="56" t="s">
        <v>7</v>
      </c>
      <c r="C6456" s="56" t="s">
        <v>61</v>
      </c>
      <c r="D6456" s="55">
        <v>0</v>
      </c>
    </row>
    <row r="6457" spans="1:4" x14ac:dyDescent="0.2">
      <c r="A6457" s="56">
        <v>1999</v>
      </c>
      <c r="B6457" s="56" t="s">
        <v>8</v>
      </c>
      <c r="C6457" s="56" t="s">
        <v>61</v>
      </c>
      <c r="D6457" s="55">
        <v>0</v>
      </c>
    </row>
    <row r="6458" spans="1:4" x14ac:dyDescent="0.2">
      <c r="A6458" s="56">
        <v>1999</v>
      </c>
      <c r="B6458" s="56" t="s">
        <v>9</v>
      </c>
      <c r="C6458" s="56" t="s">
        <v>61</v>
      </c>
      <c r="D6458" s="55">
        <v>0</v>
      </c>
    </row>
    <row r="6459" spans="1:4" x14ac:dyDescent="0.2">
      <c r="A6459" s="56">
        <v>1999</v>
      </c>
      <c r="B6459" s="56" t="s">
        <v>10</v>
      </c>
      <c r="C6459" s="56" t="s">
        <v>61</v>
      </c>
      <c r="D6459" s="55">
        <v>0</v>
      </c>
    </row>
    <row r="6460" spans="1:4" x14ac:dyDescent="0.2">
      <c r="A6460" s="56">
        <v>1999</v>
      </c>
      <c r="B6460" s="56" t="s">
        <v>11</v>
      </c>
      <c r="C6460" s="56" t="s">
        <v>61</v>
      </c>
      <c r="D6460" s="55">
        <v>0</v>
      </c>
    </row>
    <row r="6461" spans="1:4" x14ac:dyDescent="0.2">
      <c r="A6461" s="56">
        <v>2000</v>
      </c>
      <c r="B6461" s="56" t="s">
        <v>12</v>
      </c>
      <c r="C6461" s="56" t="s">
        <v>61</v>
      </c>
      <c r="D6461" s="55">
        <v>0</v>
      </c>
    </row>
    <row r="6462" spans="1:4" x14ac:dyDescent="0.2">
      <c r="A6462" s="56">
        <v>2000</v>
      </c>
      <c r="B6462" s="56" t="s">
        <v>13</v>
      </c>
      <c r="C6462" s="56" t="s">
        <v>61</v>
      </c>
      <c r="D6462" s="55">
        <v>0</v>
      </c>
    </row>
    <row r="6463" spans="1:4" x14ac:dyDescent="0.2">
      <c r="A6463" s="56">
        <v>2000</v>
      </c>
      <c r="B6463" s="56" t="s">
        <v>14</v>
      </c>
      <c r="C6463" s="56" t="s">
        <v>61</v>
      </c>
      <c r="D6463" s="55">
        <v>0</v>
      </c>
    </row>
    <row r="6464" spans="1:4" x14ac:dyDescent="0.2">
      <c r="A6464" s="56">
        <v>2000</v>
      </c>
      <c r="B6464" s="56" t="s">
        <v>15</v>
      </c>
      <c r="C6464" s="56" t="s">
        <v>61</v>
      </c>
      <c r="D6464" s="55">
        <v>0</v>
      </c>
    </row>
    <row r="6465" spans="1:4" x14ac:dyDescent="0.2">
      <c r="A6465" s="56">
        <v>2000</v>
      </c>
      <c r="B6465" s="56" t="s">
        <v>4</v>
      </c>
      <c r="C6465" s="56" t="s">
        <v>61</v>
      </c>
      <c r="D6465" s="55">
        <v>0</v>
      </c>
    </row>
    <row r="6466" spans="1:4" x14ac:dyDescent="0.2">
      <c r="A6466" s="56">
        <v>2000</v>
      </c>
      <c r="B6466" s="56" t="s">
        <v>5</v>
      </c>
      <c r="C6466" s="56" t="s">
        <v>61</v>
      </c>
      <c r="D6466" s="55">
        <v>0</v>
      </c>
    </row>
    <row r="6467" spans="1:4" x14ac:dyDescent="0.2">
      <c r="A6467" s="56">
        <v>2000</v>
      </c>
      <c r="B6467" s="56" t="s">
        <v>6</v>
      </c>
      <c r="C6467" s="56" t="s">
        <v>61</v>
      </c>
      <c r="D6467" s="55">
        <v>0</v>
      </c>
    </row>
    <row r="6468" spans="1:4" x14ac:dyDescent="0.2">
      <c r="A6468" s="56">
        <v>2000</v>
      </c>
      <c r="B6468" s="56" t="s">
        <v>7</v>
      </c>
      <c r="C6468" s="56" t="s">
        <v>61</v>
      </c>
      <c r="D6468" s="55">
        <v>0</v>
      </c>
    </row>
    <row r="6469" spans="1:4" x14ac:dyDescent="0.2">
      <c r="A6469" s="56">
        <v>2000</v>
      </c>
      <c r="B6469" s="56" t="s">
        <v>8</v>
      </c>
      <c r="C6469" s="56" t="s">
        <v>61</v>
      </c>
      <c r="D6469" s="55">
        <v>0</v>
      </c>
    </row>
    <row r="6470" spans="1:4" x14ac:dyDescent="0.2">
      <c r="A6470" s="56">
        <v>2000</v>
      </c>
      <c r="B6470" s="56" t="s">
        <v>9</v>
      </c>
      <c r="C6470" s="56" t="s">
        <v>61</v>
      </c>
      <c r="D6470" s="55">
        <v>0</v>
      </c>
    </row>
    <row r="6471" spans="1:4" x14ac:dyDescent="0.2">
      <c r="A6471" s="56">
        <v>2000</v>
      </c>
      <c r="B6471" s="56" t="s">
        <v>10</v>
      </c>
      <c r="C6471" s="56" t="s">
        <v>61</v>
      </c>
      <c r="D6471" s="55">
        <v>0</v>
      </c>
    </row>
    <row r="6472" spans="1:4" x14ac:dyDescent="0.2">
      <c r="A6472" s="56">
        <v>2000</v>
      </c>
      <c r="B6472" s="56" t="s">
        <v>11</v>
      </c>
      <c r="C6472" s="56" t="s">
        <v>61</v>
      </c>
      <c r="D6472" s="55">
        <v>0</v>
      </c>
    </row>
    <row r="6473" spans="1:4" x14ac:dyDescent="0.2">
      <c r="A6473" s="56">
        <v>2001</v>
      </c>
      <c r="B6473" s="56" t="s">
        <v>12</v>
      </c>
      <c r="C6473" s="56" t="s">
        <v>61</v>
      </c>
      <c r="D6473" s="55">
        <v>0</v>
      </c>
    </row>
    <row r="6474" spans="1:4" x14ac:dyDescent="0.2">
      <c r="A6474" s="56">
        <v>2001</v>
      </c>
      <c r="B6474" s="56" t="s">
        <v>13</v>
      </c>
      <c r="C6474" s="56" t="s">
        <v>61</v>
      </c>
      <c r="D6474" s="55">
        <v>0</v>
      </c>
    </row>
    <row r="6475" spans="1:4" x14ac:dyDescent="0.2">
      <c r="A6475" s="56">
        <v>2001</v>
      </c>
      <c r="B6475" s="56" t="s">
        <v>14</v>
      </c>
      <c r="C6475" s="56" t="s">
        <v>61</v>
      </c>
      <c r="D6475" s="55">
        <v>0</v>
      </c>
    </row>
    <row r="6476" spans="1:4" x14ac:dyDescent="0.2">
      <c r="A6476" s="56">
        <v>2001</v>
      </c>
      <c r="B6476" s="56" t="s">
        <v>15</v>
      </c>
      <c r="C6476" s="56" t="s">
        <v>61</v>
      </c>
      <c r="D6476" s="55">
        <v>0</v>
      </c>
    </row>
    <row r="6477" spans="1:4" x14ac:dyDescent="0.2">
      <c r="A6477" s="56">
        <v>2001</v>
      </c>
      <c r="B6477" s="56" t="s">
        <v>4</v>
      </c>
      <c r="C6477" s="56" t="s">
        <v>61</v>
      </c>
      <c r="D6477" s="55">
        <v>0</v>
      </c>
    </row>
    <row r="6478" spans="1:4" x14ac:dyDescent="0.2">
      <c r="A6478" s="56">
        <v>2001</v>
      </c>
      <c r="B6478" s="56" t="s">
        <v>5</v>
      </c>
      <c r="C6478" s="56" t="s">
        <v>61</v>
      </c>
      <c r="D6478" s="55">
        <v>0</v>
      </c>
    </row>
    <row r="6479" spans="1:4" x14ac:dyDescent="0.2">
      <c r="A6479" s="56">
        <v>2001</v>
      </c>
      <c r="B6479" s="56" t="s">
        <v>6</v>
      </c>
      <c r="C6479" s="56" t="s">
        <v>61</v>
      </c>
      <c r="D6479" s="55">
        <v>0</v>
      </c>
    </row>
    <row r="6480" spans="1:4" x14ac:dyDescent="0.2">
      <c r="A6480" s="56">
        <v>2001</v>
      </c>
      <c r="B6480" s="56" t="s">
        <v>7</v>
      </c>
      <c r="C6480" s="56" t="s">
        <v>61</v>
      </c>
      <c r="D6480" s="55">
        <v>0</v>
      </c>
    </row>
    <row r="6481" spans="1:4" x14ac:dyDescent="0.2">
      <c r="A6481" s="56">
        <v>2001</v>
      </c>
      <c r="B6481" s="56" t="s">
        <v>8</v>
      </c>
      <c r="C6481" s="56" t="s">
        <v>61</v>
      </c>
      <c r="D6481" s="55">
        <v>0</v>
      </c>
    </row>
    <row r="6482" spans="1:4" x14ac:dyDescent="0.2">
      <c r="A6482" s="56">
        <v>2001</v>
      </c>
      <c r="B6482" s="56" t="s">
        <v>9</v>
      </c>
      <c r="C6482" s="56" t="s">
        <v>61</v>
      </c>
      <c r="D6482" s="55">
        <v>0</v>
      </c>
    </row>
    <row r="6483" spans="1:4" x14ac:dyDescent="0.2">
      <c r="A6483" s="56">
        <v>2001</v>
      </c>
      <c r="B6483" s="56" t="s">
        <v>10</v>
      </c>
      <c r="C6483" s="56" t="s">
        <v>61</v>
      </c>
      <c r="D6483" s="55">
        <v>0</v>
      </c>
    </row>
    <row r="6484" spans="1:4" x14ac:dyDescent="0.2">
      <c r="A6484" s="56">
        <v>2001</v>
      </c>
      <c r="B6484" s="56" t="s">
        <v>11</v>
      </c>
      <c r="C6484" s="56" t="s">
        <v>61</v>
      </c>
      <c r="D6484" s="55">
        <v>0</v>
      </c>
    </row>
    <row r="6485" spans="1:4" x14ac:dyDescent="0.2">
      <c r="A6485" s="56">
        <v>2002</v>
      </c>
      <c r="B6485" s="56" t="s">
        <v>12</v>
      </c>
      <c r="C6485" s="56" t="s">
        <v>61</v>
      </c>
      <c r="D6485" s="55">
        <v>0</v>
      </c>
    </row>
    <row r="6486" spans="1:4" x14ac:dyDescent="0.2">
      <c r="A6486" s="56">
        <v>2002</v>
      </c>
      <c r="B6486" s="56" t="s">
        <v>13</v>
      </c>
      <c r="C6486" s="56" t="s">
        <v>61</v>
      </c>
      <c r="D6486" s="55">
        <v>0</v>
      </c>
    </row>
    <row r="6487" spans="1:4" x14ac:dyDescent="0.2">
      <c r="A6487" s="56">
        <v>2002</v>
      </c>
      <c r="B6487" s="56" t="s">
        <v>14</v>
      </c>
      <c r="C6487" s="56" t="s">
        <v>61</v>
      </c>
      <c r="D6487" s="55">
        <v>0</v>
      </c>
    </row>
    <row r="6488" spans="1:4" x14ac:dyDescent="0.2">
      <c r="A6488" s="56">
        <v>2002</v>
      </c>
      <c r="B6488" s="56" t="s">
        <v>15</v>
      </c>
      <c r="C6488" s="56" t="s">
        <v>61</v>
      </c>
      <c r="D6488" s="55">
        <v>0</v>
      </c>
    </row>
    <row r="6489" spans="1:4" x14ac:dyDescent="0.2">
      <c r="A6489" s="56">
        <v>2002</v>
      </c>
      <c r="B6489" s="56" t="s">
        <v>4</v>
      </c>
      <c r="C6489" s="56" t="s">
        <v>61</v>
      </c>
      <c r="D6489" s="55">
        <v>0</v>
      </c>
    </row>
    <row r="6490" spans="1:4" x14ac:dyDescent="0.2">
      <c r="A6490" s="56">
        <v>2002</v>
      </c>
      <c r="B6490" s="56" t="s">
        <v>5</v>
      </c>
      <c r="C6490" s="56" t="s">
        <v>61</v>
      </c>
      <c r="D6490" s="55">
        <v>0</v>
      </c>
    </row>
    <row r="6491" spans="1:4" x14ac:dyDescent="0.2">
      <c r="A6491" s="56">
        <v>2002</v>
      </c>
      <c r="B6491" s="56" t="s">
        <v>6</v>
      </c>
      <c r="C6491" s="56" t="s">
        <v>61</v>
      </c>
      <c r="D6491" s="55">
        <v>0</v>
      </c>
    </row>
    <row r="6492" spans="1:4" x14ac:dyDescent="0.2">
      <c r="A6492" s="56">
        <v>2002</v>
      </c>
      <c r="B6492" s="56" t="s">
        <v>7</v>
      </c>
      <c r="C6492" s="56" t="s">
        <v>61</v>
      </c>
      <c r="D6492" s="55">
        <v>0</v>
      </c>
    </row>
    <row r="6493" spans="1:4" x14ac:dyDescent="0.2">
      <c r="A6493" s="56">
        <v>2002</v>
      </c>
      <c r="B6493" s="56" t="s">
        <v>8</v>
      </c>
      <c r="C6493" s="56" t="s">
        <v>61</v>
      </c>
      <c r="D6493" s="55">
        <v>0</v>
      </c>
    </row>
    <row r="6494" spans="1:4" x14ac:dyDescent="0.2">
      <c r="A6494" s="56">
        <v>2002</v>
      </c>
      <c r="B6494" s="56" t="s">
        <v>9</v>
      </c>
      <c r="C6494" s="56" t="s">
        <v>61</v>
      </c>
      <c r="D6494" s="55">
        <v>0</v>
      </c>
    </row>
    <row r="6495" spans="1:4" x14ac:dyDescent="0.2">
      <c r="A6495" s="56">
        <v>2002</v>
      </c>
      <c r="B6495" s="56" t="s">
        <v>10</v>
      </c>
      <c r="C6495" s="56" t="s">
        <v>61</v>
      </c>
      <c r="D6495" s="55">
        <v>0</v>
      </c>
    </row>
    <row r="6496" spans="1:4" x14ac:dyDescent="0.2">
      <c r="A6496" s="56">
        <v>2002</v>
      </c>
      <c r="B6496" s="56" t="s">
        <v>11</v>
      </c>
      <c r="C6496" s="56" t="s">
        <v>61</v>
      </c>
      <c r="D6496" s="55">
        <v>0</v>
      </c>
    </row>
    <row r="6497" spans="1:4" x14ac:dyDescent="0.2">
      <c r="A6497" s="56">
        <v>2003</v>
      </c>
      <c r="B6497" s="56" t="s">
        <v>12</v>
      </c>
      <c r="C6497" s="56" t="s">
        <v>61</v>
      </c>
      <c r="D6497" s="55">
        <v>0</v>
      </c>
    </row>
    <row r="6498" spans="1:4" x14ac:dyDescent="0.2">
      <c r="A6498" s="56">
        <v>2003</v>
      </c>
      <c r="B6498" s="56" t="s">
        <v>13</v>
      </c>
      <c r="C6498" s="56" t="s">
        <v>61</v>
      </c>
      <c r="D6498" s="55">
        <v>0</v>
      </c>
    </row>
    <row r="6499" spans="1:4" x14ac:dyDescent="0.2">
      <c r="A6499" s="56">
        <v>2003</v>
      </c>
      <c r="B6499" s="56" t="s">
        <v>14</v>
      </c>
      <c r="C6499" s="56" t="s">
        <v>61</v>
      </c>
      <c r="D6499" s="55">
        <v>0</v>
      </c>
    </row>
    <row r="6500" spans="1:4" x14ac:dyDescent="0.2">
      <c r="A6500" s="56">
        <v>2003</v>
      </c>
      <c r="B6500" s="56" t="s">
        <v>15</v>
      </c>
      <c r="C6500" s="56" t="s">
        <v>61</v>
      </c>
      <c r="D6500" s="55">
        <v>0</v>
      </c>
    </row>
    <row r="6501" spans="1:4" x14ac:dyDescent="0.2">
      <c r="A6501" s="56">
        <v>2003</v>
      </c>
      <c r="B6501" s="56" t="s">
        <v>4</v>
      </c>
      <c r="C6501" s="56" t="s">
        <v>61</v>
      </c>
      <c r="D6501" s="55">
        <v>0</v>
      </c>
    </row>
    <row r="6502" spans="1:4" x14ac:dyDescent="0.2">
      <c r="A6502" s="56">
        <v>2003</v>
      </c>
      <c r="B6502" s="56" t="s">
        <v>5</v>
      </c>
      <c r="C6502" s="56" t="s">
        <v>61</v>
      </c>
      <c r="D6502" s="55">
        <v>0</v>
      </c>
    </row>
    <row r="6503" spans="1:4" x14ac:dyDescent="0.2">
      <c r="A6503" s="56">
        <v>2003</v>
      </c>
      <c r="B6503" s="56" t="s">
        <v>6</v>
      </c>
      <c r="C6503" s="56" t="s">
        <v>61</v>
      </c>
      <c r="D6503" s="55">
        <v>0</v>
      </c>
    </row>
    <row r="6504" spans="1:4" x14ac:dyDescent="0.2">
      <c r="A6504" s="56">
        <v>2003</v>
      </c>
      <c r="B6504" s="56" t="s">
        <v>7</v>
      </c>
      <c r="C6504" s="56" t="s">
        <v>61</v>
      </c>
      <c r="D6504" s="55">
        <v>0</v>
      </c>
    </row>
    <row r="6505" spans="1:4" x14ac:dyDescent="0.2">
      <c r="A6505" s="56">
        <v>2003</v>
      </c>
      <c r="B6505" s="56" t="s">
        <v>8</v>
      </c>
      <c r="C6505" s="56" t="s">
        <v>61</v>
      </c>
      <c r="D6505" s="55">
        <v>0</v>
      </c>
    </row>
    <row r="6506" spans="1:4" x14ac:dyDescent="0.2">
      <c r="A6506" s="56">
        <v>2003</v>
      </c>
      <c r="B6506" s="56" t="s">
        <v>9</v>
      </c>
      <c r="C6506" s="56" t="s">
        <v>61</v>
      </c>
      <c r="D6506" s="55">
        <v>0</v>
      </c>
    </row>
    <row r="6507" spans="1:4" x14ac:dyDescent="0.2">
      <c r="A6507" s="56">
        <v>2003</v>
      </c>
      <c r="B6507" s="56" t="s">
        <v>10</v>
      </c>
      <c r="C6507" s="56" t="s">
        <v>61</v>
      </c>
      <c r="D6507" s="55">
        <v>0</v>
      </c>
    </row>
    <row r="6508" spans="1:4" x14ac:dyDescent="0.2">
      <c r="A6508" s="56">
        <v>2003</v>
      </c>
      <c r="B6508" s="56" t="s">
        <v>11</v>
      </c>
      <c r="C6508" s="56" t="s">
        <v>61</v>
      </c>
      <c r="D6508" s="55">
        <v>0</v>
      </c>
    </row>
    <row r="6509" spans="1:4" x14ac:dyDescent="0.2">
      <c r="A6509" s="56">
        <v>2004</v>
      </c>
      <c r="B6509" s="56" t="s">
        <v>12</v>
      </c>
      <c r="C6509" s="56" t="s">
        <v>61</v>
      </c>
      <c r="D6509" s="55">
        <v>0</v>
      </c>
    </row>
    <row r="6510" spans="1:4" x14ac:dyDescent="0.2">
      <c r="A6510" s="56">
        <v>2004</v>
      </c>
      <c r="B6510" s="56" t="s">
        <v>13</v>
      </c>
      <c r="C6510" s="56" t="s">
        <v>61</v>
      </c>
      <c r="D6510" s="55">
        <v>0</v>
      </c>
    </row>
    <row r="6511" spans="1:4" x14ac:dyDescent="0.2">
      <c r="A6511" s="56">
        <v>2004</v>
      </c>
      <c r="B6511" s="56" t="s">
        <v>14</v>
      </c>
      <c r="C6511" s="56" t="s">
        <v>61</v>
      </c>
      <c r="D6511" s="55">
        <v>0</v>
      </c>
    </row>
    <row r="6512" spans="1:4" x14ac:dyDescent="0.2">
      <c r="A6512" s="56">
        <v>2004</v>
      </c>
      <c r="B6512" s="56" t="s">
        <v>15</v>
      </c>
      <c r="C6512" s="56" t="s">
        <v>61</v>
      </c>
      <c r="D6512" s="55">
        <v>0</v>
      </c>
    </row>
    <row r="6513" spans="1:4" x14ac:dyDescent="0.2">
      <c r="A6513" s="56">
        <v>2004</v>
      </c>
      <c r="B6513" s="56" t="s">
        <v>4</v>
      </c>
      <c r="C6513" s="56" t="s">
        <v>61</v>
      </c>
      <c r="D6513" s="55">
        <v>0</v>
      </c>
    </row>
    <row r="6514" spans="1:4" x14ac:dyDescent="0.2">
      <c r="A6514" s="56">
        <v>2004</v>
      </c>
      <c r="B6514" s="56" t="s">
        <v>5</v>
      </c>
      <c r="C6514" s="56" t="s">
        <v>61</v>
      </c>
      <c r="D6514" s="55">
        <v>0</v>
      </c>
    </row>
    <row r="6515" spans="1:4" x14ac:dyDescent="0.2">
      <c r="A6515" s="56">
        <v>2004</v>
      </c>
      <c r="B6515" s="56" t="s">
        <v>6</v>
      </c>
      <c r="C6515" s="56" t="s">
        <v>61</v>
      </c>
      <c r="D6515" s="55">
        <v>0</v>
      </c>
    </row>
    <row r="6516" spans="1:4" x14ac:dyDescent="0.2">
      <c r="A6516" s="56">
        <v>2004</v>
      </c>
      <c r="B6516" s="56" t="s">
        <v>7</v>
      </c>
      <c r="C6516" s="56" t="s">
        <v>61</v>
      </c>
      <c r="D6516" s="55">
        <v>0</v>
      </c>
    </row>
    <row r="6517" spans="1:4" x14ac:dyDescent="0.2">
      <c r="A6517" s="56">
        <v>2004</v>
      </c>
      <c r="B6517" s="56" t="s">
        <v>8</v>
      </c>
      <c r="C6517" s="56" t="s">
        <v>61</v>
      </c>
      <c r="D6517" s="55">
        <v>0</v>
      </c>
    </row>
    <row r="6518" spans="1:4" x14ac:dyDescent="0.2">
      <c r="A6518" s="56">
        <v>2004</v>
      </c>
      <c r="B6518" s="56" t="s">
        <v>9</v>
      </c>
      <c r="C6518" s="56" t="s">
        <v>61</v>
      </c>
      <c r="D6518" s="55">
        <v>0</v>
      </c>
    </row>
    <row r="6519" spans="1:4" x14ac:dyDescent="0.2">
      <c r="A6519" s="56">
        <v>2004</v>
      </c>
      <c r="B6519" s="56" t="s">
        <v>10</v>
      </c>
      <c r="C6519" s="56" t="s">
        <v>61</v>
      </c>
      <c r="D6519" s="55">
        <v>0</v>
      </c>
    </row>
    <row r="6520" spans="1:4" x14ac:dyDescent="0.2">
      <c r="A6520" s="56">
        <v>2004</v>
      </c>
      <c r="B6520" s="56" t="s">
        <v>11</v>
      </c>
      <c r="C6520" s="56" t="s">
        <v>61</v>
      </c>
      <c r="D6520" s="55">
        <v>0</v>
      </c>
    </row>
    <row r="6521" spans="1:4" x14ac:dyDescent="0.2">
      <c r="A6521" s="56">
        <v>2005</v>
      </c>
      <c r="B6521" s="56" t="s">
        <v>12</v>
      </c>
      <c r="C6521" s="56" t="s">
        <v>61</v>
      </c>
      <c r="D6521" s="55">
        <v>0</v>
      </c>
    </row>
    <row r="6522" spans="1:4" x14ac:dyDescent="0.2">
      <c r="A6522" s="56">
        <v>2005</v>
      </c>
      <c r="B6522" s="56" t="s">
        <v>13</v>
      </c>
      <c r="C6522" s="56" t="s">
        <v>61</v>
      </c>
      <c r="D6522" s="55">
        <v>0</v>
      </c>
    </row>
    <row r="6523" spans="1:4" x14ac:dyDescent="0.2">
      <c r="A6523" s="56">
        <v>2005</v>
      </c>
      <c r="B6523" s="56" t="s">
        <v>14</v>
      </c>
      <c r="C6523" s="56" t="s">
        <v>61</v>
      </c>
      <c r="D6523" s="55">
        <v>0</v>
      </c>
    </row>
    <row r="6524" spans="1:4" x14ac:dyDescent="0.2">
      <c r="A6524" s="56">
        <v>2005</v>
      </c>
      <c r="B6524" s="56" t="s">
        <v>15</v>
      </c>
      <c r="C6524" s="56" t="s">
        <v>61</v>
      </c>
      <c r="D6524" s="55">
        <v>0</v>
      </c>
    </row>
    <row r="6525" spans="1:4" x14ac:dyDescent="0.2">
      <c r="A6525" s="56">
        <v>2005</v>
      </c>
      <c r="B6525" s="56" t="s">
        <v>4</v>
      </c>
      <c r="C6525" s="56" t="s">
        <v>61</v>
      </c>
      <c r="D6525" s="55">
        <v>0</v>
      </c>
    </row>
    <row r="6526" spans="1:4" x14ac:dyDescent="0.2">
      <c r="A6526" s="56">
        <v>2005</v>
      </c>
      <c r="B6526" s="56" t="s">
        <v>5</v>
      </c>
      <c r="C6526" s="56" t="s">
        <v>61</v>
      </c>
      <c r="D6526" s="55">
        <v>0</v>
      </c>
    </row>
    <row r="6527" spans="1:4" x14ac:dyDescent="0.2">
      <c r="A6527" s="56">
        <v>2005</v>
      </c>
      <c r="B6527" s="56" t="s">
        <v>6</v>
      </c>
      <c r="C6527" s="56" t="s">
        <v>61</v>
      </c>
      <c r="D6527" s="55">
        <v>0</v>
      </c>
    </row>
    <row r="6528" spans="1:4" x14ac:dyDescent="0.2">
      <c r="A6528" s="56">
        <v>2005</v>
      </c>
      <c r="B6528" s="56" t="s">
        <v>7</v>
      </c>
      <c r="C6528" s="56" t="s">
        <v>61</v>
      </c>
      <c r="D6528" s="55">
        <v>0</v>
      </c>
    </row>
    <row r="6529" spans="1:4" x14ac:dyDescent="0.2">
      <c r="A6529" s="56">
        <v>2005</v>
      </c>
      <c r="B6529" s="56" t="s">
        <v>8</v>
      </c>
      <c r="C6529" s="56" t="s">
        <v>61</v>
      </c>
      <c r="D6529" s="55">
        <v>0</v>
      </c>
    </row>
    <row r="6530" spans="1:4" x14ac:dyDescent="0.2">
      <c r="A6530" s="56">
        <v>2005</v>
      </c>
      <c r="B6530" s="56" t="s">
        <v>9</v>
      </c>
      <c r="C6530" s="56" t="s">
        <v>61</v>
      </c>
      <c r="D6530" s="55">
        <v>0</v>
      </c>
    </row>
    <row r="6531" spans="1:4" x14ac:dyDescent="0.2">
      <c r="A6531" s="56">
        <v>2005</v>
      </c>
      <c r="B6531" s="56" t="s">
        <v>10</v>
      </c>
      <c r="C6531" s="56" t="s">
        <v>61</v>
      </c>
      <c r="D6531" s="55">
        <v>0</v>
      </c>
    </row>
    <row r="6532" spans="1:4" x14ac:dyDescent="0.2">
      <c r="A6532" s="56">
        <v>2005</v>
      </c>
      <c r="B6532" s="56" t="s">
        <v>11</v>
      </c>
      <c r="C6532" s="56" t="s">
        <v>61</v>
      </c>
      <c r="D6532" s="55">
        <v>0</v>
      </c>
    </row>
    <row r="6533" spans="1:4" x14ac:dyDescent="0.2">
      <c r="A6533" s="56">
        <v>2006</v>
      </c>
      <c r="B6533" s="56" t="s">
        <v>12</v>
      </c>
      <c r="C6533" s="56" t="s">
        <v>61</v>
      </c>
      <c r="D6533" s="55">
        <v>0</v>
      </c>
    </row>
    <row r="6534" spans="1:4" x14ac:dyDescent="0.2">
      <c r="A6534" s="56">
        <v>2006</v>
      </c>
      <c r="B6534" s="56" t="s">
        <v>13</v>
      </c>
      <c r="C6534" s="56" t="s">
        <v>61</v>
      </c>
      <c r="D6534" s="55">
        <v>0</v>
      </c>
    </row>
    <row r="6535" spans="1:4" x14ac:dyDescent="0.2">
      <c r="A6535" s="56">
        <v>2006</v>
      </c>
      <c r="B6535" s="56" t="s">
        <v>14</v>
      </c>
      <c r="C6535" s="56" t="s">
        <v>61</v>
      </c>
      <c r="D6535" s="55">
        <v>0</v>
      </c>
    </row>
    <row r="6536" spans="1:4" x14ac:dyDescent="0.2">
      <c r="A6536" s="56">
        <v>2006</v>
      </c>
      <c r="B6536" s="56" t="s">
        <v>15</v>
      </c>
      <c r="C6536" s="56" t="s">
        <v>61</v>
      </c>
      <c r="D6536" s="55">
        <v>0</v>
      </c>
    </row>
    <row r="6537" spans="1:4" x14ac:dyDescent="0.2">
      <c r="A6537" s="56">
        <v>2006</v>
      </c>
      <c r="B6537" s="56" t="s">
        <v>4</v>
      </c>
      <c r="C6537" s="56" t="s">
        <v>61</v>
      </c>
      <c r="D6537" s="55">
        <v>0</v>
      </c>
    </row>
    <row r="6538" spans="1:4" x14ac:dyDescent="0.2">
      <c r="A6538" s="56">
        <v>2006</v>
      </c>
      <c r="B6538" s="56" t="s">
        <v>5</v>
      </c>
      <c r="C6538" s="56" t="s">
        <v>61</v>
      </c>
      <c r="D6538" s="55">
        <v>0</v>
      </c>
    </row>
    <row r="6539" spans="1:4" x14ac:dyDescent="0.2">
      <c r="A6539" s="56">
        <v>2006</v>
      </c>
      <c r="B6539" s="56" t="s">
        <v>6</v>
      </c>
      <c r="C6539" s="56" t="s">
        <v>61</v>
      </c>
      <c r="D6539" s="55">
        <v>0</v>
      </c>
    </row>
    <row r="6540" spans="1:4" x14ac:dyDescent="0.2">
      <c r="A6540" s="56">
        <v>2006</v>
      </c>
      <c r="B6540" s="56" t="s">
        <v>7</v>
      </c>
      <c r="C6540" s="56" t="s">
        <v>61</v>
      </c>
      <c r="D6540" s="55">
        <v>0</v>
      </c>
    </row>
    <row r="6541" spans="1:4" x14ac:dyDescent="0.2">
      <c r="A6541" s="56">
        <v>2006</v>
      </c>
      <c r="B6541" s="56" t="s">
        <v>8</v>
      </c>
      <c r="C6541" s="56" t="s">
        <v>61</v>
      </c>
      <c r="D6541" s="55">
        <v>0</v>
      </c>
    </row>
    <row r="6542" spans="1:4" x14ac:dyDescent="0.2">
      <c r="A6542" s="56">
        <v>2006</v>
      </c>
      <c r="B6542" s="56" t="s">
        <v>9</v>
      </c>
      <c r="C6542" s="56" t="s">
        <v>61</v>
      </c>
      <c r="D6542" s="55">
        <v>0</v>
      </c>
    </row>
    <row r="6543" spans="1:4" x14ac:dyDescent="0.2">
      <c r="A6543" s="56">
        <v>2006</v>
      </c>
      <c r="B6543" s="56" t="s">
        <v>10</v>
      </c>
      <c r="C6543" s="56" t="s">
        <v>61</v>
      </c>
      <c r="D6543" s="55">
        <v>0</v>
      </c>
    </row>
    <row r="6544" spans="1:4" x14ac:dyDescent="0.2">
      <c r="A6544" s="56">
        <v>2006</v>
      </c>
      <c r="B6544" s="56" t="s">
        <v>11</v>
      </c>
      <c r="C6544" s="56" t="s">
        <v>61</v>
      </c>
      <c r="D6544" s="55">
        <v>0</v>
      </c>
    </row>
    <row r="6545" spans="1:4" x14ac:dyDescent="0.2">
      <c r="A6545" s="56">
        <v>2007</v>
      </c>
      <c r="B6545" s="56" t="s">
        <v>12</v>
      </c>
      <c r="C6545" s="56" t="s">
        <v>61</v>
      </c>
      <c r="D6545" s="55">
        <v>0</v>
      </c>
    </row>
    <row r="6546" spans="1:4" x14ac:dyDescent="0.2">
      <c r="A6546" s="56">
        <v>2007</v>
      </c>
      <c r="B6546" s="56" t="s">
        <v>13</v>
      </c>
      <c r="C6546" s="56" t="s">
        <v>61</v>
      </c>
      <c r="D6546" s="55">
        <v>0</v>
      </c>
    </row>
    <row r="6547" spans="1:4" x14ac:dyDescent="0.2">
      <c r="A6547" s="56">
        <v>2007</v>
      </c>
      <c r="B6547" s="56" t="s">
        <v>14</v>
      </c>
      <c r="C6547" s="56" t="s">
        <v>61</v>
      </c>
      <c r="D6547" s="55">
        <v>0</v>
      </c>
    </row>
    <row r="6548" spans="1:4" x14ac:dyDescent="0.2">
      <c r="A6548" s="56">
        <v>2007</v>
      </c>
      <c r="B6548" s="56" t="s">
        <v>15</v>
      </c>
      <c r="C6548" s="56" t="s">
        <v>61</v>
      </c>
      <c r="D6548" s="55">
        <v>0</v>
      </c>
    </row>
    <row r="6549" spans="1:4" x14ac:dyDescent="0.2">
      <c r="A6549" s="56">
        <v>2007</v>
      </c>
      <c r="B6549" s="56" t="s">
        <v>4</v>
      </c>
      <c r="C6549" s="56" t="s">
        <v>61</v>
      </c>
      <c r="D6549" s="55">
        <v>-2347</v>
      </c>
    </row>
    <row r="6550" spans="1:4" x14ac:dyDescent="0.2">
      <c r="A6550" s="56">
        <v>2007</v>
      </c>
      <c r="B6550" s="56" t="s">
        <v>5</v>
      </c>
      <c r="C6550" s="56" t="s">
        <v>61</v>
      </c>
      <c r="D6550" s="55">
        <v>-422</v>
      </c>
    </row>
    <row r="6551" spans="1:4" x14ac:dyDescent="0.2">
      <c r="A6551" s="56">
        <v>2007</v>
      </c>
      <c r="B6551" s="56" t="s">
        <v>6</v>
      </c>
      <c r="C6551" s="56" t="s">
        <v>61</v>
      </c>
      <c r="D6551" s="55">
        <v>-3137</v>
      </c>
    </row>
    <row r="6552" spans="1:4" x14ac:dyDescent="0.2">
      <c r="A6552" s="56">
        <v>2007</v>
      </c>
      <c r="B6552" s="56" t="s">
        <v>7</v>
      </c>
      <c r="C6552" s="56" t="s">
        <v>61</v>
      </c>
      <c r="D6552" s="55">
        <v>-921</v>
      </c>
    </row>
    <row r="6553" spans="1:4" x14ac:dyDescent="0.2">
      <c r="A6553" s="56">
        <v>2007</v>
      </c>
      <c r="B6553" s="56" t="s">
        <v>8</v>
      </c>
      <c r="C6553" s="56" t="s">
        <v>61</v>
      </c>
      <c r="D6553" s="55">
        <v>-1941</v>
      </c>
    </row>
    <row r="6554" spans="1:4" x14ac:dyDescent="0.2">
      <c r="A6554" s="56">
        <v>2007</v>
      </c>
      <c r="B6554" s="56" t="s">
        <v>9</v>
      </c>
      <c r="C6554" s="56" t="s">
        <v>61</v>
      </c>
      <c r="D6554" s="55">
        <v>-1932</v>
      </c>
    </row>
    <row r="6555" spans="1:4" x14ac:dyDescent="0.2">
      <c r="A6555" s="56">
        <v>2007</v>
      </c>
      <c r="B6555" s="56" t="s">
        <v>10</v>
      </c>
      <c r="C6555" s="56" t="s">
        <v>61</v>
      </c>
      <c r="D6555" s="55">
        <v>-1505</v>
      </c>
    </row>
    <row r="6556" spans="1:4" x14ac:dyDescent="0.2">
      <c r="A6556" s="56">
        <v>2007</v>
      </c>
      <c r="B6556" s="56" t="s">
        <v>11</v>
      </c>
      <c r="C6556" s="56" t="s">
        <v>61</v>
      </c>
      <c r="D6556" s="55">
        <v>-1486</v>
      </c>
    </row>
    <row r="6557" spans="1:4" x14ac:dyDescent="0.2">
      <c r="A6557" s="56">
        <v>2008</v>
      </c>
      <c r="B6557" s="56" t="s">
        <v>12</v>
      </c>
      <c r="C6557" s="56" t="s">
        <v>61</v>
      </c>
      <c r="D6557" s="55">
        <v>0</v>
      </c>
    </row>
    <row r="6558" spans="1:4" x14ac:dyDescent="0.2">
      <c r="A6558" s="56">
        <v>2008</v>
      </c>
      <c r="B6558" s="56" t="s">
        <v>13</v>
      </c>
      <c r="C6558" s="56" t="s">
        <v>61</v>
      </c>
      <c r="D6558" s="55">
        <v>0</v>
      </c>
    </row>
    <row r="6559" spans="1:4" x14ac:dyDescent="0.2">
      <c r="A6559" s="56">
        <v>2008</v>
      </c>
      <c r="B6559" s="56" t="s">
        <v>14</v>
      </c>
      <c r="C6559" s="56" t="s">
        <v>61</v>
      </c>
      <c r="D6559" s="55">
        <v>0</v>
      </c>
    </row>
    <row r="6560" spans="1:4" x14ac:dyDescent="0.2">
      <c r="A6560" s="56">
        <v>2008</v>
      </c>
      <c r="B6560" s="56" t="s">
        <v>15</v>
      </c>
      <c r="C6560" s="56" t="s">
        <v>61</v>
      </c>
      <c r="D6560" s="55">
        <v>0</v>
      </c>
    </row>
    <row r="6561" spans="1:4" x14ac:dyDescent="0.2">
      <c r="A6561" s="56">
        <v>2008</v>
      </c>
      <c r="B6561" s="56" t="s">
        <v>4</v>
      </c>
      <c r="C6561" s="56" t="s">
        <v>61</v>
      </c>
      <c r="D6561" s="55">
        <v>0</v>
      </c>
    </row>
    <row r="6562" spans="1:4" x14ac:dyDescent="0.2">
      <c r="A6562" s="56">
        <v>2008</v>
      </c>
      <c r="B6562" s="56" t="s">
        <v>5</v>
      </c>
      <c r="C6562" s="56" t="s">
        <v>61</v>
      </c>
      <c r="D6562" s="55">
        <v>0</v>
      </c>
    </row>
    <row r="6563" spans="1:4" x14ac:dyDescent="0.2">
      <c r="A6563" s="56">
        <v>2008</v>
      </c>
      <c r="B6563" s="56" t="s">
        <v>6</v>
      </c>
      <c r="C6563" s="56" t="s">
        <v>61</v>
      </c>
      <c r="D6563" s="55">
        <v>0</v>
      </c>
    </row>
    <row r="6564" spans="1:4" x14ac:dyDescent="0.2">
      <c r="A6564" s="56">
        <v>2008</v>
      </c>
      <c r="B6564" s="56" t="s">
        <v>7</v>
      </c>
      <c r="C6564" s="56" t="s">
        <v>61</v>
      </c>
      <c r="D6564" s="55">
        <v>0</v>
      </c>
    </row>
    <row r="6565" spans="1:4" x14ac:dyDescent="0.2">
      <c r="A6565" s="56">
        <v>2008</v>
      </c>
      <c r="B6565" s="56" t="s">
        <v>8</v>
      </c>
      <c r="C6565" s="56" t="s">
        <v>61</v>
      </c>
      <c r="D6565" s="55">
        <v>0</v>
      </c>
    </row>
    <row r="6566" spans="1:4" x14ac:dyDescent="0.2">
      <c r="A6566" s="56">
        <v>2008</v>
      </c>
      <c r="B6566" s="56" t="s">
        <v>9</v>
      </c>
      <c r="C6566" s="56" t="s">
        <v>61</v>
      </c>
      <c r="D6566" s="55">
        <v>0</v>
      </c>
    </row>
    <row r="6567" spans="1:4" x14ac:dyDescent="0.2">
      <c r="A6567" s="56">
        <v>2008</v>
      </c>
      <c r="B6567" s="56" t="s">
        <v>10</v>
      </c>
      <c r="C6567" s="56" t="s">
        <v>61</v>
      </c>
      <c r="D6567" s="55">
        <v>0</v>
      </c>
    </row>
    <row r="6568" spans="1:4" x14ac:dyDescent="0.2">
      <c r="A6568" s="56">
        <v>2008</v>
      </c>
      <c r="B6568" s="56" t="s">
        <v>11</v>
      </c>
      <c r="C6568" s="56" t="s">
        <v>61</v>
      </c>
      <c r="D6568" s="55">
        <v>0</v>
      </c>
    </row>
    <row r="6569" spans="1:4" x14ac:dyDescent="0.2">
      <c r="A6569" s="56">
        <v>2009</v>
      </c>
      <c r="B6569" s="56" t="s">
        <v>12</v>
      </c>
      <c r="C6569" s="56" t="s">
        <v>61</v>
      </c>
      <c r="D6569" s="55">
        <v>0</v>
      </c>
    </row>
    <row r="6570" spans="1:4" x14ac:dyDescent="0.2">
      <c r="A6570" s="56">
        <v>2009</v>
      </c>
      <c r="B6570" s="56" t="s">
        <v>13</v>
      </c>
      <c r="C6570" s="56" t="s">
        <v>61</v>
      </c>
      <c r="D6570" s="55">
        <v>0</v>
      </c>
    </row>
    <row r="6571" spans="1:4" x14ac:dyDescent="0.2">
      <c r="A6571" s="56">
        <v>2009</v>
      </c>
      <c r="B6571" s="56" t="s">
        <v>14</v>
      </c>
      <c r="C6571" s="56" t="s">
        <v>61</v>
      </c>
      <c r="D6571" s="55">
        <v>0</v>
      </c>
    </row>
    <row r="6572" spans="1:4" x14ac:dyDescent="0.2">
      <c r="A6572" s="56">
        <v>2009</v>
      </c>
      <c r="B6572" s="56" t="s">
        <v>15</v>
      </c>
      <c r="C6572" s="56" t="s">
        <v>61</v>
      </c>
      <c r="D6572" s="55">
        <v>0</v>
      </c>
    </row>
    <row r="6573" spans="1:4" x14ac:dyDescent="0.2">
      <c r="A6573" s="56">
        <v>2009</v>
      </c>
      <c r="B6573" s="56" t="s">
        <v>4</v>
      </c>
      <c r="C6573" s="56" t="s">
        <v>61</v>
      </c>
      <c r="D6573" s="55">
        <v>0</v>
      </c>
    </row>
    <row r="6574" spans="1:4" x14ac:dyDescent="0.2">
      <c r="A6574" s="56">
        <v>2009</v>
      </c>
      <c r="B6574" s="56" t="s">
        <v>5</v>
      </c>
      <c r="C6574" s="56" t="s">
        <v>61</v>
      </c>
      <c r="D6574" s="55">
        <v>0</v>
      </c>
    </row>
    <row r="6575" spans="1:4" x14ac:dyDescent="0.2">
      <c r="A6575" s="56">
        <v>2009</v>
      </c>
      <c r="B6575" s="56" t="s">
        <v>6</v>
      </c>
      <c r="C6575" s="56" t="s">
        <v>61</v>
      </c>
      <c r="D6575" s="55">
        <v>0</v>
      </c>
    </row>
    <row r="6576" spans="1:4" x14ac:dyDescent="0.2">
      <c r="A6576" s="56">
        <v>2009</v>
      </c>
      <c r="B6576" s="56" t="s">
        <v>7</v>
      </c>
      <c r="C6576" s="56" t="s">
        <v>61</v>
      </c>
      <c r="D6576" s="55">
        <v>0</v>
      </c>
    </row>
    <row r="6577" spans="1:4" x14ac:dyDescent="0.2">
      <c r="A6577" s="56">
        <v>2009</v>
      </c>
      <c r="B6577" s="56" t="s">
        <v>8</v>
      </c>
      <c r="C6577" s="56" t="s">
        <v>61</v>
      </c>
      <c r="D6577" s="55">
        <v>0</v>
      </c>
    </row>
    <row r="6578" spans="1:4" x14ac:dyDescent="0.2">
      <c r="A6578" s="56">
        <v>2009</v>
      </c>
      <c r="B6578" s="56" t="s">
        <v>9</v>
      </c>
      <c r="C6578" s="56" t="s">
        <v>61</v>
      </c>
      <c r="D6578" s="55">
        <v>0</v>
      </c>
    </row>
    <row r="6579" spans="1:4" x14ac:dyDescent="0.2">
      <c r="A6579" s="56">
        <v>2009</v>
      </c>
      <c r="B6579" s="56" t="s">
        <v>10</v>
      </c>
      <c r="C6579" s="56" t="s">
        <v>61</v>
      </c>
      <c r="D6579" s="55">
        <v>0</v>
      </c>
    </row>
    <row r="6580" spans="1:4" x14ac:dyDescent="0.2">
      <c r="A6580" s="56">
        <v>2009</v>
      </c>
      <c r="B6580" s="56" t="s">
        <v>11</v>
      </c>
      <c r="C6580" s="56" t="s">
        <v>61</v>
      </c>
      <c r="D6580" s="55">
        <v>0</v>
      </c>
    </row>
    <row r="6581" spans="1:4" x14ac:dyDescent="0.2">
      <c r="A6581" s="56">
        <v>2010</v>
      </c>
      <c r="B6581" s="56" t="s">
        <v>12</v>
      </c>
      <c r="C6581" s="56" t="s">
        <v>61</v>
      </c>
      <c r="D6581" s="55">
        <v>0</v>
      </c>
    </row>
    <row r="6582" spans="1:4" x14ac:dyDescent="0.2">
      <c r="A6582" s="56">
        <v>2010</v>
      </c>
      <c r="B6582" s="56" t="s">
        <v>13</v>
      </c>
      <c r="C6582" s="56" t="s">
        <v>61</v>
      </c>
      <c r="D6582" s="55">
        <v>0</v>
      </c>
    </row>
    <row r="6583" spans="1:4" x14ac:dyDescent="0.2">
      <c r="A6583" s="56">
        <v>2010</v>
      </c>
      <c r="B6583" s="56" t="s">
        <v>14</v>
      </c>
      <c r="C6583" s="56" t="s">
        <v>61</v>
      </c>
      <c r="D6583" s="55">
        <v>0</v>
      </c>
    </row>
    <row r="6584" spans="1:4" x14ac:dyDescent="0.2">
      <c r="A6584" s="56">
        <v>2010</v>
      </c>
      <c r="B6584" s="56" t="s">
        <v>15</v>
      </c>
      <c r="C6584" s="56" t="s">
        <v>61</v>
      </c>
      <c r="D6584" s="55">
        <v>0</v>
      </c>
    </row>
    <row r="6585" spans="1:4" x14ac:dyDescent="0.2">
      <c r="A6585" s="56">
        <v>2010</v>
      </c>
      <c r="B6585" s="56" t="s">
        <v>4</v>
      </c>
      <c r="C6585" s="56" t="s">
        <v>61</v>
      </c>
      <c r="D6585" s="55">
        <v>0</v>
      </c>
    </row>
    <row r="6586" spans="1:4" x14ac:dyDescent="0.2">
      <c r="A6586" s="56">
        <v>2010</v>
      </c>
      <c r="B6586" s="56" t="s">
        <v>5</v>
      </c>
      <c r="C6586" s="56" t="s">
        <v>61</v>
      </c>
      <c r="D6586" s="55">
        <v>0</v>
      </c>
    </row>
    <row r="6587" spans="1:4" x14ac:dyDescent="0.2">
      <c r="A6587" s="56">
        <v>2010</v>
      </c>
      <c r="B6587" s="56" t="s">
        <v>6</v>
      </c>
      <c r="C6587" s="56" t="s">
        <v>61</v>
      </c>
      <c r="D6587" s="55">
        <v>0</v>
      </c>
    </row>
    <row r="6588" spans="1:4" x14ac:dyDescent="0.2">
      <c r="A6588" s="56">
        <v>2010</v>
      </c>
      <c r="B6588" s="56" t="s">
        <v>7</v>
      </c>
      <c r="C6588" s="56" t="s">
        <v>61</v>
      </c>
      <c r="D6588" s="55">
        <v>0</v>
      </c>
    </row>
    <row r="6589" spans="1:4" x14ac:dyDescent="0.2">
      <c r="A6589" s="56">
        <v>2010</v>
      </c>
      <c r="B6589" s="56" t="s">
        <v>8</v>
      </c>
      <c r="C6589" s="56" t="s">
        <v>61</v>
      </c>
      <c r="D6589" s="55">
        <v>0</v>
      </c>
    </row>
    <row r="6590" spans="1:4" x14ac:dyDescent="0.2">
      <c r="A6590" s="56">
        <v>2010</v>
      </c>
      <c r="B6590" s="56" t="s">
        <v>9</v>
      </c>
      <c r="C6590" s="56" t="s">
        <v>61</v>
      </c>
      <c r="D6590" s="55">
        <v>0</v>
      </c>
    </row>
    <row r="6591" spans="1:4" x14ac:dyDescent="0.2">
      <c r="A6591" s="56">
        <v>2010</v>
      </c>
      <c r="B6591" s="56" t="s">
        <v>10</v>
      </c>
      <c r="C6591" s="56" t="s">
        <v>61</v>
      </c>
      <c r="D6591" s="55">
        <v>0</v>
      </c>
    </row>
    <row r="6592" spans="1:4" x14ac:dyDescent="0.2">
      <c r="A6592" s="56">
        <v>2010</v>
      </c>
      <c r="B6592" s="56" t="s">
        <v>11</v>
      </c>
      <c r="C6592" s="56" t="s">
        <v>61</v>
      </c>
      <c r="D6592" s="55">
        <v>0</v>
      </c>
    </row>
    <row r="6593" spans="1:4" x14ac:dyDescent="0.2">
      <c r="A6593" s="56">
        <v>2011</v>
      </c>
      <c r="B6593" s="56" t="s">
        <v>12</v>
      </c>
      <c r="C6593" s="56" t="s">
        <v>61</v>
      </c>
      <c r="D6593" s="55">
        <v>0</v>
      </c>
    </row>
    <row r="6594" spans="1:4" x14ac:dyDescent="0.2">
      <c r="A6594" s="56">
        <v>2011</v>
      </c>
      <c r="B6594" s="56" t="s">
        <v>13</v>
      </c>
      <c r="C6594" s="56" t="s">
        <v>61</v>
      </c>
      <c r="D6594" s="55">
        <v>0</v>
      </c>
    </row>
    <row r="6595" spans="1:4" x14ac:dyDescent="0.2">
      <c r="A6595" s="56">
        <v>2011</v>
      </c>
      <c r="B6595" s="56" t="s">
        <v>14</v>
      </c>
      <c r="C6595" s="56" t="s">
        <v>61</v>
      </c>
      <c r="D6595" s="55">
        <v>0</v>
      </c>
    </row>
    <row r="6596" spans="1:4" x14ac:dyDescent="0.2">
      <c r="A6596" s="56">
        <v>2011</v>
      </c>
      <c r="B6596" s="56" t="s">
        <v>15</v>
      </c>
      <c r="C6596" s="56" t="s">
        <v>61</v>
      </c>
      <c r="D6596" s="55">
        <v>0</v>
      </c>
    </row>
    <row r="6597" spans="1:4" x14ac:dyDescent="0.2">
      <c r="A6597" s="56">
        <v>2011</v>
      </c>
      <c r="B6597" s="56" t="s">
        <v>4</v>
      </c>
      <c r="C6597" s="56" t="s">
        <v>61</v>
      </c>
      <c r="D6597" s="55">
        <v>0</v>
      </c>
    </row>
    <row r="6598" spans="1:4" x14ac:dyDescent="0.2">
      <c r="A6598" s="56">
        <v>2011</v>
      </c>
      <c r="B6598" s="56" t="s">
        <v>5</v>
      </c>
      <c r="C6598" s="56" t="s">
        <v>61</v>
      </c>
      <c r="D6598" s="55">
        <v>0</v>
      </c>
    </row>
    <row r="6599" spans="1:4" x14ac:dyDescent="0.2">
      <c r="A6599" s="56">
        <v>2011</v>
      </c>
      <c r="B6599" s="56" t="s">
        <v>6</v>
      </c>
      <c r="C6599" s="56" t="s">
        <v>61</v>
      </c>
      <c r="D6599" s="55">
        <v>0</v>
      </c>
    </row>
    <row r="6600" spans="1:4" x14ac:dyDescent="0.2">
      <c r="A6600" s="56">
        <v>2011</v>
      </c>
      <c r="B6600" s="56" t="s">
        <v>7</v>
      </c>
      <c r="C6600" s="56" t="s">
        <v>61</v>
      </c>
      <c r="D6600" s="55">
        <v>0</v>
      </c>
    </row>
    <row r="6601" spans="1:4" x14ac:dyDescent="0.2">
      <c r="A6601" s="56">
        <v>2011</v>
      </c>
      <c r="B6601" s="56" t="s">
        <v>8</v>
      </c>
      <c r="C6601" s="56" t="s">
        <v>61</v>
      </c>
      <c r="D6601" s="55">
        <v>0</v>
      </c>
    </row>
    <row r="6602" spans="1:4" x14ac:dyDescent="0.2">
      <c r="A6602" s="56">
        <v>2011</v>
      </c>
      <c r="B6602" s="56" t="s">
        <v>9</v>
      </c>
      <c r="C6602" s="56" t="s">
        <v>61</v>
      </c>
      <c r="D6602" s="55">
        <v>0</v>
      </c>
    </row>
    <row r="6603" spans="1:4" x14ac:dyDescent="0.2">
      <c r="A6603" s="56">
        <v>2011</v>
      </c>
      <c r="B6603" s="56" t="s">
        <v>10</v>
      </c>
      <c r="C6603" s="56" t="s">
        <v>61</v>
      </c>
      <c r="D6603" s="55">
        <v>0</v>
      </c>
    </row>
    <row r="6604" spans="1:4" x14ac:dyDescent="0.2">
      <c r="A6604" s="56">
        <v>2011</v>
      </c>
      <c r="B6604" s="56" t="s">
        <v>11</v>
      </c>
      <c r="C6604" s="56" t="s">
        <v>61</v>
      </c>
      <c r="D6604" s="55">
        <v>0</v>
      </c>
    </row>
    <row r="6605" spans="1:4" x14ac:dyDescent="0.2">
      <c r="A6605" s="56">
        <v>2012</v>
      </c>
      <c r="B6605" s="56" t="s">
        <v>12</v>
      </c>
      <c r="C6605" s="56" t="s">
        <v>61</v>
      </c>
      <c r="D6605" s="55">
        <v>0</v>
      </c>
    </row>
    <row r="6606" spans="1:4" x14ac:dyDescent="0.2">
      <c r="A6606" s="56">
        <v>2012</v>
      </c>
      <c r="B6606" s="56" t="s">
        <v>13</v>
      </c>
      <c r="C6606" s="56" t="s">
        <v>61</v>
      </c>
      <c r="D6606" s="55">
        <v>0</v>
      </c>
    </row>
    <row r="6607" spans="1:4" x14ac:dyDescent="0.2">
      <c r="A6607" s="56">
        <v>2012</v>
      </c>
      <c r="B6607" s="56" t="s">
        <v>14</v>
      </c>
      <c r="C6607" s="56" t="s">
        <v>61</v>
      </c>
      <c r="D6607" s="55">
        <v>0</v>
      </c>
    </row>
    <row r="6608" spans="1:4" x14ac:dyDescent="0.2">
      <c r="A6608" s="56">
        <v>2012</v>
      </c>
      <c r="B6608" s="56" t="s">
        <v>15</v>
      </c>
      <c r="C6608" s="56" t="s">
        <v>61</v>
      </c>
      <c r="D6608" s="55">
        <v>0</v>
      </c>
    </row>
    <row r="6609" spans="1:4" x14ac:dyDescent="0.2">
      <c r="A6609" s="56">
        <v>2012</v>
      </c>
      <c r="B6609" s="56" t="s">
        <v>4</v>
      </c>
      <c r="C6609" s="56" t="s">
        <v>61</v>
      </c>
      <c r="D6609" s="55">
        <v>0</v>
      </c>
    </row>
    <row r="6610" spans="1:4" x14ac:dyDescent="0.2">
      <c r="A6610" s="56">
        <v>2012</v>
      </c>
      <c r="B6610" s="56" t="s">
        <v>5</v>
      </c>
      <c r="C6610" s="56" t="s">
        <v>61</v>
      </c>
      <c r="D6610" s="55">
        <v>0</v>
      </c>
    </row>
    <row r="6611" spans="1:4" x14ac:dyDescent="0.2">
      <c r="A6611" s="56">
        <v>2012</v>
      </c>
      <c r="B6611" s="56" t="s">
        <v>6</v>
      </c>
      <c r="C6611" s="56" t="s">
        <v>61</v>
      </c>
      <c r="D6611" s="55">
        <v>0</v>
      </c>
    </row>
    <row r="6612" spans="1:4" x14ac:dyDescent="0.2">
      <c r="A6612" s="56">
        <v>2012</v>
      </c>
      <c r="B6612" s="56" t="s">
        <v>7</v>
      </c>
      <c r="C6612" s="56" t="s">
        <v>61</v>
      </c>
      <c r="D6612" s="55">
        <v>0</v>
      </c>
    </row>
    <row r="6613" spans="1:4" x14ac:dyDescent="0.2">
      <c r="A6613" s="56">
        <v>2012</v>
      </c>
      <c r="B6613" s="56" t="s">
        <v>8</v>
      </c>
      <c r="C6613" s="56" t="s">
        <v>61</v>
      </c>
      <c r="D6613" s="55">
        <v>0</v>
      </c>
    </row>
    <row r="6614" spans="1:4" x14ac:dyDescent="0.2">
      <c r="A6614" s="56">
        <v>2012</v>
      </c>
      <c r="B6614" s="56" t="s">
        <v>9</v>
      </c>
      <c r="C6614" s="56" t="s">
        <v>61</v>
      </c>
      <c r="D6614" s="55">
        <v>0</v>
      </c>
    </row>
    <row r="6615" spans="1:4" x14ac:dyDescent="0.2">
      <c r="A6615" s="56">
        <v>2012</v>
      </c>
      <c r="B6615" s="56" t="s">
        <v>10</v>
      </c>
      <c r="C6615" s="56" t="s">
        <v>61</v>
      </c>
      <c r="D6615" s="55">
        <v>0</v>
      </c>
    </row>
    <row r="6616" spans="1:4" x14ac:dyDescent="0.2">
      <c r="A6616" s="56">
        <v>2012</v>
      </c>
      <c r="B6616" s="56" t="s">
        <v>11</v>
      </c>
      <c r="C6616" s="56" t="s">
        <v>61</v>
      </c>
      <c r="D6616" s="55">
        <v>0</v>
      </c>
    </row>
    <row r="6617" spans="1:4" x14ac:dyDescent="0.2">
      <c r="A6617" s="56">
        <v>2013</v>
      </c>
      <c r="B6617" s="56" t="s">
        <v>12</v>
      </c>
      <c r="C6617" s="56" t="s">
        <v>61</v>
      </c>
      <c r="D6617" s="55">
        <v>0</v>
      </c>
    </row>
    <row r="6618" spans="1:4" x14ac:dyDescent="0.2">
      <c r="A6618" s="56">
        <v>2013</v>
      </c>
      <c r="B6618" s="56" t="s">
        <v>13</v>
      </c>
      <c r="C6618" s="56" t="s">
        <v>61</v>
      </c>
      <c r="D6618" s="55">
        <v>0</v>
      </c>
    </row>
    <row r="6619" spans="1:4" x14ac:dyDescent="0.2">
      <c r="A6619" s="56">
        <v>2013</v>
      </c>
      <c r="B6619" s="56" t="s">
        <v>14</v>
      </c>
      <c r="C6619" s="56" t="s">
        <v>61</v>
      </c>
      <c r="D6619" s="55">
        <v>0</v>
      </c>
    </row>
    <row r="6620" spans="1:4" x14ac:dyDescent="0.2">
      <c r="A6620" s="56">
        <v>2013</v>
      </c>
      <c r="B6620" s="56" t="s">
        <v>15</v>
      </c>
      <c r="C6620" s="56" t="s">
        <v>61</v>
      </c>
      <c r="D6620" s="55">
        <v>0</v>
      </c>
    </row>
    <row r="6621" spans="1:4" x14ac:dyDescent="0.2">
      <c r="A6621" s="56">
        <v>2013</v>
      </c>
      <c r="B6621" s="56" t="s">
        <v>4</v>
      </c>
      <c r="C6621" s="56" t="s">
        <v>61</v>
      </c>
      <c r="D6621" s="55">
        <v>0</v>
      </c>
    </row>
    <row r="6622" spans="1:4" x14ac:dyDescent="0.2">
      <c r="A6622" s="56">
        <v>2013</v>
      </c>
      <c r="B6622" s="56" t="s">
        <v>5</v>
      </c>
      <c r="C6622" s="56" t="s">
        <v>61</v>
      </c>
      <c r="D6622" s="55">
        <v>0</v>
      </c>
    </row>
    <row r="6623" spans="1:4" x14ac:dyDescent="0.2">
      <c r="A6623" s="56">
        <v>2013</v>
      </c>
      <c r="B6623" s="56" t="s">
        <v>6</v>
      </c>
      <c r="C6623" s="56" t="s">
        <v>61</v>
      </c>
      <c r="D6623" s="55">
        <v>0</v>
      </c>
    </row>
    <row r="6624" spans="1:4" x14ac:dyDescent="0.2">
      <c r="A6624" s="56">
        <v>2013</v>
      </c>
      <c r="B6624" s="56" t="s">
        <v>7</v>
      </c>
      <c r="C6624" s="56" t="s">
        <v>61</v>
      </c>
      <c r="D6624" s="55">
        <v>0</v>
      </c>
    </row>
    <row r="6625" spans="1:4" x14ac:dyDescent="0.2">
      <c r="A6625" s="56">
        <v>2013</v>
      </c>
      <c r="B6625" s="56" t="s">
        <v>8</v>
      </c>
      <c r="C6625" s="56" t="s">
        <v>61</v>
      </c>
      <c r="D6625" s="55">
        <v>0</v>
      </c>
    </row>
    <row r="6626" spans="1:4" x14ac:dyDescent="0.2">
      <c r="A6626" s="56">
        <v>2013</v>
      </c>
      <c r="B6626" s="56" t="s">
        <v>9</v>
      </c>
      <c r="C6626" s="56" t="s">
        <v>61</v>
      </c>
      <c r="D6626" s="55">
        <v>0</v>
      </c>
    </row>
    <row r="6627" spans="1:4" x14ac:dyDescent="0.2">
      <c r="A6627" s="56">
        <v>2013</v>
      </c>
      <c r="B6627" s="56" t="s">
        <v>10</v>
      </c>
      <c r="C6627" s="56" t="s">
        <v>61</v>
      </c>
      <c r="D6627" s="55">
        <v>0</v>
      </c>
    </row>
    <row r="6628" spans="1:4" x14ac:dyDescent="0.2">
      <c r="A6628" s="56">
        <v>2013</v>
      </c>
      <c r="B6628" s="56" t="s">
        <v>11</v>
      </c>
      <c r="C6628" s="56" t="s">
        <v>61</v>
      </c>
      <c r="D6628" s="55">
        <v>0</v>
      </c>
    </row>
    <row r="6629" spans="1:4" x14ac:dyDescent="0.2">
      <c r="A6629" s="56">
        <v>2014</v>
      </c>
      <c r="B6629" s="56" t="s">
        <v>12</v>
      </c>
      <c r="C6629" s="56" t="s">
        <v>61</v>
      </c>
      <c r="D6629" s="55">
        <v>0</v>
      </c>
    </row>
    <row r="6630" spans="1:4" x14ac:dyDescent="0.2">
      <c r="A6630" s="56">
        <v>2014</v>
      </c>
      <c r="B6630" s="56" t="s">
        <v>13</v>
      </c>
      <c r="C6630" s="56" t="s">
        <v>61</v>
      </c>
      <c r="D6630" s="55">
        <v>0</v>
      </c>
    </row>
    <row r="6631" spans="1:4" x14ac:dyDescent="0.2">
      <c r="A6631" s="56">
        <v>2014</v>
      </c>
      <c r="B6631" s="56" t="s">
        <v>14</v>
      </c>
      <c r="C6631" s="56" t="s">
        <v>61</v>
      </c>
      <c r="D6631" s="55">
        <v>0</v>
      </c>
    </row>
    <row r="6632" spans="1:4" x14ac:dyDescent="0.2">
      <c r="A6632" s="56">
        <v>2014</v>
      </c>
      <c r="B6632" s="56" t="s">
        <v>15</v>
      </c>
      <c r="C6632" s="56" t="s">
        <v>61</v>
      </c>
      <c r="D6632" s="55">
        <v>0</v>
      </c>
    </row>
    <row r="6633" spans="1:4" x14ac:dyDescent="0.2">
      <c r="A6633" s="56">
        <v>2014</v>
      </c>
      <c r="B6633" s="56" t="s">
        <v>4</v>
      </c>
      <c r="C6633" s="56" t="s">
        <v>61</v>
      </c>
      <c r="D6633" s="55">
        <v>0</v>
      </c>
    </row>
    <row r="6634" spans="1:4" x14ac:dyDescent="0.2">
      <c r="A6634" s="56">
        <v>2014</v>
      </c>
      <c r="B6634" s="56" t="s">
        <v>5</v>
      </c>
      <c r="C6634" s="56" t="s">
        <v>61</v>
      </c>
      <c r="D6634" s="55">
        <v>0</v>
      </c>
    </row>
    <row r="6635" spans="1:4" x14ac:dyDescent="0.2">
      <c r="A6635" s="56">
        <v>2014</v>
      </c>
      <c r="B6635" s="56" t="s">
        <v>6</v>
      </c>
      <c r="C6635" s="56" t="s">
        <v>61</v>
      </c>
      <c r="D6635" s="55">
        <v>0</v>
      </c>
    </row>
    <row r="6636" spans="1:4" x14ac:dyDescent="0.2">
      <c r="A6636" s="56">
        <v>2014</v>
      </c>
      <c r="B6636" s="56" t="s">
        <v>7</v>
      </c>
      <c r="C6636" s="56" t="s">
        <v>61</v>
      </c>
      <c r="D6636" s="55">
        <v>0</v>
      </c>
    </row>
    <row r="6637" spans="1:4" x14ac:dyDescent="0.2">
      <c r="A6637" s="56">
        <v>2014</v>
      </c>
      <c r="B6637" s="56" t="s">
        <v>8</v>
      </c>
      <c r="C6637" s="56" t="s">
        <v>61</v>
      </c>
      <c r="D6637" s="55">
        <v>0</v>
      </c>
    </row>
    <row r="6638" spans="1:4" x14ac:dyDescent="0.2">
      <c r="A6638" s="56">
        <v>2014</v>
      </c>
      <c r="B6638" s="56" t="s">
        <v>9</v>
      </c>
      <c r="C6638" s="56" t="s">
        <v>61</v>
      </c>
      <c r="D6638" s="55">
        <v>0</v>
      </c>
    </row>
    <row r="6639" spans="1:4" x14ac:dyDescent="0.2">
      <c r="A6639" s="56">
        <v>2014</v>
      </c>
      <c r="B6639" s="56" t="s">
        <v>10</v>
      </c>
      <c r="C6639" s="56" t="s">
        <v>61</v>
      </c>
      <c r="D6639" s="55">
        <v>0</v>
      </c>
    </row>
    <row r="6640" spans="1:4" x14ac:dyDescent="0.2">
      <c r="A6640" s="56">
        <v>2014</v>
      </c>
      <c r="B6640" s="56" t="s">
        <v>11</v>
      </c>
      <c r="C6640" s="56" t="s">
        <v>61</v>
      </c>
      <c r="D6640" s="55">
        <v>0</v>
      </c>
    </row>
    <row r="6641" spans="1:4" x14ac:dyDescent="0.2">
      <c r="A6641" s="56">
        <v>2015</v>
      </c>
      <c r="B6641" s="56" t="s">
        <v>12</v>
      </c>
      <c r="C6641" s="56" t="s">
        <v>61</v>
      </c>
      <c r="D6641" s="55">
        <v>0</v>
      </c>
    </row>
    <row r="6642" spans="1:4" x14ac:dyDescent="0.2">
      <c r="A6642" s="56">
        <v>2015</v>
      </c>
      <c r="B6642" s="56" t="s">
        <v>13</v>
      </c>
      <c r="C6642" s="56" t="s">
        <v>61</v>
      </c>
      <c r="D6642" s="55">
        <v>0</v>
      </c>
    </row>
    <row r="6643" spans="1:4" x14ac:dyDescent="0.2">
      <c r="A6643" s="56">
        <v>2015</v>
      </c>
      <c r="B6643" s="56" t="s">
        <v>14</v>
      </c>
      <c r="C6643" s="56" t="s">
        <v>61</v>
      </c>
      <c r="D6643" s="55">
        <v>0</v>
      </c>
    </row>
    <row r="6644" spans="1:4" x14ac:dyDescent="0.2">
      <c r="A6644" s="56">
        <v>2015</v>
      </c>
      <c r="B6644" s="56" t="s">
        <v>15</v>
      </c>
      <c r="C6644" s="56" t="s">
        <v>61</v>
      </c>
      <c r="D6644" s="55">
        <v>0</v>
      </c>
    </row>
    <row r="6645" spans="1:4" x14ac:dyDescent="0.2">
      <c r="A6645" s="56">
        <v>2015</v>
      </c>
      <c r="B6645" s="56" t="s">
        <v>4</v>
      </c>
      <c r="C6645" s="56" t="s">
        <v>61</v>
      </c>
      <c r="D6645" s="55">
        <v>0</v>
      </c>
    </row>
    <row r="6646" spans="1:4" x14ac:dyDescent="0.2">
      <c r="A6646" s="56">
        <v>2015</v>
      </c>
      <c r="B6646" s="56" t="s">
        <v>5</v>
      </c>
      <c r="C6646" s="56" t="s">
        <v>61</v>
      </c>
      <c r="D6646" s="55">
        <v>0</v>
      </c>
    </row>
    <row r="6647" spans="1:4" x14ac:dyDescent="0.2">
      <c r="A6647" s="56">
        <v>2015</v>
      </c>
      <c r="B6647" s="56" t="s">
        <v>6</v>
      </c>
      <c r="C6647" s="56" t="s">
        <v>61</v>
      </c>
      <c r="D6647" s="55">
        <v>0</v>
      </c>
    </row>
    <row r="6648" spans="1:4" x14ac:dyDescent="0.2">
      <c r="A6648" s="56">
        <v>2015</v>
      </c>
      <c r="B6648" s="56" t="s">
        <v>7</v>
      </c>
      <c r="C6648" s="56" t="s">
        <v>61</v>
      </c>
      <c r="D6648" s="55">
        <v>0</v>
      </c>
    </row>
    <row r="6649" spans="1:4" x14ac:dyDescent="0.2">
      <c r="A6649" s="56">
        <v>2015</v>
      </c>
      <c r="B6649" s="56" t="s">
        <v>8</v>
      </c>
      <c r="C6649" s="56" t="s">
        <v>61</v>
      </c>
      <c r="D6649" s="55">
        <v>0</v>
      </c>
    </row>
    <row r="6650" spans="1:4" x14ac:dyDescent="0.2">
      <c r="A6650" s="56">
        <v>2015</v>
      </c>
      <c r="B6650" s="56" t="s">
        <v>9</v>
      </c>
      <c r="C6650" s="56" t="s">
        <v>61</v>
      </c>
      <c r="D6650" s="55">
        <v>0</v>
      </c>
    </row>
    <row r="6651" spans="1:4" x14ac:dyDescent="0.2">
      <c r="A6651" s="56">
        <v>2015</v>
      </c>
      <c r="B6651" s="56" t="s">
        <v>10</v>
      </c>
      <c r="C6651" s="56" t="s">
        <v>61</v>
      </c>
      <c r="D6651" s="55">
        <v>-2411</v>
      </c>
    </row>
    <row r="6652" spans="1:4" x14ac:dyDescent="0.2">
      <c r="A6652" s="56">
        <v>2015</v>
      </c>
      <c r="B6652" s="56" t="s">
        <v>11</v>
      </c>
      <c r="C6652" s="56" t="s">
        <v>61</v>
      </c>
      <c r="D6652" s="55">
        <v>0</v>
      </c>
    </row>
    <row r="6653" spans="1:4" x14ac:dyDescent="0.2">
      <c r="A6653" s="56">
        <v>2016</v>
      </c>
      <c r="B6653" s="56" t="s">
        <v>12</v>
      </c>
      <c r="C6653" s="56" t="s">
        <v>61</v>
      </c>
      <c r="D6653" s="55">
        <v>-1616</v>
      </c>
    </row>
    <row r="6654" spans="1:4" x14ac:dyDescent="0.2">
      <c r="A6654" s="56">
        <v>2016</v>
      </c>
      <c r="B6654" s="56" t="s">
        <v>13</v>
      </c>
      <c r="C6654" s="56" t="s">
        <v>61</v>
      </c>
      <c r="D6654" s="55">
        <v>-1670</v>
      </c>
    </row>
    <row r="6655" spans="1:4" x14ac:dyDescent="0.2">
      <c r="A6655" s="56">
        <v>2016</v>
      </c>
      <c r="B6655" s="56" t="s">
        <v>14</v>
      </c>
      <c r="C6655" s="56" t="s">
        <v>61</v>
      </c>
      <c r="D6655" s="55">
        <v>-1285.6966666666667</v>
      </c>
    </row>
    <row r="6656" spans="1:4" x14ac:dyDescent="0.2">
      <c r="A6656" s="56">
        <v>2016</v>
      </c>
      <c r="B6656" s="56" t="s">
        <v>15</v>
      </c>
      <c r="C6656" s="56" t="s">
        <v>61</v>
      </c>
      <c r="D6656" s="55">
        <v>-2701</v>
      </c>
    </row>
    <row r="6657" spans="1:4" x14ac:dyDescent="0.2">
      <c r="A6657" s="56">
        <v>2016</v>
      </c>
      <c r="B6657" s="56" t="s">
        <v>4</v>
      </c>
      <c r="C6657" s="56" t="s">
        <v>61</v>
      </c>
      <c r="D6657" s="55">
        <v>-1880</v>
      </c>
    </row>
    <row r="6658" spans="1:4" x14ac:dyDescent="0.2">
      <c r="A6658" s="56">
        <v>2016</v>
      </c>
      <c r="B6658" s="56" t="s">
        <v>5</v>
      </c>
      <c r="C6658" s="56" t="s">
        <v>61</v>
      </c>
      <c r="D6658" s="55">
        <v>-654</v>
      </c>
    </row>
    <row r="6659" spans="1:4" x14ac:dyDescent="0.2">
      <c r="A6659" s="56">
        <v>2016</v>
      </c>
      <c r="B6659" s="56" t="s">
        <v>6</v>
      </c>
      <c r="C6659" s="56" t="s">
        <v>61</v>
      </c>
      <c r="D6659" s="55">
        <v>-603</v>
      </c>
    </row>
    <row r="6660" spans="1:4" x14ac:dyDescent="0.2">
      <c r="A6660" s="56">
        <v>2016</v>
      </c>
      <c r="B6660" s="56" t="s">
        <v>7</v>
      </c>
      <c r="C6660" s="56" t="s">
        <v>61</v>
      </c>
      <c r="D6660" s="55">
        <v>-794</v>
      </c>
    </row>
    <row r="6661" spans="1:4" x14ac:dyDescent="0.2">
      <c r="A6661" s="56">
        <v>2016</v>
      </c>
      <c r="B6661" s="56" t="s">
        <v>8</v>
      </c>
      <c r="C6661" s="56" t="s">
        <v>61</v>
      </c>
      <c r="D6661" s="55">
        <v>-831</v>
      </c>
    </row>
    <row r="6662" spans="1:4" x14ac:dyDescent="0.2">
      <c r="A6662" s="56">
        <v>2016</v>
      </c>
      <c r="B6662" s="56" t="s">
        <v>9</v>
      </c>
      <c r="C6662" s="56" t="s">
        <v>61</v>
      </c>
      <c r="D6662" s="55">
        <v>-690</v>
      </c>
    </row>
    <row r="6663" spans="1:4" x14ac:dyDescent="0.2">
      <c r="A6663" s="56">
        <v>2016</v>
      </c>
      <c r="B6663" s="56" t="s">
        <v>10</v>
      </c>
      <c r="C6663" s="56" t="s">
        <v>61</v>
      </c>
      <c r="D6663" s="55">
        <v>-785</v>
      </c>
    </row>
    <row r="6664" spans="1:4" x14ac:dyDescent="0.2">
      <c r="A6664" s="56">
        <v>2016</v>
      </c>
      <c r="B6664" s="56" t="s">
        <v>11</v>
      </c>
      <c r="C6664" s="56" t="s">
        <v>61</v>
      </c>
      <c r="D6664" s="55">
        <v>-977</v>
      </c>
    </row>
    <row r="6665" spans="1:4" x14ac:dyDescent="0.2">
      <c r="A6665" s="56">
        <v>2017</v>
      </c>
      <c r="B6665" s="56" t="s">
        <v>12</v>
      </c>
      <c r="C6665" s="56" t="s">
        <v>61</v>
      </c>
      <c r="D6665" s="55">
        <v>-451</v>
      </c>
    </row>
    <row r="6666" spans="1:4" x14ac:dyDescent="0.2">
      <c r="A6666" s="56">
        <v>2017</v>
      </c>
      <c r="B6666" s="56" t="s">
        <v>13</v>
      </c>
      <c r="C6666" s="56" t="s">
        <v>61</v>
      </c>
      <c r="D6666" s="55">
        <v>-527</v>
      </c>
    </row>
    <row r="6667" spans="1:4" x14ac:dyDescent="0.2">
      <c r="A6667" s="56">
        <v>2017</v>
      </c>
      <c r="B6667" s="56" t="s">
        <v>14</v>
      </c>
      <c r="C6667" s="56" t="s">
        <v>61</v>
      </c>
      <c r="D6667" s="55">
        <v>-698</v>
      </c>
    </row>
    <row r="6668" spans="1:4" x14ac:dyDescent="0.2">
      <c r="A6668" s="56">
        <v>2017</v>
      </c>
      <c r="B6668" s="56" t="s">
        <v>15</v>
      </c>
      <c r="C6668" s="56" t="s">
        <v>61</v>
      </c>
      <c r="D6668" s="55">
        <v>-521</v>
      </c>
    </row>
    <row r="6669" spans="1:4" x14ac:dyDescent="0.2">
      <c r="A6669" s="56">
        <v>2017</v>
      </c>
      <c r="B6669" s="56" t="s">
        <v>4</v>
      </c>
      <c r="C6669" s="56" t="s">
        <v>61</v>
      </c>
      <c r="D6669" s="55">
        <v>-915</v>
      </c>
    </row>
    <row r="6670" spans="1:4" x14ac:dyDescent="0.2">
      <c r="A6670" s="56">
        <v>2017</v>
      </c>
      <c r="B6670" s="56" t="s">
        <v>5</v>
      </c>
      <c r="C6670" s="56" t="s">
        <v>61</v>
      </c>
      <c r="D6670" s="55">
        <v>-695</v>
      </c>
    </row>
    <row r="6671" spans="1:4" x14ac:dyDescent="0.2">
      <c r="A6671" s="56">
        <v>2017</v>
      </c>
      <c r="B6671" s="56" t="s">
        <v>6</v>
      </c>
      <c r="C6671" s="56" t="s">
        <v>61</v>
      </c>
      <c r="D6671" s="55">
        <v>-843</v>
      </c>
    </row>
    <row r="6672" spans="1:4" x14ac:dyDescent="0.2">
      <c r="A6672" s="56">
        <v>2017</v>
      </c>
      <c r="B6672" s="56" t="s">
        <v>7</v>
      </c>
      <c r="C6672" s="56" t="s">
        <v>61</v>
      </c>
      <c r="D6672" s="55">
        <v>-1222</v>
      </c>
    </row>
    <row r="6673" spans="1:4" x14ac:dyDescent="0.2">
      <c r="A6673" s="56">
        <v>2017</v>
      </c>
      <c r="B6673" s="56" t="s">
        <v>8</v>
      </c>
      <c r="C6673" s="56" t="s">
        <v>61</v>
      </c>
      <c r="D6673" s="55">
        <v>-1231</v>
      </c>
    </row>
    <row r="6674" spans="1:4" x14ac:dyDescent="0.2">
      <c r="A6674" s="56">
        <v>2017</v>
      </c>
      <c r="B6674" s="56" t="s">
        <v>9</v>
      </c>
      <c r="C6674" s="56" t="s">
        <v>61</v>
      </c>
      <c r="D6674" s="55">
        <v>-1222</v>
      </c>
    </row>
    <row r="6675" spans="1:4" x14ac:dyDescent="0.2">
      <c r="A6675" s="56">
        <v>2017</v>
      </c>
      <c r="B6675" s="56" t="s">
        <v>10</v>
      </c>
      <c r="C6675" s="56" t="s">
        <v>61</v>
      </c>
      <c r="D6675" s="55">
        <v>0</v>
      </c>
    </row>
    <row r="6676" spans="1:4" x14ac:dyDescent="0.2">
      <c r="A6676" s="56">
        <v>2017</v>
      </c>
      <c r="B6676" s="56" t="s">
        <v>11</v>
      </c>
      <c r="C6676" s="56" t="s">
        <v>61</v>
      </c>
      <c r="D6676" s="55">
        <v>0</v>
      </c>
    </row>
    <row r="6677" spans="1:4" x14ac:dyDescent="0.2">
      <c r="A6677" s="56">
        <v>2018</v>
      </c>
      <c r="B6677" s="56" t="s">
        <v>12</v>
      </c>
      <c r="C6677" s="56" t="s">
        <v>61</v>
      </c>
      <c r="D6677" s="55">
        <v>0</v>
      </c>
    </row>
    <row r="6678" spans="1:4" x14ac:dyDescent="0.2">
      <c r="A6678" s="56">
        <v>2018</v>
      </c>
      <c r="B6678" s="56" t="s">
        <v>13</v>
      </c>
      <c r="C6678" s="56" t="s">
        <v>61</v>
      </c>
      <c r="D6678" s="55">
        <v>0</v>
      </c>
    </row>
    <row r="6679" spans="1:4" x14ac:dyDescent="0.2">
      <c r="A6679" s="56">
        <v>2018</v>
      </c>
      <c r="B6679" s="56" t="s">
        <v>14</v>
      </c>
      <c r="C6679" s="56" t="s">
        <v>61</v>
      </c>
      <c r="D6679" s="55">
        <v>0</v>
      </c>
    </row>
    <row r="6680" spans="1:4" x14ac:dyDescent="0.2">
      <c r="A6680" s="56">
        <v>2018</v>
      </c>
      <c r="B6680" s="56" t="s">
        <v>15</v>
      </c>
      <c r="C6680" s="56" t="s">
        <v>61</v>
      </c>
      <c r="D6680" s="55">
        <v>0</v>
      </c>
    </row>
    <row r="6681" spans="1:4" x14ac:dyDescent="0.2">
      <c r="A6681" s="56">
        <v>2018</v>
      </c>
      <c r="B6681" s="56" t="s">
        <v>4</v>
      </c>
      <c r="C6681" s="56" t="s">
        <v>61</v>
      </c>
      <c r="D6681" s="55">
        <v>9261</v>
      </c>
    </row>
    <row r="6682" spans="1:4" x14ac:dyDescent="0.2">
      <c r="A6682" s="56">
        <v>2018</v>
      </c>
      <c r="B6682" s="56" t="s">
        <v>5</v>
      </c>
      <c r="C6682" s="56" t="s">
        <v>61</v>
      </c>
      <c r="D6682" s="55">
        <v>43950</v>
      </c>
    </row>
    <row r="6683" spans="1:4" x14ac:dyDescent="0.2">
      <c r="A6683" s="56">
        <v>2018</v>
      </c>
      <c r="B6683" s="56" t="s">
        <v>6</v>
      </c>
      <c r="C6683" s="56" t="s">
        <v>61</v>
      </c>
      <c r="D6683" s="55">
        <v>39361</v>
      </c>
    </row>
    <row r="6684" spans="1:4" x14ac:dyDescent="0.2">
      <c r="A6684" s="56">
        <v>2018</v>
      </c>
      <c r="B6684" s="56" t="s">
        <v>7</v>
      </c>
      <c r="C6684" s="56" t="s">
        <v>61</v>
      </c>
      <c r="D6684" s="55">
        <v>0</v>
      </c>
    </row>
    <row r="6685" spans="1:4" x14ac:dyDescent="0.2">
      <c r="A6685" s="56">
        <v>2018</v>
      </c>
      <c r="B6685" s="56" t="s">
        <v>8</v>
      </c>
      <c r="C6685" s="56" t="s">
        <v>61</v>
      </c>
      <c r="D6685" s="55">
        <v>6779</v>
      </c>
    </row>
    <row r="6686" spans="1:4" x14ac:dyDescent="0.2">
      <c r="A6686" s="56">
        <v>2018</v>
      </c>
      <c r="B6686" s="56" t="s">
        <v>9</v>
      </c>
      <c r="C6686" s="56" t="s">
        <v>61</v>
      </c>
      <c r="D6686" s="55">
        <v>3</v>
      </c>
    </row>
    <row r="6687" spans="1:4" x14ac:dyDescent="0.2">
      <c r="A6687" s="56">
        <v>2018</v>
      </c>
      <c r="B6687" s="56" t="s">
        <v>10</v>
      </c>
      <c r="C6687" s="56" t="s">
        <v>61</v>
      </c>
      <c r="D6687" s="55">
        <v>2865</v>
      </c>
    </row>
    <row r="6688" spans="1:4" x14ac:dyDescent="0.2">
      <c r="A6688" s="56">
        <v>2018</v>
      </c>
      <c r="B6688" s="56" t="s">
        <v>11</v>
      </c>
      <c r="C6688" s="56" t="s">
        <v>61</v>
      </c>
      <c r="D6688" s="55">
        <v>0</v>
      </c>
    </row>
    <row r="6689" spans="1:4" x14ac:dyDescent="0.2">
      <c r="A6689" s="56">
        <v>2019</v>
      </c>
      <c r="B6689" s="56" t="s">
        <v>12</v>
      </c>
      <c r="C6689" s="56" t="s">
        <v>61</v>
      </c>
      <c r="D6689" s="55">
        <v>306</v>
      </c>
    </row>
    <row r="6690" spans="1:4" x14ac:dyDescent="0.2">
      <c r="A6690" s="56">
        <v>2019</v>
      </c>
      <c r="B6690" s="56" t="s">
        <v>13</v>
      </c>
      <c r="C6690" s="56" t="s">
        <v>61</v>
      </c>
      <c r="D6690" s="55">
        <v>31065</v>
      </c>
    </row>
    <row r="6691" spans="1:4" x14ac:dyDescent="0.2">
      <c r="A6691" s="56">
        <v>2019</v>
      </c>
      <c r="B6691" s="56" t="s">
        <v>14</v>
      </c>
      <c r="C6691" s="56" t="s">
        <v>61</v>
      </c>
      <c r="D6691" s="55">
        <v>9609</v>
      </c>
    </row>
    <row r="6692" spans="1:4" x14ac:dyDescent="0.2">
      <c r="A6692" s="56">
        <v>2019</v>
      </c>
      <c r="B6692" s="56" t="s">
        <v>15</v>
      </c>
      <c r="C6692" s="56" t="s">
        <v>61</v>
      </c>
      <c r="D6692" s="55">
        <v>1692</v>
      </c>
    </row>
    <row r="6693" spans="1:4" x14ac:dyDescent="0.2">
      <c r="A6693" s="56">
        <v>2019</v>
      </c>
      <c r="B6693" s="56" t="s">
        <v>4</v>
      </c>
      <c r="C6693" s="56" t="s">
        <v>61</v>
      </c>
      <c r="D6693" s="55">
        <v>6185</v>
      </c>
    </row>
    <row r="6694" spans="1:4" x14ac:dyDescent="0.2">
      <c r="A6694" s="56">
        <v>2019</v>
      </c>
      <c r="B6694" s="56" t="s">
        <v>5</v>
      </c>
      <c r="C6694" s="56" t="s">
        <v>61</v>
      </c>
      <c r="D6694" s="55">
        <v>7431</v>
      </c>
    </row>
    <row r="6695" spans="1:4" x14ac:dyDescent="0.2">
      <c r="A6695" s="56">
        <v>2019</v>
      </c>
      <c r="B6695" s="56" t="s">
        <v>6</v>
      </c>
      <c r="C6695" s="56" t="s">
        <v>61</v>
      </c>
      <c r="D6695" s="55">
        <v>8638</v>
      </c>
    </row>
    <row r="6696" spans="1:4" x14ac:dyDescent="0.2">
      <c r="A6696" s="56">
        <v>2019</v>
      </c>
      <c r="B6696" s="56" t="s">
        <v>7</v>
      </c>
      <c r="C6696" s="56" t="s">
        <v>61</v>
      </c>
      <c r="D6696" s="55">
        <v>112454</v>
      </c>
    </row>
    <row r="6697" spans="1:4" x14ac:dyDescent="0.2">
      <c r="A6697" s="56">
        <v>2019</v>
      </c>
      <c r="B6697" s="56" t="s">
        <v>8</v>
      </c>
      <c r="C6697" s="56" t="s">
        <v>61</v>
      </c>
      <c r="D6697" s="55">
        <v>51495</v>
      </c>
    </row>
    <row r="6698" spans="1:4" x14ac:dyDescent="0.2">
      <c r="A6698" s="56">
        <v>2019</v>
      </c>
      <c r="B6698" s="56" t="s">
        <v>9</v>
      </c>
      <c r="C6698" s="56" t="s">
        <v>61</v>
      </c>
      <c r="D6698" s="55">
        <v>14646</v>
      </c>
    </row>
    <row r="6699" spans="1:4" x14ac:dyDescent="0.2">
      <c r="A6699" s="56">
        <v>2019</v>
      </c>
      <c r="B6699" s="56" t="s">
        <v>10</v>
      </c>
      <c r="C6699" s="56" t="s">
        <v>61</v>
      </c>
      <c r="D6699" s="55">
        <v>59</v>
      </c>
    </row>
    <row r="6700" spans="1:4" x14ac:dyDescent="0.2">
      <c r="A6700" s="56">
        <v>2019</v>
      </c>
      <c r="B6700" s="56" t="s">
        <v>11</v>
      </c>
      <c r="C6700" s="56" t="s">
        <v>61</v>
      </c>
      <c r="D6700" s="55">
        <v>29</v>
      </c>
    </row>
    <row r="6701" spans="1:4" x14ac:dyDescent="0.2">
      <c r="A6701" s="56">
        <v>2020</v>
      </c>
      <c r="B6701" s="56" t="s">
        <v>12</v>
      </c>
      <c r="C6701" s="56" t="s">
        <v>61</v>
      </c>
      <c r="D6701" s="55">
        <v>0</v>
      </c>
    </row>
    <row r="6702" spans="1:4" x14ac:dyDescent="0.2">
      <c r="A6702" s="56">
        <v>2020</v>
      </c>
      <c r="B6702" s="56" t="s">
        <v>13</v>
      </c>
      <c r="C6702" s="56" t="s">
        <v>61</v>
      </c>
      <c r="D6702" s="55">
        <v>3342</v>
      </c>
    </row>
    <row r="6703" spans="1:4" x14ac:dyDescent="0.2">
      <c r="A6703" s="56">
        <v>2020</v>
      </c>
      <c r="B6703" s="56" t="s">
        <v>14</v>
      </c>
      <c r="C6703" s="56" t="s">
        <v>61</v>
      </c>
      <c r="D6703" s="55">
        <v>19840</v>
      </c>
    </row>
    <row r="6704" spans="1:4" x14ac:dyDescent="0.2">
      <c r="A6704" s="56">
        <v>2020</v>
      </c>
      <c r="B6704" s="56" t="s">
        <v>15</v>
      </c>
      <c r="C6704" s="56" t="s">
        <v>61</v>
      </c>
      <c r="D6704" s="55">
        <v>2873</v>
      </c>
    </row>
    <row r="6705" spans="1:4" x14ac:dyDescent="0.2">
      <c r="A6705" s="56">
        <v>2020</v>
      </c>
      <c r="B6705" s="56" t="s">
        <v>4</v>
      </c>
      <c r="C6705" s="56" t="s">
        <v>61</v>
      </c>
      <c r="D6705" s="55">
        <v>8969</v>
      </c>
    </row>
    <row r="6706" spans="1:4" x14ac:dyDescent="0.2">
      <c r="A6706" s="56">
        <v>2020</v>
      </c>
      <c r="B6706" s="56" t="s">
        <v>5</v>
      </c>
      <c r="C6706" s="56" t="s">
        <v>61</v>
      </c>
      <c r="D6706" s="55">
        <v>1664</v>
      </c>
    </row>
    <row r="6707" spans="1:4" x14ac:dyDescent="0.2">
      <c r="A6707" s="56">
        <v>2020</v>
      </c>
      <c r="B6707" s="56" t="s">
        <v>6</v>
      </c>
      <c r="C6707" s="56" t="s">
        <v>61</v>
      </c>
      <c r="D6707" s="55">
        <v>428</v>
      </c>
    </row>
    <row r="6708" spans="1:4" x14ac:dyDescent="0.2">
      <c r="A6708" s="56">
        <v>2020</v>
      </c>
      <c r="B6708" s="56" t="s">
        <v>7</v>
      </c>
      <c r="C6708" s="56" t="s">
        <v>61</v>
      </c>
      <c r="D6708" s="55">
        <v>-2</v>
      </c>
    </row>
    <row r="6709" spans="1:4" x14ac:dyDescent="0.2">
      <c r="A6709" s="56">
        <v>2020</v>
      </c>
      <c r="B6709" s="56" t="s">
        <v>8</v>
      </c>
      <c r="C6709" s="56" t="s">
        <v>61</v>
      </c>
      <c r="D6709" s="55">
        <v>1566</v>
      </c>
    </row>
    <row r="6710" spans="1:4" x14ac:dyDescent="0.2">
      <c r="A6710" s="56">
        <v>2020</v>
      </c>
      <c r="B6710" s="56" t="s">
        <v>9</v>
      </c>
      <c r="C6710" s="56" t="s">
        <v>61</v>
      </c>
      <c r="D6710" s="55">
        <v>38007</v>
      </c>
    </row>
    <row r="6711" spans="1:4" x14ac:dyDescent="0.2">
      <c r="A6711" s="56">
        <v>2020</v>
      </c>
      <c r="B6711" s="56" t="s">
        <v>10</v>
      </c>
      <c r="C6711" s="56" t="s">
        <v>61</v>
      </c>
      <c r="D6711" s="55">
        <v>22129</v>
      </c>
    </row>
    <row r="6712" spans="1:4" x14ac:dyDescent="0.2">
      <c r="A6712" s="56">
        <v>2020</v>
      </c>
      <c r="B6712" s="56" t="s">
        <v>11</v>
      </c>
      <c r="C6712" s="56" t="s">
        <v>61</v>
      </c>
      <c r="D6712" s="55">
        <v>2121</v>
      </c>
    </row>
    <row r="6713" spans="1:4" x14ac:dyDescent="0.2">
      <c r="A6713" s="56">
        <v>2021</v>
      </c>
      <c r="B6713" s="56" t="s">
        <v>12</v>
      </c>
      <c r="C6713" s="56" t="s">
        <v>24</v>
      </c>
      <c r="D6713" s="55">
        <v>113132</v>
      </c>
    </row>
    <row r="6714" spans="1:4" x14ac:dyDescent="0.2">
      <c r="A6714" s="56">
        <v>2021</v>
      </c>
      <c r="B6714" s="56" t="s">
        <v>12</v>
      </c>
      <c r="C6714" s="56" t="s">
        <v>29</v>
      </c>
      <c r="D6714" s="55">
        <v>66084</v>
      </c>
    </row>
    <row r="6715" spans="1:4" x14ac:dyDescent="0.2">
      <c r="A6715" s="56">
        <v>2021</v>
      </c>
      <c r="B6715" s="56" t="s">
        <v>12</v>
      </c>
      <c r="C6715" s="56" t="s">
        <v>51</v>
      </c>
      <c r="D6715" s="55">
        <v>0</v>
      </c>
    </row>
    <row r="6716" spans="1:4" x14ac:dyDescent="0.2">
      <c r="A6716" s="56">
        <v>2021</v>
      </c>
      <c r="B6716" s="56" t="s">
        <v>12</v>
      </c>
      <c r="C6716" s="56" t="s">
        <v>31</v>
      </c>
      <c r="D6716" s="55">
        <v>0</v>
      </c>
    </row>
    <row r="6717" spans="1:4" x14ac:dyDescent="0.2">
      <c r="A6717" s="56">
        <v>2021</v>
      </c>
      <c r="B6717" s="56" t="s">
        <v>12</v>
      </c>
      <c r="C6717" s="56" t="s">
        <v>52</v>
      </c>
      <c r="D6717" s="55">
        <v>60881</v>
      </c>
    </row>
    <row r="6718" spans="1:4" x14ac:dyDescent="0.2">
      <c r="A6718" s="56">
        <v>2021</v>
      </c>
      <c r="B6718" s="56" t="s">
        <v>12</v>
      </c>
      <c r="C6718" s="56" t="s">
        <v>34</v>
      </c>
      <c r="D6718" s="55">
        <v>54651</v>
      </c>
    </row>
    <row r="6719" spans="1:4" x14ac:dyDescent="0.2">
      <c r="A6719" s="56">
        <v>2021</v>
      </c>
      <c r="B6719" s="56" t="s">
        <v>12</v>
      </c>
      <c r="C6719" s="56" t="s">
        <v>53</v>
      </c>
      <c r="D6719" s="55">
        <v>36142</v>
      </c>
    </row>
    <row r="6720" spans="1:4" x14ac:dyDescent="0.2">
      <c r="A6720" s="56">
        <v>2021</v>
      </c>
      <c r="B6720" s="56" t="s">
        <v>12</v>
      </c>
      <c r="C6720" s="56" t="s">
        <v>54</v>
      </c>
      <c r="D6720" s="55">
        <v>6042</v>
      </c>
    </row>
    <row r="6721" spans="1:4" x14ac:dyDescent="0.2">
      <c r="A6721" s="56">
        <v>2021</v>
      </c>
      <c r="B6721" s="56" t="s">
        <v>12</v>
      </c>
      <c r="C6721" s="56" t="s">
        <v>37</v>
      </c>
      <c r="D6721" s="55">
        <v>60244</v>
      </c>
    </row>
    <row r="6722" spans="1:4" x14ac:dyDescent="0.2">
      <c r="A6722" s="56">
        <v>2021</v>
      </c>
      <c r="B6722" s="56" t="s">
        <v>12</v>
      </c>
      <c r="C6722" s="56" t="s">
        <v>38</v>
      </c>
      <c r="D6722" s="55">
        <v>23323</v>
      </c>
    </row>
    <row r="6723" spans="1:4" x14ac:dyDescent="0.2">
      <c r="A6723" s="56">
        <v>2021</v>
      </c>
      <c r="B6723" s="56" t="s">
        <v>12</v>
      </c>
      <c r="C6723" s="56" t="s">
        <v>39</v>
      </c>
      <c r="D6723" s="55">
        <v>34988</v>
      </c>
    </row>
    <row r="6724" spans="1:4" x14ac:dyDescent="0.2">
      <c r="A6724" s="56">
        <v>2021</v>
      </c>
      <c r="B6724" s="56" t="s">
        <v>12</v>
      </c>
      <c r="C6724" s="56" t="s">
        <v>55</v>
      </c>
      <c r="D6724" s="55">
        <v>13536</v>
      </c>
    </row>
    <row r="6725" spans="1:4" x14ac:dyDescent="0.2">
      <c r="A6725" s="56">
        <v>2021</v>
      </c>
      <c r="B6725" s="56" t="s">
        <v>12</v>
      </c>
      <c r="C6725" s="56" t="s">
        <v>40</v>
      </c>
      <c r="D6725" s="55">
        <v>23033</v>
      </c>
    </row>
    <row r="6726" spans="1:4" x14ac:dyDescent="0.2">
      <c r="A6726" s="56">
        <v>2021</v>
      </c>
      <c r="B6726" s="56" t="s">
        <v>12</v>
      </c>
      <c r="C6726" s="56" t="s">
        <v>41</v>
      </c>
      <c r="D6726" s="55">
        <v>15438</v>
      </c>
    </row>
    <row r="6727" spans="1:4" x14ac:dyDescent="0.2">
      <c r="A6727" s="56">
        <v>2021</v>
      </c>
      <c r="B6727" s="56" t="s">
        <v>12</v>
      </c>
      <c r="C6727" s="56" t="s">
        <v>42</v>
      </c>
      <c r="D6727" s="55">
        <v>102361</v>
      </c>
    </row>
    <row r="6728" spans="1:4" x14ac:dyDescent="0.2">
      <c r="A6728" s="56">
        <v>2021</v>
      </c>
      <c r="B6728" s="56" t="s">
        <v>12</v>
      </c>
      <c r="C6728" s="56" t="s">
        <v>56</v>
      </c>
      <c r="D6728" s="55">
        <v>144468</v>
      </c>
    </row>
    <row r="6729" spans="1:4" x14ac:dyDescent="0.2">
      <c r="A6729" s="56">
        <v>2021</v>
      </c>
      <c r="B6729" s="56" t="s">
        <v>12</v>
      </c>
      <c r="C6729" s="56" t="s">
        <v>44</v>
      </c>
      <c r="D6729" s="55">
        <v>21517</v>
      </c>
    </row>
    <row r="6730" spans="1:4" x14ac:dyDescent="0.2">
      <c r="A6730" s="56">
        <v>2021</v>
      </c>
      <c r="B6730" s="56" t="s">
        <v>12</v>
      </c>
      <c r="C6730" s="56" t="s">
        <v>57</v>
      </c>
      <c r="D6730" s="55">
        <v>38238</v>
      </c>
    </row>
    <row r="6731" spans="1:4" x14ac:dyDescent="0.2">
      <c r="A6731" s="56">
        <v>2021</v>
      </c>
      <c r="B6731" s="56" t="s">
        <v>12</v>
      </c>
      <c r="C6731" s="56" t="s">
        <v>58</v>
      </c>
      <c r="D6731" s="55">
        <v>2184</v>
      </c>
    </row>
    <row r="6732" spans="1:4" x14ac:dyDescent="0.2">
      <c r="A6732" s="56">
        <v>2021</v>
      </c>
      <c r="B6732" s="56" t="s">
        <v>12</v>
      </c>
      <c r="C6732" s="56" t="s">
        <v>45</v>
      </c>
      <c r="D6732" s="55">
        <v>59644</v>
      </c>
    </row>
    <row r="6733" spans="1:4" x14ac:dyDescent="0.2">
      <c r="A6733" s="56">
        <v>2021</v>
      </c>
      <c r="B6733" s="56" t="s">
        <v>12</v>
      </c>
      <c r="C6733" s="56" t="s">
        <v>59</v>
      </c>
      <c r="D6733" s="55">
        <v>1788</v>
      </c>
    </row>
    <row r="6734" spans="1:4" x14ac:dyDescent="0.2">
      <c r="A6734" s="56">
        <v>2021</v>
      </c>
      <c r="B6734" s="56" t="s">
        <v>12</v>
      </c>
      <c r="C6734" s="56" t="s">
        <v>60</v>
      </c>
      <c r="D6734" s="55">
        <v>2195</v>
      </c>
    </row>
    <row r="6735" spans="1:4" x14ac:dyDescent="0.2">
      <c r="A6735" s="56">
        <v>2021</v>
      </c>
      <c r="B6735" s="56" t="s">
        <v>12</v>
      </c>
      <c r="C6735" s="56" t="s">
        <v>61</v>
      </c>
      <c r="D6735" s="55">
        <v>16462</v>
      </c>
    </row>
    <row r="6736" spans="1:4" x14ac:dyDescent="0.2">
      <c r="A6736" s="56">
        <v>2021</v>
      </c>
      <c r="B6736" s="56" t="s">
        <v>13</v>
      </c>
      <c r="C6736" s="56" t="s">
        <v>24</v>
      </c>
      <c r="D6736" s="55">
        <v>129342</v>
      </c>
    </row>
    <row r="6737" spans="1:4" x14ac:dyDescent="0.2">
      <c r="A6737" s="56">
        <v>2021</v>
      </c>
      <c r="B6737" s="56" t="s">
        <v>13</v>
      </c>
      <c r="C6737" s="56" t="s">
        <v>29</v>
      </c>
      <c r="D6737" s="55">
        <v>64585</v>
      </c>
    </row>
    <row r="6738" spans="1:4" x14ac:dyDescent="0.2">
      <c r="A6738" s="56">
        <v>2021</v>
      </c>
      <c r="B6738" s="56" t="s">
        <v>13</v>
      </c>
      <c r="C6738" s="56" t="s">
        <v>51</v>
      </c>
      <c r="D6738" s="55">
        <v>0</v>
      </c>
    </row>
    <row r="6739" spans="1:4" x14ac:dyDescent="0.2">
      <c r="A6739" s="56">
        <v>2021</v>
      </c>
      <c r="B6739" s="56" t="s">
        <v>13</v>
      </c>
      <c r="C6739" s="56" t="s">
        <v>31</v>
      </c>
      <c r="D6739" s="55">
        <v>0</v>
      </c>
    </row>
    <row r="6740" spans="1:4" x14ac:dyDescent="0.2">
      <c r="A6740" s="56">
        <v>2021</v>
      </c>
      <c r="B6740" s="56" t="s">
        <v>13</v>
      </c>
      <c r="C6740" s="56" t="s">
        <v>52</v>
      </c>
      <c r="D6740" s="55">
        <v>67687</v>
      </c>
    </row>
    <row r="6741" spans="1:4" x14ac:dyDescent="0.2">
      <c r="A6741" s="56">
        <v>2021</v>
      </c>
      <c r="B6741" s="56" t="s">
        <v>13</v>
      </c>
      <c r="C6741" s="56" t="s">
        <v>34</v>
      </c>
      <c r="D6741" s="55">
        <v>57771</v>
      </c>
    </row>
    <row r="6742" spans="1:4" x14ac:dyDescent="0.2">
      <c r="A6742" s="56">
        <v>2021</v>
      </c>
      <c r="B6742" s="56" t="s">
        <v>13</v>
      </c>
      <c r="C6742" s="56" t="s">
        <v>53</v>
      </c>
      <c r="D6742" s="55">
        <v>39357</v>
      </c>
    </row>
    <row r="6743" spans="1:4" x14ac:dyDescent="0.2">
      <c r="A6743" s="56">
        <v>2021</v>
      </c>
      <c r="B6743" s="56" t="s">
        <v>13</v>
      </c>
      <c r="C6743" s="56" t="s">
        <v>54</v>
      </c>
      <c r="D6743" s="55">
        <v>8354</v>
      </c>
    </row>
    <row r="6744" spans="1:4" x14ac:dyDescent="0.2">
      <c r="A6744" s="56">
        <v>2021</v>
      </c>
      <c r="B6744" s="56" t="s">
        <v>13</v>
      </c>
      <c r="C6744" s="56" t="s">
        <v>37</v>
      </c>
      <c r="D6744" s="55">
        <v>65125</v>
      </c>
    </row>
    <row r="6745" spans="1:4" x14ac:dyDescent="0.2">
      <c r="A6745" s="56">
        <v>2021</v>
      </c>
      <c r="B6745" s="56" t="s">
        <v>13</v>
      </c>
      <c r="C6745" s="56" t="s">
        <v>38</v>
      </c>
      <c r="D6745" s="55">
        <v>14250</v>
      </c>
    </row>
    <row r="6746" spans="1:4" x14ac:dyDescent="0.2">
      <c r="A6746" s="56">
        <v>2021</v>
      </c>
      <c r="B6746" s="56" t="s">
        <v>13</v>
      </c>
      <c r="C6746" s="56" t="s">
        <v>39</v>
      </c>
      <c r="D6746" s="55">
        <v>32420</v>
      </c>
    </row>
    <row r="6747" spans="1:4" x14ac:dyDescent="0.2">
      <c r="A6747" s="56">
        <v>2021</v>
      </c>
      <c r="B6747" s="56" t="s">
        <v>13</v>
      </c>
      <c r="C6747" s="56" t="s">
        <v>55</v>
      </c>
      <c r="D6747" s="55">
        <v>3817</v>
      </c>
    </row>
    <row r="6748" spans="1:4" x14ac:dyDescent="0.2">
      <c r="A6748" s="56">
        <v>2021</v>
      </c>
      <c r="B6748" s="56" t="s">
        <v>13</v>
      </c>
      <c r="C6748" s="56" t="s">
        <v>40</v>
      </c>
      <c r="D6748" s="55">
        <v>23346</v>
      </c>
    </row>
    <row r="6749" spans="1:4" x14ac:dyDescent="0.2">
      <c r="A6749" s="56">
        <v>2021</v>
      </c>
      <c r="B6749" s="56" t="s">
        <v>13</v>
      </c>
      <c r="C6749" s="56" t="s">
        <v>41</v>
      </c>
      <c r="D6749" s="55">
        <v>17005</v>
      </c>
    </row>
    <row r="6750" spans="1:4" x14ac:dyDescent="0.2">
      <c r="A6750" s="56">
        <v>2021</v>
      </c>
      <c r="B6750" s="56" t="s">
        <v>13</v>
      </c>
      <c r="C6750" s="56" t="s">
        <v>42</v>
      </c>
      <c r="D6750" s="55">
        <v>102668</v>
      </c>
    </row>
    <row r="6751" spans="1:4" x14ac:dyDescent="0.2">
      <c r="A6751" s="56">
        <v>2021</v>
      </c>
      <c r="B6751" s="56" t="s">
        <v>13</v>
      </c>
      <c r="C6751" s="56" t="s">
        <v>56</v>
      </c>
      <c r="D6751" s="55">
        <v>158014</v>
      </c>
    </row>
    <row r="6752" spans="1:4" x14ac:dyDescent="0.2">
      <c r="A6752" s="56">
        <v>2021</v>
      </c>
      <c r="B6752" s="56" t="s">
        <v>13</v>
      </c>
      <c r="C6752" s="56" t="s">
        <v>44</v>
      </c>
      <c r="D6752" s="55">
        <v>24507</v>
      </c>
    </row>
    <row r="6753" spans="1:4" x14ac:dyDescent="0.2">
      <c r="A6753" s="56">
        <v>2021</v>
      </c>
      <c r="B6753" s="56" t="s">
        <v>13</v>
      </c>
      <c r="C6753" s="56" t="s">
        <v>57</v>
      </c>
      <c r="D6753" s="55">
        <v>43029</v>
      </c>
    </row>
    <row r="6754" spans="1:4" x14ac:dyDescent="0.2">
      <c r="A6754" s="56">
        <v>2021</v>
      </c>
      <c r="B6754" s="56" t="s">
        <v>13</v>
      </c>
      <c r="C6754" s="56" t="s">
        <v>58</v>
      </c>
      <c r="D6754" s="55">
        <v>3878</v>
      </c>
    </row>
    <row r="6755" spans="1:4" x14ac:dyDescent="0.2">
      <c r="A6755" s="56">
        <v>2021</v>
      </c>
      <c r="B6755" s="56" t="s">
        <v>13</v>
      </c>
      <c r="C6755" s="56" t="s">
        <v>45</v>
      </c>
      <c r="D6755" s="55">
        <v>56904</v>
      </c>
    </row>
    <row r="6756" spans="1:4" x14ac:dyDescent="0.2">
      <c r="A6756" s="56">
        <v>2021</v>
      </c>
      <c r="B6756" s="56" t="s">
        <v>13</v>
      </c>
      <c r="C6756" s="56" t="s">
        <v>59</v>
      </c>
      <c r="D6756" s="55">
        <v>1951</v>
      </c>
    </row>
    <row r="6757" spans="1:4" x14ac:dyDescent="0.2">
      <c r="A6757" s="56">
        <v>2021</v>
      </c>
      <c r="B6757" s="56" t="s">
        <v>13</v>
      </c>
      <c r="C6757" s="56" t="s">
        <v>60</v>
      </c>
      <c r="D6757" s="55">
        <v>2274</v>
      </c>
    </row>
    <row r="6758" spans="1:4" x14ac:dyDescent="0.2">
      <c r="A6758" s="56">
        <v>2021</v>
      </c>
      <c r="B6758" s="56" t="s">
        <v>13</v>
      </c>
      <c r="C6758" s="56" t="s">
        <v>61</v>
      </c>
      <c r="D6758" s="55">
        <v>24822</v>
      </c>
    </row>
    <row r="6759" spans="1:4" x14ac:dyDescent="0.2">
      <c r="A6759" s="56">
        <v>2021</v>
      </c>
      <c r="B6759" s="56" t="s">
        <v>14</v>
      </c>
      <c r="C6759" s="56" t="s">
        <v>24</v>
      </c>
      <c r="D6759" s="55">
        <v>171753</v>
      </c>
    </row>
    <row r="6760" spans="1:4" x14ac:dyDescent="0.2">
      <c r="A6760" s="56">
        <v>2021</v>
      </c>
      <c r="B6760" s="56" t="s">
        <v>14</v>
      </c>
      <c r="C6760" s="56" t="s">
        <v>29</v>
      </c>
      <c r="D6760" s="55">
        <v>89406</v>
      </c>
    </row>
    <row r="6761" spans="1:4" x14ac:dyDescent="0.2">
      <c r="A6761" s="56">
        <v>2021</v>
      </c>
      <c r="B6761" s="56" t="s">
        <v>14</v>
      </c>
      <c r="C6761" s="56" t="s">
        <v>51</v>
      </c>
      <c r="D6761" s="55">
        <v>0</v>
      </c>
    </row>
    <row r="6762" spans="1:4" x14ac:dyDescent="0.2">
      <c r="A6762" s="56">
        <v>2021</v>
      </c>
      <c r="B6762" s="56" t="s">
        <v>14</v>
      </c>
      <c r="C6762" s="56" t="s">
        <v>31</v>
      </c>
      <c r="D6762" s="55">
        <v>0</v>
      </c>
    </row>
    <row r="6763" spans="1:4" x14ac:dyDescent="0.2">
      <c r="A6763" s="56">
        <v>2021</v>
      </c>
      <c r="B6763" s="56" t="s">
        <v>14</v>
      </c>
      <c r="C6763" s="56" t="s">
        <v>52</v>
      </c>
      <c r="D6763" s="55">
        <v>89207</v>
      </c>
    </row>
    <row r="6764" spans="1:4" x14ac:dyDescent="0.2">
      <c r="A6764" s="56">
        <v>2021</v>
      </c>
      <c r="B6764" s="56" t="s">
        <v>14</v>
      </c>
      <c r="C6764" s="56" t="s">
        <v>34</v>
      </c>
      <c r="D6764" s="55">
        <v>76781</v>
      </c>
    </row>
    <row r="6765" spans="1:4" x14ac:dyDescent="0.2">
      <c r="A6765" s="56">
        <v>2021</v>
      </c>
      <c r="B6765" s="56" t="s">
        <v>14</v>
      </c>
      <c r="C6765" s="56" t="s">
        <v>53</v>
      </c>
      <c r="D6765" s="55">
        <v>28276</v>
      </c>
    </row>
    <row r="6766" spans="1:4" x14ac:dyDescent="0.2">
      <c r="A6766" s="56">
        <v>2021</v>
      </c>
      <c r="B6766" s="56" t="s">
        <v>14</v>
      </c>
      <c r="C6766" s="56" t="s">
        <v>54</v>
      </c>
      <c r="D6766" s="55">
        <v>10154</v>
      </c>
    </row>
    <row r="6767" spans="1:4" x14ac:dyDescent="0.2">
      <c r="A6767" s="56">
        <v>2021</v>
      </c>
      <c r="B6767" s="56" t="s">
        <v>14</v>
      </c>
      <c r="C6767" s="56" t="s">
        <v>37</v>
      </c>
      <c r="D6767" s="55">
        <v>84804</v>
      </c>
    </row>
    <row r="6768" spans="1:4" x14ac:dyDescent="0.2">
      <c r="A6768" s="56">
        <v>2021</v>
      </c>
      <c r="B6768" s="56" t="s">
        <v>14</v>
      </c>
      <c r="C6768" s="56" t="s">
        <v>38</v>
      </c>
      <c r="D6768" s="55">
        <v>33598</v>
      </c>
    </row>
    <row r="6769" spans="1:4" x14ac:dyDescent="0.2">
      <c r="A6769" s="56">
        <v>2021</v>
      </c>
      <c r="B6769" s="56" t="s">
        <v>14</v>
      </c>
      <c r="C6769" s="56" t="s">
        <v>39</v>
      </c>
      <c r="D6769" s="55">
        <v>48769</v>
      </c>
    </row>
    <row r="6770" spans="1:4" x14ac:dyDescent="0.2">
      <c r="A6770" s="56">
        <v>2021</v>
      </c>
      <c r="B6770" s="56" t="s">
        <v>14</v>
      </c>
      <c r="C6770" s="56" t="s">
        <v>55</v>
      </c>
      <c r="D6770" s="55">
        <v>23475</v>
      </c>
    </row>
    <row r="6771" spans="1:4" x14ac:dyDescent="0.2">
      <c r="A6771" s="56">
        <v>2021</v>
      </c>
      <c r="B6771" s="56" t="s">
        <v>14</v>
      </c>
      <c r="C6771" s="56" t="s">
        <v>40</v>
      </c>
      <c r="D6771" s="55">
        <v>25191</v>
      </c>
    </row>
    <row r="6772" spans="1:4" x14ac:dyDescent="0.2">
      <c r="A6772" s="56">
        <v>2021</v>
      </c>
      <c r="B6772" s="56" t="s">
        <v>14</v>
      </c>
      <c r="C6772" s="56" t="s">
        <v>41</v>
      </c>
      <c r="D6772" s="55">
        <v>23274</v>
      </c>
    </row>
    <row r="6773" spans="1:4" x14ac:dyDescent="0.2">
      <c r="A6773" s="56">
        <v>2021</v>
      </c>
      <c r="B6773" s="56" t="s">
        <v>14</v>
      </c>
      <c r="C6773" s="56" t="s">
        <v>42</v>
      </c>
      <c r="D6773" s="55">
        <v>134503</v>
      </c>
    </row>
    <row r="6774" spans="1:4" x14ac:dyDescent="0.2">
      <c r="A6774" s="56">
        <v>2021</v>
      </c>
      <c r="B6774" s="56" t="s">
        <v>14</v>
      </c>
      <c r="C6774" s="56" t="s">
        <v>56</v>
      </c>
      <c r="D6774" s="55">
        <v>210754</v>
      </c>
    </row>
    <row r="6775" spans="1:4" x14ac:dyDescent="0.2">
      <c r="A6775" s="56">
        <v>2021</v>
      </c>
      <c r="B6775" s="56" t="s">
        <v>14</v>
      </c>
      <c r="C6775" s="56" t="s">
        <v>44</v>
      </c>
      <c r="D6775" s="55">
        <v>29645</v>
      </c>
    </row>
    <row r="6776" spans="1:4" x14ac:dyDescent="0.2">
      <c r="A6776" s="56">
        <v>2021</v>
      </c>
      <c r="B6776" s="56" t="s">
        <v>14</v>
      </c>
      <c r="C6776" s="56" t="s">
        <v>57</v>
      </c>
      <c r="D6776" s="55">
        <v>20372</v>
      </c>
    </row>
    <row r="6777" spans="1:4" x14ac:dyDescent="0.2">
      <c r="A6777" s="56">
        <v>2021</v>
      </c>
      <c r="B6777" s="56" t="s">
        <v>14</v>
      </c>
      <c r="C6777" s="56" t="s">
        <v>58</v>
      </c>
      <c r="D6777" s="55">
        <v>1130</v>
      </c>
    </row>
    <row r="6778" spans="1:4" x14ac:dyDescent="0.2">
      <c r="A6778" s="56">
        <v>2021</v>
      </c>
      <c r="B6778" s="56" t="s">
        <v>14</v>
      </c>
      <c r="C6778" s="56" t="s">
        <v>45</v>
      </c>
      <c r="D6778" s="55">
        <v>76384</v>
      </c>
    </row>
    <row r="6779" spans="1:4" x14ac:dyDescent="0.2">
      <c r="A6779" s="56">
        <v>2021</v>
      </c>
      <c r="B6779" s="56" t="s">
        <v>14</v>
      </c>
      <c r="C6779" s="56" t="s">
        <v>59</v>
      </c>
      <c r="D6779" s="55">
        <v>2511</v>
      </c>
    </row>
    <row r="6780" spans="1:4" x14ac:dyDescent="0.2">
      <c r="A6780" s="56">
        <v>2021</v>
      </c>
      <c r="B6780" s="56" t="s">
        <v>14</v>
      </c>
      <c r="C6780" s="56" t="s">
        <v>60</v>
      </c>
      <c r="D6780" s="55">
        <v>1883</v>
      </c>
    </row>
    <row r="6781" spans="1:4" x14ac:dyDescent="0.2">
      <c r="A6781" s="56">
        <v>2021</v>
      </c>
      <c r="B6781" s="56" t="s">
        <v>14</v>
      </c>
      <c r="C6781" s="56" t="s">
        <v>61</v>
      </c>
      <c r="D6781" s="55">
        <v>28162</v>
      </c>
    </row>
    <row r="6782" spans="1:4" x14ac:dyDescent="0.2">
      <c r="A6782" s="56">
        <v>2021</v>
      </c>
      <c r="B6782" s="56" t="s">
        <v>15</v>
      </c>
      <c r="C6782" s="56" t="s">
        <v>24</v>
      </c>
      <c r="D6782" s="55">
        <v>121836</v>
      </c>
    </row>
    <row r="6783" spans="1:4" x14ac:dyDescent="0.2">
      <c r="A6783" s="56">
        <v>2021</v>
      </c>
      <c r="B6783" s="56" t="s">
        <v>15</v>
      </c>
      <c r="C6783" s="56" t="s">
        <v>29</v>
      </c>
      <c r="D6783" s="55">
        <v>74300</v>
      </c>
    </row>
    <row r="6784" spans="1:4" x14ac:dyDescent="0.2">
      <c r="A6784" s="56">
        <v>2021</v>
      </c>
      <c r="B6784" s="56" t="s">
        <v>15</v>
      </c>
      <c r="C6784" s="56" t="s">
        <v>51</v>
      </c>
      <c r="D6784" s="55">
        <v>0</v>
      </c>
    </row>
    <row r="6785" spans="1:4" x14ac:dyDescent="0.2">
      <c r="A6785" s="56">
        <v>2021</v>
      </c>
      <c r="B6785" s="56" t="s">
        <v>15</v>
      </c>
      <c r="C6785" s="56" t="s">
        <v>31</v>
      </c>
      <c r="D6785" s="55">
        <v>0</v>
      </c>
    </row>
    <row r="6786" spans="1:4" x14ac:dyDescent="0.2">
      <c r="A6786" s="56">
        <v>2021</v>
      </c>
      <c r="B6786" s="56" t="s">
        <v>15</v>
      </c>
      <c r="C6786" s="56" t="s">
        <v>52</v>
      </c>
      <c r="D6786" s="55">
        <v>76139</v>
      </c>
    </row>
    <row r="6787" spans="1:4" x14ac:dyDescent="0.2">
      <c r="A6787" s="56">
        <v>2021</v>
      </c>
      <c r="B6787" s="56" t="s">
        <v>15</v>
      </c>
      <c r="C6787" s="56" t="s">
        <v>34</v>
      </c>
      <c r="D6787" s="55">
        <v>59795</v>
      </c>
    </row>
    <row r="6788" spans="1:4" x14ac:dyDescent="0.2">
      <c r="A6788" s="56">
        <v>2021</v>
      </c>
      <c r="B6788" s="56" t="s">
        <v>15</v>
      </c>
      <c r="C6788" s="56" t="s">
        <v>53</v>
      </c>
      <c r="D6788" s="55">
        <v>19230</v>
      </c>
    </row>
    <row r="6789" spans="1:4" x14ac:dyDescent="0.2">
      <c r="A6789" s="56">
        <v>2021</v>
      </c>
      <c r="B6789" s="56" t="s">
        <v>15</v>
      </c>
      <c r="C6789" s="56" t="s">
        <v>54</v>
      </c>
      <c r="D6789" s="55">
        <v>8369</v>
      </c>
    </row>
    <row r="6790" spans="1:4" x14ac:dyDescent="0.2">
      <c r="A6790" s="56">
        <v>2021</v>
      </c>
      <c r="B6790" s="56" t="s">
        <v>15</v>
      </c>
      <c r="C6790" s="56" t="s">
        <v>37</v>
      </c>
      <c r="D6790" s="55">
        <v>70424</v>
      </c>
    </row>
    <row r="6791" spans="1:4" x14ac:dyDescent="0.2">
      <c r="A6791" s="56">
        <v>2021</v>
      </c>
      <c r="B6791" s="56" t="s">
        <v>15</v>
      </c>
      <c r="C6791" s="56" t="s">
        <v>38</v>
      </c>
      <c r="D6791" s="55">
        <v>32230</v>
      </c>
    </row>
    <row r="6792" spans="1:4" x14ac:dyDescent="0.2">
      <c r="A6792" s="56">
        <v>2021</v>
      </c>
      <c r="B6792" s="56" t="s">
        <v>15</v>
      </c>
      <c r="C6792" s="56" t="s">
        <v>39</v>
      </c>
      <c r="D6792" s="55">
        <v>42690</v>
      </c>
    </row>
    <row r="6793" spans="1:4" x14ac:dyDescent="0.2">
      <c r="A6793" s="56">
        <v>2021</v>
      </c>
      <c r="B6793" s="56" t="s">
        <v>15</v>
      </c>
      <c r="C6793" s="56" t="s">
        <v>55</v>
      </c>
      <c r="D6793" s="55">
        <v>20015</v>
      </c>
    </row>
    <row r="6794" spans="1:4" x14ac:dyDescent="0.2">
      <c r="A6794" s="56">
        <v>2021</v>
      </c>
      <c r="B6794" s="56" t="s">
        <v>15</v>
      </c>
      <c r="C6794" s="56" t="s">
        <v>40</v>
      </c>
      <c r="D6794" s="55">
        <v>25817</v>
      </c>
    </row>
    <row r="6795" spans="1:4" x14ac:dyDescent="0.2">
      <c r="A6795" s="56">
        <v>2021</v>
      </c>
      <c r="B6795" s="56" t="s">
        <v>15</v>
      </c>
      <c r="C6795" s="56" t="s">
        <v>41</v>
      </c>
      <c r="D6795" s="55">
        <v>18733</v>
      </c>
    </row>
    <row r="6796" spans="1:4" x14ac:dyDescent="0.2">
      <c r="A6796" s="56">
        <v>2021</v>
      </c>
      <c r="B6796" s="56" t="s">
        <v>15</v>
      </c>
      <c r="C6796" s="56" t="s">
        <v>42</v>
      </c>
      <c r="D6796" s="55">
        <v>103095</v>
      </c>
    </row>
    <row r="6797" spans="1:4" x14ac:dyDescent="0.2">
      <c r="A6797" s="56">
        <v>2021</v>
      </c>
      <c r="B6797" s="56" t="s">
        <v>15</v>
      </c>
      <c r="C6797" s="56" t="s">
        <v>56</v>
      </c>
      <c r="D6797" s="55">
        <v>195272</v>
      </c>
    </row>
    <row r="6798" spans="1:4" x14ac:dyDescent="0.2">
      <c r="A6798" s="56">
        <v>2021</v>
      </c>
      <c r="B6798" s="56" t="s">
        <v>15</v>
      </c>
      <c r="C6798" s="56" t="s">
        <v>44</v>
      </c>
      <c r="D6798" s="55">
        <v>27746</v>
      </c>
    </row>
    <row r="6799" spans="1:4" x14ac:dyDescent="0.2">
      <c r="A6799" s="56">
        <v>2021</v>
      </c>
      <c r="B6799" s="56" t="s">
        <v>15</v>
      </c>
      <c r="C6799" s="56" t="s">
        <v>57</v>
      </c>
      <c r="D6799" s="55">
        <v>53406</v>
      </c>
    </row>
    <row r="6800" spans="1:4" x14ac:dyDescent="0.2">
      <c r="A6800" s="56">
        <v>2021</v>
      </c>
      <c r="B6800" s="56" t="s">
        <v>15</v>
      </c>
      <c r="C6800" s="56" t="s">
        <v>58</v>
      </c>
      <c r="D6800" s="55">
        <v>837</v>
      </c>
    </row>
    <row r="6801" spans="1:4" x14ac:dyDescent="0.2">
      <c r="A6801" s="56">
        <v>2021</v>
      </c>
      <c r="B6801" s="56" t="s">
        <v>15</v>
      </c>
      <c r="C6801" s="56" t="s">
        <v>45</v>
      </c>
      <c r="D6801" s="55">
        <v>71294</v>
      </c>
    </row>
    <row r="6802" spans="1:4" x14ac:dyDescent="0.2">
      <c r="A6802" s="56">
        <v>2021</v>
      </c>
      <c r="B6802" s="56" t="s">
        <v>15</v>
      </c>
      <c r="C6802" s="56" t="s">
        <v>59</v>
      </c>
      <c r="D6802" s="55">
        <v>1740</v>
      </c>
    </row>
    <row r="6803" spans="1:4" x14ac:dyDescent="0.2">
      <c r="A6803" s="56">
        <v>2021</v>
      </c>
      <c r="B6803" s="56" t="s">
        <v>15</v>
      </c>
      <c r="C6803" s="56" t="s">
        <v>60</v>
      </c>
      <c r="D6803" s="55">
        <v>1782</v>
      </c>
    </row>
    <row r="6804" spans="1:4" x14ac:dyDescent="0.2">
      <c r="A6804" s="56">
        <v>2021</v>
      </c>
      <c r="B6804" s="56" t="s">
        <v>15</v>
      </c>
      <c r="C6804" s="56" t="s">
        <v>61</v>
      </c>
      <c r="D6804" s="55">
        <v>44437</v>
      </c>
    </row>
    <row r="6805" spans="1:4" x14ac:dyDescent="0.2">
      <c r="A6805" s="56">
        <v>2021</v>
      </c>
      <c r="B6805" s="56" t="s">
        <v>4</v>
      </c>
      <c r="C6805" s="56" t="s">
        <v>24</v>
      </c>
      <c r="D6805" s="55">
        <v>103315</v>
      </c>
    </row>
    <row r="6806" spans="1:4" x14ac:dyDescent="0.2">
      <c r="A6806" s="56">
        <v>2021</v>
      </c>
      <c r="B6806" s="56" t="s">
        <v>4</v>
      </c>
      <c r="C6806" s="56" t="s">
        <v>29</v>
      </c>
      <c r="D6806" s="55">
        <v>51401</v>
      </c>
    </row>
    <row r="6807" spans="1:4" x14ac:dyDescent="0.2">
      <c r="A6807" s="56">
        <v>2021</v>
      </c>
      <c r="B6807" s="56" t="s">
        <v>4</v>
      </c>
      <c r="C6807" s="56" t="s">
        <v>51</v>
      </c>
      <c r="D6807" s="55">
        <v>0</v>
      </c>
    </row>
    <row r="6808" spans="1:4" x14ac:dyDescent="0.2">
      <c r="A6808" s="56">
        <v>2021</v>
      </c>
      <c r="B6808" s="56" t="s">
        <v>4</v>
      </c>
      <c r="C6808" s="56" t="s">
        <v>31</v>
      </c>
      <c r="D6808" s="55">
        <v>0</v>
      </c>
    </row>
    <row r="6809" spans="1:4" x14ac:dyDescent="0.2">
      <c r="A6809" s="56">
        <v>2021</v>
      </c>
      <c r="B6809" s="56" t="s">
        <v>4</v>
      </c>
      <c r="C6809" s="56" t="s">
        <v>52</v>
      </c>
      <c r="D6809" s="55">
        <v>55060</v>
      </c>
    </row>
    <row r="6810" spans="1:4" x14ac:dyDescent="0.2">
      <c r="A6810" s="56">
        <v>2021</v>
      </c>
      <c r="B6810" s="56" t="s">
        <v>4</v>
      </c>
      <c r="C6810" s="56" t="s">
        <v>34</v>
      </c>
      <c r="D6810" s="55">
        <v>44364</v>
      </c>
    </row>
    <row r="6811" spans="1:4" x14ac:dyDescent="0.2">
      <c r="A6811" s="56">
        <v>2021</v>
      </c>
      <c r="B6811" s="56" t="s">
        <v>4</v>
      </c>
      <c r="C6811" s="56" t="s">
        <v>53</v>
      </c>
      <c r="D6811" s="55">
        <v>14591</v>
      </c>
    </row>
    <row r="6812" spans="1:4" x14ac:dyDescent="0.2">
      <c r="A6812" s="56">
        <v>2021</v>
      </c>
      <c r="B6812" s="56" t="s">
        <v>4</v>
      </c>
      <c r="C6812" s="56" t="s">
        <v>54</v>
      </c>
      <c r="D6812" s="55">
        <v>6967</v>
      </c>
    </row>
    <row r="6813" spans="1:4" x14ac:dyDescent="0.2">
      <c r="A6813" s="56">
        <v>2021</v>
      </c>
      <c r="B6813" s="56" t="s">
        <v>4</v>
      </c>
      <c r="C6813" s="56" t="s">
        <v>37</v>
      </c>
      <c r="D6813" s="55">
        <v>57708</v>
      </c>
    </row>
    <row r="6814" spans="1:4" x14ac:dyDescent="0.2">
      <c r="A6814" s="56">
        <v>2021</v>
      </c>
      <c r="B6814" s="56" t="s">
        <v>4</v>
      </c>
      <c r="C6814" s="56" t="s">
        <v>38</v>
      </c>
      <c r="D6814" s="55">
        <v>23694</v>
      </c>
    </row>
    <row r="6815" spans="1:4" x14ac:dyDescent="0.2">
      <c r="A6815" s="56">
        <v>2021</v>
      </c>
      <c r="B6815" s="56" t="s">
        <v>4</v>
      </c>
      <c r="C6815" s="56" t="s">
        <v>39</v>
      </c>
      <c r="D6815" s="55">
        <v>30883</v>
      </c>
    </row>
    <row r="6816" spans="1:4" x14ac:dyDescent="0.2">
      <c r="A6816" s="56">
        <v>2021</v>
      </c>
      <c r="B6816" s="56" t="s">
        <v>4</v>
      </c>
      <c r="C6816" s="56" t="s">
        <v>55</v>
      </c>
      <c r="D6816" s="55">
        <v>14254</v>
      </c>
    </row>
    <row r="6817" spans="1:4" x14ac:dyDescent="0.2">
      <c r="A6817" s="56">
        <v>2021</v>
      </c>
      <c r="B6817" s="56" t="s">
        <v>4</v>
      </c>
      <c r="C6817" s="56" t="s">
        <v>40</v>
      </c>
      <c r="D6817" s="55">
        <v>20782</v>
      </c>
    </row>
    <row r="6818" spans="1:4" x14ac:dyDescent="0.2">
      <c r="A6818" s="56">
        <v>2021</v>
      </c>
      <c r="B6818" s="56" t="s">
        <v>4</v>
      </c>
      <c r="C6818" s="56" t="s">
        <v>41</v>
      </c>
      <c r="D6818" s="55">
        <v>14309</v>
      </c>
    </row>
    <row r="6819" spans="1:4" x14ac:dyDescent="0.2">
      <c r="A6819" s="56">
        <v>2021</v>
      </c>
      <c r="B6819" s="56" t="s">
        <v>4</v>
      </c>
      <c r="C6819" s="56" t="s">
        <v>42</v>
      </c>
      <c r="D6819" s="55">
        <v>81865</v>
      </c>
    </row>
    <row r="6820" spans="1:4" x14ac:dyDescent="0.2">
      <c r="A6820" s="56">
        <v>2021</v>
      </c>
      <c r="B6820" s="56" t="s">
        <v>4</v>
      </c>
      <c r="C6820" s="56" t="s">
        <v>56</v>
      </c>
      <c r="D6820" s="55">
        <v>149666</v>
      </c>
    </row>
    <row r="6821" spans="1:4" x14ac:dyDescent="0.2">
      <c r="A6821" s="56">
        <v>2021</v>
      </c>
      <c r="B6821" s="56" t="s">
        <v>4</v>
      </c>
      <c r="C6821" s="56" t="s">
        <v>44</v>
      </c>
      <c r="D6821" s="55">
        <v>23036</v>
      </c>
    </row>
    <row r="6822" spans="1:4" x14ac:dyDescent="0.2">
      <c r="A6822" s="56">
        <v>2021</v>
      </c>
      <c r="B6822" s="56" t="s">
        <v>4</v>
      </c>
      <c r="C6822" s="56" t="s">
        <v>57</v>
      </c>
      <c r="D6822" s="55">
        <v>13925</v>
      </c>
    </row>
    <row r="6823" spans="1:4" x14ac:dyDescent="0.2">
      <c r="A6823" s="56">
        <v>2021</v>
      </c>
      <c r="B6823" s="56" t="s">
        <v>4</v>
      </c>
      <c r="C6823" s="56" t="s">
        <v>58</v>
      </c>
      <c r="D6823" s="55">
        <v>867</v>
      </c>
    </row>
    <row r="6824" spans="1:4" x14ac:dyDescent="0.2">
      <c r="A6824" s="56">
        <v>2021</v>
      </c>
      <c r="B6824" s="56" t="s">
        <v>4</v>
      </c>
      <c r="C6824" s="56" t="s">
        <v>45</v>
      </c>
      <c r="D6824" s="55">
        <v>60645</v>
      </c>
    </row>
    <row r="6825" spans="1:4" x14ac:dyDescent="0.2">
      <c r="A6825" s="56">
        <v>2021</v>
      </c>
      <c r="B6825" s="56" t="s">
        <v>4</v>
      </c>
      <c r="C6825" s="56" t="s">
        <v>59</v>
      </c>
      <c r="D6825" s="55">
        <v>1504</v>
      </c>
    </row>
    <row r="6826" spans="1:4" x14ac:dyDescent="0.2">
      <c r="A6826" s="56">
        <v>2021</v>
      </c>
      <c r="B6826" s="56" t="s">
        <v>4</v>
      </c>
      <c r="C6826" s="56" t="s">
        <v>60</v>
      </c>
      <c r="D6826" s="55">
        <v>994</v>
      </c>
    </row>
    <row r="6827" spans="1:4" x14ac:dyDescent="0.2">
      <c r="A6827" s="56">
        <v>2021</v>
      </c>
      <c r="B6827" s="56" t="s">
        <v>4</v>
      </c>
      <c r="C6827" s="56" t="s">
        <v>61</v>
      </c>
      <c r="D6827" s="55">
        <v>2564</v>
      </c>
    </row>
    <row r="6828" spans="1:4" x14ac:dyDescent="0.2">
      <c r="A6828" s="56">
        <v>2021</v>
      </c>
      <c r="B6828" s="56" t="s">
        <v>5</v>
      </c>
      <c r="C6828" s="56" t="s">
        <v>24</v>
      </c>
      <c r="D6828" s="55">
        <v>128562</v>
      </c>
    </row>
    <row r="6829" spans="1:4" x14ac:dyDescent="0.2">
      <c r="A6829" s="56">
        <v>2021</v>
      </c>
      <c r="B6829" s="56" t="s">
        <v>5</v>
      </c>
      <c r="C6829" s="56" t="s">
        <v>29</v>
      </c>
      <c r="D6829" s="55">
        <v>63509</v>
      </c>
    </row>
    <row r="6830" spans="1:4" x14ac:dyDescent="0.2">
      <c r="A6830" s="56">
        <v>2021</v>
      </c>
      <c r="B6830" s="56" t="s">
        <v>5</v>
      </c>
      <c r="C6830" s="56" t="s">
        <v>51</v>
      </c>
      <c r="D6830" s="55">
        <v>0</v>
      </c>
    </row>
    <row r="6831" spans="1:4" x14ac:dyDescent="0.2">
      <c r="A6831" s="56">
        <v>2021</v>
      </c>
      <c r="B6831" s="56" t="s">
        <v>5</v>
      </c>
      <c r="C6831" s="56" t="s">
        <v>31</v>
      </c>
      <c r="D6831" s="55">
        <v>0</v>
      </c>
    </row>
    <row r="6832" spans="1:4" x14ac:dyDescent="0.2">
      <c r="A6832" s="56">
        <v>2021</v>
      </c>
      <c r="B6832" s="56" t="s">
        <v>5</v>
      </c>
      <c r="C6832" s="56" t="s">
        <v>52</v>
      </c>
      <c r="D6832" s="55">
        <v>69142</v>
      </c>
    </row>
    <row r="6833" spans="1:4" x14ac:dyDescent="0.2">
      <c r="A6833" s="56">
        <v>2021</v>
      </c>
      <c r="B6833" s="56" t="s">
        <v>5</v>
      </c>
      <c r="C6833" s="56" t="s">
        <v>34</v>
      </c>
      <c r="D6833" s="55">
        <v>53626</v>
      </c>
    </row>
    <row r="6834" spans="1:4" x14ac:dyDescent="0.2">
      <c r="A6834" s="56">
        <v>2021</v>
      </c>
      <c r="B6834" s="56" t="s">
        <v>5</v>
      </c>
      <c r="C6834" s="56" t="s">
        <v>53</v>
      </c>
      <c r="D6834" s="55">
        <v>37509</v>
      </c>
    </row>
    <row r="6835" spans="1:4" x14ac:dyDescent="0.2">
      <c r="A6835" s="56">
        <v>2021</v>
      </c>
      <c r="B6835" s="56" t="s">
        <v>5</v>
      </c>
      <c r="C6835" s="56" t="s">
        <v>54</v>
      </c>
      <c r="D6835" s="55">
        <v>7762</v>
      </c>
    </row>
    <row r="6836" spans="1:4" x14ac:dyDescent="0.2">
      <c r="A6836" s="56">
        <v>2021</v>
      </c>
      <c r="B6836" s="56" t="s">
        <v>5</v>
      </c>
      <c r="C6836" s="56" t="s">
        <v>37</v>
      </c>
      <c r="D6836" s="55">
        <v>69480</v>
      </c>
    </row>
    <row r="6837" spans="1:4" x14ac:dyDescent="0.2">
      <c r="A6837" s="56">
        <v>2021</v>
      </c>
      <c r="B6837" s="56" t="s">
        <v>5</v>
      </c>
      <c r="C6837" s="56" t="s">
        <v>38</v>
      </c>
      <c r="D6837" s="55">
        <v>31368</v>
      </c>
    </row>
    <row r="6838" spans="1:4" x14ac:dyDescent="0.2">
      <c r="A6838" s="56">
        <v>2021</v>
      </c>
      <c r="B6838" s="56" t="s">
        <v>5</v>
      </c>
      <c r="C6838" s="56" t="s">
        <v>39</v>
      </c>
      <c r="D6838" s="55">
        <v>34402</v>
      </c>
    </row>
    <row r="6839" spans="1:4" x14ac:dyDescent="0.2">
      <c r="A6839" s="56">
        <v>2021</v>
      </c>
      <c r="B6839" s="56" t="s">
        <v>5</v>
      </c>
      <c r="C6839" s="56" t="s">
        <v>55</v>
      </c>
      <c r="D6839" s="55">
        <v>18130</v>
      </c>
    </row>
    <row r="6840" spans="1:4" x14ac:dyDescent="0.2">
      <c r="A6840" s="56">
        <v>2021</v>
      </c>
      <c r="B6840" s="56" t="s">
        <v>5</v>
      </c>
      <c r="C6840" s="56" t="s">
        <v>40</v>
      </c>
      <c r="D6840" s="55">
        <v>26838</v>
      </c>
    </row>
    <row r="6841" spans="1:4" x14ac:dyDescent="0.2">
      <c r="A6841" s="56">
        <v>2021</v>
      </c>
      <c r="B6841" s="56" t="s">
        <v>5</v>
      </c>
      <c r="C6841" s="56" t="s">
        <v>41</v>
      </c>
      <c r="D6841" s="55">
        <v>17193</v>
      </c>
    </row>
    <row r="6842" spans="1:4" x14ac:dyDescent="0.2">
      <c r="A6842" s="56">
        <v>2021</v>
      </c>
      <c r="B6842" s="56" t="s">
        <v>5</v>
      </c>
      <c r="C6842" s="56" t="s">
        <v>42</v>
      </c>
      <c r="D6842" s="55">
        <v>94324</v>
      </c>
    </row>
    <row r="6843" spans="1:4" x14ac:dyDescent="0.2">
      <c r="A6843" s="56">
        <v>2021</v>
      </c>
      <c r="B6843" s="56" t="s">
        <v>5</v>
      </c>
      <c r="C6843" s="56" t="s">
        <v>56</v>
      </c>
      <c r="D6843" s="55">
        <v>166280</v>
      </c>
    </row>
    <row r="6844" spans="1:4" x14ac:dyDescent="0.2">
      <c r="A6844" s="56">
        <v>2021</v>
      </c>
      <c r="B6844" s="56" t="s">
        <v>5</v>
      </c>
      <c r="C6844" s="56" t="s">
        <v>44</v>
      </c>
      <c r="D6844" s="55">
        <v>25595</v>
      </c>
    </row>
    <row r="6845" spans="1:4" x14ac:dyDescent="0.2">
      <c r="A6845" s="56">
        <v>2021</v>
      </c>
      <c r="B6845" s="56" t="s">
        <v>5</v>
      </c>
      <c r="C6845" s="56" t="s">
        <v>57</v>
      </c>
      <c r="D6845" s="55">
        <v>49804</v>
      </c>
    </row>
    <row r="6846" spans="1:4" x14ac:dyDescent="0.2">
      <c r="A6846" s="56">
        <v>2021</v>
      </c>
      <c r="B6846" s="56" t="s">
        <v>5</v>
      </c>
      <c r="C6846" s="56" t="s">
        <v>58</v>
      </c>
      <c r="D6846" s="55">
        <v>5283</v>
      </c>
    </row>
    <row r="6847" spans="1:4" x14ac:dyDescent="0.2">
      <c r="A6847" s="56">
        <v>2021</v>
      </c>
      <c r="B6847" s="56" t="s">
        <v>5</v>
      </c>
      <c r="C6847" s="56" t="s">
        <v>45</v>
      </c>
      <c r="D6847" s="55">
        <v>65024</v>
      </c>
    </row>
    <row r="6848" spans="1:4" x14ac:dyDescent="0.2">
      <c r="A6848" s="56">
        <v>2021</v>
      </c>
      <c r="B6848" s="56" t="s">
        <v>5</v>
      </c>
      <c r="C6848" s="56" t="s">
        <v>59</v>
      </c>
      <c r="D6848" s="55">
        <v>1825</v>
      </c>
    </row>
    <row r="6849" spans="1:4" x14ac:dyDescent="0.2">
      <c r="A6849" s="56">
        <v>2021</v>
      </c>
      <c r="B6849" s="56" t="s">
        <v>5</v>
      </c>
      <c r="C6849" s="56" t="s">
        <v>60</v>
      </c>
      <c r="D6849" s="55">
        <v>874</v>
      </c>
    </row>
    <row r="6850" spans="1:4" x14ac:dyDescent="0.2">
      <c r="A6850" s="56">
        <v>2021</v>
      </c>
      <c r="B6850" s="56" t="s">
        <v>5</v>
      </c>
      <c r="C6850" s="56" t="s">
        <v>61</v>
      </c>
      <c r="D6850" s="55">
        <v>96986</v>
      </c>
    </row>
    <row r="6851" spans="1:4" x14ac:dyDescent="0.2">
      <c r="A6851" s="56">
        <v>2021</v>
      </c>
      <c r="B6851" s="56" t="s">
        <v>6</v>
      </c>
      <c r="C6851" s="56" t="s">
        <v>24</v>
      </c>
      <c r="D6851" s="55">
        <v>165430</v>
      </c>
    </row>
    <row r="6852" spans="1:4" x14ac:dyDescent="0.2">
      <c r="A6852" s="56">
        <v>2021</v>
      </c>
      <c r="B6852" s="56" t="s">
        <v>6</v>
      </c>
      <c r="C6852" s="56" t="s">
        <v>29</v>
      </c>
      <c r="D6852" s="55">
        <v>71937</v>
      </c>
    </row>
    <row r="6853" spans="1:4" x14ac:dyDescent="0.2">
      <c r="A6853" s="56">
        <v>2021</v>
      </c>
      <c r="B6853" s="56" t="s">
        <v>6</v>
      </c>
      <c r="C6853" s="56" t="s">
        <v>51</v>
      </c>
      <c r="D6853" s="55">
        <v>0</v>
      </c>
    </row>
    <row r="6854" spans="1:4" x14ac:dyDescent="0.2">
      <c r="A6854" s="56">
        <v>2021</v>
      </c>
      <c r="B6854" s="56" t="s">
        <v>6</v>
      </c>
      <c r="C6854" s="56" t="s">
        <v>31</v>
      </c>
      <c r="D6854" s="55">
        <v>0</v>
      </c>
    </row>
    <row r="6855" spans="1:4" x14ac:dyDescent="0.2">
      <c r="A6855" s="56">
        <v>2021</v>
      </c>
      <c r="B6855" s="56" t="s">
        <v>6</v>
      </c>
      <c r="C6855" s="56" t="s">
        <v>52</v>
      </c>
      <c r="D6855" s="55">
        <v>81907</v>
      </c>
    </row>
    <row r="6856" spans="1:4" x14ac:dyDescent="0.2">
      <c r="A6856" s="56">
        <v>2021</v>
      </c>
      <c r="B6856" s="56" t="s">
        <v>6</v>
      </c>
      <c r="C6856" s="56" t="s">
        <v>34</v>
      </c>
      <c r="D6856" s="55">
        <v>59435</v>
      </c>
    </row>
    <row r="6857" spans="1:4" x14ac:dyDescent="0.2">
      <c r="A6857" s="56">
        <v>2021</v>
      </c>
      <c r="B6857" s="56" t="s">
        <v>6</v>
      </c>
      <c r="C6857" s="56" t="s">
        <v>53</v>
      </c>
      <c r="D6857" s="55">
        <v>44265</v>
      </c>
    </row>
    <row r="6858" spans="1:4" x14ac:dyDescent="0.2">
      <c r="A6858" s="56">
        <v>2021</v>
      </c>
      <c r="B6858" s="56" t="s">
        <v>6</v>
      </c>
      <c r="C6858" s="56" t="s">
        <v>54</v>
      </c>
      <c r="D6858" s="55">
        <v>9531</v>
      </c>
    </row>
    <row r="6859" spans="1:4" x14ac:dyDescent="0.2">
      <c r="A6859" s="56">
        <v>2021</v>
      </c>
      <c r="B6859" s="56" t="s">
        <v>6</v>
      </c>
      <c r="C6859" s="56" t="s">
        <v>37</v>
      </c>
      <c r="D6859" s="55">
        <v>76143</v>
      </c>
    </row>
    <row r="6860" spans="1:4" x14ac:dyDescent="0.2">
      <c r="A6860" s="56">
        <v>2021</v>
      </c>
      <c r="B6860" s="56" t="s">
        <v>6</v>
      </c>
      <c r="C6860" s="56" t="s">
        <v>38</v>
      </c>
      <c r="D6860" s="55">
        <v>32536</v>
      </c>
    </row>
    <row r="6861" spans="1:4" x14ac:dyDescent="0.2">
      <c r="A6861" s="56">
        <v>2021</v>
      </c>
      <c r="B6861" s="56" t="s">
        <v>6</v>
      </c>
      <c r="C6861" s="56" t="s">
        <v>39</v>
      </c>
      <c r="D6861" s="55">
        <v>40256</v>
      </c>
    </row>
    <row r="6862" spans="1:4" x14ac:dyDescent="0.2">
      <c r="A6862" s="56">
        <v>2021</v>
      </c>
      <c r="B6862" s="56" t="s">
        <v>6</v>
      </c>
      <c r="C6862" s="56" t="s">
        <v>55</v>
      </c>
      <c r="D6862" s="55">
        <v>18934</v>
      </c>
    </row>
    <row r="6863" spans="1:4" x14ac:dyDescent="0.2">
      <c r="A6863" s="56">
        <v>2021</v>
      </c>
      <c r="B6863" s="56" t="s">
        <v>6</v>
      </c>
      <c r="C6863" s="56" t="s">
        <v>40</v>
      </c>
      <c r="D6863" s="55">
        <v>31576</v>
      </c>
    </row>
    <row r="6864" spans="1:4" x14ac:dyDescent="0.2">
      <c r="A6864" s="56">
        <v>2021</v>
      </c>
      <c r="B6864" s="56" t="s">
        <v>6</v>
      </c>
      <c r="C6864" s="56" t="s">
        <v>41</v>
      </c>
      <c r="D6864" s="55">
        <v>19765</v>
      </c>
    </row>
    <row r="6865" spans="1:4" x14ac:dyDescent="0.2">
      <c r="A6865" s="56">
        <v>2021</v>
      </c>
      <c r="B6865" s="56" t="s">
        <v>6</v>
      </c>
      <c r="C6865" s="56" t="s">
        <v>42</v>
      </c>
      <c r="D6865" s="55">
        <v>111618</v>
      </c>
    </row>
    <row r="6866" spans="1:4" x14ac:dyDescent="0.2">
      <c r="A6866" s="56">
        <v>2021</v>
      </c>
      <c r="B6866" s="56" t="s">
        <v>6</v>
      </c>
      <c r="C6866" s="56" t="s">
        <v>56</v>
      </c>
      <c r="D6866" s="55">
        <v>174466</v>
      </c>
    </row>
    <row r="6867" spans="1:4" x14ac:dyDescent="0.2">
      <c r="A6867" s="56">
        <v>2021</v>
      </c>
      <c r="B6867" s="56" t="s">
        <v>6</v>
      </c>
      <c r="C6867" s="56" t="s">
        <v>44</v>
      </c>
      <c r="D6867" s="55">
        <v>22948</v>
      </c>
    </row>
    <row r="6868" spans="1:4" x14ac:dyDescent="0.2">
      <c r="A6868" s="56">
        <v>2021</v>
      </c>
      <c r="B6868" s="56" t="s">
        <v>6</v>
      </c>
      <c r="C6868" s="56" t="s">
        <v>57</v>
      </c>
      <c r="D6868" s="55">
        <v>53324</v>
      </c>
    </row>
    <row r="6869" spans="1:4" x14ac:dyDescent="0.2">
      <c r="A6869" s="56">
        <v>2021</v>
      </c>
      <c r="B6869" s="56" t="s">
        <v>6</v>
      </c>
      <c r="C6869" s="56" t="s">
        <v>58</v>
      </c>
      <c r="D6869" s="55">
        <v>5370</v>
      </c>
    </row>
    <row r="6870" spans="1:4" x14ac:dyDescent="0.2">
      <c r="A6870" s="56">
        <v>2021</v>
      </c>
      <c r="B6870" s="56" t="s">
        <v>6</v>
      </c>
      <c r="C6870" s="56" t="s">
        <v>45</v>
      </c>
      <c r="D6870" s="55">
        <v>66594</v>
      </c>
    </row>
    <row r="6871" spans="1:4" x14ac:dyDescent="0.2">
      <c r="A6871" s="56">
        <v>2021</v>
      </c>
      <c r="B6871" s="56" t="s">
        <v>6</v>
      </c>
      <c r="C6871" s="56" t="s">
        <v>59</v>
      </c>
      <c r="D6871" s="55">
        <v>2265</v>
      </c>
    </row>
    <row r="6872" spans="1:4" x14ac:dyDescent="0.2">
      <c r="A6872" s="56">
        <v>2021</v>
      </c>
      <c r="B6872" s="56" t="s">
        <v>6</v>
      </c>
      <c r="C6872" s="56" t="s">
        <v>60</v>
      </c>
      <c r="D6872" s="55">
        <v>454</v>
      </c>
    </row>
    <row r="6873" spans="1:4" x14ac:dyDescent="0.2">
      <c r="A6873" s="56">
        <v>2021</v>
      </c>
      <c r="B6873" s="56" t="s">
        <v>6</v>
      </c>
      <c r="C6873" s="56" t="s">
        <v>61</v>
      </c>
      <c r="D6873" s="55">
        <v>63</v>
      </c>
    </row>
    <row r="6874" spans="1:4" x14ac:dyDescent="0.2">
      <c r="A6874" s="56">
        <v>2021</v>
      </c>
      <c r="B6874" s="56" t="s">
        <v>7</v>
      </c>
      <c r="C6874" s="56" t="s">
        <v>24</v>
      </c>
      <c r="D6874" s="55">
        <v>192924</v>
      </c>
    </row>
    <row r="6875" spans="1:4" x14ac:dyDescent="0.2">
      <c r="A6875" s="56">
        <v>2021</v>
      </c>
      <c r="B6875" s="56" t="s">
        <v>7</v>
      </c>
      <c r="C6875" s="56" t="s">
        <v>29</v>
      </c>
      <c r="D6875" s="55">
        <v>86199</v>
      </c>
    </row>
    <row r="6876" spans="1:4" x14ac:dyDescent="0.2">
      <c r="A6876" s="56">
        <v>2021</v>
      </c>
      <c r="B6876" s="56" t="s">
        <v>7</v>
      </c>
      <c r="C6876" s="56" t="s">
        <v>51</v>
      </c>
      <c r="D6876" s="55">
        <v>0</v>
      </c>
    </row>
    <row r="6877" spans="1:4" x14ac:dyDescent="0.2">
      <c r="A6877" s="56">
        <v>2021</v>
      </c>
      <c r="B6877" s="56" t="s">
        <v>7</v>
      </c>
      <c r="C6877" s="56" t="s">
        <v>31</v>
      </c>
      <c r="D6877" s="55">
        <v>0</v>
      </c>
    </row>
    <row r="6878" spans="1:4" x14ac:dyDescent="0.2">
      <c r="A6878" s="56">
        <v>2021</v>
      </c>
      <c r="B6878" s="56" t="s">
        <v>7</v>
      </c>
      <c r="C6878" s="56" t="s">
        <v>52</v>
      </c>
      <c r="D6878" s="55">
        <v>95064</v>
      </c>
    </row>
    <row r="6879" spans="1:4" x14ac:dyDescent="0.2">
      <c r="A6879" s="56">
        <v>2021</v>
      </c>
      <c r="B6879" s="56" t="s">
        <v>7</v>
      </c>
      <c r="C6879" s="56" t="s">
        <v>34</v>
      </c>
      <c r="D6879" s="55">
        <v>74513</v>
      </c>
    </row>
    <row r="6880" spans="1:4" x14ac:dyDescent="0.2">
      <c r="A6880" s="56">
        <v>2021</v>
      </c>
      <c r="B6880" s="56" t="s">
        <v>7</v>
      </c>
      <c r="C6880" s="56" t="s">
        <v>53</v>
      </c>
      <c r="D6880" s="55">
        <v>50197</v>
      </c>
    </row>
    <row r="6881" spans="1:4" x14ac:dyDescent="0.2">
      <c r="A6881" s="56">
        <v>2021</v>
      </c>
      <c r="B6881" s="56" t="s">
        <v>7</v>
      </c>
      <c r="C6881" s="56" t="s">
        <v>54</v>
      </c>
      <c r="D6881" s="55">
        <v>15046</v>
      </c>
    </row>
    <row r="6882" spans="1:4" x14ac:dyDescent="0.2">
      <c r="A6882" s="56">
        <v>2021</v>
      </c>
      <c r="B6882" s="56" t="s">
        <v>7</v>
      </c>
      <c r="C6882" s="56" t="s">
        <v>37</v>
      </c>
      <c r="D6882" s="55">
        <v>87310</v>
      </c>
    </row>
    <row r="6883" spans="1:4" x14ac:dyDescent="0.2">
      <c r="A6883" s="56">
        <v>2021</v>
      </c>
      <c r="B6883" s="56" t="s">
        <v>7</v>
      </c>
      <c r="C6883" s="56" t="s">
        <v>38</v>
      </c>
      <c r="D6883" s="55">
        <v>41258</v>
      </c>
    </row>
    <row r="6884" spans="1:4" x14ac:dyDescent="0.2">
      <c r="A6884" s="56">
        <v>2021</v>
      </c>
      <c r="B6884" s="56" t="s">
        <v>7</v>
      </c>
      <c r="C6884" s="56" t="s">
        <v>39</v>
      </c>
      <c r="D6884" s="55">
        <v>42688</v>
      </c>
    </row>
    <row r="6885" spans="1:4" x14ac:dyDescent="0.2">
      <c r="A6885" s="56">
        <v>2021</v>
      </c>
      <c r="B6885" s="56" t="s">
        <v>7</v>
      </c>
      <c r="C6885" s="56" t="s">
        <v>55</v>
      </c>
      <c r="D6885" s="55">
        <v>21860</v>
      </c>
    </row>
    <row r="6886" spans="1:4" x14ac:dyDescent="0.2">
      <c r="A6886" s="56">
        <v>2021</v>
      </c>
      <c r="B6886" s="56" t="s">
        <v>7</v>
      </c>
      <c r="C6886" s="56" t="s">
        <v>40</v>
      </c>
      <c r="D6886" s="55">
        <v>35090</v>
      </c>
    </row>
    <row r="6887" spans="1:4" x14ac:dyDescent="0.2">
      <c r="A6887" s="56">
        <v>2021</v>
      </c>
      <c r="B6887" s="56" t="s">
        <v>7</v>
      </c>
      <c r="C6887" s="56" t="s">
        <v>41</v>
      </c>
      <c r="D6887" s="55">
        <v>23488</v>
      </c>
    </row>
    <row r="6888" spans="1:4" x14ac:dyDescent="0.2">
      <c r="A6888" s="56">
        <v>2021</v>
      </c>
      <c r="B6888" s="56" t="s">
        <v>7</v>
      </c>
      <c r="C6888" s="56" t="s">
        <v>42</v>
      </c>
      <c r="D6888" s="55">
        <v>128664</v>
      </c>
    </row>
    <row r="6889" spans="1:4" x14ac:dyDescent="0.2">
      <c r="A6889" s="56">
        <v>2021</v>
      </c>
      <c r="B6889" s="56" t="s">
        <v>7</v>
      </c>
      <c r="C6889" s="56" t="s">
        <v>56</v>
      </c>
      <c r="D6889" s="55">
        <v>197420</v>
      </c>
    </row>
    <row r="6890" spans="1:4" x14ac:dyDescent="0.2">
      <c r="A6890" s="56">
        <v>2021</v>
      </c>
      <c r="B6890" s="56" t="s">
        <v>7</v>
      </c>
      <c r="C6890" s="56" t="s">
        <v>44</v>
      </c>
      <c r="D6890" s="55">
        <v>32167</v>
      </c>
    </row>
    <row r="6891" spans="1:4" x14ac:dyDescent="0.2">
      <c r="A6891" s="56">
        <v>2021</v>
      </c>
      <c r="B6891" s="56" t="s">
        <v>7</v>
      </c>
      <c r="C6891" s="56" t="s">
        <v>57</v>
      </c>
      <c r="D6891" s="55">
        <v>55272</v>
      </c>
    </row>
    <row r="6892" spans="1:4" x14ac:dyDescent="0.2">
      <c r="A6892" s="56">
        <v>2021</v>
      </c>
      <c r="B6892" s="56" t="s">
        <v>7</v>
      </c>
      <c r="C6892" s="56" t="s">
        <v>58</v>
      </c>
      <c r="D6892" s="55">
        <v>5855</v>
      </c>
    </row>
    <row r="6893" spans="1:4" x14ac:dyDescent="0.2">
      <c r="A6893" s="56">
        <v>2021</v>
      </c>
      <c r="B6893" s="56" t="s">
        <v>7</v>
      </c>
      <c r="C6893" s="56" t="s">
        <v>45</v>
      </c>
      <c r="D6893" s="55">
        <v>77192</v>
      </c>
    </row>
    <row r="6894" spans="1:4" x14ac:dyDescent="0.2">
      <c r="A6894" s="56">
        <v>2021</v>
      </c>
      <c r="B6894" s="56" t="s">
        <v>7</v>
      </c>
      <c r="C6894" s="56" t="s">
        <v>59</v>
      </c>
      <c r="D6894" s="55">
        <v>2358</v>
      </c>
    </row>
    <row r="6895" spans="1:4" x14ac:dyDescent="0.2">
      <c r="A6895" s="56">
        <v>2021</v>
      </c>
      <c r="B6895" s="56" t="s">
        <v>7</v>
      </c>
      <c r="C6895" s="56" t="s">
        <v>60</v>
      </c>
      <c r="D6895" s="55">
        <v>0</v>
      </c>
    </row>
    <row r="6896" spans="1:4" x14ac:dyDescent="0.2">
      <c r="A6896" s="56">
        <v>2021</v>
      </c>
      <c r="B6896" s="56" t="s">
        <v>7</v>
      </c>
      <c r="C6896" s="56" t="s">
        <v>61</v>
      </c>
      <c r="D6896" s="55">
        <v>321</v>
      </c>
    </row>
    <row r="6897" spans="1:4" x14ac:dyDescent="0.2">
      <c r="A6897" s="56">
        <v>2021</v>
      </c>
      <c r="B6897" s="56" t="s">
        <v>8</v>
      </c>
      <c r="C6897" s="56" t="s">
        <v>24</v>
      </c>
      <c r="D6897" s="55">
        <v>219158</v>
      </c>
    </row>
    <row r="6898" spans="1:4" x14ac:dyDescent="0.2">
      <c r="A6898" s="56">
        <v>2021</v>
      </c>
      <c r="B6898" s="56" t="s">
        <v>8</v>
      </c>
      <c r="C6898" s="56" t="s">
        <v>29</v>
      </c>
      <c r="D6898" s="55">
        <v>101108</v>
      </c>
    </row>
    <row r="6899" spans="1:4" x14ac:dyDescent="0.2">
      <c r="A6899" s="56">
        <v>2021</v>
      </c>
      <c r="B6899" s="56" t="s">
        <v>8</v>
      </c>
      <c r="C6899" s="56" t="s">
        <v>51</v>
      </c>
      <c r="D6899" s="55">
        <v>0</v>
      </c>
    </row>
    <row r="6900" spans="1:4" x14ac:dyDescent="0.2">
      <c r="A6900" s="56">
        <v>2021</v>
      </c>
      <c r="B6900" s="56" t="s">
        <v>8</v>
      </c>
      <c r="C6900" s="56" t="s">
        <v>31</v>
      </c>
      <c r="D6900" s="55">
        <v>0</v>
      </c>
    </row>
    <row r="6901" spans="1:4" x14ac:dyDescent="0.2">
      <c r="A6901" s="56">
        <v>2021</v>
      </c>
      <c r="B6901" s="56" t="s">
        <v>8</v>
      </c>
      <c r="C6901" s="56" t="s">
        <v>52</v>
      </c>
      <c r="D6901" s="55">
        <v>102566</v>
      </c>
    </row>
    <row r="6902" spans="1:4" x14ac:dyDescent="0.2">
      <c r="A6902" s="56">
        <v>2021</v>
      </c>
      <c r="B6902" s="56" t="s">
        <v>8</v>
      </c>
      <c r="C6902" s="56" t="s">
        <v>34</v>
      </c>
      <c r="D6902" s="55">
        <v>90164</v>
      </c>
    </row>
    <row r="6903" spans="1:4" x14ac:dyDescent="0.2">
      <c r="A6903" s="56">
        <v>2021</v>
      </c>
      <c r="B6903" s="56" t="s">
        <v>8</v>
      </c>
      <c r="C6903" s="56" t="s">
        <v>53</v>
      </c>
      <c r="D6903" s="55">
        <v>63425</v>
      </c>
    </row>
    <row r="6904" spans="1:4" x14ac:dyDescent="0.2">
      <c r="A6904" s="56">
        <v>2021</v>
      </c>
      <c r="B6904" s="56" t="s">
        <v>8</v>
      </c>
      <c r="C6904" s="56" t="s">
        <v>54</v>
      </c>
      <c r="D6904" s="55">
        <v>17432</v>
      </c>
    </row>
    <row r="6905" spans="1:4" x14ac:dyDescent="0.2">
      <c r="A6905" s="56">
        <v>2021</v>
      </c>
      <c r="B6905" s="56" t="s">
        <v>8</v>
      </c>
      <c r="C6905" s="56" t="s">
        <v>37</v>
      </c>
      <c r="D6905" s="55">
        <v>99553</v>
      </c>
    </row>
    <row r="6906" spans="1:4" x14ac:dyDescent="0.2">
      <c r="A6906" s="56">
        <v>2021</v>
      </c>
      <c r="B6906" s="56" t="s">
        <v>8</v>
      </c>
      <c r="C6906" s="56" t="s">
        <v>38</v>
      </c>
      <c r="D6906" s="55">
        <v>53104</v>
      </c>
    </row>
    <row r="6907" spans="1:4" x14ac:dyDescent="0.2">
      <c r="A6907" s="56">
        <v>2021</v>
      </c>
      <c r="B6907" s="56" t="s">
        <v>8</v>
      </c>
      <c r="C6907" s="56" t="s">
        <v>39</v>
      </c>
      <c r="D6907" s="55">
        <v>56420</v>
      </c>
    </row>
    <row r="6908" spans="1:4" x14ac:dyDescent="0.2">
      <c r="A6908" s="56">
        <v>2021</v>
      </c>
      <c r="B6908" s="56" t="s">
        <v>8</v>
      </c>
      <c r="C6908" s="56" t="s">
        <v>55</v>
      </c>
      <c r="D6908" s="55">
        <v>27205</v>
      </c>
    </row>
    <row r="6909" spans="1:4" x14ac:dyDescent="0.2">
      <c r="A6909" s="56">
        <v>2021</v>
      </c>
      <c r="B6909" s="56" t="s">
        <v>8</v>
      </c>
      <c r="C6909" s="56" t="s">
        <v>40</v>
      </c>
      <c r="D6909" s="55">
        <v>53353</v>
      </c>
    </row>
    <row r="6910" spans="1:4" x14ac:dyDescent="0.2">
      <c r="A6910" s="56">
        <v>2021</v>
      </c>
      <c r="B6910" s="56" t="s">
        <v>8</v>
      </c>
      <c r="C6910" s="56" t="s">
        <v>41</v>
      </c>
      <c r="D6910" s="55">
        <v>27148</v>
      </c>
    </row>
    <row r="6911" spans="1:4" x14ac:dyDescent="0.2">
      <c r="A6911" s="56">
        <v>2021</v>
      </c>
      <c r="B6911" s="56" t="s">
        <v>8</v>
      </c>
      <c r="C6911" s="56" t="s">
        <v>42</v>
      </c>
      <c r="D6911" s="55">
        <v>168373</v>
      </c>
    </row>
    <row r="6912" spans="1:4" x14ac:dyDescent="0.2">
      <c r="A6912" s="56">
        <v>2021</v>
      </c>
      <c r="B6912" s="56" t="s">
        <v>8</v>
      </c>
      <c r="C6912" s="56" t="s">
        <v>56</v>
      </c>
      <c r="D6912" s="55">
        <v>214229</v>
      </c>
    </row>
    <row r="6913" spans="1:4" x14ac:dyDescent="0.2">
      <c r="A6913" s="56">
        <v>2021</v>
      </c>
      <c r="B6913" s="56" t="s">
        <v>8</v>
      </c>
      <c r="C6913" s="56" t="s">
        <v>44</v>
      </c>
      <c r="D6913" s="55">
        <v>39502</v>
      </c>
    </row>
    <row r="6914" spans="1:4" x14ac:dyDescent="0.2">
      <c r="A6914" s="56">
        <v>2021</v>
      </c>
      <c r="B6914" s="56" t="s">
        <v>8</v>
      </c>
      <c r="C6914" s="56" t="s">
        <v>57</v>
      </c>
      <c r="D6914" s="55">
        <v>82371</v>
      </c>
    </row>
    <row r="6915" spans="1:4" x14ac:dyDescent="0.2">
      <c r="A6915" s="56">
        <v>2021</v>
      </c>
      <c r="B6915" s="56" t="s">
        <v>8</v>
      </c>
      <c r="C6915" s="56" t="s">
        <v>58</v>
      </c>
      <c r="D6915" s="55">
        <v>6490</v>
      </c>
    </row>
    <row r="6916" spans="1:4" x14ac:dyDescent="0.2">
      <c r="A6916" s="56">
        <v>2021</v>
      </c>
      <c r="B6916" s="56" t="s">
        <v>8</v>
      </c>
      <c r="C6916" s="56" t="s">
        <v>45</v>
      </c>
      <c r="D6916" s="55">
        <v>78961</v>
      </c>
    </row>
    <row r="6917" spans="1:4" x14ac:dyDescent="0.2">
      <c r="A6917" s="56">
        <v>2021</v>
      </c>
      <c r="B6917" s="56" t="s">
        <v>8</v>
      </c>
      <c r="C6917" s="56" t="s">
        <v>59</v>
      </c>
      <c r="D6917" s="55">
        <v>2438</v>
      </c>
    </row>
    <row r="6918" spans="1:4" x14ac:dyDescent="0.2">
      <c r="A6918" s="56">
        <v>2021</v>
      </c>
      <c r="B6918" s="56" t="s">
        <v>8</v>
      </c>
      <c r="C6918" s="56" t="s">
        <v>60</v>
      </c>
      <c r="D6918" s="55">
        <v>926</v>
      </c>
    </row>
    <row r="6919" spans="1:4" x14ac:dyDescent="0.2">
      <c r="A6919" s="56">
        <v>2021</v>
      </c>
      <c r="B6919" s="56" t="s">
        <v>8</v>
      </c>
      <c r="C6919" s="56" t="s">
        <v>61</v>
      </c>
      <c r="D6919" s="55">
        <v>0</v>
      </c>
    </row>
    <row r="6920" spans="1:4" x14ac:dyDescent="0.2">
      <c r="A6920" s="56">
        <v>2021</v>
      </c>
      <c r="B6920" s="56" t="s">
        <v>9</v>
      </c>
      <c r="C6920" s="56" t="s">
        <v>24</v>
      </c>
      <c r="D6920" s="55">
        <v>263553</v>
      </c>
    </row>
    <row r="6921" spans="1:4" x14ac:dyDescent="0.2">
      <c r="A6921" s="56">
        <v>2021</v>
      </c>
      <c r="B6921" s="56" t="s">
        <v>9</v>
      </c>
      <c r="C6921" s="56" t="s">
        <v>29</v>
      </c>
      <c r="D6921" s="55">
        <v>145493</v>
      </c>
    </row>
    <row r="6922" spans="1:4" x14ac:dyDescent="0.2">
      <c r="A6922" s="56">
        <v>2021</v>
      </c>
      <c r="B6922" s="56" t="s">
        <v>9</v>
      </c>
      <c r="C6922" s="56" t="s">
        <v>51</v>
      </c>
      <c r="D6922" s="55">
        <v>0</v>
      </c>
    </row>
    <row r="6923" spans="1:4" x14ac:dyDescent="0.2">
      <c r="A6923" s="56">
        <v>2021</v>
      </c>
      <c r="B6923" s="56" t="s">
        <v>9</v>
      </c>
      <c r="C6923" s="56" t="s">
        <v>31</v>
      </c>
      <c r="D6923" s="55">
        <v>0</v>
      </c>
    </row>
    <row r="6924" spans="1:4" x14ac:dyDescent="0.2">
      <c r="A6924" s="56">
        <v>2021</v>
      </c>
      <c r="B6924" s="56" t="s">
        <v>9</v>
      </c>
      <c r="C6924" s="56" t="s">
        <v>52</v>
      </c>
      <c r="D6924" s="55">
        <v>126706</v>
      </c>
    </row>
    <row r="6925" spans="1:4" x14ac:dyDescent="0.2">
      <c r="A6925" s="56">
        <v>2021</v>
      </c>
      <c r="B6925" s="56" t="s">
        <v>9</v>
      </c>
      <c r="C6925" s="56" t="s">
        <v>34</v>
      </c>
      <c r="D6925" s="55">
        <v>103794</v>
      </c>
    </row>
    <row r="6926" spans="1:4" x14ac:dyDescent="0.2">
      <c r="A6926" s="56">
        <v>2021</v>
      </c>
      <c r="B6926" s="56" t="s">
        <v>9</v>
      </c>
      <c r="C6926" s="56" t="s">
        <v>53</v>
      </c>
      <c r="D6926" s="55">
        <v>71427</v>
      </c>
    </row>
    <row r="6927" spans="1:4" x14ac:dyDescent="0.2">
      <c r="A6927" s="56">
        <v>2021</v>
      </c>
      <c r="B6927" s="56" t="s">
        <v>9</v>
      </c>
      <c r="C6927" s="56" t="s">
        <v>54</v>
      </c>
      <c r="D6927" s="55">
        <v>21303</v>
      </c>
    </row>
    <row r="6928" spans="1:4" x14ac:dyDescent="0.2">
      <c r="A6928" s="56">
        <v>2021</v>
      </c>
      <c r="B6928" s="56" t="s">
        <v>9</v>
      </c>
      <c r="C6928" s="56" t="s">
        <v>37</v>
      </c>
      <c r="D6928" s="55">
        <v>131673</v>
      </c>
    </row>
    <row r="6929" spans="1:4" x14ac:dyDescent="0.2">
      <c r="A6929" s="56">
        <v>2021</v>
      </c>
      <c r="B6929" s="56" t="s">
        <v>9</v>
      </c>
      <c r="C6929" s="56" t="s">
        <v>38</v>
      </c>
      <c r="D6929" s="55">
        <v>74254</v>
      </c>
    </row>
    <row r="6930" spans="1:4" x14ac:dyDescent="0.2">
      <c r="A6930" s="56">
        <v>2021</v>
      </c>
      <c r="B6930" s="56" t="s">
        <v>9</v>
      </c>
      <c r="C6930" s="56" t="s">
        <v>39</v>
      </c>
      <c r="D6930" s="55">
        <v>77560</v>
      </c>
    </row>
    <row r="6931" spans="1:4" x14ac:dyDescent="0.2">
      <c r="A6931" s="56">
        <v>2021</v>
      </c>
      <c r="B6931" s="56" t="s">
        <v>9</v>
      </c>
      <c r="C6931" s="56" t="s">
        <v>55</v>
      </c>
      <c r="D6931" s="55">
        <v>36605</v>
      </c>
    </row>
    <row r="6932" spans="1:4" x14ac:dyDescent="0.2">
      <c r="A6932" s="56">
        <v>2021</v>
      </c>
      <c r="B6932" s="56" t="s">
        <v>9</v>
      </c>
      <c r="C6932" s="56" t="s">
        <v>40</v>
      </c>
      <c r="D6932" s="55">
        <v>80191</v>
      </c>
    </row>
    <row r="6933" spans="1:4" x14ac:dyDescent="0.2">
      <c r="A6933" s="56">
        <v>2021</v>
      </c>
      <c r="B6933" s="56" t="s">
        <v>9</v>
      </c>
      <c r="C6933" s="56" t="s">
        <v>41</v>
      </c>
      <c r="D6933" s="55">
        <v>36971</v>
      </c>
    </row>
    <row r="6934" spans="1:4" x14ac:dyDescent="0.2">
      <c r="A6934" s="56">
        <v>2021</v>
      </c>
      <c r="B6934" s="56" t="s">
        <v>9</v>
      </c>
      <c r="C6934" s="56" t="s">
        <v>42</v>
      </c>
      <c r="D6934" s="55">
        <v>285990</v>
      </c>
    </row>
    <row r="6935" spans="1:4" x14ac:dyDescent="0.2">
      <c r="A6935" s="56">
        <v>2021</v>
      </c>
      <c r="B6935" s="56" t="s">
        <v>9</v>
      </c>
      <c r="C6935" s="56" t="s">
        <v>56</v>
      </c>
      <c r="D6935" s="55">
        <v>383830</v>
      </c>
    </row>
    <row r="6936" spans="1:4" x14ac:dyDescent="0.2">
      <c r="A6936" s="56">
        <v>2021</v>
      </c>
      <c r="B6936" s="56" t="s">
        <v>9</v>
      </c>
      <c r="C6936" s="56" t="s">
        <v>44</v>
      </c>
      <c r="D6936" s="55">
        <v>56078</v>
      </c>
    </row>
    <row r="6937" spans="1:4" x14ac:dyDescent="0.2">
      <c r="A6937" s="56">
        <v>2021</v>
      </c>
      <c r="B6937" s="56" t="s">
        <v>9</v>
      </c>
      <c r="C6937" s="56" t="s">
        <v>57</v>
      </c>
      <c r="D6937" s="55">
        <v>99325</v>
      </c>
    </row>
    <row r="6938" spans="1:4" x14ac:dyDescent="0.2">
      <c r="A6938" s="56">
        <v>2021</v>
      </c>
      <c r="B6938" s="56" t="s">
        <v>9</v>
      </c>
      <c r="C6938" s="56" t="s">
        <v>58</v>
      </c>
      <c r="D6938" s="55">
        <v>5405</v>
      </c>
    </row>
    <row r="6939" spans="1:4" x14ac:dyDescent="0.2">
      <c r="A6939" s="56">
        <v>2021</v>
      </c>
      <c r="B6939" s="56" t="s">
        <v>9</v>
      </c>
      <c r="C6939" s="56" t="s">
        <v>45</v>
      </c>
      <c r="D6939" s="55">
        <v>99552</v>
      </c>
    </row>
    <row r="6940" spans="1:4" x14ac:dyDescent="0.2">
      <c r="A6940" s="56">
        <v>2021</v>
      </c>
      <c r="B6940" s="56" t="s">
        <v>9</v>
      </c>
      <c r="C6940" s="56" t="s">
        <v>59</v>
      </c>
      <c r="D6940" s="55">
        <v>4205</v>
      </c>
    </row>
    <row r="6941" spans="1:4" x14ac:dyDescent="0.2">
      <c r="A6941" s="56">
        <v>2021</v>
      </c>
      <c r="B6941" s="56" t="s">
        <v>9</v>
      </c>
      <c r="C6941" s="56" t="s">
        <v>60</v>
      </c>
      <c r="D6941" s="55">
        <v>3281</v>
      </c>
    </row>
    <row r="6942" spans="1:4" x14ac:dyDescent="0.2">
      <c r="A6942" s="56">
        <v>2021</v>
      </c>
      <c r="B6942" s="56" t="s">
        <v>9</v>
      </c>
      <c r="C6942" s="56" t="s">
        <v>61</v>
      </c>
      <c r="D6942" s="55">
        <v>105361</v>
      </c>
    </row>
    <row r="6943" spans="1:4" x14ac:dyDescent="0.2">
      <c r="A6943" s="56">
        <v>2021</v>
      </c>
      <c r="B6943" s="56" t="s">
        <v>10</v>
      </c>
      <c r="C6943" s="56" t="s">
        <v>24</v>
      </c>
      <c r="D6943" s="55">
        <v>302609</v>
      </c>
    </row>
    <row r="6944" spans="1:4" x14ac:dyDescent="0.2">
      <c r="A6944" s="56">
        <v>2021</v>
      </c>
      <c r="B6944" s="56" t="s">
        <v>10</v>
      </c>
      <c r="C6944" s="56" t="s">
        <v>29</v>
      </c>
      <c r="D6944" s="55">
        <v>180361</v>
      </c>
    </row>
    <row r="6945" spans="1:4" x14ac:dyDescent="0.2">
      <c r="A6945" s="56">
        <v>2021</v>
      </c>
      <c r="B6945" s="56" t="s">
        <v>10</v>
      </c>
      <c r="C6945" s="56" t="s">
        <v>51</v>
      </c>
      <c r="D6945" s="55">
        <v>0</v>
      </c>
    </row>
    <row r="6946" spans="1:4" x14ac:dyDescent="0.2">
      <c r="A6946" s="56">
        <v>2021</v>
      </c>
      <c r="B6946" s="56" t="s">
        <v>10</v>
      </c>
      <c r="C6946" s="56" t="s">
        <v>31</v>
      </c>
      <c r="D6946" s="55">
        <v>0</v>
      </c>
    </row>
    <row r="6947" spans="1:4" x14ac:dyDescent="0.2">
      <c r="A6947" s="56">
        <v>2021</v>
      </c>
      <c r="B6947" s="56" t="s">
        <v>10</v>
      </c>
      <c r="C6947" s="56" t="s">
        <v>52</v>
      </c>
      <c r="D6947" s="55">
        <v>148459</v>
      </c>
    </row>
    <row r="6948" spans="1:4" x14ac:dyDescent="0.2">
      <c r="A6948" s="56">
        <v>2021</v>
      </c>
      <c r="B6948" s="56" t="s">
        <v>10</v>
      </c>
      <c r="C6948" s="56" t="s">
        <v>34</v>
      </c>
      <c r="D6948" s="55">
        <v>116070</v>
      </c>
    </row>
    <row r="6949" spans="1:4" x14ac:dyDescent="0.2">
      <c r="A6949" s="56">
        <v>2021</v>
      </c>
      <c r="B6949" s="56" t="s">
        <v>10</v>
      </c>
      <c r="C6949" s="56" t="s">
        <v>53</v>
      </c>
      <c r="D6949" s="55">
        <v>95802</v>
      </c>
    </row>
    <row r="6950" spans="1:4" x14ac:dyDescent="0.2">
      <c r="A6950" s="56">
        <v>2021</v>
      </c>
      <c r="B6950" s="56" t="s">
        <v>10</v>
      </c>
      <c r="C6950" s="56" t="s">
        <v>54</v>
      </c>
      <c r="D6950" s="55">
        <v>23231</v>
      </c>
    </row>
    <row r="6951" spans="1:4" x14ac:dyDescent="0.2">
      <c r="A6951" s="56">
        <v>2021</v>
      </c>
      <c r="B6951" s="56" t="s">
        <v>10</v>
      </c>
      <c r="C6951" s="56" t="s">
        <v>37</v>
      </c>
      <c r="D6951" s="55">
        <v>142128</v>
      </c>
    </row>
    <row r="6952" spans="1:4" x14ac:dyDescent="0.2">
      <c r="A6952" s="56">
        <v>2021</v>
      </c>
      <c r="B6952" s="56" t="s">
        <v>10</v>
      </c>
      <c r="C6952" s="56" t="s">
        <v>38</v>
      </c>
      <c r="D6952" s="55">
        <v>86709</v>
      </c>
    </row>
    <row r="6953" spans="1:4" x14ac:dyDescent="0.2">
      <c r="A6953" s="56">
        <v>2021</v>
      </c>
      <c r="B6953" s="56" t="s">
        <v>10</v>
      </c>
      <c r="C6953" s="56" t="s">
        <v>39</v>
      </c>
      <c r="D6953" s="55">
        <v>86696</v>
      </c>
    </row>
    <row r="6954" spans="1:4" x14ac:dyDescent="0.2">
      <c r="A6954" s="56">
        <v>2021</v>
      </c>
      <c r="B6954" s="56" t="s">
        <v>10</v>
      </c>
      <c r="C6954" s="56" t="s">
        <v>55</v>
      </c>
      <c r="D6954" s="55">
        <v>48268</v>
      </c>
    </row>
    <row r="6955" spans="1:4" x14ac:dyDescent="0.2">
      <c r="A6955" s="56">
        <v>2021</v>
      </c>
      <c r="B6955" s="56" t="s">
        <v>10</v>
      </c>
      <c r="C6955" s="56" t="s">
        <v>40</v>
      </c>
      <c r="D6955" s="55">
        <v>93195</v>
      </c>
    </row>
    <row r="6956" spans="1:4" x14ac:dyDescent="0.2">
      <c r="A6956" s="56">
        <v>2021</v>
      </c>
      <c r="B6956" s="56" t="s">
        <v>10</v>
      </c>
      <c r="C6956" s="56" t="s">
        <v>41</v>
      </c>
      <c r="D6956" s="55">
        <v>42905</v>
      </c>
    </row>
    <row r="6957" spans="1:4" x14ac:dyDescent="0.2">
      <c r="A6957" s="56">
        <v>2021</v>
      </c>
      <c r="B6957" s="56" t="s">
        <v>10</v>
      </c>
      <c r="C6957" s="56" t="s">
        <v>42</v>
      </c>
      <c r="D6957" s="55">
        <v>309383</v>
      </c>
    </row>
    <row r="6958" spans="1:4" x14ac:dyDescent="0.2">
      <c r="A6958" s="56">
        <v>2021</v>
      </c>
      <c r="B6958" s="56" t="s">
        <v>10</v>
      </c>
      <c r="C6958" s="56" t="s">
        <v>56</v>
      </c>
      <c r="D6958" s="55">
        <v>440136</v>
      </c>
    </row>
    <row r="6959" spans="1:4" x14ac:dyDescent="0.2">
      <c r="A6959" s="56">
        <v>2021</v>
      </c>
      <c r="B6959" s="56" t="s">
        <v>10</v>
      </c>
      <c r="C6959" s="56" t="s">
        <v>44</v>
      </c>
      <c r="D6959" s="55">
        <v>53509</v>
      </c>
    </row>
    <row r="6960" spans="1:4" x14ac:dyDescent="0.2">
      <c r="A6960" s="56">
        <v>2021</v>
      </c>
      <c r="B6960" s="56" t="s">
        <v>10</v>
      </c>
      <c r="C6960" s="56" t="s">
        <v>57</v>
      </c>
      <c r="D6960" s="55">
        <v>134425</v>
      </c>
    </row>
    <row r="6961" spans="1:4" x14ac:dyDescent="0.2">
      <c r="A6961" s="56">
        <v>2021</v>
      </c>
      <c r="B6961" s="56" t="s">
        <v>10</v>
      </c>
      <c r="C6961" s="56" t="s">
        <v>58</v>
      </c>
      <c r="D6961" s="55">
        <v>2086</v>
      </c>
    </row>
    <row r="6962" spans="1:4" x14ac:dyDescent="0.2">
      <c r="A6962" s="56">
        <v>2021</v>
      </c>
      <c r="B6962" s="56" t="s">
        <v>10</v>
      </c>
      <c r="C6962" s="56" t="s">
        <v>45</v>
      </c>
      <c r="D6962" s="55">
        <v>102777</v>
      </c>
    </row>
    <row r="6963" spans="1:4" x14ac:dyDescent="0.2">
      <c r="A6963" s="56">
        <v>2021</v>
      </c>
      <c r="B6963" s="56" t="s">
        <v>10</v>
      </c>
      <c r="C6963" s="56" t="s">
        <v>59</v>
      </c>
      <c r="D6963" s="55">
        <v>4213</v>
      </c>
    </row>
    <row r="6964" spans="1:4" x14ac:dyDescent="0.2">
      <c r="A6964" s="56">
        <v>2021</v>
      </c>
      <c r="B6964" s="56" t="s">
        <v>10</v>
      </c>
      <c r="C6964" s="56" t="s">
        <v>60</v>
      </c>
      <c r="D6964" s="55">
        <v>3511</v>
      </c>
    </row>
    <row r="6965" spans="1:4" x14ac:dyDescent="0.2">
      <c r="A6965" s="56">
        <v>2021</v>
      </c>
      <c r="B6965" s="56" t="s">
        <v>10</v>
      </c>
      <c r="C6965" s="56" t="s">
        <v>61</v>
      </c>
      <c r="D6965" s="55">
        <v>11374</v>
      </c>
    </row>
    <row r="6966" spans="1:4" x14ac:dyDescent="0.2">
      <c r="A6966" s="56">
        <v>2021</v>
      </c>
      <c r="B6966" s="56" t="s">
        <v>11</v>
      </c>
      <c r="C6966" s="56" t="s">
        <v>24</v>
      </c>
      <c r="D6966" s="55">
        <v>293052</v>
      </c>
    </row>
    <row r="6967" spans="1:4" x14ac:dyDescent="0.2">
      <c r="A6967" s="56">
        <v>2021</v>
      </c>
      <c r="B6967" s="56" t="s">
        <v>11</v>
      </c>
      <c r="C6967" s="56" t="s">
        <v>29</v>
      </c>
      <c r="D6967" s="55">
        <v>171306</v>
      </c>
    </row>
    <row r="6968" spans="1:4" x14ac:dyDescent="0.2">
      <c r="A6968" s="56">
        <v>2021</v>
      </c>
      <c r="B6968" s="56" t="s">
        <v>11</v>
      </c>
      <c r="C6968" s="56" t="s">
        <v>51</v>
      </c>
      <c r="D6968" s="55">
        <v>0</v>
      </c>
    </row>
    <row r="6969" spans="1:4" x14ac:dyDescent="0.2">
      <c r="A6969" s="56">
        <v>2021</v>
      </c>
      <c r="B6969" s="56" t="s">
        <v>11</v>
      </c>
      <c r="C6969" s="56" t="s">
        <v>31</v>
      </c>
      <c r="D6969" s="55">
        <v>0</v>
      </c>
    </row>
    <row r="6970" spans="1:4" x14ac:dyDescent="0.2">
      <c r="A6970" s="56">
        <v>2021</v>
      </c>
      <c r="B6970" s="56" t="s">
        <v>11</v>
      </c>
      <c r="C6970" s="56" t="s">
        <v>52</v>
      </c>
      <c r="D6970" s="55">
        <v>135530</v>
      </c>
    </row>
    <row r="6971" spans="1:4" x14ac:dyDescent="0.2">
      <c r="A6971" s="56">
        <v>2021</v>
      </c>
      <c r="B6971" s="56" t="s">
        <v>11</v>
      </c>
      <c r="C6971" s="56" t="s">
        <v>34</v>
      </c>
      <c r="D6971" s="55">
        <v>102537</v>
      </c>
    </row>
    <row r="6972" spans="1:4" x14ac:dyDescent="0.2">
      <c r="A6972" s="56">
        <v>2021</v>
      </c>
      <c r="B6972" s="56" t="s">
        <v>11</v>
      </c>
      <c r="C6972" s="56" t="s">
        <v>53</v>
      </c>
      <c r="D6972" s="55">
        <v>85800</v>
      </c>
    </row>
    <row r="6973" spans="1:4" x14ac:dyDescent="0.2">
      <c r="A6973" s="56">
        <v>2021</v>
      </c>
      <c r="B6973" s="56" t="s">
        <v>11</v>
      </c>
      <c r="C6973" s="56" t="s">
        <v>54</v>
      </c>
      <c r="D6973" s="55">
        <v>23381</v>
      </c>
    </row>
    <row r="6974" spans="1:4" x14ac:dyDescent="0.2">
      <c r="A6974" s="56">
        <v>2021</v>
      </c>
      <c r="B6974" s="56" t="s">
        <v>11</v>
      </c>
      <c r="C6974" s="56" t="s">
        <v>37</v>
      </c>
      <c r="D6974" s="55">
        <v>140070</v>
      </c>
    </row>
    <row r="6975" spans="1:4" x14ac:dyDescent="0.2">
      <c r="A6975" s="56">
        <v>2021</v>
      </c>
      <c r="B6975" s="56" t="s">
        <v>11</v>
      </c>
      <c r="C6975" s="56" t="s">
        <v>38</v>
      </c>
      <c r="D6975" s="55">
        <v>80480</v>
      </c>
    </row>
    <row r="6976" spans="1:4" x14ac:dyDescent="0.2">
      <c r="A6976" s="56">
        <v>2021</v>
      </c>
      <c r="B6976" s="56" t="s">
        <v>11</v>
      </c>
      <c r="C6976" s="56" t="s">
        <v>39</v>
      </c>
      <c r="D6976" s="55">
        <v>85021</v>
      </c>
    </row>
    <row r="6977" spans="1:4" x14ac:dyDescent="0.2">
      <c r="A6977" s="56">
        <v>2021</v>
      </c>
      <c r="B6977" s="56" t="s">
        <v>11</v>
      </c>
      <c r="C6977" s="56" t="s">
        <v>55</v>
      </c>
      <c r="D6977" s="55">
        <v>51681</v>
      </c>
    </row>
    <row r="6978" spans="1:4" x14ac:dyDescent="0.2">
      <c r="A6978" s="56">
        <v>2021</v>
      </c>
      <c r="B6978" s="56" t="s">
        <v>11</v>
      </c>
      <c r="C6978" s="56" t="s">
        <v>40</v>
      </c>
      <c r="D6978" s="55">
        <v>78576</v>
      </c>
    </row>
    <row r="6979" spans="1:4" x14ac:dyDescent="0.2">
      <c r="A6979" s="56">
        <v>2021</v>
      </c>
      <c r="B6979" s="56" t="s">
        <v>11</v>
      </c>
      <c r="C6979" s="56" t="s">
        <v>41</v>
      </c>
      <c r="D6979" s="55">
        <v>34872</v>
      </c>
    </row>
    <row r="6980" spans="1:4" x14ac:dyDescent="0.2">
      <c r="A6980" s="56">
        <v>2021</v>
      </c>
      <c r="B6980" s="56" t="s">
        <v>11</v>
      </c>
      <c r="C6980" s="56" t="s">
        <v>42</v>
      </c>
      <c r="D6980" s="55">
        <v>295042</v>
      </c>
    </row>
    <row r="6981" spans="1:4" x14ac:dyDescent="0.2">
      <c r="A6981" s="56">
        <v>2021</v>
      </c>
      <c r="B6981" s="56" t="s">
        <v>11</v>
      </c>
      <c r="C6981" s="56" t="s">
        <v>56</v>
      </c>
      <c r="D6981" s="55">
        <v>448035</v>
      </c>
    </row>
    <row r="6982" spans="1:4" x14ac:dyDescent="0.2">
      <c r="A6982" s="56">
        <v>2021</v>
      </c>
      <c r="B6982" s="56" t="s">
        <v>11</v>
      </c>
      <c r="C6982" s="56" t="s">
        <v>44</v>
      </c>
      <c r="D6982" s="55">
        <v>48061</v>
      </c>
    </row>
    <row r="6983" spans="1:4" x14ac:dyDescent="0.2">
      <c r="A6983" s="56">
        <v>2021</v>
      </c>
      <c r="B6983" s="56" t="s">
        <v>11</v>
      </c>
      <c r="C6983" s="56" t="s">
        <v>57</v>
      </c>
      <c r="D6983" s="55">
        <v>126101</v>
      </c>
    </row>
    <row r="6984" spans="1:4" x14ac:dyDescent="0.2">
      <c r="A6984" s="56">
        <v>2021</v>
      </c>
      <c r="B6984" s="56" t="s">
        <v>11</v>
      </c>
      <c r="C6984" s="56" t="s">
        <v>58</v>
      </c>
      <c r="D6984" s="55">
        <v>837</v>
      </c>
    </row>
    <row r="6985" spans="1:4" x14ac:dyDescent="0.2">
      <c r="A6985" s="56">
        <v>2021</v>
      </c>
      <c r="B6985" s="56" t="s">
        <v>11</v>
      </c>
      <c r="C6985" s="56" t="s">
        <v>45</v>
      </c>
      <c r="D6985" s="55">
        <v>104094</v>
      </c>
    </row>
    <row r="6986" spans="1:4" x14ac:dyDescent="0.2">
      <c r="A6986" s="56">
        <v>2021</v>
      </c>
      <c r="B6986" s="56" t="s">
        <v>11</v>
      </c>
      <c r="C6986" s="56" t="s">
        <v>59</v>
      </c>
      <c r="D6986" s="55">
        <v>2913</v>
      </c>
    </row>
    <row r="6987" spans="1:4" x14ac:dyDescent="0.2">
      <c r="A6987" s="56">
        <v>2021</v>
      </c>
      <c r="B6987" s="56" t="s">
        <v>11</v>
      </c>
      <c r="C6987" s="56" t="s">
        <v>60</v>
      </c>
      <c r="D6987" s="55">
        <v>3009</v>
      </c>
    </row>
    <row r="6988" spans="1:4" x14ac:dyDescent="0.2">
      <c r="A6988" s="56">
        <v>2021</v>
      </c>
      <c r="B6988" s="56" t="s">
        <v>11</v>
      </c>
      <c r="C6988" s="56" t="s">
        <v>61</v>
      </c>
      <c r="D6988" s="55">
        <v>0</v>
      </c>
    </row>
    <row r="6989" spans="1:4" x14ac:dyDescent="0.2">
      <c r="A6989" s="56">
        <v>2022</v>
      </c>
      <c r="B6989" s="56" t="s">
        <v>12</v>
      </c>
      <c r="C6989" s="56" t="s">
        <v>24</v>
      </c>
      <c r="D6989" s="55">
        <v>226853</v>
      </c>
    </row>
    <row r="6990" spans="1:4" x14ac:dyDescent="0.2">
      <c r="A6990" s="56">
        <v>2022</v>
      </c>
      <c r="B6990" s="56" t="s">
        <v>12</v>
      </c>
      <c r="C6990" s="56" t="s">
        <v>29</v>
      </c>
      <c r="D6990" s="55">
        <v>73105</v>
      </c>
    </row>
    <row r="6991" spans="1:4" x14ac:dyDescent="0.2">
      <c r="A6991" s="56">
        <v>2022</v>
      </c>
      <c r="B6991" s="56" t="s">
        <v>12</v>
      </c>
      <c r="C6991" s="56" t="s">
        <v>51</v>
      </c>
      <c r="D6991" s="55">
        <v>0</v>
      </c>
    </row>
    <row r="6992" spans="1:4" x14ac:dyDescent="0.2">
      <c r="A6992" s="56">
        <v>2022</v>
      </c>
      <c r="B6992" s="56" t="s">
        <v>12</v>
      </c>
      <c r="C6992" s="56" t="s">
        <v>31</v>
      </c>
      <c r="D6992" s="55">
        <v>0</v>
      </c>
    </row>
    <row r="6993" spans="1:4" x14ac:dyDescent="0.2">
      <c r="A6993" s="56">
        <v>2022</v>
      </c>
      <c r="B6993" s="56" t="s">
        <v>12</v>
      </c>
      <c r="C6993" s="56" t="s">
        <v>52</v>
      </c>
      <c r="D6993" s="55">
        <v>104060</v>
      </c>
    </row>
    <row r="6994" spans="1:4" x14ac:dyDescent="0.2">
      <c r="A6994" s="56">
        <v>2022</v>
      </c>
      <c r="B6994" s="56" t="s">
        <v>12</v>
      </c>
      <c r="C6994" s="56" t="s">
        <v>34</v>
      </c>
      <c r="D6994" s="55">
        <v>92098</v>
      </c>
    </row>
    <row r="6995" spans="1:4" x14ac:dyDescent="0.2">
      <c r="A6995" s="56">
        <v>2022</v>
      </c>
      <c r="B6995" s="56" t="s">
        <v>12</v>
      </c>
      <c r="C6995" s="56" t="s">
        <v>53</v>
      </c>
      <c r="D6995" s="55">
        <v>59451</v>
      </c>
    </row>
    <row r="6996" spans="1:4" x14ac:dyDescent="0.2">
      <c r="A6996" s="56">
        <v>2022</v>
      </c>
      <c r="B6996" s="56" t="s">
        <v>12</v>
      </c>
      <c r="C6996" s="56" t="s">
        <v>54</v>
      </c>
      <c r="D6996" s="55">
        <v>17912</v>
      </c>
    </row>
    <row r="6997" spans="1:4" x14ac:dyDescent="0.2">
      <c r="A6997" s="56">
        <v>2022</v>
      </c>
      <c r="B6997" s="56" t="s">
        <v>12</v>
      </c>
      <c r="C6997" s="56" t="s">
        <v>37</v>
      </c>
      <c r="D6997" s="55">
        <v>111732</v>
      </c>
    </row>
    <row r="6998" spans="1:4" x14ac:dyDescent="0.2">
      <c r="A6998" s="56">
        <v>2022</v>
      </c>
      <c r="B6998" s="56" t="s">
        <v>12</v>
      </c>
      <c r="C6998" s="56" t="s">
        <v>38</v>
      </c>
      <c r="D6998" s="55">
        <v>55598</v>
      </c>
    </row>
    <row r="6999" spans="1:4" x14ac:dyDescent="0.2">
      <c r="A6999" s="56">
        <v>2022</v>
      </c>
      <c r="B6999" s="56" t="s">
        <v>12</v>
      </c>
      <c r="C6999" s="56" t="s">
        <v>39</v>
      </c>
      <c r="D6999" s="55">
        <v>71344</v>
      </c>
    </row>
    <row r="7000" spans="1:4" x14ac:dyDescent="0.2">
      <c r="A7000" s="56">
        <v>2022</v>
      </c>
      <c r="B7000" s="56" t="s">
        <v>12</v>
      </c>
      <c r="C7000" s="56" t="s">
        <v>55</v>
      </c>
      <c r="D7000" s="55">
        <v>41942</v>
      </c>
    </row>
    <row r="7001" spans="1:4" x14ac:dyDescent="0.2">
      <c r="A7001" s="56">
        <v>2022</v>
      </c>
      <c r="B7001" s="56" t="s">
        <v>12</v>
      </c>
      <c r="C7001" s="56" t="s">
        <v>40</v>
      </c>
      <c r="D7001" s="55">
        <v>56325</v>
      </c>
    </row>
    <row r="7002" spans="1:4" x14ac:dyDescent="0.2">
      <c r="A7002" s="56">
        <v>2022</v>
      </c>
      <c r="B7002" s="56" t="s">
        <v>12</v>
      </c>
      <c r="C7002" s="56" t="s">
        <v>41</v>
      </c>
      <c r="D7002" s="55">
        <v>24800</v>
      </c>
    </row>
    <row r="7003" spans="1:4" x14ac:dyDescent="0.2">
      <c r="A7003" s="56">
        <v>2022</v>
      </c>
      <c r="B7003" s="56" t="s">
        <v>12</v>
      </c>
      <c r="C7003" s="56" t="s">
        <v>42</v>
      </c>
      <c r="D7003" s="55">
        <v>204683</v>
      </c>
    </row>
    <row r="7004" spans="1:4" x14ac:dyDescent="0.2">
      <c r="A7004" s="56">
        <v>2022</v>
      </c>
      <c r="B7004" s="56" t="s">
        <v>12</v>
      </c>
      <c r="C7004" s="56" t="s">
        <v>56</v>
      </c>
      <c r="D7004" s="55">
        <v>309465</v>
      </c>
    </row>
    <row r="7005" spans="1:4" x14ac:dyDescent="0.2">
      <c r="A7005" s="56">
        <v>2022</v>
      </c>
      <c r="B7005" s="56" t="s">
        <v>12</v>
      </c>
      <c r="C7005" s="56" t="s">
        <v>44</v>
      </c>
      <c r="D7005" s="55">
        <v>37837</v>
      </c>
    </row>
    <row r="7006" spans="1:4" x14ac:dyDescent="0.2">
      <c r="A7006" s="56">
        <v>2022</v>
      </c>
      <c r="B7006" s="56" t="s">
        <v>12</v>
      </c>
      <c r="C7006" s="56" t="s">
        <v>57</v>
      </c>
      <c r="D7006" s="55">
        <v>73852</v>
      </c>
    </row>
    <row r="7007" spans="1:4" x14ac:dyDescent="0.2">
      <c r="A7007" s="56">
        <v>2022</v>
      </c>
      <c r="B7007" s="56" t="s">
        <v>12</v>
      </c>
      <c r="C7007" s="56" t="s">
        <v>58</v>
      </c>
      <c r="D7007" s="55">
        <v>3665</v>
      </c>
    </row>
    <row r="7008" spans="1:4" x14ac:dyDescent="0.2">
      <c r="A7008" s="56">
        <v>2022</v>
      </c>
      <c r="B7008" s="56" t="s">
        <v>12</v>
      </c>
      <c r="C7008" s="56" t="s">
        <v>45</v>
      </c>
      <c r="D7008" s="55">
        <v>84111</v>
      </c>
    </row>
    <row r="7009" spans="1:4" x14ac:dyDescent="0.2">
      <c r="A7009" s="56">
        <v>2022</v>
      </c>
      <c r="B7009" s="56" t="s">
        <v>12</v>
      </c>
      <c r="C7009" s="56" t="s">
        <v>59</v>
      </c>
      <c r="D7009" s="55">
        <v>2026</v>
      </c>
    </row>
    <row r="7010" spans="1:4" x14ac:dyDescent="0.2">
      <c r="A7010" s="56">
        <v>2022</v>
      </c>
      <c r="B7010" s="56" t="s">
        <v>12</v>
      </c>
      <c r="C7010" s="56" t="s">
        <v>60</v>
      </c>
      <c r="D7010" s="55">
        <v>1917</v>
      </c>
    </row>
    <row r="7011" spans="1:4" x14ac:dyDescent="0.2">
      <c r="A7011" s="56">
        <v>2022</v>
      </c>
      <c r="B7011" s="56" t="s">
        <v>12</v>
      </c>
      <c r="C7011" s="56" t="s">
        <v>61</v>
      </c>
      <c r="D7011" s="55">
        <v>16001</v>
      </c>
    </row>
    <row r="7012" spans="1:4" x14ac:dyDescent="0.2">
      <c r="A7012" s="56">
        <v>2022</v>
      </c>
      <c r="B7012" s="56" t="s">
        <v>13</v>
      </c>
      <c r="C7012" s="56" t="s">
        <v>24</v>
      </c>
      <c r="D7012" s="55">
        <v>297569</v>
      </c>
    </row>
    <row r="7013" spans="1:4" x14ac:dyDescent="0.2">
      <c r="A7013" s="56">
        <v>2022</v>
      </c>
      <c r="B7013" s="56" t="s">
        <v>13</v>
      </c>
      <c r="C7013" s="56" t="s">
        <v>29</v>
      </c>
      <c r="D7013" s="55">
        <v>96443</v>
      </c>
    </row>
    <row r="7014" spans="1:4" x14ac:dyDescent="0.2">
      <c r="A7014" s="56">
        <v>2022</v>
      </c>
      <c r="B7014" s="56" t="s">
        <v>13</v>
      </c>
      <c r="C7014" s="56" t="s">
        <v>51</v>
      </c>
      <c r="D7014" s="55">
        <v>0</v>
      </c>
    </row>
    <row r="7015" spans="1:4" x14ac:dyDescent="0.2">
      <c r="A7015" s="56">
        <v>2022</v>
      </c>
      <c r="B7015" s="56" t="s">
        <v>13</v>
      </c>
      <c r="C7015" s="56" t="s">
        <v>31</v>
      </c>
      <c r="D7015" s="55">
        <v>0</v>
      </c>
    </row>
    <row r="7016" spans="1:4" x14ac:dyDescent="0.2">
      <c r="A7016" s="56">
        <v>2022</v>
      </c>
      <c r="B7016" s="56" t="s">
        <v>13</v>
      </c>
      <c r="C7016" s="56" t="s">
        <v>52</v>
      </c>
      <c r="D7016" s="55">
        <v>135734</v>
      </c>
    </row>
    <row r="7017" spans="1:4" x14ac:dyDescent="0.2">
      <c r="A7017" s="56">
        <v>2022</v>
      </c>
      <c r="B7017" s="56" t="s">
        <v>13</v>
      </c>
      <c r="C7017" s="56" t="s">
        <v>34</v>
      </c>
      <c r="D7017" s="55">
        <v>109378</v>
      </c>
    </row>
    <row r="7018" spans="1:4" x14ac:dyDescent="0.2">
      <c r="A7018" s="56">
        <v>2022</v>
      </c>
      <c r="B7018" s="56" t="s">
        <v>13</v>
      </c>
      <c r="C7018" s="56" t="s">
        <v>53</v>
      </c>
      <c r="D7018" s="55">
        <v>79373</v>
      </c>
    </row>
    <row r="7019" spans="1:4" x14ac:dyDescent="0.2">
      <c r="A7019" s="56">
        <v>2022</v>
      </c>
      <c r="B7019" s="56" t="s">
        <v>13</v>
      </c>
      <c r="C7019" s="56" t="s">
        <v>54</v>
      </c>
      <c r="D7019" s="55">
        <v>21040</v>
      </c>
    </row>
    <row r="7020" spans="1:4" x14ac:dyDescent="0.2">
      <c r="A7020" s="56">
        <v>2022</v>
      </c>
      <c r="B7020" s="56" t="s">
        <v>13</v>
      </c>
      <c r="C7020" s="56" t="s">
        <v>37</v>
      </c>
      <c r="D7020" s="55">
        <v>136114</v>
      </c>
    </row>
    <row r="7021" spans="1:4" x14ac:dyDescent="0.2">
      <c r="A7021" s="56">
        <v>2022</v>
      </c>
      <c r="B7021" s="56" t="s">
        <v>13</v>
      </c>
      <c r="C7021" s="56" t="s">
        <v>38</v>
      </c>
      <c r="D7021" s="55">
        <v>69375</v>
      </c>
    </row>
    <row r="7022" spans="1:4" x14ac:dyDescent="0.2">
      <c r="A7022" s="56">
        <v>2022</v>
      </c>
      <c r="B7022" s="56" t="s">
        <v>13</v>
      </c>
      <c r="C7022" s="56" t="s">
        <v>39</v>
      </c>
      <c r="D7022" s="55">
        <v>93208</v>
      </c>
    </row>
    <row r="7023" spans="1:4" x14ac:dyDescent="0.2">
      <c r="A7023" s="56">
        <v>2022</v>
      </c>
      <c r="B7023" s="56" t="s">
        <v>13</v>
      </c>
      <c r="C7023" s="56" t="s">
        <v>55</v>
      </c>
      <c r="D7023" s="55">
        <v>34457</v>
      </c>
    </row>
    <row r="7024" spans="1:4" x14ac:dyDescent="0.2">
      <c r="A7024" s="56">
        <v>2022</v>
      </c>
      <c r="B7024" s="56" t="s">
        <v>13</v>
      </c>
      <c r="C7024" s="56" t="s">
        <v>40</v>
      </c>
      <c r="D7024" s="55">
        <v>85610</v>
      </c>
    </row>
    <row r="7025" spans="1:4" x14ac:dyDescent="0.2">
      <c r="A7025" s="56">
        <v>2022</v>
      </c>
      <c r="B7025" s="56" t="s">
        <v>13</v>
      </c>
      <c r="C7025" s="56" t="s">
        <v>41</v>
      </c>
      <c r="D7025" s="55">
        <v>32747</v>
      </c>
    </row>
    <row r="7026" spans="1:4" x14ac:dyDescent="0.2">
      <c r="A7026" s="56">
        <v>2022</v>
      </c>
      <c r="B7026" s="56" t="s">
        <v>13</v>
      </c>
      <c r="C7026" s="56" t="s">
        <v>42</v>
      </c>
      <c r="D7026" s="55">
        <v>272825</v>
      </c>
    </row>
    <row r="7027" spans="1:4" x14ac:dyDescent="0.2">
      <c r="A7027" s="56">
        <v>2022</v>
      </c>
      <c r="B7027" s="56" t="s">
        <v>13</v>
      </c>
      <c r="C7027" s="56" t="s">
        <v>56</v>
      </c>
      <c r="D7027" s="55">
        <v>401765</v>
      </c>
    </row>
    <row r="7028" spans="1:4" x14ac:dyDescent="0.2">
      <c r="A7028" s="56">
        <v>2022</v>
      </c>
      <c r="B7028" s="56" t="s">
        <v>13</v>
      </c>
      <c r="C7028" s="56" t="s">
        <v>44</v>
      </c>
      <c r="D7028" s="55">
        <v>37827</v>
      </c>
    </row>
    <row r="7029" spans="1:4" x14ac:dyDescent="0.2">
      <c r="A7029" s="56">
        <v>2022</v>
      </c>
      <c r="B7029" s="56" t="s">
        <v>13</v>
      </c>
      <c r="C7029" s="56" t="s">
        <v>57</v>
      </c>
      <c r="D7029" s="55">
        <v>52579</v>
      </c>
    </row>
    <row r="7030" spans="1:4" x14ac:dyDescent="0.2">
      <c r="A7030" s="56">
        <v>2022</v>
      </c>
      <c r="B7030" s="56" t="s">
        <v>13</v>
      </c>
      <c r="C7030" s="56" t="s">
        <v>58</v>
      </c>
      <c r="D7030" s="55">
        <v>7351</v>
      </c>
    </row>
    <row r="7031" spans="1:4" x14ac:dyDescent="0.2">
      <c r="A7031" s="56">
        <v>2022</v>
      </c>
      <c r="B7031" s="56" t="s">
        <v>13</v>
      </c>
      <c r="C7031" s="56" t="s">
        <v>45</v>
      </c>
      <c r="D7031" s="55">
        <v>107942</v>
      </c>
    </row>
    <row r="7032" spans="1:4" x14ac:dyDescent="0.2">
      <c r="A7032" s="56">
        <v>2022</v>
      </c>
      <c r="B7032" s="56" t="s">
        <v>13</v>
      </c>
      <c r="C7032" s="56" t="s">
        <v>59</v>
      </c>
      <c r="D7032" s="55">
        <v>2371</v>
      </c>
    </row>
    <row r="7033" spans="1:4" x14ac:dyDescent="0.2">
      <c r="A7033" s="56">
        <v>2022</v>
      </c>
      <c r="B7033" s="56" t="s">
        <v>13</v>
      </c>
      <c r="C7033" s="56" t="s">
        <v>60</v>
      </c>
      <c r="D7033" s="55">
        <v>2343</v>
      </c>
    </row>
    <row r="7034" spans="1:4" x14ac:dyDescent="0.2">
      <c r="A7034" s="56">
        <v>2022</v>
      </c>
      <c r="B7034" s="56" t="s">
        <v>13</v>
      </c>
      <c r="C7034" s="56" t="s">
        <v>61</v>
      </c>
      <c r="D7034" s="55">
        <v>22035</v>
      </c>
    </row>
    <row r="7035" spans="1:4" x14ac:dyDescent="0.2">
      <c r="A7035" s="56">
        <v>2022</v>
      </c>
      <c r="B7035" s="56" t="s">
        <v>14</v>
      </c>
      <c r="C7035" s="56" t="s">
        <v>24</v>
      </c>
      <c r="D7035" s="55">
        <v>348935</v>
      </c>
    </row>
    <row r="7036" spans="1:4" x14ac:dyDescent="0.2">
      <c r="A7036" s="56">
        <v>2022</v>
      </c>
      <c r="B7036" s="56" t="s">
        <v>14</v>
      </c>
      <c r="C7036" s="56" t="s">
        <v>29</v>
      </c>
      <c r="D7036" s="55">
        <v>136133</v>
      </c>
    </row>
    <row r="7037" spans="1:4" x14ac:dyDescent="0.2">
      <c r="A7037" s="56">
        <v>2022</v>
      </c>
      <c r="B7037" s="56" t="s">
        <v>14</v>
      </c>
      <c r="C7037" s="56" t="s">
        <v>51</v>
      </c>
      <c r="D7037" s="55">
        <v>0</v>
      </c>
    </row>
    <row r="7038" spans="1:4" x14ac:dyDescent="0.2">
      <c r="A7038" s="56">
        <v>2022</v>
      </c>
      <c r="B7038" s="56" t="s">
        <v>14</v>
      </c>
      <c r="C7038" s="56" t="s">
        <v>31</v>
      </c>
      <c r="D7038" s="55">
        <v>0</v>
      </c>
    </row>
    <row r="7039" spans="1:4" x14ac:dyDescent="0.2">
      <c r="A7039" s="56">
        <v>2022</v>
      </c>
      <c r="B7039" s="56" t="s">
        <v>14</v>
      </c>
      <c r="C7039" s="56" t="s">
        <v>52</v>
      </c>
      <c r="D7039" s="55">
        <v>155416</v>
      </c>
    </row>
    <row r="7040" spans="1:4" x14ac:dyDescent="0.2">
      <c r="A7040" s="56">
        <v>2022</v>
      </c>
      <c r="B7040" s="56" t="s">
        <v>14</v>
      </c>
      <c r="C7040" s="56" t="s">
        <v>34</v>
      </c>
      <c r="D7040" s="55">
        <v>129782</v>
      </c>
    </row>
    <row r="7041" spans="1:4" x14ac:dyDescent="0.2">
      <c r="A7041" s="56">
        <v>2022</v>
      </c>
      <c r="B7041" s="56" t="s">
        <v>14</v>
      </c>
      <c r="C7041" s="56" t="s">
        <v>53</v>
      </c>
      <c r="D7041" s="55">
        <v>100165</v>
      </c>
    </row>
    <row r="7042" spans="1:4" x14ac:dyDescent="0.2">
      <c r="A7042" s="56">
        <v>2022</v>
      </c>
      <c r="B7042" s="56" t="s">
        <v>14</v>
      </c>
      <c r="C7042" s="56" t="s">
        <v>54</v>
      </c>
      <c r="D7042" s="55">
        <v>22806</v>
      </c>
    </row>
    <row r="7043" spans="1:4" x14ac:dyDescent="0.2">
      <c r="A7043" s="56">
        <v>2022</v>
      </c>
      <c r="B7043" s="56" t="s">
        <v>14</v>
      </c>
      <c r="C7043" s="56" t="s">
        <v>37</v>
      </c>
      <c r="D7043" s="55">
        <v>161191</v>
      </c>
    </row>
    <row r="7044" spans="1:4" x14ac:dyDescent="0.2">
      <c r="A7044" s="56">
        <v>2022</v>
      </c>
      <c r="B7044" s="56" t="s">
        <v>14</v>
      </c>
      <c r="C7044" s="56" t="s">
        <v>38</v>
      </c>
      <c r="D7044" s="55">
        <v>75479</v>
      </c>
    </row>
    <row r="7045" spans="1:4" x14ac:dyDescent="0.2">
      <c r="A7045" s="56">
        <v>2022</v>
      </c>
      <c r="B7045" s="56" t="s">
        <v>14</v>
      </c>
      <c r="C7045" s="56" t="s">
        <v>39</v>
      </c>
      <c r="D7045" s="55">
        <v>109048</v>
      </c>
    </row>
    <row r="7046" spans="1:4" x14ac:dyDescent="0.2">
      <c r="A7046" s="56">
        <v>2022</v>
      </c>
      <c r="B7046" s="56" t="s">
        <v>14</v>
      </c>
      <c r="C7046" s="56" t="s">
        <v>55</v>
      </c>
      <c r="D7046" s="55">
        <v>45843</v>
      </c>
    </row>
    <row r="7047" spans="1:4" x14ac:dyDescent="0.2">
      <c r="A7047" s="56">
        <v>2022</v>
      </c>
      <c r="B7047" s="56" t="s">
        <v>14</v>
      </c>
      <c r="C7047" s="56" t="s">
        <v>40</v>
      </c>
      <c r="D7047" s="55">
        <v>95440</v>
      </c>
    </row>
    <row r="7048" spans="1:4" x14ac:dyDescent="0.2">
      <c r="A7048" s="56">
        <v>2022</v>
      </c>
      <c r="B7048" s="56" t="s">
        <v>14</v>
      </c>
      <c r="C7048" s="56" t="s">
        <v>41</v>
      </c>
      <c r="D7048" s="55">
        <v>46314</v>
      </c>
    </row>
    <row r="7049" spans="1:4" x14ac:dyDescent="0.2">
      <c r="A7049" s="56">
        <v>2022</v>
      </c>
      <c r="B7049" s="56" t="s">
        <v>14</v>
      </c>
      <c r="C7049" s="56" t="s">
        <v>42</v>
      </c>
      <c r="D7049" s="55">
        <v>304542</v>
      </c>
    </row>
    <row r="7050" spans="1:4" x14ac:dyDescent="0.2">
      <c r="A7050" s="56">
        <v>2022</v>
      </c>
      <c r="B7050" s="56" t="s">
        <v>14</v>
      </c>
      <c r="C7050" s="56" t="s">
        <v>56</v>
      </c>
      <c r="D7050" s="55">
        <v>440183</v>
      </c>
    </row>
    <row r="7051" spans="1:4" x14ac:dyDescent="0.2">
      <c r="A7051" s="56">
        <v>2022</v>
      </c>
      <c r="B7051" s="56" t="s">
        <v>14</v>
      </c>
      <c r="C7051" s="56" t="s">
        <v>44</v>
      </c>
      <c r="D7051" s="55">
        <v>50900</v>
      </c>
    </row>
    <row r="7052" spans="1:4" x14ac:dyDescent="0.2">
      <c r="A7052" s="56">
        <v>2022</v>
      </c>
      <c r="B7052" s="56" t="s">
        <v>14</v>
      </c>
      <c r="C7052" s="56" t="s">
        <v>57</v>
      </c>
      <c r="D7052" s="55">
        <v>45557</v>
      </c>
    </row>
    <row r="7053" spans="1:4" x14ac:dyDescent="0.2">
      <c r="A7053" s="56">
        <v>2022</v>
      </c>
      <c r="B7053" s="56" t="s">
        <v>14</v>
      </c>
      <c r="C7053" s="56" t="s">
        <v>58</v>
      </c>
      <c r="D7053" s="55">
        <v>7336</v>
      </c>
    </row>
    <row r="7054" spans="1:4" x14ac:dyDescent="0.2">
      <c r="A7054" s="56">
        <v>2022</v>
      </c>
      <c r="B7054" s="56" t="s">
        <v>14</v>
      </c>
      <c r="C7054" s="56" t="s">
        <v>45</v>
      </c>
      <c r="D7054" s="55">
        <v>110501</v>
      </c>
    </row>
    <row r="7055" spans="1:4" x14ac:dyDescent="0.2">
      <c r="A7055" s="56">
        <v>2022</v>
      </c>
      <c r="B7055" s="56" t="s">
        <v>14</v>
      </c>
      <c r="C7055" s="56" t="s">
        <v>59</v>
      </c>
      <c r="D7055" s="55">
        <v>2481</v>
      </c>
    </row>
    <row r="7056" spans="1:4" x14ac:dyDescent="0.2">
      <c r="A7056" s="56">
        <v>2022</v>
      </c>
      <c r="B7056" s="56" t="s">
        <v>14</v>
      </c>
      <c r="C7056" s="56" t="s">
        <v>60</v>
      </c>
      <c r="D7056" s="55">
        <v>621</v>
      </c>
    </row>
    <row r="7057" spans="1:4" x14ac:dyDescent="0.2">
      <c r="A7057" s="56">
        <v>2022</v>
      </c>
      <c r="B7057" s="56" t="s">
        <v>14</v>
      </c>
      <c r="C7057" s="56" t="s">
        <v>61</v>
      </c>
      <c r="D7057" s="55">
        <v>10577</v>
      </c>
    </row>
    <row r="7058" spans="1:4" x14ac:dyDescent="0.2">
      <c r="A7058" s="56">
        <v>2022</v>
      </c>
      <c r="B7058" s="56" t="s">
        <v>15</v>
      </c>
      <c r="C7058" s="56" t="s">
        <v>24</v>
      </c>
      <c r="D7058" s="55">
        <v>365599</v>
      </c>
    </row>
    <row r="7059" spans="1:4" x14ac:dyDescent="0.2">
      <c r="A7059" s="56">
        <v>2022</v>
      </c>
      <c r="B7059" s="56" t="s">
        <v>15</v>
      </c>
      <c r="C7059" s="56" t="s">
        <v>29</v>
      </c>
      <c r="D7059" s="55">
        <v>147355</v>
      </c>
    </row>
    <row r="7060" spans="1:4" x14ac:dyDescent="0.2">
      <c r="A7060" s="56">
        <v>2022</v>
      </c>
      <c r="B7060" s="56" t="s">
        <v>15</v>
      </c>
      <c r="C7060" s="56" t="s">
        <v>51</v>
      </c>
      <c r="D7060" s="55">
        <v>0</v>
      </c>
    </row>
    <row r="7061" spans="1:4" x14ac:dyDescent="0.2">
      <c r="A7061" s="56">
        <v>2022</v>
      </c>
      <c r="B7061" s="56" t="s">
        <v>15</v>
      </c>
      <c r="C7061" s="56" t="s">
        <v>31</v>
      </c>
      <c r="D7061" s="55">
        <v>0</v>
      </c>
    </row>
    <row r="7062" spans="1:4" x14ac:dyDescent="0.2">
      <c r="A7062" s="56">
        <v>2022</v>
      </c>
      <c r="B7062" s="56" t="s">
        <v>15</v>
      </c>
      <c r="C7062" s="56" t="s">
        <v>52</v>
      </c>
      <c r="D7062" s="55">
        <v>180750</v>
      </c>
    </row>
    <row r="7063" spans="1:4" x14ac:dyDescent="0.2">
      <c r="A7063" s="56">
        <v>2022</v>
      </c>
      <c r="B7063" s="56" t="s">
        <v>15</v>
      </c>
      <c r="C7063" s="56" t="s">
        <v>34</v>
      </c>
      <c r="D7063" s="55">
        <v>141903</v>
      </c>
    </row>
    <row r="7064" spans="1:4" x14ac:dyDescent="0.2">
      <c r="A7064" s="56">
        <v>2022</v>
      </c>
      <c r="B7064" s="56" t="s">
        <v>15</v>
      </c>
      <c r="C7064" s="56" t="s">
        <v>53</v>
      </c>
      <c r="D7064" s="55">
        <v>107234</v>
      </c>
    </row>
    <row r="7065" spans="1:4" x14ac:dyDescent="0.2">
      <c r="A7065" s="56">
        <v>2022</v>
      </c>
      <c r="B7065" s="56" t="s">
        <v>15</v>
      </c>
      <c r="C7065" s="56" t="s">
        <v>54</v>
      </c>
      <c r="D7065" s="55">
        <v>26919</v>
      </c>
    </row>
    <row r="7066" spans="1:4" x14ac:dyDescent="0.2">
      <c r="A7066" s="56">
        <v>2022</v>
      </c>
      <c r="B7066" s="56" t="s">
        <v>15</v>
      </c>
      <c r="C7066" s="56" t="s">
        <v>37</v>
      </c>
      <c r="D7066" s="55">
        <v>174934</v>
      </c>
    </row>
    <row r="7067" spans="1:4" x14ac:dyDescent="0.2">
      <c r="A7067" s="56">
        <v>2022</v>
      </c>
      <c r="B7067" s="56" t="s">
        <v>15</v>
      </c>
      <c r="C7067" s="56" t="s">
        <v>38</v>
      </c>
      <c r="D7067" s="55">
        <v>78282</v>
      </c>
    </row>
    <row r="7068" spans="1:4" x14ac:dyDescent="0.2">
      <c r="A7068" s="56">
        <v>2022</v>
      </c>
      <c r="B7068" s="56" t="s">
        <v>15</v>
      </c>
      <c r="C7068" s="56" t="s">
        <v>39</v>
      </c>
      <c r="D7068" s="55">
        <v>117879</v>
      </c>
    </row>
    <row r="7069" spans="1:4" x14ac:dyDescent="0.2">
      <c r="A7069" s="56">
        <v>2022</v>
      </c>
      <c r="B7069" s="56" t="s">
        <v>15</v>
      </c>
      <c r="C7069" s="56" t="s">
        <v>55</v>
      </c>
      <c r="D7069" s="55">
        <v>53508</v>
      </c>
    </row>
    <row r="7070" spans="1:4" x14ac:dyDescent="0.2">
      <c r="A7070" s="56">
        <v>2022</v>
      </c>
      <c r="B7070" s="56" t="s">
        <v>15</v>
      </c>
      <c r="C7070" s="56" t="s">
        <v>40</v>
      </c>
      <c r="D7070" s="55">
        <v>105351</v>
      </c>
    </row>
    <row r="7071" spans="1:4" x14ac:dyDescent="0.2">
      <c r="A7071" s="56">
        <v>2022</v>
      </c>
      <c r="B7071" s="56" t="s">
        <v>15</v>
      </c>
      <c r="C7071" s="56" t="s">
        <v>41</v>
      </c>
      <c r="D7071" s="55">
        <v>63204</v>
      </c>
    </row>
    <row r="7072" spans="1:4" x14ac:dyDescent="0.2">
      <c r="A7072" s="56">
        <v>2022</v>
      </c>
      <c r="B7072" s="56" t="s">
        <v>15</v>
      </c>
      <c r="C7072" s="56" t="s">
        <v>42</v>
      </c>
      <c r="D7072" s="55">
        <v>343459</v>
      </c>
    </row>
    <row r="7073" spans="1:4" x14ac:dyDescent="0.2">
      <c r="A7073" s="56">
        <v>2022</v>
      </c>
      <c r="B7073" s="56" t="s">
        <v>15</v>
      </c>
      <c r="C7073" s="56" t="s">
        <v>56</v>
      </c>
      <c r="D7073" s="55">
        <v>458597</v>
      </c>
    </row>
    <row r="7074" spans="1:4" x14ac:dyDescent="0.2">
      <c r="A7074" s="56">
        <v>2022</v>
      </c>
      <c r="B7074" s="56" t="s">
        <v>15</v>
      </c>
      <c r="C7074" s="56" t="s">
        <v>44</v>
      </c>
      <c r="D7074" s="55">
        <v>61377</v>
      </c>
    </row>
    <row r="7075" spans="1:4" x14ac:dyDescent="0.2">
      <c r="A7075" s="56">
        <v>2022</v>
      </c>
      <c r="B7075" s="56" t="s">
        <v>15</v>
      </c>
      <c r="C7075" s="56" t="s">
        <v>57</v>
      </c>
      <c r="D7075" s="55">
        <v>48015</v>
      </c>
    </row>
    <row r="7076" spans="1:4" x14ac:dyDescent="0.2">
      <c r="A7076" s="56">
        <v>2022</v>
      </c>
      <c r="B7076" s="56" t="s">
        <v>15</v>
      </c>
      <c r="C7076" s="56" t="s">
        <v>58</v>
      </c>
      <c r="D7076" s="55">
        <v>8831</v>
      </c>
    </row>
    <row r="7077" spans="1:4" x14ac:dyDescent="0.2">
      <c r="A7077" s="56">
        <v>2022</v>
      </c>
      <c r="B7077" s="56" t="s">
        <v>15</v>
      </c>
      <c r="C7077" s="56" t="s">
        <v>45</v>
      </c>
      <c r="D7077" s="55">
        <v>139986</v>
      </c>
    </row>
    <row r="7078" spans="1:4" x14ac:dyDescent="0.2">
      <c r="A7078" s="56">
        <v>2022</v>
      </c>
      <c r="B7078" s="56" t="s">
        <v>15</v>
      </c>
      <c r="C7078" s="56" t="s">
        <v>59</v>
      </c>
      <c r="D7078" s="55">
        <v>2555</v>
      </c>
    </row>
    <row r="7079" spans="1:4" x14ac:dyDescent="0.2">
      <c r="A7079" s="56">
        <v>2022</v>
      </c>
      <c r="B7079" s="56" t="s">
        <v>15</v>
      </c>
      <c r="C7079" s="56" t="s">
        <v>60</v>
      </c>
      <c r="D7079" s="55">
        <v>185</v>
      </c>
    </row>
    <row r="7080" spans="1:4" x14ac:dyDescent="0.2">
      <c r="A7080" s="56">
        <v>2022</v>
      </c>
      <c r="B7080" s="56" t="s">
        <v>15</v>
      </c>
      <c r="C7080" s="56" t="s">
        <v>61</v>
      </c>
      <c r="D7080" s="55">
        <v>0</v>
      </c>
    </row>
    <row r="7081" spans="1:4" x14ac:dyDescent="0.2">
      <c r="A7081" s="56">
        <v>2022</v>
      </c>
      <c r="B7081" s="56" t="s">
        <v>4</v>
      </c>
      <c r="C7081" s="56" t="s">
        <v>24</v>
      </c>
      <c r="D7081" s="55">
        <v>385106</v>
      </c>
    </row>
    <row r="7082" spans="1:4" x14ac:dyDescent="0.2">
      <c r="A7082" s="56">
        <v>2022</v>
      </c>
      <c r="B7082" s="56" t="s">
        <v>4</v>
      </c>
      <c r="C7082" s="56" t="s">
        <v>29</v>
      </c>
      <c r="D7082" s="55">
        <v>158878</v>
      </c>
    </row>
    <row r="7083" spans="1:4" x14ac:dyDescent="0.2">
      <c r="A7083" s="56">
        <v>2022</v>
      </c>
      <c r="B7083" s="56" t="s">
        <v>4</v>
      </c>
      <c r="C7083" s="56" t="s">
        <v>51</v>
      </c>
      <c r="D7083" s="55">
        <v>0</v>
      </c>
    </row>
    <row r="7084" spans="1:4" x14ac:dyDescent="0.2">
      <c r="A7084" s="56">
        <v>2022</v>
      </c>
      <c r="B7084" s="56" t="s">
        <v>4</v>
      </c>
      <c r="C7084" s="56" t="s">
        <v>31</v>
      </c>
      <c r="D7084" s="55">
        <v>0</v>
      </c>
    </row>
    <row r="7085" spans="1:4" x14ac:dyDescent="0.2">
      <c r="A7085" s="56">
        <v>2022</v>
      </c>
      <c r="B7085" s="56" t="s">
        <v>4</v>
      </c>
      <c r="C7085" s="56" t="s">
        <v>52</v>
      </c>
      <c r="D7085" s="55">
        <v>184069</v>
      </c>
    </row>
    <row r="7086" spans="1:4" x14ac:dyDescent="0.2">
      <c r="A7086" s="56">
        <v>2022</v>
      </c>
      <c r="B7086" s="56" t="s">
        <v>4</v>
      </c>
      <c r="C7086" s="56" t="s">
        <v>34</v>
      </c>
      <c r="D7086" s="55">
        <v>143559</v>
      </c>
    </row>
    <row r="7087" spans="1:4" x14ac:dyDescent="0.2">
      <c r="A7087" s="56">
        <v>2022</v>
      </c>
      <c r="B7087" s="56" t="s">
        <v>4</v>
      </c>
      <c r="C7087" s="56" t="s">
        <v>53</v>
      </c>
      <c r="D7087" s="55">
        <v>106646</v>
      </c>
    </row>
    <row r="7088" spans="1:4" x14ac:dyDescent="0.2">
      <c r="A7088" s="56">
        <v>2022</v>
      </c>
      <c r="B7088" s="56" t="s">
        <v>4</v>
      </c>
      <c r="C7088" s="56" t="s">
        <v>54</v>
      </c>
      <c r="D7088" s="55">
        <v>32553</v>
      </c>
    </row>
    <row r="7089" spans="1:4" x14ac:dyDescent="0.2">
      <c r="A7089" s="56">
        <v>2022</v>
      </c>
      <c r="B7089" s="56" t="s">
        <v>4</v>
      </c>
      <c r="C7089" s="56" t="s">
        <v>37</v>
      </c>
      <c r="D7089" s="55">
        <v>180481</v>
      </c>
    </row>
    <row r="7090" spans="1:4" x14ac:dyDescent="0.2">
      <c r="A7090" s="56">
        <v>2022</v>
      </c>
      <c r="B7090" s="56" t="s">
        <v>4</v>
      </c>
      <c r="C7090" s="56" t="s">
        <v>38</v>
      </c>
      <c r="D7090" s="55">
        <v>109623</v>
      </c>
    </row>
    <row r="7091" spans="1:4" x14ac:dyDescent="0.2">
      <c r="A7091" s="56">
        <v>2022</v>
      </c>
      <c r="B7091" s="56" t="s">
        <v>4</v>
      </c>
      <c r="C7091" s="56" t="s">
        <v>39</v>
      </c>
      <c r="D7091" s="55">
        <v>116705</v>
      </c>
    </row>
    <row r="7092" spans="1:4" x14ac:dyDescent="0.2">
      <c r="A7092" s="56">
        <v>2022</v>
      </c>
      <c r="B7092" s="56" t="s">
        <v>4</v>
      </c>
      <c r="C7092" s="56" t="s">
        <v>55</v>
      </c>
      <c r="D7092" s="55">
        <v>55637</v>
      </c>
    </row>
    <row r="7093" spans="1:4" x14ac:dyDescent="0.2">
      <c r="A7093" s="56">
        <v>2022</v>
      </c>
      <c r="B7093" s="56" t="s">
        <v>4</v>
      </c>
      <c r="C7093" s="56" t="s">
        <v>40</v>
      </c>
      <c r="D7093" s="55">
        <v>110536</v>
      </c>
    </row>
    <row r="7094" spans="1:4" x14ac:dyDescent="0.2">
      <c r="A7094" s="56">
        <v>2022</v>
      </c>
      <c r="B7094" s="56" t="s">
        <v>4</v>
      </c>
      <c r="C7094" s="56" t="s">
        <v>41</v>
      </c>
      <c r="D7094" s="55">
        <v>54426</v>
      </c>
    </row>
    <row r="7095" spans="1:4" x14ac:dyDescent="0.2">
      <c r="A7095" s="56">
        <v>2022</v>
      </c>
      <c r="B7095" s="56" t="s">
        <v>4</v>
      </c>
      <c r="C7095" s="56" t="s">
        <v>42</v>
      </c>
      <c r="D7095" s="55">
        <v>348110</v>
      </c>
    </row>
    <row r="7096" spans="1:4" x14ac:dyDescent="0.2">
      <c r="A7096" s="56">
        <v>2022</v>
      </c>
      <c r="B7096" s="56" t="s">
        <v>4</v>
      </c>
      <c r="C7096" s="56" t="s">
        <v>56</v>
      </c>
      <c r="D7096" s="55">
        <v>441247</v>
      </c>
    </row>
    <row r="7097" spans="1:4" x14ac:dyDescent="0.2">
      <c r="A7097" s="56">
        <v>2022</v>
      </c>
      <c r="B7097" s="56" t="s">
        <v>4</v>
      </c>
      <c r="C7097" s="56" t="s">
        <v>44</v>
      </c>
      <c r="D7097" s="55">
        <v>62265</v>
      </c>
    </row>
    <row r="7098" spans="1:4" x14ac:dyDescent="0.2">
      <c r="A7098" s="56">
        <v>2022</v>
      </c>
      <c r="B7098" s="56" t="s">
        <v>4</v>
      </c>
      <c r="C7098" s="56" t="s">
        <v>57</v>
      </c>
      <c r="D7098" s="55">
        <v>41932</v>
      </c>
    </row>
    <row r="7099" spans="1:4" x14ac:dyDescent="0.2">
      <c r="A7099" s="56">
        <v>2022</v>
      </c>
      <c r="B7099" s="56" t="s">
        <v>4</v>
      </c>
      <c r="C7099" s="56" t="s">
        <v>58</v>
      </c>
      <c r="D7099" s="55">
        <v>9223</v>
      </c>
    </row>
    <row r="7100" spans="1:4" x14ac:dyDescent="0.2">
      <c r="A7100" s="56">
        <v>2022</v>
      </c>
      <c r="B7100" s="56" t="s">
        <v>4</v>
      </c>
      <c r="C7100" s="56" t="s">
        <v>45</v>
      </c>
      <c r="D7100" s="55">
        <v>171962</v>
      </c>
    </row>
    <row r="7101" spans="1:4" x14ac:dyDescent="0.2">
      <c r="A7101" s="56">
        <v>2022</v>
      </c>
      <c r="B7101" s="56" t="s">
        <v>4</v>
      </c>
      <c r="C7101" s="56" t="s">
        <v>59</v>
      </c>
      <c r="D7101" s="55">
        <v>2714</v>
      </c>
    </row>
    <row r="7102" spans="1:4" x14ac:dyDescent="0.2">
      <c r="A7102" s="56">
        <v>2022</v>
      </c>
      <c r="B7102" s="56" t="s">
        <v>4</v>
      </c>
      <c r="C7102" s="56" t="s">
        <v>60</v>
      </c>
      <c r="D7102" s="55">
        <v>189</v>
      </c>
    </row>
    <row r="7103" spans="1:4" x14ac:dyDescent="0.2">
      <c r="A7103" s="56">
        <v>2022</v>
      </c>
      <c r="B7103" s="56" t="s">
        <v>4</v>
      </c>
      <c r="C7103" s="56" t="s">
        <v>61</v>
      </c>
      <c r="D7103" s="55">
        <v>2212</v>
      </c>
    </row>
    <row r="7104" spans="1:4" x14ac:dyDescent="0.2">
      <c r="A7104" s="56">
        <v>2022</v>
      </c>
      <c r="B7104" s="56" t="s">
        <v>5</v>
      </c>
      <c r="C7104" s="56" t="s">
        <v>24</v>
      </c>
      <c r="D7104" s="55">
        <v>358888</v>
      </c>
    </row>
    <row r="7105" spans="1:4" x14ac:dyDescent="0.2">
      <c r="A7105" s="56">
        <v>2022</v>
      </c>
      <c r="B7105" s="56" t="s">
        <v>5</v>
      </c>
      <c r="C7105" s="56" t="s">
        <v>29</v>
      </c>
      <c r="D7105" s="55">
        <v>139116</v>
      </c>
    </row>
    <row r="7106" spans="1:4" x14ac:dyDescent="0.2">
      <c r="A7106" s="56">
        <v>2022</v>
      </c>
      <c r="B7106" s="56" t="s">
        <v>5</v>
      </c>
      <c r="C7106" s="56" t="s">
        <v>51</v>
      </c>
      <c r="D7106" s="55">
        <v>0</v>
      </c>
    </row>
    <row r="7107" spans="1:4" x14ac:dyDescent="0.2">
      <c r="A7107" s="56">
        <v>2022</v>
      </c>
      <c r="B7107" s="56" t="s">
        <v>5</v>
      </c>
      <c r="C7107" s="56" t="s">
        <v>31</v>
      </c>
      <c r="D7107" s="55">
        <v>0</v>
      </c>
    </row>
    <row r="7108" spans="1:4" x14ac:dyDescent="0.2">
      <c r="A7108" s="56">
        <v>2022</v>
      </c>
      <c r="B7108" s="56" t="s">
        <v>5</v>
      </c>
      <c r="C7108" s="56" t="s">
        <v>52</v>
      </c>
      <c r="D7108" s="55">
        <v>173579</v>
      </c>
    </row>
    <row r="7109" spans="1:4" x14ac:dyDescent="0.2">
      <c r="A7109" s="56">
        <v>2022</v>
      </c>
      <c r="B7109" s="56" t="s">
        <v>5</v>
      </c>
      <c r="C7109" s="56" t="s">
        <v>34</v>
      </c>
      <c r="D7109" s="55">
        <v>133444</v>
      </c>
    </row>
    <row r="7110" spans="1:4" x14ac:dyDescent="0.2">
      <c r="A7110" s="56">
        <v>2022</v>
      </c>
      <c r="B7110" s="56" t="s">
        <v>5</v>
      </c>
      <c r="C7110" s="56" t="s">
        <v>53</v>
      </c>
      <c r="D7110" s="55">
        <v>97686</v>
      </c>
    </row>
    <row r="7111" spans="1:4" x14ac:dyDescent="0.2">
      <c r="A7111" s="56">
        <v>2022</v>
      </c>
      <c r="B7111" s="56" t="s">
        <v>5</v>
      </c>
      <c r="C7111" s="56" t="s">
        <v>54</v>
      </c>
      <c r="D7111" s="55">
        <v>30304</v>
      </c>
    </row>
    <row r="7112" spans="1:4" x14ac:dyDescent="0.2">
      <c r="A7112" s="56">
        <v>2022</v>
      </c>
      <c r="B7112" s="56" t="s">
        <v>5</v>
      </c>
      <c r="C7112" s="56" t="s">
        <v>37</v>
      </c>
      <c r="D7112" s="55">
        <v>173679</v>
      </c>
    </row>
    <row r="7113" spans="1:4" x14ac:dyDescent="0.2">
      <c r="A7113" s="56">
        <v>2022</v>
      </c>
      <c r="B7113" s="56" t="s">
        <v>5</v>
      </c>
      <c r="C7113" s="56" t="s">
        <v>38</v>
      </c>
      <c r="D7113" s="55">
        <v>101044</v>
      </c>
    </row>
    <row r="7114" spans="1:4" x14ac:dyDescent="0.2">
      <c r="A7114" s="56">
        <v>2022</v>
      </c>
      <c r="B7114" s="56" t="s">
        <v>5</v>
      </c>
      <c r="C7114" s="56" t="s">
        <v>39</v>
      </c>
      <c r="D7114" s="55">
        <v>99875</v>
      </c>
    </row>
    <row r="7115" spans="1:4" x14ac:dyDescent="0.2">
      <c r="A7115" s="56">
        <v>2022</v>
      </c>
      <c r="B7115" s="56" t="s">
        <v>5</v>
      </c>
      <c r="C7115" s="56" t="s">
        <v>55</v>
      </c>
      <c r="D7115" s="55">
        <v>49225</v>
      </c>
    </row>
    <row r="7116" spans="1:4" x14ac:dyDescent="0.2">
      <c r="A7116" s="56">
        <v>2022</v>
      </c>
      <c r="B7116" s="56" t="s">
        <v>5</v>
      </c>
      <c r="C7116" s="56" t="s">
        <v>40</v>
      </c>
      <c r="D7116" s="55">
        <v>103081</v>
      </c>
    </row>
    <row r="7117" spans="1:4" x14ac:dyDescent="0.2">
      <c r="A7117" s="56">
        <v>2022</v>
      </c>
      <c r="B7117" s="56" t="s">
        <v>5</v>
      </c>
      <c r="C7117" s="56" t="s">
        <v>41</v>
      </c>
      <c r="D7117" s="55">
        <v>60155</v>
      </c>
    </row>
    <row r="7118" spans="1:4" x14ac:dyDescent="0.2">
      <c r="A7118" s="56">
        <v>2022</v>
      </c>
      <c r="B7118" s="56" t="s">
        <v>5</v>
      </c>
      <c r="C7118" s="56" t="s">
        <v>42</v>
      </c>
      <c r="D7118" s="55">
        <v>329572</v>
      </c>
    </row>
    <row r="7119" spans="1:4" x14ac:dyDescent="0.2">
      <c r="A7119" s="56">
        <v>2022</v>
      </c>
      <c r="B7119" s="56" t="s">
        <v>5</v>
      </c>
      <c r="C7119" s="56" t="s">
        <v>56</v>
      </c>
      <c r="D7119" s="55">
        <v>466442</v>
      </c>
    </row>
    <row r="7120" spans="1:4" x14ac:dyDescent="0.2">
      <c r="A7120" s="56">
        <v>2022</v>
      </c>
      <c r="B7120" s="56" t="s">
        <v>5</v>
      </c>
      <c r="C7120" s="56" t="s">
        <v>44</v>
      </c>
      <c r="D7120" s="55">
        <v>54997</v>
      </c>
    </row>
    <row r="7121" spans="1:4" x14ac:dyDescent="0.2">
      <c r="A7121" s="56">
        <v>2022</v>
      </c>
      <c r="B7121" s="56" t="s">
        <v>5</v>
      </c>
      <c r="C7121" s="56" t="s">
        <v>57</v>
      </c>
      <c r="D7121" s="55">
        <v>120420</v>
      </c>
    </row>
    <row r="7122" spans="1:4" x14ac:dyDescent="0.2">
      <c r="A7122" s="56">
        <v>2022</v>
      </c>
      <c r="B7122" s="56" t="s">
        <v>5</v>
      </c>
      <c r="C7122" s="56" t="s">
        <v>58</v>
      </c>
      <c r="D7122" s="55">
        <v>8732</v>
      </c>
    </row>
    <row r="7123" spans="1:4" x14ac:dyDescent="0.2">
      <c r="A7123" s="56">
        <v>2022</v>
      </c>
      <c r="B7123" s="56" t="s">
        <v>5</v>
      </c>
      <c r="C7123" s="56" t="s">
        <v>45</v>
      </c>
      <c r="D7123" s="55">
        <v>167332</v>
      </c>
    </row>
    <row r="7124" spans="1:4" x14ac:dyDescent="0.2">
      <c r="A7124" s="56">
        <v>2022</v>
      </c>
      <c r="B7124" s="56" t="s">
        <v>5</v>
      </c>
      <c r="C7124" s="56" t="s">
        <v>59</v>
      </c>
      <c r="D7124" s="55">
        <v>2448</v>
      </c>
    </row>
    <row r="7125" spans="1:4" x14ac:dyDescent="0.2">
      <c r="A7125" s="56">
        <v>2022</v>
      </c>
      <c r="B7125" s="56" t="s">
        <v>5</v>
      </c>
      <c r="C7125" s="56" t="s">
        <v>60</v>
      </c>
      <c r="D7125" s="55">
        <v>184</v>
      </c>
    </row>
    <row r="7126" spans="1:4" x14ac:dyDescent="0.2">
      <c r="A7126" s="56">
        <v>2022</v>
      </c>
      <c r="B7126" s="56" t="s">
        <v>5</v>
      </c>
      <c r="C7126" s="56" t="s">
        <v>61</v>
      </c>
      <c r="D7126" s="55">
        <v>256720</v>
      </c>
    </row>
    <row r="7127" spans="1:4" x14ac:dyDescent="0.2">
      <c r="A7127" s="56">
        <v>2022</v>
      </c>
      <c r="B7127" s="56" t="s">
        <v>6</v>
      </c>
      <c r="C7127" s="56" t="s">
        <v>24</v>
      </c>
      <c r="D7127" s="55">
        <v>394867</v>
      </c>
    </row>
    <row r="7128" spans="1:4" x14ac:dyDescent="0.2">
      <c r="A7128" s="56">
        <v>2022</v>
      </c>
      <c r="B7128" s="56" t="s">
        <v>6</v>
      </c>
      <c r="C7128" s="56" t="s">
        <v>29</v>
      </c>
      <c r="D7128" s="55">
        <v>151711</v>
      </c>
    </row>
    <row r="7129" spans="1:4" x14ac:dyDescent="0.2">
      <c r="A7129" s="56">
        <v>2022</v>
      </c>
      <c r="B7129" s="56" t="s">
        <v>6</v>
      </c>
      <c r="C7129" s="56" t="s">
        <v>51</v>
      </c>
      <c r="D7129" s="55">
        <v>0</v>
      </c>
    </row>
    <row r="7130" spans="1:4" x14ac:dyDescent="0.2">
      <c r="A7130" s="56">
        <v>2022</v>
      </c>
      <c r="B7130" s="56" t="s">
        <v>6</v>
      </c>
      <c r="C7130" s="56" t="s">
        <v>31</v>
      </c>
      <c r="D7130" s="55">
        <v>29386</v>
      </c>
    </row>
    <row r="7131" spans="1:4" x14ac:dyDescent="0.2">
      <c r="A7131" s="56">
        <v>2022</v>
      </c>
      <c r="B7131" s="56" t="s">
        <v>6</v>
      </c>
      <c r="C7131" s="56" t="s">
        <v>52</v>
      </c>
      <c r="D7131" s="55">
        <v>160510</v>
      </c>
    </row>
    <row r="7132" spans="1:4" x14ac:dyDescent="0.2">
      <c r="A7132" s="56">
        <v>2022</v>
      </c>
      <c r="B7132" s="56" t="s">
        <v>6</v>
      </c>
      <c r="C7132" s="56" t="s">
        <v>34</v>
      </c>
      <c r="D7132" s="55">
        <v>135925</v>
      </c>
    </row>
    <row r="7133" spans="1:4" x14ac:dyDescent="0.2">
      <c r="A7133" s="56">
        <v>2022</v>
      </c>
      <c r="B7133" s="56" t="s">
        <v>6</v>
      </c>
      <c r="C7133" s="56" t="s">
        <v>53</v>
      </c>
      <c r="D7133" s="55">
        <v>98756</v>
      </c>
    </row>
    <row r="7134" spans="1:4" x14ac:dyDescent="0.2">
      <c r="A7134" s="56">
        <v>2022</v>
      </c>
      <c r="B7134" s="56" t="s">
        <v>6</v>
      </c>
      <c r="C7134" s="56" t="s">
        <v>54</v>
      </c>
      <c r="D7134" s="55">
        <v>32074</v>
      </c>
    </row>
    <row r="7135" spans="1:4" x14ac:dyDescent="0.2">
      <c r="A7135" s="56">
        <v>2022</v>
      </c>
      <c r="B7135" s="56" t="s">
        <v>6</v>
      </c>
      <c r="C7135" s="56" t="s">
        <v>37</v>
      </c>
      <c r="D7135" s="55">
        <v>178221</v>
      </c>
    </row>
    <row r="7136" spans="1:4" x14ac:dyDescent="0.2">
      <c r="A7136" s="56">
        <v>2022</v>
      </c>
      <c r="B7136" s="56" t="s">
        <v>6</v>
      </c>
      <c r="C7136" s="56" t="s">
        <v>38</v>
      </c>
      <c r="D7136" s="55">
        <v>103679</v>
      </c>
    </row>
    <row r="7137" spans="1:4" x14ac:dyDescent="0.2">
      <c r="A7137" s="56">
        <v>2022</v>
      </c>
      <c r="B7137" s="56" t="s">
        <v>6</v>
      </c>
      <c r="C7137" s="56" t="s">
        <v>39</v>
      </c>
      <c r="D7137" s="55">
        <v>114820</v>
      </c>
    </row>
    <row r="7138" spans="1:4" x14ac:dyDescent="0.2">
      <c r="A7138" s="56">
        <v>2022</v>
      </c>
      <c r="B7138" s="56" t="s">
        <v>6</v>
      </c>
      <c r="C7138" s="56" t="s">
        <v>55</v>
      </c>
      <c r="D7138" s="55">
        <v>45942</v>
      </c>
    </row>
    <row r="7139" spans="1:4" x14ac:dyDescent="0.2">
      <c r="A7139" s="56">
        <v>2022</v>
      </c>
      <c r="B7139" s="56" t="s">
        <v>6</v>
      </c>
      <c r="C7139" s="56" t="s">
        <v>40</v>
      </c>
      <c r="D7139" s="55">
        <v>101783</v>
      </c>
    </row>
    <row r="7140" spans="1:4" x14ac:dyDescent="0.2">
      <c r="A7140" s="56">
        <v>2022</v>
      </c>
      <c r="B7140" s="56" t="s">
        <v>6</v>
      </c>
      <c r="C7140" s="56" t="s">
        <v>41</v>
      </c>
      <c r="D7140" s="55">
        <v>62322</v>
      </c>
    </row>
    <row r="7141" spans="1:4" x14ac:dyDescent="0.2">
      <c r="A7141" s="56">
        <v>2022</v>
      </c>
      <c r="B7141" s="56" t="s">
        <v>6</v>
      </c>
      <c r="C7141" s="56" t="s">
        <v>42</v>
      </c>
      <c r="D7141" s="55">
        <v>344933</v>
      </c>
    </row>
    <row r="7142" spans="1:4" x14ac:dyDescent="0.2">
      <c r="A7142" s="56">
        <v>2022</v>
      </c>
      <c r="B7142" s="56" t="s">
        <v>6</v>
      </c>
      <c r="C7142" s="56" t="s">
        <v>56</v>
      </c>
      <c r="D7142" s="55">
        <v>500793</v>
      </c>
    </row>
    <row r="7143" spans="1:4" x14ac:dyDescent="0.2">
      <c r="A7143" s="56">
        <v>2022</v>
      </c>
      <c r="B7143" s="56" t="s">
        <v>6</v>
      </c>
      <c r="C7143" s="56" t="s">
        <v>44</v>
      </c>
      <c r="D7143" s="55">
        <v>92245</v>
      </c>
    </row>
    <row r="7144" spans="1:4" x14ac:dyDescent="0.2">
      <c r="A7144" s="56">
        <v>2022</v>
      </c>
      <c r="B7144" s="56" t="s">
        <v>6</v>
      </c>
      <c r="C7144" s="56" t="s">
        <v>57</v>
      </c>
      <c r="D7144" s="55">
        <v>123533</v>
      </c>
    </row>
    <row r="7145" spans="1:4" x14ac:dyDescent="0.2">
      <c r="A7145" s="56">
        <v>2022</v>
      </c>
      <c r="B7145" s="56" t="s">
        <v>6</v>
      </c>
      <c r="C7145" s="56" t="s">
        <v>58</v>
      </c>
      <c r="D7145" s="55">
        <v>9407</v>
      </c>
    </row>
    <row r="7146" spans="1:4" x14ac:dyDescent="0.2">
      <c r="A7146" s="56">
        <v>2022</v>
      </c>
      <c r="B7146" s="56" t="s">
        <v>6</v>
      </c>
      <c r="C7146" s="56" t="s">
        <v>45</v>
      </c>
      <c r="D7146" s="55">
        <v>188364</v>
      </c>
    </row>
    <row r="7147" spans="1:4" x14ac:dyDescent="0.2">
      <c r="A7147" s="56">
        <v>2022</v>
      </c>
      <c r="B7147" s="56" t="s">
        <v>6</v>
      </c>
      <c r="C7147" s="56" t="s">
        <v>59</v>
      </c>
      <c r="D7147" s="55">
        <v>2734</v>
      </c>
    </row>
    <row r="7148" spans="1:4" x14ac:dyDescent="0.2">
      <c r="A7148" s="56">
        <v>2022</v>
      </c>
      <c r="B7148" s="56" t="s">
        <v>6</v>
      </c>
      <c r="C7148" s="56" t="s">
        <v>60</v>
      </c>
      <c r="D7148" s="55">
        <v>332</v>
      </c>
    </row>
    <row r="7149" spans="1:4" x14ac:dyDescent="0.2">
      <c r="A7149" s="56">
        <v>2022</v>
      </c>
      <c r="B7149" s="56" t="s">
        <v>6</v>
      </c>
      <c r="C7149" s="56" t="s">
        <v>61</v>
      </c>
      <c r="D7149" s="55">
        <v>19784</v>
      </c>
    </row>
    <row r="7150" spans="1:4" x14ac:dyDescent="0.2">
      <c r="A7150" s="56">
        <v>2022</v>
      </c>
      <c r="B7150" s="56" t="s">
        <v>7</v>
      </c>
      <c r="C7150" s="56" t="s">
        <v>24</v>
      </c>
      <c r="D7150" s="55">
        <v>409776</v>
      </c>
    </row>
    <row r="7151" spans="1:4" x14ac:dyDescent="0.2">
      <c r="A7151" s="56">
        <v>2022</v>
      </c>
      <c r="B7151" s="56" t="s">
        <v>7</v>
      </c>
      <c r="C7151" s="56" t="s">
        <v>29</v>
      </c>
      <c r="D7151" s="55">
        <v>166136</v>
      </c>
    </row>
    <row r="7152" spans="1:4" x14ac:dyDescent="0.2">
      <c r="A7152" s="56">
        <v>2022</v>
      </c>
      <c r="B7152" s="56" t="s">
        <v>7</v>
      </c>
      <c r="C7152" s="56" t="s">
        <v>51</v>
      </c>
      <c r="D7152" s="55">
        <v>0</v>
      </c>
    </row>
    <row r="7153" spans="1:4" x14ac:dyDescent="0.2">
      <c r="A7153" s="56">
        <v>2022</v>
      </c>
      <c r="B7153" s="56" t="s">
        <v>7</v>
      </c>
      <c r="C7153" s="56" t="s">
        <v>31</v>
      </c>
      <c r="D7153" s="55">
        <v>44784</v>
      </c>
    </row>
    <row r="7154" spans="1:4" x14ac:dyDescent="0.2">
      <c r="A7154" s="56">
        <v>2022</v>
      </c>
      <c r="B7154" s="56" t="s">
        <v>7</v>
      </c>
      <c r="C7154" s="56" t="s">
        <v>52</v>
      </c>
      <c r="D7154" s="55">
        <v>170749</v>
      </c>
    </row>
    <row r="7155" spans="1:4" x14ac:dyDescent="0.2">
      <c r="A7155" s="56">
        <v>2022</v>
      </c>
      <c r="B7155" s="56" t="s">
        <v>7</v>
      </c>
      <c r="C7155" s="56" t="s">
        <v>34</v>
      </c>
      <c r="D7155" s="55">
        <v>149284</v>
      </c>
    </row>
    <row r="7156" spans="1:4" x14ac:dyDescent="0.2">
      <c r="A7156" s="56">
        <v>2022</v>
      </c>
      <c r="B7156" s="56" t="s">
        <v>7</v>
      </c>
      <c r="C7156" s="56" t="s">
        <v>53</v>
      </c>
      <c r="D7156" s="55">
        <v>108633</v>
      </c>
    </row>
    <row r="7157" spans="1:4" x14ac:dyDescent="0.2">
      <c r="A7157" s="56">
        <v>2022</v>
      </c>
      <c r="B7157" s="56" t="s">
        <v>7</v>
      </c>
      <c r="C7157" s="56" t="s">
        <v>54</v>
      </c>
      <c r="D7157" s="55">
        <v>34301</v>
      </c>
    </row>
    <row r="7158" spans="1:4" x14ac:dyDescent="0.2">
      <c r="A7158" s="56">
        <v>2022</v>
      </c>
      <c r="B7158" s="56" t="s">
        <v>7</v>
      </c>
      <c r="C7158" s="56" t="s">
        <v>37</v>
      </c>
      <c r="D7158" s="55">
        <v>192836</v>
      </c>
    </row>
    <row r="7159" spans="1:4" x14ac:dyDescent="0.2">
      <c r="A7159" s="56">
        <v>2022</v>
      </c>
      <c r="B7159" s="56" t="s">
        <v>7</v>
      </c>
      <c r="C7159" s="56" t="s">
        <v>38</v>
      </c>
      <c r="D7159" s="55">
        <v>115303</v>
      </c>
    </row>
    <row r="7160" spans="1:4" x14ac:dyDescent="0.2">
      <c r="A7160" s="56">
        <v>2022</v>
      </c>
      <c r="B7160" s="56" t="s">
        <v>7</v>
      </c>
      <c r="C7160" s="56" t="s">
        <v>39</v>
      </c>
      <c r="D7160" s="55">
        <v>118676</v>
      </c>
    </row>
    <row r="7161" spans="1:4" x14ac:dyDescent="0.2">
      <c r="A7161" s="56">
        <v>2022</v>
      </c>
      <c r="B7161" s="56" t="s">
        <v>7</v>
      </c>
      <c r="C7161" s="56" t="s">
        <v>55</v>
      </c>
      <c r="D7161" s="55">
        <v>52165</v>
      </c>
    </row>
    <row r="7162" spans="1:4" x14ac:dyDescent="0.2">
      <c r="A7162" s="56">
        <v>2022</v>
      </c>
      <c r="B7162" s="56" t="s">
        <v>7</v>
      </c>
      <c r="C7162" s="56" t="s">
        <v>40</v>
      </c>
      <c r="D7162" s="55">
        <v>117760</v>
      </c>
    </row>
    <row r="7163" spans="1:4" x14ac:dyDescent="0.2">
      <c r="A7163" s="56">
        <v>2022</v>
      </c>
      <c r="B7163" s="56" t="s">
        <v>7</v>
      </c>
      <c r="C7163" s="56" t="s">
        <v>41</v>
      </c>
      <c r="D7163" s="55">
        <v>76425</v>
      </c>
    </row>
    <row r="7164" spans="1:4" x14ac:dyDescent="0.2">
      <c r="A7164" s="56">
        <v>2022</v>
      </c>
      <c r="B7164" s="56" t="s">
        <v>7</v>
      </c>
      <c r="C7164" s="56" t="s">
        <v>42</v>
      </c>
      <c r="D7164" s="55">
        <v>355980</v>
      </c>
    </row>
    <row r="7165" spans="1:4" x14ac:dyDescent="0.2">
      <c r="A7165" s="56">
        <v>2022</v>
      </c>
      <c r="B7165" s="56" t="s">
        <v>7</v>
      </c>
      <c r="C7165" s="56" t="s">
        <v>56</v>
      </c>
      <c r="D7165" s="55">
        <v>533275</v>
      </c>
    </row>
    <row r="7166" spans="1:4" x14ac:dyDescent="0.2">
      <c r="A7166" s="56">
        <v>2022</v>
      </c>
      <c r="B7166" s="56" t="s">
        <v>7</v>
      </c>
      <c r="C7166" s="56" t="s">
        <v>44</v>
      </c>
      <c r="D7166" s="55">
        <v>91297</v>
      </c>
    </row>
    <row r="7167" spans="1:4" x14ac:dyDescent="0.2">
      <c r="A7167" s="56">
        <v>2022</v>
      </c>
      <c r="B7167" s="56" t="s">
        <v>7</v>
      </c>
      <c r="C7167" s="56" t="s">
        <v>57</v>
      </c>
      <c r="D7167" s="55">
        <v>136355</v>
      </c>
    </row>
    <row r="7168" spans="1:4" x14ac:dyDescent="0.2">
      <c r="A7168" s="56">
        <v>2022</v>
      </c>
      <c r="B7168" s="56" t="s">
        <v>7</v>
      </c>
      <c r="C7168" s="56" t="s">
        <v>58</v>
      </c>
      <c r="D7168" s="55">
        <v>10130</v>
      </c>
    </row>
    <row r="7169" spans="1:4" x14ac:dyDescent="0.2">
      <c r="A7169" s="56">
        <v>2022</v>
      </c>
      <c r="B7169" s="56" t="s">
        <v>7</v>
      </c>
      <c r="C7169" s="56" t="s">
        <v>45</v>
      </c>
      <c r="D7169" s="55">
        <v>197626</v>
      </c>
    </row>
    <row r="7170" spans="1:4" x14ac:dyDescent="0.2">
      <c r="A7170" s="56">
        <v>2022</v>
      </c>
      <c r="B7170" s="56" t="s">
        <v>7</v>
      </c>
      <c r="C7170" s="56" t="s">
        <v>59</v>
      </c>
      <c r="D7170" s="55">
        <v>2764</v>
      </c>
    </row>
    <row r="7171" spans="1:4" x14ac:dyDescent="0.2">
      <c r="A7171" s="56">
        <v>2022</v>
      </c>
      <c r="B7171" s="56" t="s">
        <v>7</v>
      </c>
      <c r="C7171" s="56" t="s">
        <v>60</v>
      </c>
      <c r="D7171" s="55">
        <v>191</v>
      </c>
    </row>
    <row r="7172" spans="1:4" x14ac:dyDescent="0.2">
      <c r="A7172" s="56">
        <v>2022</v>
      </c>
      <c r="B7172" s="56" t="s">
        <v>7</v>
      </c>
      <c r="C7172" s="56" t="s">
        <v>61</v>
      </c>
      <c r="D7172" s="55">
        <v>164</v>
      </c>
    </row>
    <row r="7173" spans="1:4" x14ac:dyDescent="0.2">
      <c r="A7173" s="56">
        <v>2022</v>
      </c>
      <c r="B7173" s="56" t="s">
        <v>8</v>
      </c>
      <c r="C7173" s="56" t="s">
        <v>24</v>
      </c>
      <c r="D7173" s="55">
        <v>414769</v>
      </c>
    </row>
    <row r="7174" spans="1:4" x14ac:dyDescent="0.2">
      <c r="A7174" s="56">
        <v>2022</v>
      </c>
      <c r="B7174" s="56" t="s">
        <v>8</v>
      </c>
      <c r="C7174" s="56" t="s">
        <v>29</v>
      </c>
      <c r="D7174" s="55">
        <v>156422</v>
      </c>
    </row>
    <row r="7175" spans="1:4" x14ac:dyDescent="0.2">
      <c r="A7175" s="56">
        <v>2022</v>
      </c>
      <c r="B7175" s="56" t="s">
        <v>8</v>
      </c>
      <c r="C7175" s="56" t="s">
        <v>51</v>
      </c>
      <c r="D7175" s="55">
        <v>0</v>
      </c>
    </row>
    <row r="7176" spans="1:4" x14ac:dyDescent="0.2">
      <c r="A7176" s="56">
        <v>2022</v>
      </c>
      <c r="B7176" s="56" t="s">
        <v>8</v>
      </c>
      <c r="C7176" s="56" t="s">
        <v>31</v>
      </c>
      <c r="D7176" s="55">
        <v>43074</v>
      </c>
    </row>
    <row r="7177" spans="1:4" x14ac:dyDescent="0.2">
      <c r="A7177" s="56">
        <v>2022</v>
      </c>
      <c r="B7177" s="56" t="s">
        <v>8</v>
      </c>
      <c r="C7177" s="56" t="s">
        <v>52</v>
      </c>
      <c r="D7177" s="55">
        <v>166256</v>
      </c>
    </row>
    <row r="7178" spans="1:4" x14ac:dyDescent="0.2">
      <c r="A7178" s="56">
        <v>2022</v>
      </c>
      <c r="B7178" s="56" t="s">
        <v>8</v>
      </c>
      <c r="C7178" s="56" t="s">
        <v>34</v>
      </c>
      <c r="D7178" s="55">
        <v>144044</v>
      </c>
    </row>
    <row r="7179" spans="1:4" x14ac:dyDescent="0.2">
      <c r="A7179" s="56">
        <v>2022</v>
      </c>
      <c r="B7179" s="56" t="s">
        <v>8</v>
      </c>
      <c r="C7179" s="56" t="s">
        <v>53</v>
      </c>
      <c r="D7179" s="55">
        <v>106262</v>
      </c>
    </row>
    <row r="7180" spans="1:4" x14ac:dyDescent="0.2">
      <c r="A7180" s="56">
        <v>2022</v>
      </c>
      <c r="B7180" s="56" t="s">
        <v>8</v>
      </c>
      <c r="C7180" s="56" t="s">
        <v>54</v>
      </c>
      <c r="D7180" s="55">
        <v>30712</v>
      </c>
    </row>
    <row r="7181" spans="1:4" x14ac:dyDescent="0.2">
      <c r="A7181" s="56">
        <v>2022</v>
      </c>
      <c r="B7181" s="56" t="s">
        <v>8</v>
      </c>
      <c r="C7181" s="56" t="s">
        <v>37</v>
      </c>
      <c r="D7181" s="55">
        <v>186769</v>
      </c>
    </row>
    <row r="7182" spans="1:4" x14ac:dyDescent="0.2">
      <c r="A7182" s="56">
        <v>2022</v>
      </c>
      <c r="B7182" s="56" t="s">
        <v>8</v>
      </c>
      <c r="C7182" s="56" t="s">
        <v>38</v>
      </c>
      <c r="D7182" s="55">
        <v>112375</v>
      </c>
    </row>
    <row r="7183" spans="1:4" x14ac:dyDescent="0.2">
      <c r="A7183" s="56">
        <v>2022</v>
      </c>
      <c r="B7183" s="56" t="s">
        <v>8</v>
      </c>
      <c r="C7183" s="56" t="s">
        <v>39</v>
      </c>
      <c r="D7183" s="55">
        <v>98213</v>
      </c>
    </row>
    <row r="7184" spans="1:4" x14ac:dyDescent="0.2">
      <c r="A7184" s="56">
        <v>2022</v>
      </c>
      <c r="B7184" s="56" t="s">
        <v>8</v>
      </c>
      <c r="C7184" s="56" t="s">
        <v>55</v>
      </c>
      <c r="D7184" s="55">
        <v>50146</v>
      </c>
    </row>
    <row r="7185" spans="1:4" x14ac:dyDescent="0.2">
      <c r="A7185" s="56">
        <v>2022</v>
      </c>
      <c r="B7185" s="56" t="s">
        <v>8</v>
      </c>
      <c r="C7185" s="56" t="s">
        <v>40</v>
      </c>
      <c r="D7185" s="55">
        <v>122930</v>
      </c>
    </row>
    <row r="7186" spans="1:4" x14ac:dyDescent="0.2">
      <c r="A7186" s="56">
        <v>2022</v>
      </c>
      <c r="B7186" s="56" t="s">
        <v>8</v>
      </c>
      <c r="C7186" s="56" t="s">
        <v>41</v>
      </c>
      <c r="D7186" s="55">
        <v>72599</v>
      </c>
    </row>
    <row r="7187" spans="1:4" x14ac:dyDescent="0.2">
      <c r="A7187" s="56">
        <v>2022</v>
      </c>
      <c r="B7187" s="56" t="s">
        <v>8</v>
      </c>
      <c r="C7187" s="56" t="s">
        <v>42</v>
      </c>
      <c r="D7187" s="55">
        <v>340304</v>
      </c>
    </row>
    <row r="7188" spans="1:4" x14ac:dyDescent="0.2">
      <c r="A7188" s="56">
        <v>2022</v>
      </c>
      <c r="B7188" s="56" t="s">
        <v>8</v>
      </c>
      <c r="C7188" s="56" t="s">
        <v>56</v>
      </c>
      <c r="D7188" s="55">
        <v>502480</v>
      </c>
    </row>
    <row r="7189" spans="1:4" x14ac:dyDescent="0.2">
      <c r="A7189" s="56">
        <v>2022</v>
      </c>
      <c r="B7189" s="56" t="s">
        <v>8</v>
      </c>
      <c r="C7189" s="56" t="s">
        <v>44</v>
      </c>
      <c r="D7189" s="55">
        <v>82608</v>
      </c>
    </row>
    <row r="7190" spans="1:4" x14ac:dyDescent="0.2">
      <c r="A7190" s="56">
        <v>2022</v>
      </c>
      <c r="B7190" s="56" t="s">
        <v>8</v>
      </c>
      <c r="C7190" s="56" t="s">
        <v>57</v>
      </c>
      <c r="D7190" s="55">
        <v>141899</v>
      </c>
    </row>
    <row r="7191" spans="1:4" x14ac:dyDescent="0.2">
      <c r="A7191" s="56">
        <v>2022</v>
      </c>
      <c r="B7191" s="56" t="s">
        <v>8</v>
      </c>
      <c r="C7191" s="56" t="s">
        <v>58</v>
      </c>
      <c r="D7191" s="55">
        <v>9596</v>
      </c>
    </row>
    <row r="7192" spans="1:4" x14ac:dyDescent="0.2">
      <c r="A7192" s="56">
        <v>2022</v>
      </c>
      <c r="B7192" s="56" t="s">
        <v>8</v>
      </c>
      <c r="C7192" s="56" t="s">
        <v>45</v>
      </c>
      <c r="D7192" s="55">
        <v>195916</v>
      </c>
    </row>
    <row r="7193" spans="1:4" x14ac:dyDescent="0.2">
      <c r="A7193" s="56">
        <v>2022</v>
      </c>
      <c r="B7193" s="56" t="s">
        <v>8</v>
      </c>
      <c r="C7193" s="56" t="s">
        <v>59</v>
      </c>
      <c r="D7193" s="55">
        <v>3054</v>
      </c>
    </row>
    <row r="7194" spans="1:4" x14ac:dyDescent="0.2">
      <c r="A7194" s="56">
        <v>2022</v>
      </c>
      <c r="B7194" s="56" t="s">
        <v>8</v>
      </c>
      <c r="C7194" s="56" t="s">
        <v>60</v>
      </c>
      <c r="D7194" s="55">
        <v>225</v>
      </c>
    </row>
    <row r="7195" spans="1:4" x14ac:dyDescent="0.2">
      <c r="A7195" s="56">
        <v>2022</v>
      </c>
      <c r="B7195" s="56" t="s">
        <v>8</v>
      </c>
      <c r="C7195" s="56" t="s">
        <v>61</v>
      </c>
      <c r="D7195" s="55">
        <v>0</v>
      </c>
    </row>
    <row r="7196" spans="1:4" x14ac:dyDescent="0.2">
      <c r="A7196" s="56">
        <v>2022</v>
      </c>
      <c r="B7196" s="56" t="s">
        <v>9</v>
      </c>
      <c r="C7196" s="56" t="s">
        <v>24</v>
      </c>
      <c r="D7196" s="55">
        <v>420207</v>
      </c>
    </row>
    <row r="7197" spans="1:4" x14ac:dyDescent="0.2">
      <c r="A7197" s="56">
        <v>2022</v>
      </c>
      <c r="B7197" s="56" t="s">
        <v>9</v>
      </c>
      <c r="C7197" s="56" t="s">
        <v>29</v>
      </c>
      <c r="D7197" s="55">
        <v>140492</v>
      </c>
    </row>
    <row r="7198" spans="1:4" x14ac:dyDescent="0.2">
      <c r="A7198" s="56">
        <v>2022</v>
      </c>
      <c r="B7198" s="56" t="s">
        <v>9</v>
      </c>
      <c r="C7198" s="56" t="s">
        <v>51</v>
      </c>
      <c r="D7198" s="55">
        <v>0</v>
      </c>
    </row>
    <row r="7199" spans="1:4" x14ac:dyDescent="0.2">
      <c r="A7199" s="56">
        <v>2022</v>
      </c>
      <c r="B7199" s="56" t="s">
        <v>9</v>
      </c>
      <c r="C7199" s="56" t="s">
        <v>31</v>
      </c>
      <c r="D7199" s="55">
        <v>35879</v>
      </c>
    </row>
    <row r="7200" spans="1:4" x14ac:dyDescent="0.2">
      <c r="A7200" s="56">
        <v>2022</v>
      </c>
      <c r="B7200" s="56" t="s">
        <v>9</v>
      </c>
      <c r="C7200" s="56" t="s">
        <v>52</v>
      </c>
      <c r="D7200" s="55">
        <v>153755</v>
      </c>
    </row>
    <row r="7201" spans="1:4" x14ac:dyDescent="0.2">
      <c r="A7201" s="56">
        <v>2022</v>
      </c>
      <c r="B7201" s="56" t="s">
        <v>9</v>
      </c>
      <c r="C7201" s="56" t="s">
        <v>34</v>
      </c>
      <c r="D7201" s="55">
        <v>134532</v>
      </c>
    </row>
    <row r="7202" spans="1:4" x14ac:dyDescent="0.2">
      <c r="A7202" s="56">
        <v>2022</v>
      </c>
      <c r="B7202" s="56" t="s">
        <v>9</v>
      </c>
      <c r="C7202" s="56" t="s">
        <v>53</v>
      </c>
      <c r="D7202" s="55">
        <v>92314</v>
      </c>
    </row>
    <row r="7203" spans="1:4" x14ac:dyDescent="0.2">
      <c r="A7203" s="56">
        <v>2022</v>
      </c>
      <c r="B7203" s="56" t="s">
        <v>9</v>
      </c>
      <c r="C7203" s="56" t="s">
        <v>54</v>
      </c>
      <c r="D7203" s="55">
        <v>29023</v>
      </c>
    </row>
    <row r="7204" spans="1:4" x14ac:dyDescent="0.2">
      <c r="A7204" s="56">
        <v>2022</v>
      </c>
      <c r="B7204" s="56" t="s">
        <v>9</v>
      </c>
      <c r="C7204" s="56" t="s">
        <v>37</v>
      </c>
      <c r="D7204" s="55">
        <v>189118</v>
      </c>
    </row>
    <row r="7205" spans="1:4" x14ac:dyDescent="0.2">
      <c r="A7205" s="56">
        <v>2022</v>
      </c>
      <c r="B7205" s="56" t="s">
        <v>9</v>
      </c>
      <c r="C7205" s="56" t="s">
        <v>38</v>
      </c>
      <c r="D7205" s="55">
        <v>111450</v>
      </c>
    </row>
    <row r="7206" spans="1:4" x14ac:dyDescent="0.2">
      <c r="A7206" s="56">
        <v>2022</v>
      </c>
      <c r="B7206" s="56" t="s">
        <v>9</v>
      </c>
      <c r="C7206" s="56" t="s">
        <v>39</v>
      </c>
      <c r="D7206" s="55">
        <v>83956</v>
      </c>
    </row>
    <row r="7207" spans="1:4" x14ac:dyDescent="0.2">
      <c r="A7207" s="56">
        <v>2022</v>
      </c>
      <c r="B7207" s="56" t="s">
        <v>9</v>
      </c>
      <c r="C7207" s="56" t="s">
        <v>55</v>
      </c>
      <c r="D7207" s="55">
        <v>45378</v>
      </c>
    </row>
    <row r="7208" spans="1:4" x14ac:dyDescent="0.2">
      <c r="A7208" s="56">
        <v>2022</v>
      </c>
      <c r="B7208" s="56" t="s">
        <v>9</v>
      </c>
      <c r="C7208" s="56" t="s">
        <v>40</v>
      </c>
      <c r="D7208" s="55">
        <v>112799</v>
      </c>
    </row>
    <row r="7209" spans="1:4" x14ac:dyDescent="0.2">
      <c r="A7209" s="56">
        <v>2022</v>
      </c>
      <c r="B7209" s="56" t="s">
        <v>9</v>
      </c>
      <c r="C7209" s="56" t="s">
        <v>41</v>
      </c>
      <c r="D7209" s="55">
        <v>52871</v>
      </c>
    </row>
    <row r="7210" spans="1:4" x14ac:dyDescent="0.2">
      <c r="A7210" s="56">
        <v>2022</v>
      </c>
      <c r="B7210" s="56" t="s">
        <v>9</v>
      </c>
      <c r="C7210" s="56" t="s">
        <v>42</v>
      </c>
      <c r="D7210" s="55">
        <v>326443</v>
      </c>
    </row>
    <row r="7211" spans="1:4" x14ac:dyDescent="0.2">
      <c r="A7211" s="56">
        <v>2022</v>
      </c>
      <c r="B7211" s="56" t="s">
        <v>9</v>
      </c>
      <c r="C7211" s="56" t="s">
        <v>56</v>
      </c>
      <c r="D7211" s="55">
        <v>476708</v>
      </c>
    </row>
    <row r="7212" spans="1:4" x14ac:dyDescent="0.2">
      <c r="A7212" s="56">
        <v>2022</v>
      </c>
      <c r="B7212" s="56" t="s">
        <v>9</v>
      </c>
      <c r="C7212" s="56" t="s">
        <v>44</v>
      </c>
      <c r="D7212" s="55">
        <v>78296</v>
      </c>
    </row>
    <row r="7213" spans="1:4" x14ac:dyDescent="0.2">
      <c r="A7213" s="56">
        <v>2022</v>
      </c>
      <c r="B7213" s="56" t="s">
        <v>9</v>
      </c>
      <c r="C7213" s="56" t="s">
        <v>57</v>
      </c>
      <c r="D7213" s="55">
        <v>139044</v>
      </c>
    </row>
    <row r="7214" spans="1:4" x14ac:dyDescent="0.2">
      <c r="A7214" s="56">
        <v>2022</v>
      </c>
      <c r="B7214" s="56" t="s">
        <v>9</v>
      </c>
      <c r="C7214" s="56" t="s">
        <v>58</v>
      </c>
      <c r="D7214" s="55">
        <v>9981</v>
      </c>
    </row>
    <row r="7215" spans="1:4" x14ac:dyDescent="0.2">
      <c r="A7215" s="56">
        <v>2022</v>
      </c>
      <c r="B7215" s="56" t="s">
        <v>9</v>
      </c>
      <c r="C7215" s="56" t="s">
        <v>45</v>
      </c>
      <c r="D7215" s="55">
        <v>187072</v>
      </c>
    </row>
    <row r="7216" spans="1:4" x14ac:dyDescent="0.2">
      <c r="A7216" s="56">
        <v>2022</v>
      </c>
      <c r="B7216" s="56" t="s">
        <v>9</v>
      </c>
      <c r="C7216" s="56" t="s">
        <v>59</v>
      </c>
      <c r="D7216" s="55">
        <v>2788</v>
      </c>
    </row>
    <row r="7217" spans="1:4" x14ac:dyDescent="0.2">
      <c r="A7217" s="56">
        <v>2022</v>
      </c>
      <c r="B7217" s="56" t="s">
        <v>9</v>
      </c>
      <c r="C7217" s="56" t="s">
        <v>60</v>
      </c>
      <c r="D7217" s="55">
        <v>2370</v>
      </c>
    </row>
    <row r="7218" spans="1:4" x14ac:dyDescent="0.2">
      <c r="A7218" s="56">
        <v>2022</v>
      </c>
      <c r="B7218" s="56" t="s">
        <v>9</v>
      </c>
      <c r="C7218" s="56" t="s">
        <v>61</v>
      </c>
      <c r="D7218" s="55">
        <v>5241</v>
      </c>
    </row>
    <row r="7219" spans="1:4" x14ac:dyDescent="0.2">
      <c r="A7219" s="56">
        <v>2022</v>
      </c>
      <c r="B7219" s="56" t="s">
        <v>10</v>
      </c>
      <c r="C7219" s="56" t="s">
        <v>24</v>
      </c>
      <c r="D7219" s="55">
        <v>418173</v>
      </c>
    </row>
    <row r="7220" spans="1:4" x14ac:dyDescent="0.2">
      <c r="A7220" s="56">
        <v>2022</v>
      </c>
      <c r="B7220" s="56" t="s">
        <v>10</v>
      </c>
      <c r="C7220" s="56" t="s">
        <v>29</v>
      </c>
      <c r="D7220" s="55">
        <v>138400</v>
      </c>
    </row>
    <row r="7221" spans="1:4" x14ac:dyDescent="0.2">
      <c r="A7221" s="56">
        <v>2022</v>
      </c>
      <c r="B7221" s="56" t="s">
        <v>10</v>
      </c>
      <c r="C7221" s="56" t="s">
        <v>51</v>
      </c>
      <c r="D7221" s="55">
        <v>0</v>
      </c>
    </row>
    <row r="7222" spans="1:4" x14ac:dyDescent="0.2">
      <c r="A7222" s="56">
        <v>2022</v>
      </c>
      <c r="B7222" s="56" t="s">
        <v>10</v>
      </c>
      <c r="C7222" s="56" t="s">
        <v>31</v>
      </c>
      <c r="D7222" s="55">
        <v>39347</v>
      </c>
    </row>
    <row r="7223" spans="1:4" x14ac:dyDescent="0.2">
      <c r="A7223" s="56">
        <v>2022</v>
      </c>
      <c r="B7223" s="56" t="s">
        <v>10</v>
      </c>
      <c r="C7223" s="56" t="s">
        <v>52</v>
      </c>
      <c r="D7223" s="55">
        <v>157552</v>
      </c>
    </row>
    <row r="7224" spans="1:4" x14ac:dyDescent="0.2">
      <c r="A7224" s="56">
        <v>2022</v>
      </c>
      <c r="B7224" s="56" t="s">
        <v>10</v>
      </c>
      <c r="C7224" s="56" t="s">
        <v>34</v>
      </c>
      <c r="D7224" s="55">
        <v>137095</v>
      </c>
    </row>
    <row r="7225" spans="1:4" x14ac:dyDescent="0.2">
      <c r="A7225" s="56">
        <v>2022</v>
      </c>
      <c r="B7225" s="56" t="s">
        <v>10</v>
      </c>
      <c r="C7225" s="56" t="s">
        <v>53</v>
      </c>
      <c r="D7225" s="55">
        <v>102962</v>
      </c>
    </row>
    <row r="7226" spans="1:4" x14ac:dyDescent="0.2">
      <c r="A7226" s="56">
        <v>2022</v>
      </c>
      <c r="B7226" s="56" t="s">
        <v>10</v>
      </c>
      <c r="C7226" s="56" t="s">
        <v>54</v>
      </c>
      <c r="D7226" s="55">
        <v>28698</v>
      </c>
    </row>
    <row r="7227" spans="1:4" x14ac:dyDescent="0.2">
      <c r="A7227" s="56">
        <v>2022</v>
      </c>
      <c r="B7227" s="56" t="s">
        <v>10</v>
      </c>
      <c r="C7227" s="56" t="s">
        <v>37</v>
      </c>
      <c r="D7227" s="55">
        <v>182402</v>
      </c>
    </row>
    <row r="7228" spans="1:4" x14ac:dyDescent="0.2">
      <c r="A7228" s="56">
        <v>2022</v>
      </c>
      <c r="B7228" s="56" t="s">
        <v>10</v>
      </c>
      <c r="C7228" s="56" t="s">
        <v>38</v>
      </c>
      <c r="D7228" s="55">
        <v>103161</v>
      </c>
    </row>
    <row r="7229" spans="1:4" x14ac:dyDescent="0.2">
      <c r="A7229" s="56">
        <v>2022</v>
      </c>
      <c r="B7229" s="56" t="s">
        <v>10</v>
      </c>
      <c r="C7229" s="56" t="s">
        <v>39</v>
      </c>
      <c r="D7229" s="55">
        <v>90051</v>
      </c>
    </row>
    <row r="7230" spans="1:4" x14ac:dyDescent="0.2">
      <c r="A7230" s="56">
        <v>2022</v>
      </c>
      <c r="B7230" s="56" t="s">
        <v>10</v>
      </c>
      <c r="C7230" s="56" t="s">
        <v>55</v>
      </c>
      <c r="D7230" s="55">
        <v>49132</v>
      </c>
    </row>
    <row r="7231" spans="1:4" x14ac:dyDescent="0.2">
      <c r="A7231" s="56">
        <v>2022</v>
      </c>
      <c r="B7231" s="56" t="s">
        <v>10</v>
      </c>
      <c r="C7231" s="56" t="s">
        <v>40</v>
      </c>
      <c r="D7231" s="55">
        <v>112334</v>
      </c>
    </row>
    <row r="7232" spans="1:4" x14ac:dyDescent="0.2">
      <c r="A7232" s="56">
        <v>2022</v>
      </c>
      <c r="B7232" s="56" t="s">
        <v>10</v>
      </c>
      <c r="C7232" s="56" t="s">
        <v>41</v>
      </c>
      <c r="D7232" s="55">
        <v>47400</v>
      </c>
    </row>
    <row r="7233" spans="1:4" x14ac:dyDescent="0.2">
      <c r="A7233" s="56">
        <v>2022</v>
      </c>
      <c r="B7233" s="56" t="s">
        <v>10</v>
      </c>
      <c r="C7233" s="56" t="s">
        <v>42</v>
      </c>
      <c r="D7233" s="55">
        <v>334727</v>
      </c>
    </row>
    <row r="7234" spans="1:4" x14ac:dyDescent="0.2">
      <c r="A7234" s="56">
        <v>2022</v>
      </c>
      <c r="B7234" s="56" t="s">
        <v>10</v>
      </c>
      <c r="C7234" s="56" t="s">
        <v>56</v>
      </c>
      <c r="D7234" s="55">
        <v>476824</v>
      </c>
    </row>
    <row r="7235" spans="1:4" x14ac:dyDescent="0.2">
      <c r="A7235" s="56">
        <v>2022</v>
      </c>
      <c r="B7235" s="56" t="s">
        <v>10</v>
      </c>
      <c r="C7235" s="56" t="s">
        <v>44</v>
      </c>
      <c r="D7235" s="55">
        <v>83764</v>
      </c>
    </row>
    <row r="7236" spans="1:4" x14ac:dyDescent="0.2">
      <c r="A7236" s="56">
        <v>2022</v>
      </c>
      <c r="B7236" s="56" t="s">
        <v>10</v>
      </c>
      <c r="C7236" s="56" t="s">
        <v>57</v>
      </c>
      <c r="D7236" s="55">
        <v>135595</v>
      </c>
    </row>
    <row r="7237" spans="1:4" x14ac:dyDescent="0.2">
      <c r="A7237" s="56">
        <v>2022</v>
      </c>
      <c r="B7237" s="56" t="s">
        <v>10</v>
      </c>
      <c r="C7237" s="56" t="s">
        <v>58</v>
      </c>
      <c r="D7237" s="55">
        <v>9228</v>
      </c>
    </row>
    <row r="7238" spans="1:4" x14ac:dyDescent="0.2">
      <c r="A7238" s="56">
        <v>2022</v>
      </c>
      <c r="B7238" s="56" t="s">
        <v>10</v>
      </c>
      <c r="C7238" s="56" t="s">
        <v>45</v>
      </c>
      <c r="D7238" s="55">
        <v>183342</v>
      </c>
    </row>
    <row r="7239" spans="1:4" x14ac:dyDescent="0.2">
      <c r="A7239" s="56">
        <v>2022</v>
      </c>
      <c r="B7239" s="56" t="s">
        <v>10</v>
      </c>
      <c r="C7239" s="56" t="s">
        <v>59</v>
      </c>
      <c r="D7239" s="55">
        <v>2722</v>
      </c>
    </row>
    <row r="7240" spans="1:4" x14ac:dyDescent="0.2">
      <c r="A7240" s="56">
        <v>2022</v>
      </c>
      <c r="B7240" s="56" t="s">
        <v>10</v>
      </c>
      <c r="C7240" s="56" t="s">
        <v>60</v>
      </c>
      <c r="D7240" s="55">
        <v>1577</v>
      </c>
    </row>
    <row r="7241" spans="1:4" x14ac:dyDescent="0.2">
      <c r="A7241" s="56">
        <v>2022</v>
      </c>
      <c r="B7241" s="56" t="s">
        <v>10</v>
      </c>
      <c r="C7241" s="56" t="s">
        <v>61</v>
      </c>
      <c r="D7241" s="55">
        <v>89</v>
      </c>
    </row>
    <row r="7242" spans="1:4" x14ac:dyDescent="0.2">
      <c r="A7242" s="56">
        <v>2022</v>
      </c>
      <c r="B7242" s="56" t="s">
        <v>11</v>
      </c>
      <c r="C7242" s="56" t="s">
        <v>24</v>
      </c>
      <c r="D7242" s="55">
        <v>370096</v>
      </c>
    </row>
    <row r="7243" spans="1:4" x14ac:dyDescent="0.2">
      <c r="A7243" s="56">
        <v>2022</v>
      </c>
      <c r="B7243" s="56" t="s">
        <v>11</v>
      </c>
      <c r="C7243" s="56" t="s">
        <v>29</v>
      </c>
      <c r="D7243" s="55">
        <v>191455</v>
      </c>
    </row>
    <row r="7244" spans="1:4" x14ac:dyDescent="0.2">
      <c r="A7244" s="56">
        <v>2022</v>
      </c>
      <c r="B7244" s="56" t="s">
        <v>11</v>
      </c>
      <c r="C7244" s="56" t="s">
        <v>51</v>
      </c>
      <c r="D7244" s="55">
        <v>0</v>
      </c>
    </row>
    <row r="7245" spans="1:4" x14ac:dyDescent="0.2">
      <c r="A7245" s="56">
        <v>2022</v>
      </c>
      <c r="B7245" s="56" t="s">
        <v>11</v>
      </c>
      <c r="C7245" s="56" t="s">
        <v>31</v>
      </c>
      <c r="D7245" s="55">
        <v>28386</v>
      </c>
    </row>
    <row r="7246" spans="1:4" x14ac:dyDescent="0.2">
      <c r="A7246" s="56">
        <v>2022</v>
      </c>
      <c r="B7246" s="56" t="s">
        <v>11</v>
      </c>
      <c r="C7246" s="56" t="s">
        <v>52</v>
      </c>
      <c r="D7246" s="55">
        <v>137210</v>
      </c>
    </row>
    <row r="7247" spans="1:4" x14ac:dyDescent="0.2">
      <c r="A7247" s="56">
        <v>2022</v>
      </c>
      <c r="B7247" s="56" t="s">
        <v>11</v>
      </c>
      <c r="C7247" s="56" t="s">
        <v>34</v>
      </c>
      <c r="D7247" s="55">
        <v>117673</v>
      </c>
    </row>
    <row r="7248" spans="1:4" x14ac:dyDescent="0.2">
      <c r="A7248" s="56">
        <v>2022</v>
      </c>
      <c r="B7248" s="56" t="s">
        <v>11</v>
      </c>
      <c r="C7248" s="56" t="s">
        <v>53</v>
      </c>
      <c r="D7248" s="55">
        <v>84888</v>
      </c>
    </row>
    <row r="7249" spans="1:4" x14ac:dyDescent="0.2">
      <c r="A7249" s="56">
        <v>2022</v>
      </c>
      <c r="B7249" s="56" t="s">
        <v>11</v>
      </c>
      <c r="C7249" s="56" t="s">
        <v>54</v>
      </c>
      <c r="D7249" s="55">
        <v>25764</v>
      </c>
    </row>
    <row r="7250" spans="1:4" x14ac:dyDescent="0.2">
      <c r="A7250" s="56">
        <v>2022</v>
      </c>
      <c r="B7250" s="56" t="s">
        <v>11</v>
      </c>
      <c r="C7250" s="56" t="s">
        <v>37</v>
      </c>
      <c r="D7250" s="55">
        <v>161059</v>
      </c>
    </row>
    <row r="7251" spans="1:4" x14ac:dyDescent="0.2">
      <c r="A7251" s="56">
        <v>2022</v>
      </c>
      <c r="B7251" s="56" t="s">
        <v>11</v>
      </c>
      <c r="C7251" s="56" t="s">
        <v>38</v>
      </c>
      <c r="D7251" s="55">
        <v>92364</v>
      </c>
    </row>
    <row r="7252" spans="1:4" x14ac:dyDescent="0.2">
      <c r="A7252" s="56">
        <v>2022</v>
      </c>
      <c r="B7252" s="56" t="s">
        <v>11</v>
      </c>
      <c r="C7252" s="56" t="s">
        <v>39</v>
      </c>
      <c r="D7252" s="55">
        <v>76590</v>
      </c>
    </row>
    <row r="7253" spans="1:4" x14ac:dyDescent="0.2">
      <c r="A7253" s="56">
        <v>2022</v>
      </c>
      <c r="B7253" s="56" t="s">
        <v>11</v>
      </c>
      <c r="C7253" s="56" t="s">
        <v>55</v>
      </c>
      <c r="D7253" s="55">
        <v>42310</v>
      </c>
    </row>
    <row r="7254" spans="1:4" x14ac:dyDescent="0.2">
      <c r="A7254" s="56">
        <v>2022</v>
      </c>
      <c r="B7254" s="56" t="s">
        <v>11</v>
      </c>
      <c r="C7254" s="56" t="s">
        <v>40</v>
      </c>
      <c r="D7254" s="55">
        <v>99884</v>
      </c>
    </row>
    <row r="7255" spans="1:4" x14ac:dyDescent="0.2">
      <c r="A7255" s="56">
        <v>2022</v>
      </c>
      <c r="B7255" s="56" t="s">
        <v>11</v>
      </c>
      <c r="C7255" s="56" t="s">
        <v>41</v>
      </c>
      <c r="D7255" s="55">
        <v>37776</v>
      </c>
    </row>
    <row r="7256" spans="1:4" x14ac:dyDescent="0.2">
      <c r="A7256" s="56">
        <v>2022</v>
      </c>
      <c r="B7256" s="56" t="s">
        <v>11</v>
      </c>
      <c r="C7256" s="56" t="s">
        <v>42</v>
      </c>
      <c r="D7256" s="55">
        <v>314577</v>
      </c>
    </row>
    <row r="7257" spans="1:4" x14ac:dyDescent="0.2">
      <c r="A7257" s="56">
        <v>2022</v>
      </c>
      <c r="B7257" s="56" t="s">
        <v>11</v>
      </c>
      <c r="C7257" s="56" t="s">
        <v>56</v>
      </c>
      <c r="D7257" s="55">
        <v>430895</v>
      </c>
    </row>
    <row r="7258" spans="1:4" x14ac:dyDescent="0.2">
      <c r="A7258" s="56">
        <v>2022</v>
      </c>
      <c r="B7258" s="56" t="s">
        <v>11</v>
      </c>
      <c r="C7258" s="56" t="s">
        <v>44</v>
      </c>
      <c r="D7258" s="55">
        <v>82847</v>
      </c>
    </row>
    <row r="7259" spans="1:4" x14ac:dyDescent="0.2">
      <c r="A7259" s="56">
        <v>2022</v>
      </c>
      <c r="B7259" s="56" t="s">
        <v>11</v>
      </c>
      <c r="C7259" s="56" t="s">
        <v>57</v>
      </c>
      <c r="D7259" s="55">
        <v>121380</v>
      </c>
    </row>
    <row r="7260" spans="1:4" x14ac:dyDescent="0.2">
      <c r="A7260" s="56">
        <v>2022</v>
      </c>
      <c r="B7260" s="56" t="s">
        <v>11</v>
      </c>
      <c r="C7260" s="56" t="s">
        <v>58</v>
      </c>
      <c r="D7260" s="55">
        <v>8338</v>
      </c>
    </row>
    <row r="7261" spans="1:4" x14ac:dyDescent="0.2">
      <c r="A7261" s="56">
        <v>2022</v>
      </c>
      <c r="B7261" s="56" t="s">
        <v>11</v>
      </c>
      <c r="C7261" s="56" t="s">
        <v>45</v>
      </c>
      <c r="D7261" s="55">
        <v>168632</v>
      </c>
    </row>
    <row r="7262" spans="1:4" x14ac:dyDescent="0.2">
      <c r="A7262" s="56">
        <v>2022</v>
      </c>
      <c r="B7262" s="56" t="s">
        <v>11</v>
      </c>
      <c r="C7262" s="56" t="s">
        <v>59</v>
      </c>
      <c r="D7262" s="55">
        <v>2463</v>
      </c>
    </row>
    <row r="7263" spans="1:4" x14ac:dyDescent="0.2">
      <c r="A7263" s="56">
        <v>2022</v>
      </c>
      <c r="B7263" s="56" t="s">
        <v>11</v>
      </c>
      <c r="C7263" s="56" t="s">
        <v>60</v>
      </c>
      <c r="D7263" s="55">
        <v>239</v>
      </c>
    </row>
    <row r="7264" spans="1:4" x14ac:dyDescent="0.2">
      <c r="A7264" s="56">
        <v>2022</v>
      </c>
      <c r="B7264" s="56" t="s">
        <v>11</v>
      </c>
      <c r="C7264" s="56" t="s">
        <v>61</v>
      </c>
      <c r="D7264" s="55">
        <v>143</v>
      </c>
    </row>
    <row r="7265" spans="1:4" x14ac:dyDescent="0.2">
      <c r="A7265" s="56">
        <v>2023</v>
      </c>
      <c r="B7265" s="56" t="s">
        <v>12</v>
      </c>
      <c r="C7265" s="56" t="s">
        <v>24</v>
      </c>
      <c r="D7265" s="55">
        <v>374616</v>
      </c>
    </row>
    <row r="7266" spans="1:4" x14ac:dyDescent="0.2">
      <c r="A7266" s="56">
        <v>2023</v>
      </c>
      <c r="B7266" s="56" t="s">
        <v>12</v>
      </c>
      <c r="C7266" s="56" t="s">
        <v>29</v>
      </c>
      <c r="D7266" s="55">
        <v>320031</v>
      </c>
    </row>
    <row r="7267" spans="1:4" x14ac:dyDescent="0.2">
      <c r="A7267" s="56">
        <v>2023</v>
      </c>
      <c r="B7267" s="56" t="s">
        <v>12</v>
      </c>
      <c r="C7267" s="56" t="s">
        <v>51</v>
      </c>
      <c r="D7267" s="55">
        <v>0</v>
      </c>
    </row>
    <row r="7268" spans="1:4" x14ac:dyDescent="0.2">
      <c r="A7268" s="56">
        <v>2023</v>
      </c>
      <c r="B7268" s="56" t="s">
        <v>12</v>
      </c>
      <c r="C7268" s="56" t="s">
        <v>31</v>
      </c>
      <c r="D7268" s="55">
        <v>18324</v>
      </c>
    </row>
    <row r="7269" spans="1:4" x14ac:dyDescent="0.2">
      <c r="A7269" s="56">
        <v>2023</v>
      </c>
      <c r="B7269" s="56" t="s">
        <v>12</v>
      </c>
      <c r="C7269" s="56" t="s">
        <v>52</v>
      </c>
      <c r="D7269" s="55">
        <v>120716</v>
      </c>
    </row>
    <row r="7270" spans="1:4" x14ac:dyDescent="0.2">
      <c r="A7270" s="56">
        <v>2023</v>
      </c>
      <c r="B7270" s="56" t="s">
        <v>12</v>
      </c>
      <c r="C7270" s="56" t="s">
        <v>34</v>
      </c>
      <c r="D7270" s="55">
        <v>116587</v>
      </c>
    </row>
    <row r="7271" spans="1:4" x14ac:dyDescent="0.2">
      <c r="A7271" s="56">
        <v>2023</v>
      </c>
      <c r="B7271" s="56" t="s">
        <v>12</v>
      </c>
      <c r="C7271" s="56" t="s">
        <v>53</v>
      </c>
      <c r="D7271" s="55">
        <v>80016</v>
      </c>
    </row>
    <row r="7272" spans="1:4" x14ac:dyDescent="0.2">
      <c r="A7272" s="56">
        <v>2023</v>
      </c>
      <c r="B7272" s="56" t="s">
        <v>12</v>
      </c>
      <c r="C7272" s="56" t="s">
        <v>54</v>
      </c>
      <c r="D7272" s="55">
        <v>21624</v>
      </c>
    </row>
    <row r="7273" spans="1:4" x14ac:dyDescent="0.2">
      <c r="A7273" s="56">
        <v>2023</v>
      </c>
      <c r="B7273" s="56" t="s">
        <v>12</v>
      </c>
      <c r="C7273" s="56" t="s">
        <v>37</v>
      </c>
      <c r="D7273" s="55">
        <v>151953</v>
      </c>
    </row>
    <row r="7274" spans="1:4" x14ac:dyDescent="0.2">
      <c r="A7274" s="56">
        <v>2023</v>
      </c>
      <c r="B7274" s="56" t="s">
        <v>12</v>
      </c>
      <c r="C7274" s="56" t="s">
        <v>38</v>
      </c>
      <c r="D7274" s="55">
        <v>84204</v>
      </c>
    </row>
    <row r="7275" spans="1:4" x14ac:dyDescent="0.2">
      <c r="A7275" s="56">
        <v>2023</v>
      </c>
      <c r="B7275" s="56" t="s">
        <v>12</v>
      </c>
      <c r="C7275" s="56" t="s">
        <v>39</v>
      </c>
      <c r="D7275" s="55">
        <v>68427</v>
      </c>
    </row>
    <row r="7276" spans="1:4" x14ac:dyDescent="0.2">
      <c r="A7276" s="56">
        <v>2023</v>
      </c>
      <c r="B7276" s="56" t="s">
        <v>12</v>
      </c>
      <c r="C7276" s="56" t="s">
        <v>55</v>
      </c>
      <c r="D7276" s="55">
        <v>38631</v>
      </c>
    </row>
    <row r="7277" spans="1:4" x14ac:dyDescent="0.2">
      <c r="A7277" s="56">
        <v>2023</v>
      </c>
      <c r="B7277" s="56" t="s">
        <v>12</v>
      </c>
      <c r="C7277" s="56" t="s">
        <v>40</v>
      </c>
      <c r="D7277" s="55">
        <v>89872</v>
      </c>
    </row>
    <row r="7278" spans="1:4" x14ac:dyDescent="0.2">
      <c r="A7278" s="56">
        <v>2023</v>
      </c>
      <c r="B7278" s="56" t="s">
        <v>12</v>
      </c>
      <c r="C7278" s="56" t="s">
        <v>41</v>
      </c>
      <c r="D7278" s="55">
        <v>33484</v>
      </c>
    </row>
    <row r="7279" spans="1:4" x14ac:dyDescent="0.2">
      <c r="A7279" s="56">
        <v>2023</v>
      </c>
      <c r="B7279" s="56" t="s">
        <v>12</v>
      </c>
      <c r="C7279" s="56" t="s">
        <v>42</v>
      </c>
      <c r="D7279" s="55">
        <v>306884</v>
      </c>
    </row>
    <row r="7280" spans="1:4" x14ac:dyDescent="0.2">
      <c r="A7280" s="56">
        <v>2023</v>
      </c>
      <c r="B7280" s="56" t="s">
        <v>12</v>
      </c>
      <c r="C7280" s="56" t="s">
        <v>56</v>
      </c>
      <c r="D7280" s="55">
        <v>398999</v>
      </c>
    </row>
    <row r="7281" spans="1:4" x14ac:dyDescent="0.2">
      <c r="A7281" s="56">
        <v>2023</v>
      </c>
      <c r="B7281" s="56" t="s">
        <v>12</v>
      </c>
      <c r="C7281" s="56" t="s">
        <v>44</v>
      </c>
      <c r="D7281" s="55">
        <v>55401</v>
      </c>
    </row>
    <row r="7282" spans="1:4" x14ac:dyDescent="0.2">
      <c r="A7282" s="56">
        <v>2023</v>
      </c>
      <c r="B7282" s="56" t="s">
        <v>12</v>
      </c>
      <c r="C7282" s="56" t="s">
        <v>57</v>
      </c>
      <c r="D7282" s="55">
        <v>102922</v>
      </c>
    </row>
    <row r="7283" spans="1:4" x14ac:dyDescent="0.2">
      <c r="A7283" s="56">
        <v>2023</v>
      </c>
      <c r="B7283" s="56" t="s">
        <v>12</v>
      </c>
      <c r="C7283" s="56" t="s">
        <v>58</v>
      </c>
      <c r="D7283" s="55">
        <v>7735</v>
      </c>
    </row>
    <row r="7284" spans="1:4" x14ac:dyDescent="0.2">
      <c r="A7284" s="56">
        <v>2023</v>
      </c>
      <c r="B7284" s="56" t="s">
        <v>12</v>
      </c>
      <c r="C7284" s="56" t="s">
        <v>45</v>
      </c>
      <c r="D7284" s="55">
        <v>150195</v>
      </c>
    </row>
    <row r="7285" spans="1:4" x14ac:dyDescent="0.2">
      <c r="A7285" s="56">
        <v>2023</v>
      </c>
      <c r="B7285" s="56" t="s">
        <v>12</v>
      </c>
      <c r="C7285" s="56" t="s">
        <v>59</v>
      </c>
      <c r="D7285" s="55">
        <v>2670</v>
      </c>
    </row>
    <row r="7286" spans="1:4" x14ac:dyDescent="0.2">
      <c r="A7286" s="56">
        <v>2023</v>
      </c>
      <c r="B7286" s="56" t="s">
        <v>12</v>
      </c>
      <c r="C7286" s="56" t="s">
        <v>60</v>
      </c>
      <c r="D7286" s="55">
        <v>24</v>
      </c>
    </row>
    <row r="7287" spans="1:4" x14ac:dyDescent="0.2">
      <c r="A7287" s="56">
        <v>2023</v>
      </c>
      <c r="B7287" s="56" t="s">
        <v>12</v>
      </c>
      <c r="C7287" s="56" t="s">
        <v>61</v>
      </c>
      <c r="D7287" s="55">
        <v>2337</v>
      </c>
    </row>
    <row r="7288" spans="1:4" x14ac:dyDescent="0.2">
      <c r="A7288" s="56">
        <v>2023</v>
      </c>
      <c r="B7288" s="56" t="s">
        <v>13</v>
      </c>
      <c r="C7288" s="56" t="s">
        <v>24</v>
      </c>
      <c r="D7288" s="55">
        <v>319529</v>
      </c>
    </row>
    <row r="7289" spans="1:4" x14ac:dyDescent="0.2">
      <c r="A7289" s="56">
        <v>2023</v>
      </c>
      <c r="B7289" s="56" t="s">
        <v>13</v>
      </c>
      <c r="C7289" s="56" t="s">
        <v>29</v>
      </c>
      <c r="D7289" s="55">
        <v>258650</v>
      </c>
    </row>
    <row r="7290" spans="1:4" x14ac:dyDescent="0.2">
      <c r="A7290" s="56">
        <v>2023</v>
      </c>
      <c r="B7290" s="56" t="s">
        <v>13</v>
      </c>
      <c r="C7290" s="56" t="s">
        <v>51</v>
      </c>
      <c r="D7290" s="55">
        <v>0</v>
      </c>
    </row>
    <row r="7291" spans="1:4" x14ac:dyDescent="0.2">
      <c r="A7291" s="56">
        <v>2023</v>
      </c>
      <c r="B7291" s="56" t="s">
        <v>13</v>
      </c>
      <c r="C7291" s="56" t="s">
        <v>31</v>
      </c>
      <c r="D7291" s="55">
        <v>13015</v>
      </c>
    </row>
    <row r="7292" spans="1:4" x14ac:dyDescent="0.2">
      <c r="A7292" s="56">
        <v>2023</v>
      </c>
      <c r="B7292" s="56" t="s">
        <v>13</v>
      </c>
      <c r="C7292" s="56" t="s">
        <v>52</v>
      </c>
      <c r="D7292" s="55">
        <v>89830</v>
      </c>
    </row>
    <row r="7293" spans="1:4" x14ac:dyDescent="0.2">
      <c r="A7293" s="56">
        <v>2023</v>
      </c>
      <c r="B7293" s="56" t="s">
        <v>13</v>
      </c>
      <c r="C7293" s="56" t="s">
        <v>34</v>
      </c>
      <c r="D7293" s="55">
        <v>92476</v>
      </c>
    </row>
    <row r="7294" spans="1:4" x14ac:dyDescent="0.2">
      <c r="A7294" s="56">
        <v>2023</v>
      </c>
      <c r="B7294" s="56" t="s">
        <v>13</v>
      </c>
      <c r="C7294" s="56" t="s">
        <v>53</v>
      </c>
      <c r="D7294" s="55">
        <v>56425</v>
      </c>
    </row>
    <row r="7295" spans="1:4" x14ac:dyDescent="0.2">
      <c r="A7295" s="56">
        <v>2023</v>
      </c>
      <c r="B7295" s="56" t="s">
        <v>13</v>
      </c>
      <c r="C7295" s="56" t="s">
        <v>54</v>
      </c>
      <c r="D7295" s="55">
        <v>19453</v>
      </c>
    </row>
    <row r="7296" spans="1:4" x14ac:dyDescent="0.2">
      <c r="A7296" s="56">
        <v>2023</v>
      </c>
      <c r="B7296" s="56" t="s">
        <v>13</v>
      </c>
      <c r="C7296" s="56" t="s">
        <v>37</v>
      </c>
      <c r="D7296" s="55">
        <v>122806</v>
      </c>
    </row>
    <row r="7297" spans="1:4" x14ac:dyDescent="0.2">
      <c r="A7297" s="56">
        <v>2023</v>
      </c>
      <c r="B7297" s="56" t="s">
        <v>13</v>
      </c>
      <c r="C7297" s="56" t="s">
        <v>38</v>
      </c>
      <c r="D7297" s="55">
        <v>63952</v>
      </c>
    </row>
    <row r="7298" spans="1:4" x14ac:dyDescent="0.2">
      <c r="A7298" s="56">
        <v>2023</v>
      </c>
      <c r="B7298" s="56" t="s">
        <v>13</v>
      </c>
      <c r="C7298" s="56" t="s">
        <v>39</v>
      </c>
      <c r="D7298" s="55">
        <v>53160</v>
      </c>
    </row>
    <row r="7299" spans="1:4" x14ac:dyDescent="0.2">
      <c r="A7299" s="56">
        <v>2023</v>
      </c>
      <c r="B7299" s="56" t="s">
        <v>13</v>
      </c>
      <c r="C7299" s="56" t="s">
        <v>55</v>
      </c>
      <c r="D7299" s="55">
        <v>26456</v>
      </c>
    </row>
    <row r="7300" spans="1:4" x14ac:dyDescent="0.2">
      <c r="A7300" s="56">
        <v>2023</v>
      </c>
      <c r="B7300" s="56" t="s">
        <v>13</v>
      </c>
      <c r="C7300" s="56" t="s">
        <v>40</v>
      </c>
      <c r="D7300" s="55">
        <v>31221</v>
      </c>
    </row>
    <row r="7301" spans="1:4" x14ac:dyDescent="0.2">
      <c r="A7301" s="56">
        <v>2023</v>
      </c>
      <c r="B7301" s="56" t="s">
        <v>13</v>
      </c>
      <c r="C7301" s="56" t="s">
        <v>41</v>
      </c>
      <c r="D7301" s="55">
        <v>28492</v>
      </c>
    </row>
    <row r="7302" spans="1:4" x14ac:dyDescent="0.2">
      <c r="A7302" s="56">
        <v>2023</v>
      </c>
      <c r="B7302" s="56" t="s">
        <v>13</v>
      </c>
      <c r="C7302" s="56" t="s">
        <v>42</v>
      </c>
      <c r="D7302" s="55">
        <v>208597</v>
      </c>
    </row>
    <row r="7303" spans="1:4" x14ac:dyDescent="0.2">
      <c r="A7303" s="56">
        <v>2023</v>
      </c>
      <c r="B7303" s="56" t="s">
        <v>13</v>
      </c>
      <c r="C7303" s="56" t="s">
        <v>56</v>
      </c>
      <c r="D7303" s="55">
        <v>271093</v>
      </c>
    </row>
    <row r="7304" spans="1:4" x14ac:dyDescent="0.2">
      <c r="A7304" s="56">
        <v>2023</v>
      </c>
      <c r="B7304" s="56" t="s">
        <v>13</v>
      </c>
      <c r="C7304" s="56" t="s">
        <v>44</v>
      </c>
      <c r="D7304" s="55">
        <v>51935</v>
      </c>
    </row>
    <row r="7305" spans="1:4" x14ac:dyDescent="0.2">
      <c r="A7305" s="56">
        <v>2023</v>
      </c>
      <c r="B7305" s="56" t="s">
        <v>13</v>
      </c>
      <c r="C7305" s="56" t="s">
        <v>57</v>
      </c>
      <c r="D7305" s="55">
        <v>76312</v>
      </c>
    </row>
    <row r="7306" spans="1:4" x14ac:dyDescent="0.2">
      <c r="A7306" s="56">
        <v>2023</v>
      </c>
      <c r="B7306" s="56" t="s">
        <v>13</v>
      </c>
      <c r="C7306" s="56" t="s">
        <v>58</v>
      </c>
      <c r="D7306" s="55">
        <v>7637</v>
      </c>
    </row>
    <row r="7307" spans="1:4" x14ac:dyDescent="0.2">
      <c r="A7307" s="56">
        <v>2023</v>
      </c>
      <c r="B7307" s="56" t="s">
        <v>13</v>
      </c>
      <c r="C7307" s="56" t="s">
        <v>45</v>
      </c>
      <c r="D7307" s="55">
        <v>136825</v>
      </c>
    </row>
    <row r="7308" spans="1:4" x14ac:dyDescent="0.2">
      <c r="A7308" s="56">
        <v>2023</v>
      </c>
      <c r="B7308" s="56" t="s">
        <v>13</v>
      </c>
      <c r="C7308" s="56" t="s">
        <v>59</v>
      </c>
      <c r="D7308" s="55">
        <v>2000</v>
      </c>
    </row>
    <row r="7309" spans="1:4" x14ac:dyDescent="0.2">
      <c r="A7309" s="56">
        <v>2023</v>
      </c>
      <c r="B7309" s="56" t="s">
        <v>13</v>
      </c>
      <c r="C7309" s="56" t="s">
        <v>60</v>
      </c>
      <c r="D7309" s="55">
        <v>74</v>
      </c>
    </row>
    <row r="7310" spans="1:4" x14ac:dyDescent="0.2">
      <c r="A7310" s="56">
        <v>2023</v>
      </c>
      <c r="B7310" s="56" t="s">
        <v>13</v>
      </c>
      <c r="C7310" s="56" t="s">
        <v>61</v>
      </c>
      <c r="D7310" s="55">
        <v>10</v>
      </c>
    </row>
    <row r="7311" spans="1:4" x14ac:dyDescent="0.2">
      <c r="A7311" s="56">
        <v>2023</v>
      </c>
      <c r="B7311" s="56" t="s">
        <v>14</v>
      </c>
      <c r="C7311" s="56" t="s">
        <v>24</v>
      </c>
      <c r="D7311" s="55">
        <v>349522</v>
      </c>
    </row>
    <row r="7312" spans="1:4" x14ac:dyDescent="0.2">
      <c r="A7312" s="56">
        <v>2023</v>
      </c>
      <c r="B7312" s="56" t="s">
        <v>14</v>
      </c>
      <c r="C7312" s="56" t="s">
        <v>29</v>
      </c>
      <c r="D7312" s="55">
        <v>273403</v>
      </c>
    </row>
    <row r="7313" spans="1:4" x14ac:dyDescent="0.2">
      <c r="A7313" s="56">
        <v>2023</v>
      </c>
      <c r="B7313" s="56" t="s">
        <v>14</v>
      </c>
      <c r="C7313" s="56" t="s">
        <v>51</v>
      </c>
      <c r="D7313" s="55">
        <v>0</v>
      </c>
    </row>
    <row r="7314" spans="1:4" x14ac:dyDescent="0.2">
      <c r="A7314" s="56">
        <v>2023</v>
      </c>
      <c r="B7314" s="56" t="s">
        <v>14</v>
      </c>
      <c r="C7314" s="56" t="s">
        <v>31</v>
      </c>
      <c r="D7314" s="55">
        <v>13831</v>
      </c>
    </row>
    <row r="7315" spans="1:4" x14ac:dyDescent="0.2">
      <c r="A7315" s="56">
        <v>2023</v>
      </c>
      <c r="B7315" s="56" t="s">
        <v>14</v>
      </c>
      <c r="C7315" s="56" t="s">
        <v>52</v>
      </c>
      <c r="D7315" s="55">
        <v>114907</v>
      </c>
    </row>
    <row r="7316" spans="1:4" x14ac:dyDescent="0.2">
      <c r="A7316" s="56">
        <v>2023</v>
      </c>
      <c r="B7316" s="56" t="s">
        <v>14</v>
      </c>
      <c r="C7316" s="56" t="s">
        <v>34</v>
      </c>
      <c r="D7316" s="55">
        <v>102408</v>
      </c>
    </row>
    <row r="7317" spans="1:4" x14ac:dyDescent="0.2">
      <c r="A7317" s="56">
        <v>2023</v>
      </c>
      <c r="B7317" s="56" t="s">
        <v>14</v>
      </c>
      <c r="C7317" s="56" t="s">
        <v>53</v>
      </c>
      <c r="D7317" s="55">
        <v>64980</v>
      </c>
    </row>
    <row r="7318" spans="1:4" x14ac:dyDescent="0.2">
      <c r="A7318" s="56">
        <v>2023</v>
      </c>
      <c r="B7318" s="56" t="s">
        <v>14</v>
      </c>
      <c r="C7318" s="56" t="s">
        <v>54</v>
      </c>
      <c r="D7318" s="55">
        <v>21123</v>
      </c>
    </row>
    <row r="7319" spans="1:4" x14ac:dyDescent="0.2">
      <c r="A7319" s="56">
        <v>2023</v>
      </c>
      <c r="B7319" s="56" t="s">
        <v>14</v>
      </c>
      <c r="C7319" s="56" t="s">
        <v>37</v>
      </c>
      <c r="D7319" s="55">
        <v>141418</v>
      </c>
    </row>
    <row r="7320" spans="1:4" x14ac:dyDescent="0.2">
      <c r="A7320" s="56">
        <v>2023</v>
      </c>
      <c r="B7320" s="56" t="s">
        <v>14</v>
      </c>
      <c r="C7320" s="56" t="s">
        <v>38</v>
      </c>
      <c r="D7320" s="55">
        <v>74320</v>
      </c>
    </row>
    <row r="7321" spans="1:4" x14ac:dyDescent="0.2">
      <c r="A7321" s="56">
        <v>2023</v>
      </c>
      <c r="B7321" s="56" t="s">
        <v>14</v>
      </c>
      <c r="C7321" s="56" t="s">
        <v>39</v>
      </c>
      <c r="D7321" s="55">
        <v>64762</v>
      </c>
    </row>
    <row r="7322" spans="1:4" x14ac:dyDescent="0.2">
      <c r="A7322" s="56">
        <v>2023</v>
      </c>
      <c r="B7322" s="56" t="s">
        <v>14</v>
      </c>
      <c r="C7322" s="56" t="s">
        <v>55</v>
      </c>
      <c r="D7322" s="55">
        <v>37097</v>
      </c>
    </row>
    <row r="7323" spans="1:4" x14ac:dyDescent="0.2">
      <c r="A7323" s="56">
        <v>2023</v>
      </c>
      <c r="B7323" s="56" t="s">
        <v>14</v>
      </c>
      <c r="C7323" s="56" t="s">
        <v>40</v>
      </c>
      <c r="D7323" s="55">
        <v>53645</v>
      </c>
    </row>
    <row r="7324" spans="1:4" x14ac:dyDescent="0.2">
      <c r="A7324" s="56">
        <v>2023</v>
      </c>
      <c r="B7324" s="56" t="s">
        <v>14</v>
      </c>
      <c r="C7324" s="56" t="s">
        <v>41</v>
      </c>
      <c r="D7324" s="55">
        <v>38019</v>
      </c>
    </row>
    <row r="7325" spans="1:4" x14ac:dyDescent="0.2">
      <c r="A7325" s="56">
        <v>2023</v>
      </c>
      <c r="B7325" s="56" t="s">
        <v>14</v>
      </c>
      <c r="C7325" s="56" t="s">
        <v>42</v>
      </c>
      <c r="D7325" s="55">
        <v>272537</v>
      </c>
    </row>
    <row r="7326" spans="1:4" x14ac:dyDescent="0.2">
      <c r="A7326" s="56">
        <v>2023</v>
      </c>
      <c r="B7326" s="56" t="s">
        <v>14</v>
      </c>
      <c r="C7326" s="56" t="s">
        <v>56</v>
      </c>
      <c r="D7326" s="55">
        <v>310267</v>
      </c>
    </row>
    <row r="7327" spans="1:4" x14ac:dyDescent="0.2">
      <c r="A7327" s="56">
        <v>2023</v>
      </c>
      <c r="B7327" s="56" t="s">
        <v>14</v>
      </c>
      <c r="C7327" s="56" t="s">
        <v>44</v>
      </c>
      <c r="D7327" s="55">
        <v>68597</v>
      </c>
    </row>
    <row r="7328" spans="1:4" x14ac:dyDescent="0.2">
      <c r="A7328" s="56">
        <v>2023</v>
      </c>
      <c r="B7328" s="56" t="s">
        <v>14</v>
      </c>
      <c r="C7328" s="56" t="s">
        <v>57</v>
      </c>
      <c r="D7328" s="55">
        <v>117047</v>
      </c>
    </row>
    <row r="7329" spans="1:4" x14ac:dyDescent="0.2">
      <c r="A7329" s="56">
        <v>2023</v>
      </c>
      <c r="B7329" s="56" t="s">
        <v>14</v>
      </c>
      <c r="C7329" s="56" t="s">
        <v>58</v>
      </c>
      <c r="D7329" s="55">
        <v>8106</v>
      </c>
    </row>
    <row r="7330" spans="1:4" x14ac:dyDescent="0.2">
      <c r="A7330" s="56">
        <v>2023</v>
      </c>
      <c r="B7330" s="56" t="s">
        <v>14</v>
      </c>
      <c r="C7330" s="56" t="s">
        <v>45</v>
      </c>
      <c r="D7330" s="55">
        <v>157447</v>
      </c>
    </row>
    <row r="7331" spans="1:4" x14ac:dyDescent="0.2">
      <c r="A7331" s="56">
        <v>2023</v>
      </c>
      <c r="B7331" s="56" t="s">
        <v>14</v>
      </c>
      <c r="C7331" s="56" t="s">
        <v>59</v>
      </c>
      <c r="D7331" s="55">
        <v>2601</v>
      </c>
    </row>
    <row r="7332" spans="1:4" x14ac:dyDescent="0.2">
      <c r="A7332" s="56">
        <v>2023</v>
      </c>
      <c r="B7332" s="56" t="s">
        <v>14</v>
      </c>
      <c r="C7332" s="56" t="s">
        <v>60</v>
      </c>
      <c r="D7332" s="55">
        <v>128</v>
      </c>
    </row>
    <row r="7333" spans="1:4" x14ac:dyDescent="0.2">
      <c r="A7333" s="56">
        <v>2023</v>
      </c>
      <c r="B7333" s="56" t="s">
        <v>14</v>
      </c>
      <c r="C7333" s="56" t="s">
        <v>61</v>
      </c>
      <c r="D7333" s="55">
        <v>25807.89</v>
      </c>
    </row>
    <row r="7334" spans="1:4" x14ac:dyDescent="0.2">
      <c r="A7334" s="56">
        <v>2023</v>
      </c>
      <c r="B7334" s="56" t="s">
        <v>15</v>
      </c>
      <c r="C7334" s="56" t="s">
        <v>24</v>
      </c>
      <c r="D7334" s="55">
        <v>359373</v>
      </c>
    </row>
    <row r="7335" spans="1:4" x14ac:dyDescent="0.2">
      <c r="A7335" s="56">
        <v>2023</v>
      </c>
      <c r="B7335" s="56" t="s">
        <v>15</v>
      </c>
      <c r="C7335" s="56" t="s">
        <v>29</v>
      </c>
      <c r="D7335" s="55">
        <v>271448</v>
      </c>
    </row>
    <row r="7336" spans="1:4" x14ac:dyDescent="0.2">
      <c r="A7336" s="56">
        <v>2023</v>
      </c>
      <c r="B7336" s="56" t="s">
        <v>15</v>
      </c>
      <c r="C7336" s="56" t="s">
        <v>51</v>
      </c>
      <c r="D7336" s="55">
        <v>0</v>
      </c>
    </row>
    <row r="7337" spans="1:4" x14ac:dyDescent="0.2">
      <c r="A7337" s="56">
        <v>2023</v>
      </c>
      <c r="B7337" s="56" t="s">
        <v>15</v>
      </c>
      <c r="C7337" s="56" t="s">
        <v>31</v>
      </c>
      <c r="D7337" s="55">
        <v>7852</v>
      </c>
    </row>
    <row r="7338" spans="1:4" x14ac:dyDescent="0.2">
      <c r="A7338" s="56">
        <v>2023</v>
      </c>
      <c r="B7338" s="56" t="s">
        <v>15</v>
      </c>
      <c r="C7338" s="56" t="s">
        <v>52</v>
      </c>
      <c r="D7338" s="55">
        <v>112883</v>
      </c>
    </row>
    <row r="7339" spans="1:4" x14ac:dyDescent="0.2">
      <c r="A7339" s="56">
        <v>2023</v>
      </c>
      <c r="B7339" s="56" t="s">
        <v>15</v>
      </c>
      <c r="C7339" s="56" t="s">
        <v>34</v>
      </c>
      <c r="D7339" s="55">
        <v>92187</v>
      </c>
    </row>
    <row r="7340" spans="1:4" x14ac:dyDescent="0.2">
      <c r="A7340" s="56">
        <v>2023</v>
      </c>
      <c r="B7340" s="56" t="s">
        <v>15</v>
      </c>
      <c r="C7340" s="56" t="s">
        <v>53</v>
      </c>
      <c r="D7340" s="55">
        <v>76265</v>
      </c>
    </row>
    <row r="7341" spans="1:4" x14ac:dyDescent="0.2">
      <c r="A7341" s="56">
        <v>2023</v>
      </c>
      <c r="B7341" s="56" t="s">
        <v>15</v>
      </c>
      <c r="C7341" s="56" t="s">
        <v>54</v>
      </c>
      <c r="D7341" s="55">
        <v>24960</v>
      </c>
    </row>
    <row r="7342" spans="1:4" x14ac:dyDescent="0.2">
      <c r="A7342" s="56">
        <v>2023</v>
      </c>
      <c r="B7342" s="56" t="s">
        <v>15</v>
      </c>
      <c r="C7342" s="56" t="s">
        <v>37</v>
      </c>
      <c r="D7342" s="55">
        <v>146486</v>
      </c>
    </row>
    <row r="7343" spans="1:4" x14ac:dyDescent="0.2">
      <c r="A7343" s="56">
        <v>2023</v>
      </c>
      <c r="B7343" s="56" t="s">
        <v>15</v>
      </c>
      <c r="C7343" s="56" t="s">
        <v>38</v>
      </c>
      <c r="D7343" s="55">
        <v>77184</v>
      </c>
    </row>
    <row r="7344" spans="1:4" x14ac:dyDescent="0.2">
      <c r="A7344" s="56">
        <v>2023</v>
      </c>
      <c r="B7344" s="56" t="s">
        <v>15</v>
      </c>
      <c r="C7344" s="56" t="s">
        <v>39</v>
      </c>
      <c r="D7344" s="55">
        <v>64898</v>
      </c>
    </row>
    <row r="7345" spans="1:4" x14ac:dyDescent="0.2">
      <c r="A7345" s="56">
        <v>2023</v>
      </c>
      <c r="B7345" s="56" t="s">
        <v>15</v>
      </c>
      <c r="C7345" s="56" t="s">
        <v>55</v>
      </c>
      <c r="D7345" s="55">
        <v>39740</v>
      </c>
    </row>
    <row r="7346" spans="1:4" x14ac:dyDescent="0.2">
      <c r="A7346" s="56">
        <v>2023</v>
      </c>
      <c r="B7346" s="56" t="s">
        <v>15</v>
      </c>
      <c r="C7346" s="56" t="s">
        <v>40</v>
      </c>
      <c r="D7346" s="55">
        <v>52089</v>
      </c>
    </row>
    <row r="7347" spans="1:4" x14ac:dyDescent="0.2">
      <c r="A7347" s="56">
        <v>2023</v>
      </c>
      <c r="B7347" s="56" t="s">
        <v>15</v>
      </c>
      <c r="C7347" s="56" t="s">
        <v>41</v>
      </c>
      <c r="D7347" s="55">
        <v>39014</v>
      </c>
    </row>
    <row r="7348" spans="1:4" x14ac:dyDescent="0.2">
      <c r="A7348" s="56">
        <v>2023</v>
      </c>
      <c r="B7348" s="56" t="s">
        <v>15</v>
      </c>
      <c r="C7348" s="56" t="s">
        <v>42</v>
      </c>
      <c r="D7348" s="55">
        <v>274891</v>
      </c>
    </row>
    <row r="7349" spans="1:4" x14ac:dyDescent="0.2">
      <c r="A7349" s="56">
        <v>2023</v>
      </c>
      <c r="B7349" s="56" t="s">
        <v>15</v>
      </c>
      <c r="C7349" s="56" t="s">
        <v>56</v>
      </c>
      <c r="D7349" s="55">
        <v>349979</v>
      </c>
    </row>
    <row r="7350" spans="1:4" x14ac:dyDescent="0.2">
      <c r="A7350" s="56">
        <v>2023</v>
      </c>
      <c r="B7350" s="56" t="s">
        <v>15</v>
      </c>
      <c r="C7350" s="56" t="s">
        <v>44</v>
      </c>
      <c r="D7350" s="55">
        <v>60780</v>
      </c>
    </row>
    <row r="7351" spans="1:4" x14ac:dyDescent="0.2">
      <c r="A7351" s="56">
        <v>2023</v>
      </c>
      <c r="B7351" s="56" t="s">
        <v>15</v>
      </c>
      <c r="C7351" s="56" t="s">
        <v>57</v>
      </c>
      <c r="D7351" s="55">
        <v>126007</v>
      </c>
    </row>
    <row r="7352" spans="1:4" x14ac:dyDescent="0.2">
      <c r="A7352" s="56">
        <v>2023</v>
      </c>
      <c r="B7352" s="56" t="s">
        <v>15</v>
      </c>
      <c r="C7352" s="56" t="s">
        <v>58</v>
      </c>
      <c r="D7352" s="55">
        <v>8134</v>
      </c>
    </row>
    <row r="7353" spans="1:4" x14ac:dyDescent="0.2">
      <c r="A7353" s="56">
        <v>2023</v>
      </c>
      <c r="B7353" s="56" t="s">
        <v>15</v>
      </c>
      <c r="C7353" s="56" t="s">
        <v>45</v>
      </c>
      <c r="D7353" s="55">
        <v>163812</v>
      </c>
    </row>
    <row r="7354" spans="1:4" x14ac:dyDescent="0.2">
      <c r="A7354" s="56">
        <v>2023</v>
      </c>
      <c r="B7354" s="56" t="s">
        <v>15</v>
      </c>
      <c r="C7354" s="56" t="s">
        <v>59</v>
      </c>
      <c r="D7354" s="55">
        <v>2773</v>
      </c>
    </row>
    <row r="7355" spans="1:4" x14ac:dyDescent="0.2">
      <c r="A7355" s="56">
        <v>2023</v>
      </c>
      <c r="B7355" s="56" t="s">
        <v>15</v>
      </c>
      <c r="C7355" s="56" t="s">
        <v>60</v>
      </c>
      <c r="D7355" s="55">
        <v>183</v>
      </c>
    </row>
    <row r="7356" spans="1:4" x14ac:dyDescent="0.2">
      <c r="A7356" s="56">
        <v>2023</v>
      </c>
      <c r="B7356" s="56" t="s">
        <v>15</v>
      </c>
      <c r="C7356" s="56" t="s">
        <v>61</v>
      </c>
      <c r="D7356" s="55">
        <v>865</v>
      </c>
    </row>
    <row r="7357" spans="1:4" x14ac:dyDescent="0.2">
      <c r="A7357" s="56">
        <v>2023</v>
      </c>
      <c r="B7357" s="56" t="s">
        <v>4</v>
      </c>
      <c r="C7357" s="56" t="s">
        <v>24</v>
      </c>
      <c r="D7357" s="55">
        <v>357910</v>
      </c>
    </row>
    <row r="7358" spans="1:4" x14ac:dyDescent="0.2">
      <c r="A7358" s="56">
        <v>2023</v>
      </c>
      <c r="B7358" s="56" t="s">
        <v>4</v>
      </c>
      <c r="C7358" s="56" t="s">
        <v>29</v>
      </c>
      <c r="D7358" s="55">
        <v>300203</v>
      </c>
    </row>
    <row r="7359" spans="1:4" x14ac:dyDescent="0.2">
      <c r="A7359" s="56">
        <v>2023</v>
      </c>
      <c r="B7359" s="56" t="s">
        <v>4</v>
      </c>
      <c r="C7359" s="56" t="s">
        <v>51</v>
      </c>
      <c r="D7359" s="55">
        <v>0</v>
      </c>
    </row>
    <row r="7360" spans="1:4" x14ac:dyDescent="0.2">
      <c r="A7360" s="56">
        <v>2023</v>
      </c>
      <c r="B7360" s="56" t="s">
        <v>4</v>
      </c>
      <c r="C7360" s="56" t="s">
        <v>31</v>
      </c>
      <c r="D7360" s="55">
        <v>14292</v>
      </c>
    </row>
    <row r="7361" spans="1:4" x14ac:dyDescent="0.2">
      <c r="A7361" s="56">
        <v>2023</v>
      </c>
      <c r="B7361" s="56" t="s">
        <v>4</v>
      </c>
      <c r="C7361" s="56" t="s">
        <v>52</v>
      </c>
      <c r="D7361" s="55">
        <v>115765</v>
      </c>
    </row>
    <row r="7362" spans="1:4" x14ac:dyDescent="0.2">
      <c r="A7362" s="56">
        <v>2023</v>
      </c>
      <c r="B7362" s="56" t="s">
        <v>4</v>
      </c>
      <c r="C7362" s="56" t="s">
        <v>34</v>
      </c>
      <c r="D7362" s="55">
        <v>96182</v>
      </c>
    </row>
    <row r="7363" spans="1:4" x14ac:dyDescent="0.2">
      <c r="A7363" s="56">
        <v>2023</v>
      </c>
      <c r="B7363" s="56" t="s">
        <v>4</v>
      </c>
      <c r="C7363" s="56" t="s">
        <v>53</v>
      </c>
      <c r="D7363" s="55">
        <v>73374</v>
      </c>
    </row>
    <row r="7364" spans="1:4" x14ac:dyDescent="0.2">
      <c r="A7364" s="56">
        <v>2023</v>
      </c>
      <c r="B7364" s="56" t="s">
        <v>4</v>
      </c>
      <c r="C7364" s="56" t="s">
        <v>54</v>
      </c>
      <c r="D7364" s="55">
        <v>24130</v>
      </c>
    </row>
    <row r="7365" spans="1:4" x14ac:dyDescent="0.2">
      <c r="A7365" s="56">
        <v>2023</v>
      </c>
      <c r="B7365" s="56" t="s">
        <v>4</v>
      </c>
      <c r="C7365" s="56" t="s">
        <v>37</v>
      </c>
      <c r="D7365" s="55">
        <v>146713</v>
      </c>
    </row>
    <row r="7366" spans="1:4" x14ac:dyDescent="0.2">
      <c r="A7366" s="56">
        <v>2023</v>
      </c>
      <c r="B7366" s="56" t="s">
        <v>4</v>
      </c>
      <c r="C7366" s="56" t="s">
        <v>38</v>
      </c>
      <c r="D7366" s="55">
        <v>81260</v>
      </c>
    </row>
    <row r="7367" spans="1:4" x14ac:dyDescent="0.2">
      <c r="A7367" s="56">
        <v>2023</v>
      </c>
      <c r="B7367" s="56" t="s">
        <v>4</v>
      </c>
      <c r="C7367" s="56" t="s">
        <v>39</v>
      </c>
      <c r="D7367" s="55">
        <v>65328</v>
      </c>
    </row>
    <row r="7368" spans="1:4" x14ac:dyDescent="0.2">
      <c r="A7368" s="56">
        <v>2023</v>
      </c>
      <c r="B7368" s="56" t="s">
        <v>4</v>
      </c>
      <c r="C7368" s="56" t="s">
        <v>55</v>
      </c>
      <c r="D7368" s="55">
        <v>37107</v>
      </c>
    </row>
    <row r="7369" spans="1:4" x14ac:dyDescent="0.2">
      <c r="A7369" s="56">
        <v>2023</v>
      </c>
      <c r="B7369" s="56" t="s">
        <v>4</v>
      </c>
      <c r="C7369" s="56" t="s">
        <v>40</v>
      </c>
      <c r="D7369" s="55">
        <v>49829</v>
      </c>
    </row>
    <row r="7370" spans="1:4" x14ac:dyDescent="0.2">
      <c r="A7370" s="56">
        <v>2023</v>
      </c>
      <c r="B7370" s="56" t="s">
        <v>4</v>
      </c>
      <c r="C7370" s="56" t="s">
        <v>41</v>
      </c>
      <c r="D7370" s="55">
        <v>33035</v>
      </c>
    </row>
    <row r="7371" spans="1:4" x14ac:dyDescent="0.2">
      <c r="A7371" s="56">
        <v>2023</v>
      </c>
      <c r="B7371" s="56" t="s">
        <v>4</v>
      </c>
      <c r="C7371" s="56" t="s">
        <v>42</v>
      </c>
      <c r="D7371" s="55">
        <v>278942</v>
      </c>
    </row>
    <row r="7372" spans="1:4" x14ac:dyDescent="0.2">
      <c r="A7372" s="56">
        <v>2023</v>
      </c>
      <c r="B7372" s="56" t="s">
        <v>4</v>
      </c>
      <c r="C7372" s="56" t="s">
        <v>56</v>
      </c>
      <c r="D7372" s="55">
        <v>426933</v>
      </c>
    </row>
    <row r="7373" spans="1:4" x14ac:dyDescent="0.2">
      <c r="A7373" s="56">
        <v>2023</v>
      </c>
      <c r="B7373" s="56" t="s">
        <v>4</v>
      </c>
      <c r="C7373" s="56" t="s">
        <v>44</v>
      </c>
      <c r="D7373" s="55">
        <v>63997</v>
      </c>
    </row>
    <row r="7374" spans="1:4" x14ac:dyDescent="0.2">
      <c r="A7374" s="56">
        <v>2023</v>
      </c>
      <c r="B7374" s="56" t="s">
        <v>4</v>
      </c>
      <c r="C7374" s="56" t="s">
        <v>57</v>
      </c>
      <c r="D7374" s="55">
        <v>115352</v>
      </c>
    </row>
    <row r="7375" spans="1:4" x14ac:dyDescent="0.2">
      <c r="A7375" s="56">
        <v>2023</v>
      </c>
      <c r="B7375" s="56" t="s">
        <v>4</v>
      </c>
      <c r="C7375" s="56" t="s">
        <v>58</v>
      </c>
      <c r="D7375" s="55">
        <v>7592</v>
      </c>
    </row>
    <row r="7376" spans="1:4" x14ac:dyDescent="0.2">
      <c r="A7376" s="56">
        <v>2023</v>
      </c>
      <c r="B7376" s="56" t="s">
        <v>4</v>
      </c>
      <c r="C7376" s="56" t="s">
        <v>45</v>
      </c>
      <c r="D7376" s="55">
        <v>167661</v>
      </c>
    </row>
    <row r="7377" spans="1:4" x14ac:dyDescent="0.2">
      <c r="A7377" s="56">
        <v>2023</v>
      </c>
      <c r="B7377" s="56" t="s">
        <v>4</v>
      </c>
      <c r="C7377" s="56" t="s">
        <v>59</v>
      </c>
      <c r="D7377" s="55">
        <v>3013</v>
      </c>
    </row>
    <row r="7378" spans="1:4" x14ac:dyDescent="0.2">
      <c r="A7378" s="56">
        <v>2023</v>
      </c>
      <c r="B7378" s="56" t="s">
        <v>4</v>
      </c>
      <c r="C7378" s="56" t="s">
        <v>60</v>
      </c>
      <c r="D7378" s="55">
        <v>200</v>
      </c>
    </row>
    <row r="7379" spans="1:4" x14ac:dyDescent="0.2">
      <c r="A7379" s="56">
        <v>2023</v>
      </c>
      <c r="B7379" s="56" t="s">
        <v>4</v>
      </c>
      <c r="C7379" s="56" t="s">
        <v>61</v>
      </c>
      <c r="D7379" s="55">
        <v>1</v>
      </c>
    </row>
    <row r="7380" spans="1:4" x14ac:dyDescent="0.2">
      <c r="A7380" s="56">
        <v>2023</v>
      </c>
      <c r="B7380" s="56" t="s">
        <v>5</v>
      </c>
      <c r="C7380" s="56" t="s">
        <v>24</v>
      </c>
      <c r="D7380" s="55">
        <v>327719</v>
      </c>
    </row>
    <row r="7381" spans="1:4" x14ac:dyDescent="0.2">
      <c r="A7381" s="56">
        <v>2023</v>
      </c>
      <c r="B7381" s="56" t="s">
        <v>5</v>
      </c>
      <c r="C7381" s="56" t="s">
        <v>29</v>
      </c>
      <c r="D7381" s="55">
        <v>282358</v>
      </c>
    </row>
    <row r="7382" spans="1:4" x14ac:dyDescent="0.2">
      <c r="A7382" s="56">
        <v>2023</v>
      </c>
      <c r="B7382" s="56" t="s">
        <v>5</v>
      </c>
      <c r="C7382" s="56" t="s">
        <v>51</v>
      </c>
      <c r="D7382" s="55">
        <v>0</v>
      </c>
    </row>
    <row r="7383" spans="1:4" x14ac:dyDescent="0.2">
      <c r="A7383" s="56">
        <v>2023</v>
      </c>
      <c r="B7383" s="56" t="s">
        <v>5</v>
      </c>
      <c r="C7383" s="56" t="s">
        <v>31</v>
      </c>
      <c r="D7383" s="55">
        <v>13433</v>
      </c>
    </row>
    <row r="7384" spans="1:4" x14ac:dyDescent="0.2">
      <c r="A7384" s="56">
        <v>2023</v>
      </c>
      <c r="B7384" s="56" t="s">
        <v>5</v>
      </c>
      <c r="C7384" s="56" t="s">
        <v>52</v>
      </c>
      <c r="D7384" s="55">
        <v>115778</v>
      </c>
    </row>
    <row r="7385" spans="1:4" x14ac:dyDescent="0.2">
      <c r="A7385" s="56">
        <v>2023</v>
      </c>
      <c r="B7385" s="56" t="s">
        <v>5</v>
      </c>
      <c r="C7385" s="56" t="s">
        <v>34</v>
      </c>
      <c r="D7385" s="55">
        <v>82627</v>
      </c>
    </row>
    <row r="7386" spans="1:4" x14ac:dyDescent="0.2">
      <c r="A7386" s="56">
        <v>2023</v>
      </c>
      <c r="B7386" s="56" t="s">
        <v>5</v>
      </c>
      <c r="C7386" s="56" t="s">
        <v>53</v>
      </c>
      <c r="D7386" s="55">
        <v>81242</v>
      </c>
    </row>
    <row r="7387" spans="1:4" x14ac:dyDescent="0.2">
      <c r="A7387" s="56">
        <v>2023</v>
      </c>
      <c r="B7387" s="56" t="s">
        <v>5</v>
      </c>
      <c r="C7387" s="56" t="s">
        <v>54</v>
      </c>
      <c r="D7387" s="55">
        <v>22752</v>
      </c>
    </row>
    <row r="7388" spans="1:4" x14ac:dyDescent="0.2">
      <c r="A7388" s="56">
        <v>2023</v>
      </c>
      <c r="B7388" s="56" t="s">
        <v>5</v>
      </c>
      <c r="C7388" s="56" t="s">
        <v>37</v>
      </c>
      <c r="D7388" s="55">
        <v>138965</v>
      </c>
    </row>
    <row r="7389" spans="1:4" x14ac:dyDescent="0.2">
      <c r="A7389" s="56">
        <v>2023</v>
      </c>
      <c r="B7389" s="56" t="s">
        <v>5</v>
      </c>
      <c r="C7389" s="56" t="s">
        <v>38</v>
      </c>
      <c r="D7389" s="55">
        <v>72083</v>
      </c>
    </row>
    <row r="7390" spans="1:4" x14ac:dyDescent="0.2">
      <c r="A7390" s="56">
        <v>2023</v>
      </c>
      <c r="B7390" s="56" t="s">
        <v>5</v>
      </c>
      <c r="C7390" s="56" t="s">
        <v>39</v>
      </c>
      <c r="D7390" s="55">
        <v>66428</v>
      </c>
    </row>
    <row r="7391" spans="1:4" x14ac:dyDescent="0.2">
      <c r="A7391" s="56">
        <v>2023</v>
      </c>
      <c r="B7391" s="56" t="s">
        <v>5</v>
      </c>
      <c r="C7391" s="56" t="s">
        <v>55</v>
      </c>
      <c r="D7391" s="55">
        <v>39109</v>
      </c>
    </row>
    <row r="7392" spans="1:4" x14ac:dyDescent="0.2">
      <c r="A7392" s="56">
        <v>2023</v>
      </c>
      <c r="B7392" s="56" t="s">
        <v>5</v>
      </c>
      <c r="C7392" s="56" t="s">
        <v>40</v>
      </c>
      <c r="D7392" s="55">
        <v>55265</v>
      </c>
    </row>
    <row r="7393" spans="1:4" x14ac:dyDescent="0.2">
      <c r="A7393" s="56">
        <v>2023</v>
      </c>
      <c r="B7393" s="56" t="s">
        <v>5</v>
      </c>
      <c r="C7393" s="56" t="s">
        <v>41</v>
      </c>
      <c r="D7393" s="55">
        <v>31080</v>
      </c>
    </row>
    <row r="7394" spans="1:4" x14ac:dyDescent="0.2">
      <c r="A7394" s="56">
        <v>2023</v>
      </c>
      <c r="B7394" s="56" t="s">
        <v>5</v>
      </c>
      <c r="C7394" s="56" t="s">
        <v>42</v>
      </c>
      <c r="D7394" s="55">
        <v>271409</v>
      </c>
    </row>
    <row r="7395" spans="1:4" x14ac:dyDescent="0.2">
      <c r="A7395" s="56">
        <v>2023</v>
      </c>
      <c r="B7395" s="56" t="s">
        <v>5</v>
      </c>
      <c r="C7395" s="56" t="s">
        <v>56</v>
      </c>
      <c r="D7395" s="55">
        <v>403126</v>
      </c>
    </row>
    <row r="7396" spans="1:4" x14ac:dyDescent="0.2">
      <c r="A7396" s="56">
        <v>2023</v>
      </c>
      <c r="B7396" s="56" t="s">
        <v>5</v>
      </c>
      <c r="C7396" s="56" t="s">
        <v>44</v>
      </c>
      <c r="D7396" s="55">
        <v>63348</v>
      </c>
    </row>
    <row r="7397" spans="1:4" x14ac:dyDescent="0.2">
      <c r="A7397" s="56">
        <v>2023</v>
      </c>
      <c r="B7397" s="56" t="s">
        <v>5</v>
      </c>
      <c r="C7397" s="56" t="s">
        <v>57</v>
      </c>
      <c r="D7397" s="55">
        <v>118374</v>
      </c>
    </row>
    <row r="7398" spans="1:4" x14ac:dyDescent="0.2">
      <c r="A7398" s="56">
        <v>2023</v>
      </c>
      <c r="B7398" s="56" t="s">
        <v>5</v>
      </c>
      <c r="C7398" s="56" t="s">
        <v>58</v>
      </c>
      <c r="D7398" s="55">
        <v>7686</v>
      </c>
    </row>
    <row r="7399" spans="1:4" x14ac:dyDescent="0.2">
      <c r="A7399" s="56">
        <v>2023</v>
      </c>
      <c r="B7399" s="56" t="s">
        <v>5</v>
      </c>
      <c r="C7399" s="56" t="s">
        <v>45</v>
      </c>
      <c r="D7399" s="55">
        <v>158057</v>
      </c>
    </row>
    <row r="7400" spans="1:4" x14ac:dyDescent="0.2">
      <c r="A7400" s="56">
        <v>2023</v>
      </c>
      <c r="B7400" s="56" t="s">
        <v>5</v>
      </c>
      <c r="C7400" s="56" t="s">
        <v>59</v>
      </c>
      <c r="D7400" s="55">
        <v>2913</v>
      </c>
    </row>
    <row r="7401" spans="1:4" x14ac:dyDescent="0.2">
      <c r="A7401" s="56">
        <v>2023</v>
      </c>
      <c r="B7401" s="56" t="s">
        <v>5</v>
      </c>
      <c r="C7401" s="56" t="s">
        <v>60</v>
      </c>
      <c r="D7401" s="55">
        <v>1682</v>
      </c>
    </row>
    <row r="7402" spans="1:4" x14ac:dyDescent="0.2">
      <c r="A7402" s="56">
        <v>2023</v>
      </c>
      <c r="B7402" s="56" t="s">
        <v>5</v>
      </c>
      <c r="C7402" s="56" t="s">
        <v>61</v>
      </c>
      <c r="D7402" s="55">
        <v>2440</v>
      </c>
    </row>
    <row r="7403" spans="1:4" x14ac:dyDescent="0.2">
      <c r="A7403" s="99">
        <v>2023</v>
      </c>
      <c r="B7403" s="99" t="s">
        <v>6</v>
      </c>
      <c r="C7403" s="99" t="s">
        <v>24</v>
      </c>
      <c r="D7403" s="101">
        <v>395229</v>
      </c>
    </row>
    <row r="7404" spans="1:4" x14ac:dyDescent="0.2">
      <c r="A7404" s="99">
        <v>2023</v>
      </c>
      <c r="B7404" s="99" t="s">
        <v>6</v>
      </c>
      <c r="C7404" s="99" t="s">
        <v>29</v>
      </c>
      <c r="D7404" s="101">
        <v>326936</v>
      </c>
    </row>
    <row r="7405" spans="1:4" x14ac:dyDescent="0.2">
      <c r="A7405" s="99">
        <v>2023</v>
      </c>
      <c r="B7405" s="99" t="s">
        <v>6</v>
      </c>
      <c r="C7405" s="99" t="s">
        <v>51</v>
      </c>
      <c r="D7405" s="101">
        <v>0</v>
      </c>
    </row>
    <row r="7406" spans="1:4" x14ac:dyDescent="0.2">
      <c r="A7406" s="99">
        <v>2023</v>
      </c>
      <c r="B7406" s="99" t="s">
        <v>6</v>
      </c>
      <c r="C7406" s="99" t="s">
        <v>31</v>
      </c>
      <c r="D7406" s="101">
        <v>15146</v>
      </c>
    </row>
    <row r="7407" spans="1:4" x14ac:dyDescent="0.2">
      <c r="A7407" s="99">
        <v>2023</v>
      </c>
      <c r="B7407" s="99" t="s">
        <v>6</v>
      </c>
      <c r="C7407" s="99" t="s">
        <v>52</v>
      </c>
      <c r="D7407" s="101">
        <v>129533</v>
      </c>
    </row>
    <row r="7408" spans="1:4" x14ac:dyDescent="0.2">
      <c r="A7408" s="99">
        <v>2023</v>
      </c>
      <c r="B7408" s="99" t="s">
        <v>6</v>
      </c>
      <c r="C7408" s="99" t="s">
        <v>34</v>
      </c>
      <c r="D7408" s="101">
        <v>87740</v>
      </c>
    </row>
    <row r="7409" spans="1:4" x14ac:dyDescent="0.2">
      <c r="A7409" s="99">
        <v>2023</v>
      </c>
      <c r="B7409" s="99" t="s">
        <v>6</v>
      </c>
      <c r="C7409" s="99" t="s">
        <v>53</v>
      </c>
      <c r="D7409" s="101">
        <v>82453</v>
      </c>
    </row>
    <row r="7410" spans="1:4" x14ac:dyDescent="0.2">
      <c r="A7410" s="99">
        <v>2023</v>
      </c>
      <c r="B7410" s="99" t="s">
        <v>6</v>
      </c>
      <c r="C7410" s="99" t="s">
        <v>54</v>
      </c>
      <c r="D7410" s="101">
        <v>22053</v>
      </c>
    </row>
    <row r="7411" spans="1:4" x14ac:dyDescent="0.2">
      <c r="A7411" s="99">
        <v>2023</v>
      </c>
      <c r="B7411" s="99" t="s">
        <v>6</v>
      </c>
      <c r="C7411" s="99" t="s">
        <v>37</v>
      </c>
      <c r="D7411" s="101">
        <v>157092</v>
      </c>
    </row>
    <row r="7412" spans="1:4" x14ac:dyDescent="0.2">
      <c r="A7412" s="99">
        <v>2023</v>
      </c>
      <c r="B7412" s="99" t="s">
        <v>6</v>
      </c>
      <c r="C7412" s="99" t="s">
        <v>38</v>
      </c>
      <c r="D7412" s="101">
        <v>66553</v>
      </c>
    </row>
    <row r="7413" spans="1:4" x14ac:dyDescent="0.2">
      <c r="A7413" s="99">
        <v>2023</v>
      </c>
      <c r="B7413" s="99" t="s">
        <v>6</v>
      </c>
      <c r="C7413" s="99" t="s">
        <v>39</v>
      </c>
      <c r="D7413" s="101">
        <v>71905</v>
      </c>
    </row>
    <row r="7414" spans="1:4" x14ac:dyDescent="0.2">
      <c r="A7414" s="99">
        <v>2023</v>
      </c>
      <c r="B7414" s="99" t="s">
        <v>6</v>
      </c>
      <c r="C7414" s="99" t="s">
        <v>55</v>
      </c>
      <c r="D7414" s="101">
        <v>75063</v>
      </c>
    </row>
    <row r="7415" spans="1:4" x14ac:dyDescent="0.2">
      <c r="A7415" s="99">
        <v>2023</v>
      </c>
      <c r="B7415" s="99" t="s">
        <v>6</v>
      </c>
      <c r="C7415" s="99" t="s">
        <v>40</v>
      </c>
      <c r="D7415" s="101">
        <v>78424</v>
      </c>
    </row>
    <row r="7416" spans="1:4" x14ac:dyDescent="0.2">
      <c r="A7416" s="99">
        <v>2023</v>
      </c>
      <c r="B7416" s="99" t="s">
        <v>6</v>
      </c>
      <c r="C7416" s="99" t="s">
        <v>41</v>
      </c>
      <c r="D7416" s="101">
        <v>34817</v>
      </c>
    </row>
    <row r="7417" spans="1:4" x14ac:dyDescent="0.2">
      <c r="A7417" s="99">
        <v>2023</v>
      </c>
      <c r="B7417" s="99" t="s">
        <v>6</v>
      </c>
      <c r="C7417" s="99" t="s">
        <v>42</v>
      </c>
      <c r="D7417" s="101">
        <v>291418</v>
      </c>
    </row>
    <row r="7418" spans="1:4" x14ac:dyDescent="0.2">
      <c r="A7418" s="99">
        <v>2023</v>
      </c>
      <c r="B7418" s="99" t="s">
        <v>6</v>
      </c>
      <c r="C7418" s="99" t="s">
        <v>56</v>
      </c>
      <c r="D7418" s="101">
        <v>483122</v>
      </c>
    </row>
    <row r="7419" spans="1:4" x14ac:dyDescent="0.2">
      <c r="A7419" s="99">
        <v>2023</v>
      </c>
      <c r="B7419" s="99" t="s">
        <v>6</v>
      </c>
      <c r="C7419" s="99" t="s">
        <v>44</v>
      </c>
      <c r="D7419" s="101">
        <v>77098</v>
      </c>
    </row>
    <row r="7420" spans="1:4" x14ac:dyDescent="0.2">
      <c r="A7420" s="99">
        <v>2023</v>
      </c>
      <c r="B7420" s="99" t="s">
        <v>6</v>
      </c>
      <c r="C7420" s="99" t="s">
        <v>57</v>
      </c>
      <c r="D7420" s="101">
        <v>115381</v>
      </c>
    </row>
    <row r="7421" spans="1:4" x14ac:dyDescent="0.2">
      <c r="A7421" s="99">
        <v>2023</v>
      </c>
      <c r="B7421" s="99" t="s">
        <v>6</v>
      </c>
      <c r="C7421" s="99" t="s">
        <v>58</v>
      </c>
      <c r="D7421" s="101">
        <v>8799</v>
      </c>
    </row>
    <row r="7422" spans="1:4" x14ac:dyDescent="0.2">
      <c r="A7422" s="99">
        <v>2023</v>
      </c>
      <c r="B7422" s="99" t="s">
        <v>6</v>
      </c>
      <c r="C7422" s="99" t="s">
        <v>45</v>
      </c>
      <c r="D7422" s="101">
        <v>175112</v>
      </c>
    </row>
    <row r="7423" spans="1:4" x14ac:dyDescent="0.2">
      <c r="A7423" s="99">
        <v>2023</v>
      </c>
      <c r="B7423" s="99" t="s">
        <v>6</v>
      </c>
      <c r="C7423" s="99" t="s">
        <v>59</v>
      </c>
      <c r="D7423" s="101">
        <v>874</v>
      </c>
    </row>
    <row r="7424" spans="1:4" x14ac:dyDescent="0.2">
      <c r="A7424" s="99">
        <v>2023</v>
      </c>
      <c r="B7424" s="99" t="s">
        <v>6</v>
      </c>
      <c r="C7424" s="99" t="s">
        <v>60</v>
      </c>
      <c r="D7424" s="101">
        <v>363</v>
      </c>
    </row>
    <row r="7425" spans="1:4" x14ac:dyDescent="0.2">
      <c r="A7425" s="99">
        <v>2023</v>
      </c>
      <c r="B7425" s="99" t="s">
        <v>6</v>
      </c>
      <c r="C7425" s="99" t="s">
        <v>61</v>
      </c>
      <c r="D7425" s="101">
        <v>122609</v>
      </c>
    </row>
    <row r="1048576" spans="39:42" x14ac:dyDescent="0.2">
      <c r="AM1048576" s="68"/>
      <c r="AN1048576" s="69"/>
      <c r="AO1048576" s="68"/>
      <c r="AP1048576" s="69"/>
    </row>
  </sheetData>
  <mergeCells count="2">
    <mergeCell ref="AM1:AN1"/>
    <mergeCell ref="AO1:AP1"/>
  </mergeCells>
  <phoneticPr fontId="19" type="noConversion"/>
  <pageMargins left="0.7" right="0.7" top="0.75" bottom="0.75" header="0.3" footer="0.3"/>
  <pageSetup orientation="portrait" horizontalDpi="4294967295" verticalDpi="4294967295" r:id="rId1"/>
  <ignoredErrors>
    <ignoredError sqref="AE2:AE80 AE81:AE159 AE160:AE238 AE239:AE317 AE318:AE321" calculatedColumn="1"/>
    <ignoredError sqref="AO1:AP351 AO352" formula="1"/>
  </ignoredErrors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topLeftCell="A5" zoomScale="90" zoomScaleNormal="90" workbookViewId="0">
      <selection activeCell="G38" sqref="G38"/>
    </sheetView>
  </sheetViews>
  <sheetFormatPr baseColWidth="10" defaultRowHeight="12.75" x14ac:dyDescent="0.2"/>
  <cols>
    <col min="1" max="1" width="5.85546875" style="8" customWidth="1"/>
    <col min="2" max="2" width="8.28515625" style="8" customWidth="1"/>
    <col min="3" max="3" width="13.42578125" style="8" customWidth="1"/>
    <col min="4" max="4" width="16.7109375" style="8" customWidth="1"/>
    <col min="5" max="5" width="15.140625" style="8" customWidth="1"/>
    <col min="6" max="7" width="11.140625" style="8" customWidth="1"/>
    <col min="8" max="260" width="11.42578125" style="8"/>
    <col min="261" max="261" width="5.85546875" style="8" customWidth="1"/>
    <col min="262" max="262" width="9" style="8" customWidth="1"/>
    <col min="263" max="263" width="21.28515625" style="8" customWidth="1"/>
    <col min="264" max="516" width="11.42578125" style="8"/>
    <col min="517" max="517" width="5.85546875" style="8" customWidth="1"/>
    <col min="518" max="518" width="9" style="8" customWidth="1"/>
    <col min="519" max="519" width="21.28515625" style="8" customWidth="1"/>
    <col min="520" max="772" width="11.42578125" style="8"/>
    <col min="773" max="773" width="5.85546875" style="8" customWidth="1"/>
    <col min="774" max="774" width="9" style="8" customWidth="1"/>
    <col min="775" max="775" width="21.28515625" style="8" customWidth="1"/>
    <col min="776" max="1028" width="11.42578125" style="8"/>
    <col min="1029" max="1029" width="5.85546875" style="8" customWidth="1"/>
    <col min="1030" max="1030" width="9" style="8" customWidth="1"/>
    <col min="1031" max="1031" width="21.28515625" style="8" customWidth="1"/>
    <col min="1032" max="1284" width="11.42578125" style="8"/>
    <col min="1285" max="1285" width="5.85546875" style="8" customWidth="1"/>
    <col min="1286" max="1286" width="9" style="8" customWidth="1"/>
    <col min="1287" max="1287" width="21.28515625" style="8" customWidth="1"/>
    <col min="1288" max="1540" width="11.42578125" style="8"/>
    <col min="1541" max="1541" width="5.85546875" style="8" customWidth="1"/>
    <col min="1542" max="1542" width="9" style="8" customWidth="1"/>
    <col min="1543" max="1543" width="21.28515625" style="8" customWidth="1"/>
    <col min="1544" max="1796" width="11.42578125" style="8"/>
    <col min="1797" max="1797" width="5.85546875" style="8" customWidth="1"/>
    <col min="1798" max="1798" width="9" style="8" customWidth="1"/>
    <col min="1799" max="1799" width="21.28515625" style="8" customWidth="1"/>
    <col min="1800" max="2052" width="11.42578125" style="8"/>
    <col min="2053" max="2053" width="5.85546875" style="8" customWidth="1"/>
    <col min="2054" max="2054" width="9" style="8" customWidth="1"/>
    <col min="2055" max="2055" width="21.28515625" style="8" customWidth="1"/>
    <col min="2056" max="2308" width="11.42578125" style="8"/>
    <col min="2309" max="2309" width="5.85546875" style="8" customWidth="1"/>
    <col min="2310" max="2310" width="9" style="8" customWidth="1"/>
    <col min="2311" max="2311" width="21.28515625" style="8" customWidth="1"/>
    <col min="2312" max="2564" width="11.42578125" style="8"/>
    <col min="2565" max="2565" width="5.85546875" style="8" customWidth="1"/>
    <col min="2566" max="2566" width="9" style="8" customWidth="1"/>
    <col min="2567" max="2567" width="21.28515625" style="8" customWidth="1"/>
    <col min="2568" max="2820" width="11.42578125" style="8"/>
    <col min="2821" max="2821" width="5.85546875" style="8" customWidth="1"/>
    <col min="2822" max="2822" width="9" style="8" customWidth="1"/>
    <col min="2823" max="2823" width="21.28515625" style="8" customWidth="1"/>
    <col min="2824" max="3076" width="11.42578125" style="8"/>
    <col min="3077" max="3077" width="5.85546875" style="8" customWidth="1"/>
    <col min="3078" max="3078" width="9" style="8" customWidth="1"/>
    <col min="3079" max="3079" width="21.28515625" style="8" customWidth="1"/>
    <col min="3080" max="3332" width="11.42578125" style="8"/>
    <col min="3333" max="3333" width="5.85546875" style="8" customWidth="1"/>
    <col min="3334" max="3334" width="9" style="8" customWidth="1"/>
    <col min="3335" max="3335" width="21.28515625" style="8" customWidth="1"/>
    <col min="3336" max="3588" width="11.42578125" style="8"/>
    <col min="3589" max="3589" width="5.85546875" style="8" customWidth="1"/>
    <col min="3590" max="3590" width="9" style="8" customWidth="1"/>
    <col min="3591" max="3591" width="21.28515625" style="8" customWidth="1"/>
    <col min="3592" max="3844" width="11.42578125" style="8"/>
    <col min="3845" max="3845" width="5.85546875" style="8" customWidth="1"/>
    <col min="3846" max="3846" width="9" style="8" customWidth="1"/>
    <col min="3847" max="3847" width="21.28515625" style="8" customWidth="1"/>
    <col min="3848" max="4100" width="11.42578125" style="8"/>
    <col min="4101" max="4101" width="5.85546875" style="8" customWidth="1"/>
    <col min="4102" max="4102" width="9" style="8" customWidth="1"/>
    <col min="4103" max="4103" width="21.28515625" style="8" customWidth="1"/>
    <col min="4104" max="4356" width="11.42578125" style="8"/>
    <col min="4357" max="4357" width="5.85546875" style="8" customWidth="1"/>
    <col min="4358" max="4358" width="9" style="8" customWidth="1"/>
    <col min="4359" max="4359" width="21.28515625" style="8" customWidth="1"/>
    <col min="4360" max="4612" width="11.42578125" style="8"/>
    <col min="4613" max="4613" width="5.85546875" style="8" customWidth="1"/>
    <col min="4614" max="4614" width="9" style="8" customWidth="1"/>
    <col min="4615" max="4615" width="21.28515625" style="8" customWidth="1"/>
    <col min="4616" max="4868" width="11.42578125" style="8"/>
    <col min="4869" max="4869" width="5.85546875" style="8" customWidth="1"/>
    <col min="4870" max="4870" width="9" style="8" customWidth="1"/>
    <col min="4871" max="4871" width="21.28515625" style="8" customWidth="1"/>
    <col min="4872" max="5124" width="11.42578125" style="8"/>
    <col min="5125" max="5125" width="5.85546875" style="8" customWidth="1"/>
    <col min="5126" max="5126" width="9" style="8" customWidth="1"/>
    <col min="5127" max="5127" width="21.28515625" style="8" customWidth="1"/>
    <col min="5128" max="5380" width="11.42578125" style="8"/>
    <col min="5381" max="5381" width="5.85546875" style="8" customWidth="1"/>
    <col min="5382" max="5382" width="9" style="8" customWidth="1"/>
    <col min="5383" max="5383" width="21.28515625" style="8" customWidth="1"/>
    <col min="5384" max="5636" width="11.42578125" style="8"/>
    <col min="5637" max="5637" width="5.85546875" style="8" customWidth="1"/>
    <col min="5638" max="5638" width="9" style="8" customWidth="1"/>
    <col min="5639" max="5639" width="21.28515625" style="8" customWidth="1"/>
    <col min="5640" max="5892" width="11.42578125" style="8"/>
    <col min="5893" max="5893" width="5.85546875" style="8" customWidth="1"/>
    <col min="5894" max="5894" width="9" style="8" customWidth="1"/>
    <col min="5895" max="5895" width="21.28515625" style="8" customWidth="1"/>
    <col min="5896" max="6148" width="11.42578125" style="8"/>
    <col min="6149" max="6149" width="5.85546875" style="8" customWidth="1"/>
    <col min="6150" max="6150" width="9" style="8" customWidth="1"/>
    <col min="6151" max="6151" width="21.28515625" style="8" customWidth="1"/>
    <col min="6152" max="6404" width="11.42578125" style="8"/>
    <col min="6405" max="6405" width="5.85546875" style="8" customWidth="1"/>
    <col min="6406" max="6406" width="9" style="8" customWidth="1"/>
    <col min="6407" max="6407" width="21.28515625" style="8" customWidth="1"/>
    <col min="6408" max="6660" width="11.42578125" style="8"/>
    <col min="6661" max="6661" width="5.85546875" style="8" customWidth="1"/>
    <col min="6662" max="6662" width="9" style="8" customWidth="1"/>
    <col min="6663" max="6663" width="21.28515625" style="8" customWidth="1"/>
    <col min="6664" max="6916" width="11.42578125" style="8"/>
    <col min="6917" max="6917" width="5.85546875" style="8" customWidth="1"/>
    <col min="6918" max="6918" width="9" style="8" customWidth="1"/>
    <col min="6919" max="6919" width="21.28515625" style="8" customWidth="1"/>
    <col min="6920" max="7172" width="11.42578125" style="8"/>
    <col min="7173" max="7173" width="5.85546875" style="8" customWidth="1"/>
    <col min="7174" max="7174" width="9" style="8" customWidth="1"/>
    <col min="7175" max="7175" width="21.28515625" style="8" customWidth="1"/>
    <col min="7176" max="7428" width="11.42578125" style="8"/>
    <col min="7429" max="7429" width="5.85546875" style="8" customWidth="1"/>
    <col min="7430" max="7430" width="9" style="8" customWidth="1"/>
    <col min="7431" max="7431" width="21.28515625" style="8" customWidth="1"/>
    <col min="7432" max="7684" width="11.42578125" style="8"/>
    <col min="7685" max="7685" width="5.85546875" style="8" customWidth="1"/>
    <col min="7686" max="7686" width="9" style="8" customWidth="1"/>
    <col min="7687" max="7687" width="21.28515625" style="8" customWidth="1"/>
    <col min="7688" max="7940" width="11.42578125" style="8"/>
    <col min="7941" max="7941" width="5.85546875" style="8" customWidth="1"/>
    <col min="7942" max="7942" width="9" style="8" customWidth="1"/>
    <col min="7943" max="7943" width="21.28515625" style="8" customWidth="1"/>
    <col min="7944" max="8196" width="11.42578125" style="8"/>
    <col min="8197" max="8197" width="5.85546875" style="8" customWidth="1"/>
    <col min="8198" max="8198" width="9" style="8" customWidth="1"/>
    <col min="8199" max="8199" width="21.28515625" style="8" customWidth="1"/>
    <col min="8200" max="8452" width="11.42578125" style="8"/>
    <col min="8453" max="8453" width="5.85546875" style="8" customWidth="1"/>
    <col min="8454" max="8454" width="9" style="8" customWidth="1"/>
    <col min="8455" max="8455" width="21.28515625" style="8" customWidth="1"/>
    <col min="8456" max="8708" width="11.42578125" style="8"/>
    <col min="8709" max="8709" width="5.85546875" style="8" customWidth="1"/>
    <col min="8710" max="8710" width="9" style="8" customWidth="1"/>
    <col min="8711" max="8711" width="21.28515625" style="8" customWidth="1"/>
    <col min="8712" max="8964" width="11.42578125" style="8"/>
    <col min="8965" max="8965" width="5.85546875" style="8" customWidth="1"/>
    <col min="8966" max="8966" width="9" style="8" customWidth="1"/>
    <col min="8967" max="8967" width="21.28515625" style="8" customWidth="1"/>
    <col min="8968" max="9220" width="11.42578125" style="8"/>
    <col min="9221" max="9221" width="5.85546875" style="8" customWidth="1"/>
    <col min="9222" max="9222" width="9" style="8" customWidth="1"/>
    <col min="9223" max="9223" width="21.28515625" style="8" customWidth="1"/>
    <col min="9224" max="9476" width="11.42578125" style="8"/>
    <col min="9477" max="9477" width="5.85546875" style="8" customWidth="1"/>
    <col min="9478" max="9478" width="9" style="8" customWidth="1"/>
    <col min="9479" max="9479" width="21.28515625" style="8" customWidth="1"/>
    <col min="9480" max="9732" width="11.42578125" style="8"/>
    <col min="9733" max="9733" width="5.85546875" style="8" customWidth="1"/>
    <col min="9734" max="9734" width="9" style="8" customWidth="1"/>
    <col min="9735" max="9735" width="21.28515625" style="8" customWidth="1"/>
    <col min="9736" max="9988" width="11.42578125" style="8"/>
    <col min="9989" max="9989" width="5.85546875" style="8" customWidth="1"/>
    <col min="9990" max="9990" width="9" style="8" customWidth="1"/>
    <col min="9991" max="9991" width="21.28515625" style="8" customWidth="1"/>
    <col min="9992" max="10244" width="11.42578125" style="8"/>
    <col min="10245" max="10245" width="5.85546875" style="8" customWidth="1"/>
    <col min="10246" max="10246" width="9" style="8" customWidth="1"/>
    <col min="10247" max="10247" width="21.28515625" style="8" customWidth="1"/>
    <col min="10248" max="10500" width="11.42578125" style="8"/>
    <col min="10501" max="10501" width="5.85546875" style="8" customWidth="1"/>
    <col min="10502" max="10502" width="9" style="8" customWidth="1"/>
    <col min="10503" max="10503" width="21.28515625" style="8" customWidth="1"/>
    <col min="10504" max="10756" width="11.42578125" style="8"/>
    <col min="10757" max="10757" width="5.85546875" style="8" customWidth="1"/>
    <col min="10758" max="10758" width="9" style="8" customWidth="1"/>
    <col min="10759" max="10759" width="21.28515625" style="8" customWidth="1"/>
    <col min="10760" max="11012" width="11.42578125" style="8"/>
    <col min="11013" max="11013" width="5.85546875" style="8" customWidth="1"/>
    <col min="11014" max="11014" width="9" style="8" customWidth="1"/>
    <col min="11015" max="11015" width="21.28515625" style="8" customWidth="1"/>
    <col min="11016" max="11268" width="11.42578125" style="8"/>
    <col min="11269" max="11269" width="5.85546875" style="8" customWidth="1"/>
    <col min="11270" max="11270" width="9" style="8" customWidth="1"/>
    <col min="11271" max="11271" width="21.28515625" style="8" customWidth="1"/>
    <col min="11272" max="11524" width="11.42578125" style="8"/>
    <col min="11525" max="11525" width="5.85546875" style="8" customWidth="1"/>
    <col min="11526" max="11526" width="9" style="8" customWidth="1"/>
    <col min="11527" max="11527" width="21.28515625" style="8" customWidth="1"/>
    <col min="11528" max="11780" width="11.42578125" style="8"/>
    <col min="11781" max="11781" width="5.85546875" style="8" customWidth="1"/>
    <col min="11782" max="11782" width="9" style="8" customWidth="1"/>
    <col min="11783" max="11783" width="21.28515625" style="8" customWidth="1"/>
    <col min="11784" max="12036" width="11.42578125" style="8"/>
    <col min="12037" max="12037" width="5.85546875" style="8" customWidth="1"/>
    <col min="12038" max="12038" width="9" style="8" customWidth="1"/>
    <col min="12039" max="12039" width="21.28515625" style="8" customWidth="1"/>
    <col min="12040" max="12292" width="11.42578125" style="8"/>
    <col min="12293" max="12293" width="5.85546875" style="8" customWidth="1"/>
    <col min="12294" max="12294" width="9" style="8" customWidth="1"/>
    <col min="12295" max="12295" width="21.28515625" style="8" customWidth="1"/>
    <col min="12296" max="12548" width="11.42578125" style="8"/>
    <col min="12549" max="12549" width="5.85546875" style="8" customWidth="1"/>
    <col min="12550" max="12550" width="9" style="8" customWidth="1"/>
    <col min="12551" max="12551" width="21.28515625" style="8" customWidth="1"/>
    <col min="12552" max="12804" width="11.42578125" style="8"/>
    <col min="12805" max="12805" width="5.85546875" style="8" customWidth="1"/>
    <col min="12806" max="12806" width="9" style="8" customWidth="1"/>
    <col min="12807" max="12807" width="21.28515625" style="8" customWidth="1"/>
    <col min="12808" max="13060" width="11.42578125" style="8"/>
    <col min="13061" max="13061" width="5.85546875" style="8" customWidth="1"/>
    <col min="13062" max="13062" width="9" style="8" customWidth="1"/>
    <col min="13063" max="13063" width="21.28515625" style="8" customWidth="1"/>
    <col min="13064" max="13316" width="11.42578125" style="8"/>
    <col min="13317" max="13317" width="5.85546875" style="8" customWidth="1"/>
    <col min="13318" max="13318" width="9" style="8" customWidth="1"/>
    <col min="13319" max="13319" width="21.28515625" style="8" customWidth="1"/>
    <col min="13320" max="13572" width="11.42578125" style="8"/>
    <col min="13573" max="13573" width="5.85546875" style="8" customWidth="1"/>
    <col min="13574" max="13574" width="9" style="8" customWidth="1"/>
    <col min="13575" max="13575" width="21.28515625" style="8" customWidth="1"/>
    <col min="13576" max="13828" width="11.42578125" style="8"/>
    <col min="13829" max="13829" width="5.85546875" style="8" customWidth="1"/>
    <col min="13830" max="13830" width="9" style="8" customWidth="1"/>
    <col min="13831" max="13831" width="21.28515625" style="8" customWidth="1"/>
    <col min="13832" max="14084" width="11.42578125" style="8"/>
    <col min="14085" max="14085" width="5.85546875" style="8" customWidth="1"/>
    <col min="14086" max="14086" width="9" style="8" customWidth="1"/>
    <col min="14087" max="14087" width="21.28515625" style="8" customWidth="1"/>
    <col min="14088" max="14340" width="11.42578125" style="8"/>
    <col min="14341" max="14341" width="5.85546875" style="8" customWidth="1"/>
    <col min="14342" max="14342" width="9" style="8" customWidth="1"/>
    <col min="14343" max="14343" width="21.28515625" style="8" customWidth="1"/>
    <col min="14344" max="14596" width="11.42578125" style="8"/>
    <col min="14597" max="14597" width="5.85546875" style="8" customWidth="1"/>
    <col min="14598" max="14598" width="9" style="8" customWidth="1"/>
    <col min="14599" max="14599" width="21.28515625" style="8" customWidth="1"/>
    <col min="14600" max="14852" width="11.42578125" style="8"/>
    <col min="14853" max="14853" width="5.85546875" style="8" customWidth="1"/>
    <col min="14854" max="14854" width="9" style="8" customWidth="1"/>
    <col min="14855" max="14855" width="21.28515625" style="8" customWidth="1"/>
    <col min="14856" max="15108" width="11.42578125" style="8"/>
    <col min="15109" max="15109" width="5.85546875" style="8" customWidth="1"/>
    <col min="15110" max="15110" width="9" style="8" customWidth="1"/>
    <col min="15111" max="15111" width="21.28515625" style="8" customWidth="1"/>
    <col min="15112" max="15364" width="11.42578125" style="8"/>
    <col min="15365" max="15365" width="5.85546875" style="8" customWidth="1"/>
    <col min="15366" max="15366" width="9" style="8" customWidth="1"/>
    <col min="15367" max="15367" width="21.28515625" style="8" customWidth="1"/>
    <col min="15368" max="15620" width="11.42578125" style="8"/>
    <col min="15621" max="15621" width="5.85546875" style="8" customWidth="1"/>
    <col min="15622" max="15622" width="9" style="8" customWidth="1"/>
    <col min="15623" max="15623" width="21.28515625" style="8" customWidth="1"/>
    <col min="15624" max="15876" width="11.42578125" style="8"/>
    <col min="15877" max="15877" width="5.85546875" style="8" customWidth="1"/>
    <col min="15878" max="15878" width="9" style="8" customWidth="1"/>
    <col min="15879" max="15879" width="21.28515625" style="8" customWidth="1"/>
    <col min="15880" max="16132" width="11.42578125" style="8"/>
    <col min="16133" max="16133" width="5.85546875" style="8" customWidth="1"/>
    <col min="16134" max="16134" width="9" style="8" customWidth="1"/>
    <col min="16135" max="16135" width="21.28515625" style="8" customWidth="1"/>
    <col min="16136" max="16384" width="11.42578125" style="8"/>
  </cols>
  <sheetData>
    <row r="1" spans="1:10" ht="33" x14ac:dyDescent="0.2">
      <c r="A1" s="16" t="s">
        <v>91</v>
      </c>
    </row>
    <row r="2" spans="1:10" ht="29.25" x14ac:dyDescent="0.2">
      <c r="A2" s="17" t="s">
        <v>50</v>
      </c>
    </row>
    <row r="3" spans="1:10" s="43" customFormat="1" ht="15" x14ac:dyDescent="0.25">
      <c r="A3" s="44"/>
      <c r="B3" s="44"/>
      <c r="C3" s="34"/>
      <c r="D3" s="42"/>
      <c r="E3" s="35"/>
      <c r="F3" s="35"/>
      <c r="G3" s="35"/>
    </row>
    <row r="5" spans="1:10" ht="39.4" customHeight="1" x14ac:dyDescent="0.2">
      <c r="A5" s="24" t="s">
        <v>17</v>
      </c>
      <c r="B5" s="24" t="s">
        <v>26</v>
      </c>
      <c r="C5" s="24" t="s">
        <v>27</v>
      </c>
      <c r="D5" s="24" t="s">
        <v>92</v>
      </c>
      <c r="E5" s="24" t="s">
        <v>93</v>
      </c>
      <c r="F5" s="24" t="s">
        <v>94</v>
      </c>
      <c r="G5" s="24" t="s">
        <v>95</v>
      </c>
      <c r="I5" s="8" t="s">
        <v>28</v>
      </c>
    </row>
    <row r="6" spans="1:10" x14ac:dyDescent="0.2">
      <c r="A6" s="8">
        <v>1</v>
      </c>
      <c r="B6" s="9">
        <v>0</v>
      </c>
      <c r="C6" s="8" t="s">
        <v>24</v>
      </c>
      <c r="D6" s="8" t="s">
        <v>96</v>
      </c>
      <c r="E6" s="8" t="s">
        <v>97</v>
      </c>
      <c r="F6" s="18">
        <v>-58.373159999999594</v>
      </c>
      <c r="G6" s="18">
        <v>-34.588811000000071</v>
      </c>
      <c r="I6" s="8" t="s">
        <v>98</v>
      </c>
    </row>
    <row r="7" spans="1:10" x14ac:dyDescent="0.2">
      <c r="A7" s="8">
        <v>2</v>
      </c>
      <c r="B7" s="9">
        <v>6.3433400000000004</v>
      </c>
      <c r="C7" s="8" t="s">
        <v>29</v>
      </c>
      <c r="D7" s="8" t="s">
        <v>96</v>
      </c>
      <c r="E7" s="8" t="s">
        <v>97</v>
      </c>
      <c r="F7" s="18">
        <v>-58.426485000000064</v>
      </c>
      <c r="G7" s="18">
        <v>-34.578334999999811</v>
      </c>
      <c r="I7" s="8" t="s">
        <v>30</v>
      </c>
    </row>
    <row r="8" spans="1:10" x14ac:dyDescent="0.2">
      <c r="A8" s="8">
        <v>3</v>
      </c>
      <c r="B8" s="9">
        <v>8.7874800000000004</v>
      </c>
      <c r="C8" s="8" t="s">
        <v>99</v>
      </c>
      <c r="D8" s="8" t="s">
        <v>96</v>
      </c>
      <c r="E8" s="8" t="s">
        <v>97</v>
      </c>
      <c r="F8" s="19">
        <v>-58.45</v>
      </c>
      <c r="G8" s="19">
        <v>-34.6</v>
      </c>
    </row>
    <row r="9" spans="1:10" x14ac:dyDescent="0.2">
      <c r="A9" s="8">
        <v>4</v>
      </c>
      <c r="B9" s="9">
        <v>10.65123</v>
      </c>
      <c r="C9" s="8" t="s">
        <v>31</v>
      </c>
      <c r="D9" s="8" t="s">
        <v>96</v>
      </c>
      <c r="E9" s="8" t="s">
        <v>97</v>
      </c>
      <c r="F9" s="19">
        <v>-58.466700000000003</v>
      </c>
      <c r="G9" s="19">
        <v>-34.596800000000002</v>
      </c>
      <c r="I9" s="8" t="s">
        <v>32</v>
      </c>
      <c r="J9" s="9">
        <f>+B27-B25</f>
        <v>16.859909999999999</v>
      </c>
    </row>
    <row r="10" spans="1:10" x14ac:dyDescent="0.2">
      <c r="A10" s="8">
        <v>5</v>
      </c>
      <c r="B10" s="9">
        <v>13.27562</v>
      </c>
      <c r="C10" s="8" t="s">
        <v>52</v>
      </c>
      <c r="D10" s="8" t="s">
        <v>96</v>
      </c>
      <c r="E10" s="8" t="s">
        <v>97</v>
      </c>
      <c r="F10" s="18">
        <v>-58.494380999999869</v>
      </c>
      <c r="G10" s="18">
        <v>-34.601410999999722</v>
      </c>
      <c r="I10" s="10" t="s">
        <v>33</v>
      </c>
      <c r="J10" s="8">
        <f>+J9/3</f>
        <v>5.6199699999999995</v>
      </c>
    </row>
    <row r="11" spans="1:10" x14ac:dyDescent="0.2">
      <c r="A11" s="8">
        <v>6</v>
      </c>
      <c r="B11" s="9">
        <v>14.98962</v>
      </c>
      <c r="C11" s="8" t="s">
        <v>34</v>
      </c>
      <c r="D11" s="8" t="s">
        <v>96</v>
      </c>
      <c r="E11" s="8" t="s">
        <v>97</v>
      </c>
      <c r="F11" s="18">
        <v>-58.512964000000643</v>
      </c>
      <c r="G11" s="18">
        <v>-34.602553000000363</v>
      </c>
      <c r="I11" s="8" t="s">
        <v>35</v>
      </c>
      <c r="J11" s="9">
        <f>+B25+J10</f>
        <v>61.06006</v>
      </c>
    </row>
    <row r="12" spans="1:10" x14ac:dyDescent="0.2">
      <c r="A12" s="8">
        <v>7</v>
      </c>
      <c r="B12" s="9">
        <v>16.378499999999999</v>
      </c>
      <c r="C12" s="8" t="s">
        <v>53</v>
      </c>
      <c r="D12" s="8" t="s">
        <v>96</v>
      </c>
      <c r="E12" s="8" t="s">
        <v>100</v>
      </c>
      <c r="F12" s="18">
        <v>-58.528234000000118</v>
      </c>
      <c r="G12" s="18">
        <v>-34.603312999999694</v>
      </c>
    </row>
    <row r="13" spans="1:10" x14ac:dyDescent="0.2">
      <c r="A13" s="8">
        <v>8</v>
      </c>
      <c r="B13" s="9">
        <v>17.56926</v>
      </c>
      <c r="C13" s="8" t="s">
        <v>54</v>
      </c>
      <c r="D13" s="8" t="s">
        <v>96</v>
      </c>
      <c r="E13" s="8" t="s">
        <v>100</v>
      </c>
      <c r="F13" s="18">
        <v>-58.541405999999846</v>
      </c>
      <c r="G13" s="18">
        <v>-34.603848999999506</v>
      </c>
      <c r="I13" s="8" t="s">
        <v>36</v>
      </c>
      <c r="J13" s="9">
        <f>+J11-B10</f>
        <v>47.784440000000004</v>
      </c>
    </row>
    <row r="14" spans="1:10" x14ac:dyDescent="0.2">
      <c r="A14" s="8">
        <v>9</v>
      </c>
      <c r="B14" s="9">
        <v>19.739879999999999</v>
      </c>
      <c r="C14" s="8" t="s">
        <v>37</v>
      </c>
      <c r="D14" s="8" t="s">
        <v>96</v>
      </c>
      <c r="E14" s="8" t="s">
        <v>100</v>
      </c>
      <c r="F14" s="18">
        <v>-58.564236999999316</v>
      </c>
      <c r="G14" s="18">
        <v>-34.604734000000214</v>
      </c>
    </row>
    <row r="15" spans="1:10" x14ac:dyDescent="0.2">
      <c r="A15" s="8">
        <v>10</v>
      </c>
      <c r="B15" s="9">
        <v>22.643619999999999</v>
      </c>
      <c r="C15" s="8" t="s">
        <v>38</v>
      </c>
      <c r="D15" s="8" t="s">
        <v>96</v>
      </c>
      <c r="E15" s="8" t="s">
        <v>100</v>
      </c>
      <c r="F15" s="18">
        <v>-58.596034999999802</v>
      </c>
      <c r="G15" s="18">
        <v>-34.6050570000004</v>
      </c>
    </row>
    <row r="16" spans="1:10" x14ac:dyDescent="0.2">
      <c r="A16" s="8">
        <v>11</v>
      </c>
      <c r="B16" s="9">
        <v>26.384709999999998</v>
      </c>
      <c r="C16" s="8" t="s">
        <v>39</v>
      </c>
      <c r="D16" s="8" t="s">
        <v>96</v>
      </c>
      <c r="E16" s="8" t="s">
        <v>39</v>
      </c>
      <c r="F16" s="18">
        <v>-58.632861999999285</v>
      </c>
      <c r="G16" s="18">
        <v>-34.590666000000049</v>
      </c>
    </row>
    <row r="17" spans="1:10" x14ac:dyDescent="0.2">
      <c r="A17" s="8">
        <v>12</v>
      </c>
      <c r="B17" s="9">
        <v>29</v>
      </c>
      <c r="C17" s="8" t="s">
        <v>101</v>
      </c>
      <c r="D17" s="8" t="s">
        <v>96</v>
      </c>
      <c r="E17" s="8" t="s">
        <v>39</v>
      </c>
      <c r="F17" s="18">
        <v>-58.656998999999566</v>
      </c>
      <c r="G17" s="18">
        <v>-34.578220999999829</v>
      </c>
      <c r="I17" s="20" t="s">
        <v>102</v>
      </c>
      <c r="J17" s="21">
        <v>21</v>
      </c>
    </row>
    <row r="18" spans="1:10" x14ac:dyDescent="0.2">
      <c r="A18" s="8">
        <v>13</v>
      </c>
      <c r="B18" s="9">
        <v>32.061250000000001</v>
      </c>
      <c r="C18" s="8" t="s">
        <v>40</v>
      </c>
      <c r="D18" s="8" t="s">
        <v>96</v>
      </c>
      <c r="E18" s="8" t="s">
        <v>42</v>
      </c>
      <c r="F18" s="18">
        <v>-58.685612000000532</v>
      </c>
      <c r="G18" s="18">
        <v>-34.563233000000452</v>
      </c>
      <c r="I18" s="20" t="s">
        <v>103</v>
      </c>
      <c r="J18" s="21">
        <v>1</v>
      </c>
    </row>
    <row r="19" spans="1:10" x14ac:dyDescent="0.2">
      <c r="A19" s="8">
        <v>14</v>
      </c>
      <c r="B19" s="9">
        <v>34.295169999999999</v>
      </c>
      <c r="C19" s="8" t="s">
        <v>41</v>
      </c>
      <c r="D19" s="8" t="s">
        <v>96</v>
      </c>
      <c r="E19" s="8" t="s">
        <v>42</v>
      </c>
      <c r="F19" s="18">
        <v>-58.703277000000369</v>
      </c>
      <c r="G19" s="18">
        <v>-34.55109200000026</v>
      </c>
      <c r="I19" s="20" t="s">
        <v>104</v>
      </c>
      <c r="J19" s="21">
        <v>0</v>
      </c>
    </row>
    <row r="20" spans="1:10" x14ac:dyDescent="0.2">
      <c r="A20" s="8">
        <v>15</v>
      </c>
      <c r="B20" s="9">
        <v>35.489280000000001</v>
      </c>
      <c r="C20" s="8" t="s">
        <v>42</v>
      </c>
      <c r="D20" s="8" t="s">
        <v>96</v>
      </c>
      <c r="E20" s="8" t="s">
        <v>42</v>
      </c>
      <c r="F20" s="18">
        <v>-58.713129000000464</v>
      </c>
      <c r="G20" s="18">
        <v>-34.544128000000185</v>
      </c>
      <c r="I20" s="22" t="s">
        <v>16</v>
      </c>
      <c r="J20" s="23">
        <f>SUM(J17:J19)</f>
        <v>22</v>
      </c>
    </row>
    <row r="21" spans="1:10" x14ac:dyDescent="0.2">
      <c r="A21" s="8">
        <v>16</v>
      </c>
      <c r="B21" s="9">
        <v>39.955260000000003</v>
      </c>
      <c r="C21" s="8" t="s">
        <v>43</v>
      </c>
      <c r="D21" s="8" t="s">
        <v>96</v>
      </c>
      <c r="E21" s="8" t="s">
        <v>43</v>
      </c>
      <c r="F21" s="18">
        <v>-58.74975899999918</v>
      </c>
      <c r="G21" s="18">
        <v>-34.519112999999713</v>
      </c>
    </row>
    <row r="22" spans="1:10" x14ac:dyDescent="0.2">
      <c r="A22" s="8">
        <v>17</v>
      </c>
      <c r="B22" s="9">
        <v>45</v>
      </c>
      <c r="C22" s="8" t="s">
        <v>44</v>
      </c>
      <c r="D22" s="8" t="s">
        <v>96</v>
      </c>
      <c r="E22" s="8" t="s">
        <v>43</v>
      </c>
      <c r="F22" s="18">
        <v>-58.797535000000437</v>
      </c>
      <c r="G22" s="18">
        <v>-34.503827000000364</v>
      </c>
    </row>
    <row r="23" spans="1:10" ht="15" x14ac:dyDescent="0.25">
      <c r="A23" s="8">
        <v>18</v>
      </c>
      <c r="B23" s="9">
        <v>48.640410000000003</v>
      </c>
      <c r="C23" s="8" t="s">
        <v>57</v>
      </c>
      <c r="D23" s="8" t="s">
        <v>96</v>
      </c>
      <c r="E23" s="8" t="s">
        <v>45</v>
      </c>
      <c r="F23" s="18">
        <v>-58.838885999999981</v>
      </c>
      <c r="G23" s="18">
        <v>-34.490421999999903</v>
      </c>
      <c r="I23"/>
    </row>
    <row r="24" spans="1:10" x14ac:dyDescent="0.2">
      <c r="A24" s="8">
        <v>19</v>
      </c>
      <c r="B24" s="9">
        <v>52.348529999999997</v>
      </c>
      <c r="C24" s="8" t="s">
        <v>58</v>
      </c>
      <c r="D24" s="8" t="s">
        <v>105</v>
      </c>
      <c r="E24" s="8" t="s">
        <v>45</v>
      </c>
      <c r="F24" s="18">
        <v>-58.876929999999327</v>
      </c>
      <c r="G24" s="18">
        <v>-34.476690999999867</v>
      </c>
    </row>
    <row r="25" spans="1:10" x14ac:dyDescent="0.2">
      <c r="A25" s="8">
        <v>20</v>
      </c>
      <c r="B25" s="9">
        <v>55.440089999999998</v>
      </c>
      <c r="C25" s="8" t="s">
        <v>45</v>
      </c>
      <c r="D25" s="8" t="s">
        <v>96</v>
      </c>
      <c r="E25" s="8" t="s">
        <v>45</v>
      </c>
      <c r="F25" s="18">
        <v>-58.907612999999841</v>
      </c>
      <c r="G25" s="18">
        <v>-34.467075000000207</v>
      </c>
    </row>
    <row r="26" spans="1:10" x14ac:dyDescent="0.2">
      <c r="A26" s="8">
        <v>21</v>
      </c>
      <c r="B26" s="9">
        <v>64.7</v>
      </c>
      <c r="C26" s="8" t="s">
        <v>46</v>
      </c>
      <c r="D26" s="8" t="s">
        <v>96</v>
      </c>
      <c r="E26" s="8" t="s">
        <v>45</v>
      </c>
      <c r="F26" s="18">
        <v>-59.004898999999632</v>
      </c>
      <c r="G26" s="18">
        <v>-34.452961999999737</v>
      </c>
    </row>
    <row r="27" spans="1:10" x14ac:dyDescent="0.2">
      <c r="A27" s="8">
        <v>22</v>
      </c>
      <c r="B27" s="9">
        <v>72.3</v>
      </c>
      <c r="C27" s="8" t="s">
        <v>47</v>
      </c>
      <c r="D27" s="8" t="s">
        <v>96</v>
      </c>
      <c r="E27" s="8" t="s">
        <v>106</v>
      </c>
      <c r="F27" s="18">
        <v>-59.076668999999193</v>
      </c>
      <c r="G27" s="18">
        <v>-34.48753399999989</v>
      </c>
      <c r="I27" s="9"/>
    </row>
    <row r="28" spans="1:10" x14ac:dyDescent="0.2">
      <c r="B28" s="9"/>
    </row>
    <row r="29" spans="1:10" x14ac:dyDescent="0.2">
      <c r="A29" s="8" t="s">
        <v>48</v>
      </c>
    </row>
    <row r="30" spans="1:10" ht="41.45" customHeight="1" x14ac:dyDescent="0.2"/>
    <row r="31" spans="1:10" x14ac:dyDescent="0.2">
      <c r="B31" s="9"/>
    </row>
    <row r="32" spans="1:10" x14ac:dyDescent="0.2">
      <c r="C32" s="45">
        <v>40</v>
      </c>
      <c r="D32" s="46">
        <f>+B21</f>
        <v>39.955260000000003</v>
      </c>
      <c r="E32" s="47">
        <f>+D32*C32</f>
        <v>1598.2104000000002</v>
      </c>
    </row>
    <row r="33" spans="3:5" x14ac:dyDescent="0.2">
      <c r="C33" s="48">
        <v>32</v>
      </c>
      <c r="D33" s="49">
        <f>+B25</f>
        <v>55.440089999999998</v>
      </c>
      <c r="E33" s="50">
        <f>+D33*C33</f>
        <v>1774.0828799999999</v>
      </c>
    </row>
    <row r="34" spans="3:5" x14ac:dyDescent="0.2">
      <c r="C34" s="48">
        <v>8</v>
      </c>
      <c r="D34" s="49">
        <f>+B27</f>
        <v>72.3</v>
      </c>
      <c r="E34" s="50">
        <f>+D34*C34</f>
        <v>578.4</v>
      </c>
    </row>
    <row r="35" spans="3:5" x14ac:dyDescent="0.2">
      <c r="C35" s="48"/>
      <c r="D35" s="51"/>
      <c r="E35" s="50"/>
    </row>
    <row r="36" spans="3:5" x14ac:dyDescent="0.2">
      <c r="C36" s="48">
        <f>SUM(C32:C35)</f>
        <v>80</v>
      </c>
      <c r="D36" s="51"/>
      <c r="E36" s="50">
        <f>SUM(E32:E35)</f>
        <v>3950.69328</v>
      </c>
    </row>
    <row r="37" spans="3:5" x14ac:dyDescent="0.2">
      <c r="C37" s="48"/>
      <c r="D37" s="51"/>
      <c r="E37" s="50"/>
    </row>
    <row r="38" spans="3:5" x14ac:dyDescent="0.2">
      <c r="C38" s="48"/>
      <c r="D38" s="51"/>
      <c r="E38" s="50"/>
    </row>
    <row r="39" spans="3:5" x14ac:dyDescent="0.2">
      <c r="C39" s="52"/>
      <c r="D39" s="53">
        <f>+E36/C36</f>
        <v>49.383665999999998</v>
      </c>
      <c r="E39" s="54"/>
    </row>
    <row r="43" spans="3:5" x14ac:dyDescent="0.2">
      <c r="C43" s="45">
        <v>40</v>
      </c>
      <c r="D43" s="46">
        <f>+B21-B10</f>
        <v>26.679640000000003</v>
      </c>
      <c r="E43" s="47">
        <f>+D43*C43</f>
        <v>1067.1856</v>
      </c>
    </row>
    <row r="44" spans="3:5" x14ac:dyDescent="0.2">
      <c r="C44" s="48">
        <v>32</v>
      </c>
      <c r="D44" s="49">
        <f>+B25-B10</f>
        <v>42.164469999999994</v>
      </c>
      <c r="E44" s="50">
        <f>+D44*C44</f>
        <v>1349.2630399999998</v>
      </c>
    </row>
    <row r="45" spans="3:5" x14ac:dyDescent="0.2">
      <c r="C45" s="48">
        <v>8</v>
      </c>
      <c r="D45" s="49">
        <f>+B27-B10</f>
        <v>59.024379999999994</v>
      </c>
      <c r="E45" s="50">
        <f>+D45*C45</f>
        <v>472.19503999999995</v>
      </c>
    </row>
    <row r="46" spans="3:5" x14ac:dyDescent="0.2">
      <c r="C46" s="48"/>
      <c r="D46" s="51"/>
      <c r="E46" s="50"/>
    </row>
    <row r="47" spans="3:5" x14ac:dyDescent="0.2">
      <c r="C47" s="48">
        <f>SUM(C43:C46)</f>
        <v>80</v>
      </c>
      <c r="D47" s="51"/>
      <c r="E47" s="50">
        <f>SUM(E43:E46)</f>
        <v>2888.6436799999997</v>
      </c>
    </row>
    <row r="48" spans="3:5" x14ac:dyDescent="0.2">
      <c r="C48" s="48"/>
      <c r="D48" s="51"/>
      <c r="E48" s="50"/>
    </row>
    <row r="49" spans="3:5" x14ac:dyDescent="0.2">
      <c r="C49" s="48"/>
      <c r="D49" s="51"/>
      <c r="E49" s="50"/>
    </row>
    <row r="50" spans="3:5" x14ac:dyDescent="0.2">
      <c r="C50" s="52"/>
      <c r="D50" s="53">
        <f>+E47/C47</f>
        <v>36.108045999999995</v>
      </c>
      <c r="E50" s="5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2"/>
  <sheetViews>
    <sheetView showGridLines="0" topLeftCell="A340" workbookViewId="0">
      <selection activeCell="A372" sqref="A372"/>
    </sheetView>
  </sheetViews>
  <sheetFormatPr baseColWidth="10" defaultRowHeight="12" x14ac:dyDescent="0.2"/>
  <cols>
    <col min="1" max="1" width="11.5703125" style="73" bestFit="1" customWidth="1"/>
    <col min="2" max="2" width="11.42578125" style="72"/>
    <col min="3" max="25" width="9.7109375" style="72" customWidth="1"/>
    <col min="26" max="26" width="13.140625" style="72" bestFit="1" customWidth="1"/>
    <col min="27" max="28" width="11.42578125" style="72"/>
    <col min="29" max="29" width="11.5703125" style="73" bestFit="1" customWidth="1"/>
    <col min="30" max="30" width="11.42578125" style="72"/>
    <col min="31" max="53" width="9.7109375" style="74" customWidth="1"/>
    <col min="54" max="16384" width="11.42578125" style="72"/>
  </cols>
  <sheetData>
    <row r="1" spans="1:68" ht="28.5" x14ac:dyDescent="0.45">
      <c r="A1" s="71" t="s">
        <v>128</v>
      </c>
    </row>
    <row r="3" spans="1:68" s="76" customFormat="1" ht="15.75" x14ac:dyDescent="0.25">
      <c r="A3" s="75" t="s">
        <v>117</v>
      </c>
      <c r="N3" s="75" t="s">
        <v>118</v>
      </c>
      <c r="AA3" s="75" t="s">
        <v>119</v>
      </c>
      <c r="AM3" s="77"/>
      <c r="AN3" s="75" t="s">
        <v>120</v>
      </c>
      <c r="AZ3" s="77"/>
      <c r="BA3" s="75" t="s">
        <v>121</v>
      </c>
      <c r="BM3" s="75" t="s">
        <v>122</v>
      </c>
    </row>
    <row r="4" spans="1:68" s="80" customFormat="1" ht="24" x14ac:dyDescent="0.25">
      <c r="A4" s="78" t="s">
        <v>123</v>
      </c>
      <c r="B4" s="79" t="s">
        <v>124</v>
      </c>
      <c r="C4" s="79" t="s">
        <v>125</v>
      </c>
      <c r="D4" s="79" t="s">
        <v>126</v>
      </c>
      <c r="N4" s="78" t="s">
        <v>123</v>
      </c>
      <c r="O4" s="79" t="s">
        <v>124</v>
      </c>
      <c r="P4" s="79" t="s">
        <v>125</v>
      </c>
      <c r="Q4" s="79" t="s">
        <v>126</v>
      </c>
      <c r="AA4" s="78" t="s">
        <v>123</v>
      </c>
      <c r="AB4" s="79" t="s">
        <v>124</v>
      </c>
      <c r="AC4" s="79" t="s">
        <v>125</v>
      </c>
      <c r="AD4" s="79" t="s">
        <v>126</v>
      </c>
      <c r="AN4" s="78" t="s">
        <v>123</v>
      </c>
      <c r="AO4" s="79" t="s">
        <v>124</v>
      </c>
      <c r="AP4" s="79" t="s">
        <v>125</v>
      </c>
      <c r="AQ4" s="79" t="s">
        <v>126</v>
      </c>
      <c r="BA4" s="78" t="s">
        <v>123</v>
      </c>
      <c r="BB4" s="79" t="s">
        <v>124</v>
      </c>
      <c r="BC4" s="79" t="s">
        <v>125</v>
      </c>
      <c r="BD4" s="79" t="s">
        <v>126</v>
      </c>
      <c r="BM4" s="78" t="s">
        <v>123</v>
      </c>
      <c r="BN4" s="79" t="s">
        <v>124</v>
      </c>
      <c r="BO4" s="79" t="s">
        <v>125</v>
      </c>
      <c r="BP4" s="79" t="s">
        <v>126</v>
      </c>
    </row>
    <row r="5" spans="1:68" x14ac:dyDescent="0.2">
      <c r="A5" s="81">
        <v>1</v>
      </c>
      <c r="B5" s="82">
        <f>+COUNTIF($AE$22:$BA$372,A5)</f>
        <v>2865</v>
      </c>
      <c r="C5" s="83">
        <f>+B5/B$14</f>
        <v>0.41010592613799024</v>
      </c>
      <c r="D5" s="83">
        <f>+LOG10(A5+1)-LOG10(A5)</f>
        <v>0.3010299956639812</v>
      </c>
      <c r="N5" s="81">
        <v>1</v>
      </c>
      <c r="O5" s="82">
        <f>+COUNTIF($AE$366:$BA$371,N5)</f>
        <v>35</v>
      </c>
      <c r="P5" s="83">
        <f t="shared" ref="P5:P13" si="0">+O5/O$14</f>
        <v>0.26515151515151514</v>
      </c>
      <c r="Q5" s="83">
        <f>+LOG10(N5+1)-LOG10(N5)</f>
        <v>0.3010299956639812</v>
      </c>
      <c r="AA5" s="81">
        <v>1</v>
      </c>
      <c r="AB5" s="82">
        <f>+COUNTIF($AE$354:$BA$365,AA5)</f>
        <v>102</v>
      </c>
      <c r="AC5" s="83">
        <f t="shared" ref="AC5:AC13" si="1">+AB5/AB$14</f>
        <v>0.3984375</v>
      </c>
      <c r="AD5" s="83">
        <f>+LOG10(AA5+1)-LOG10(AA5)</f>
        <v>0.3010299956639812</v>
      </c>
      <c r="AE5" s="72"/>
      <c r="AF5" s="72"/>
      <c r="AG5" s="72"/>
      <c r="AH5" s="72"/>
      <c r="AI5" s="72"/>
      <c r="AJ5" s="72"/>
      <c r="AK5" s="72"/>
      <c r="AL5" s="72"/>
      <c r="AN5" s="81">
        <v>1</v>
      </c>
      <c r="AO5" s="82">
        <f>+COUNTIF($AE$342:$BA$353,AN5)</f>
        <v>68</v>
      </c>
      <c r="AP5" s="83">
        <f>+AO5/AO$14</f>
        <v>0.27309236947791166</v>
      </c>
      <c r="AQ5" s="83">
        <f>+LOG10(AN5+1)-LOG10(AN5)</f>
        <v>0.3010299956639812</v>
      </c>
      <c r="AR5" s="72"/>
      <c r="AS5" s="72"/>
      <c r="AT5" s="72"/>
      <c r="AU5" s="72"/>
      <c r="AV5" s="72"/>
      <c r="AW5" s="72"/>
      <c r="AX5" s="72"/>
      <c r="AY5" s="72"/>
      <c r="BA5" s="81">
        <v>1</v>
      </c>
      <c r="BB5" s="82">
        <f>+COUNTIF($AE$330:$BA$341,BA5)</f>
        <v>76</v>
      </c>
      <c r="BC5" s="83">
        <f>+BB5/BB$14</f>
        <v>0.30399999999999999</v>
      </c>
      <c r="BD5" s="83">
        <f>+LOG10(BA5+1)-LOG10(BA5)</f>
        <v>0.3010299956639812</v>
      </c>
      <c r="BM5" s="81">
        <v>1</v>
      </c>
      <c r="BN5" s="82">
        <f>+COUNTIF($AE$318:$BA$329,BM5)</f>
        <v>90</v>
      </c>
      <c r="BO5" s="83">
        <f>+BN5/BN$14</f>
        <v>0.375</v>
      </c>
      <c r="BP5" s="83">
        <f>+LOG10(BM5+1)-LOG10(BM5)</f>
        <v>0.3010299956639812</v>
      </c>
    </row>
    <row r="6" spans="1:68" x14ac:dyDescent="0.2">
      <c r="A6" s="84">
        <v>2</v>
      </c>
      <c r="B6" s="85">
        <f t="shared" ref="B6:B13" si="2">+COUNTIF($AE$22:$BA$372,A6)</f>
        <v>996</v>
      </c>
      <c r="C6" s="86">
        <f t="shared" ref="C6:C13" si="3">+B6/B$14</f>
        <v>0.14257085599770972</v>
      </c>
      <c r="D6" s="86">
        <f t="shared" ref="D6:D13" si="4">+LOG10(A6+1)-LOG10(A6)</f>
        <v>0.17609125905568124</v>
      </c>
      <c r="N6" s="84">
        <v>2</v>
      </c>
      <c r="O6" s="85">
        <f t="shared" ref="O6:O13" si="5">+COUNTIF($AE$366:$BA$371,N6)</f>
        <v>27</v>
      </c>
      <c r="P6" s="86">
        <f t="shared" si="0"/>
        <v>0.20454545454545456</v>
      </c>
      <c r="Q6" s="86">
        <f t="shared" ref="Q6:Q13" si="6">+LOG10(N6+1)-LOG10(N6)</f>
        <v>0.17609125905568124</v>
      </c>
      <c r="AA6" s="84">
        <v>2</v>
      </c>
      <c r="AB6" s="85">
        <f t="shared" ref="AB6:AB13" si="7">+COUNTIF($AE$354:$BA$365,AA6)</f>
        <v>31</v>
      </c>
      <c r="AC6" s="86">
        <f t="shared" si="1"/>
        <v>0.12109375</v>
      </c>
      <c r="AD6" s="86">
        <f t="shared" ref="AD6:AD13" si="8">+LOG10(AA6+1)-LOG10(AA6)</f>
        <v>0.17609125905568124</v>
      </c>
      <c r="AE6" s="72"/>
      <c r="AF6" s="72"/>
      <c r="AG6" s="72"/>
      <c r="AH6" s="72"/>
      <c r="AI6" s="72"/>
      <c r="AJ6" s="72"/>
      <c r="AK6" s="72"/>
      <c r="AL6" s="72"/>
      <c r="AN6" s="84">
        <v>2</v>
      </c>
      <c r="AO6" s="85">
        <f t="shared" ref="AO6:AO13" si="9">+COUNTIF($AE$342:$BA$353,AN6)</f>
        <v>46</v>
      </c>
      <c r="AP6" s="86">
        <f t="shared" ref="AP6:AP13" si="10">+AO6/AO$14</f>
        <v>0.18473895582329317</v>
      </c>
      <c r="AQ6" s="86">
        <f t="shared" ref="AQ6:AQ13" si="11">+LOG10(AN6+1)-LOG10(AN6)</f>
        <v>0.17609125905568124</v>
      </c>
      <c r="AR6" s="72"/>
      <c r="AS6" s="72"/>
      <c r="AT6" s="72"/>
      <c r="AU6" s="72"/>
      <c r="AV6" s="72"/>
      <c r="AW6" s="72"/>
      <c r="AX6" s="72"/>
      <c r="AY6" s="72"/>
      <c r="BA6" s="84">
        <v>2</v>
      </c>
      <c r="BB6" s="85">
        <f t="shared" ref="BB6:BB13" si="12">+COUNTIF($AE$330:$BA$341,BA6)</f>
        <v>46</v>
      </c>
      <c r="BC6" s="86">
        <f t="shared" ref="BC6:BC13" si="13">+BB6/BB$14</f>
        <v>0.184</v>
      </c>
      <c r="BD6" s="86">
        <f t="shared" ref="BD6:BD13" si="14">+LOG10(BA6+1)-LOG10(BA6)</f>
        <v>0.17609125905568124</v>
      </c>
      <c r="BM6" s="84">
        <v>2</v>
      </c>
      <c r="BN6" s="85">
        <f t="shared" ref="BN6:BN13" si="15">+COUNTIF($AE$318:$BA$329,BM6)</f>
        <v>25</v>
      </c>
      <c r="BO6" s="86">
        <f t="shared" ref="BO6:BO13" si="16">+BN6/BN$14</f>
        <v>0.10416666666666667</v>
      </c>
      <c r="BP6" s="86">
        <f t="shared" ref="BP6:BP13" si="17">+LOG10(BM6+1)-LOG10(BM6)</f>
        <v>0.17609125905568124</v>
      </c>
    </row>
    <row r="7" spans="1:68" x14ac:dyDescent="0.2">
      <c r="A7" s="84">
        <v>3</v>
      </c>
      <c r="B7" s="85">
        <f t="shared" si="2"/>
        <v>600</v>
      </c>
      <c r="C7" s="86">
        <f t="shared" si="3"/>
        <v>8.58860578299456E-2</v>
      </c>
      <c r="D7" s="86">
        <f t="shared" si="4"/>
        <v>0.12493873660829996</v>
      </c>
      <c r="N7" s="84">
        <v>3</v>
      </c>
      <c r="O7" s="85">
        <f t="shared" si="5"/>
        <v>24</v>
      </c>
      <c r="P7" s="86">
        <f t="shared" si="0"/>
        <v>0.18181818181818182</v>
      </c>
      <c r="Q7" s="86">
        <f t="shared" si="6"/>
        <v>0.12493873660829996</v>
      </c>
      <c r="AA7" s="84">
        <v>3</v>
      </c>
      <c r="AB7" s="85">
        <f t="shared" si="7"/>
        <v>32</v>
      </c>
      <c r="AC7" s="86">
        <f t="shared" si="1"/>
        <v>0.125</v>
      </c>
      <c r="AD7" s="86">
        <f t="shared" si="8"/>
        <v>0.12493873660829996</v>
      </c>
      <c r="AE7" s="72"/>
      <c r="AF7" s="72"/>
      <c r="AG7" s="72"/>
      <c r="AH7" s="72"/>
      <c r="AI7" s="72"/>
      <c r="AJ7" s="72"/>
      <c r="AK7" s="72"/>
      <c r="AL7" s="72"/>
      <c r="AN7" s="84">
        <v>3</v>
      </c>
      <c r="AO7" s="85">
        <f t="shared" si="9"/>
        <v>28</v>
      </c>
      <c r="AP7" s="86">
        <f t="shared" si="10"/>
        <v>0.11244979919678715</v>
      </c>
      <c r="AQ7" s="86">
        <f t="shared" si="11"/>
        <v>0.12493873660829996</v>
      </c>
      <c r="AR7" s="72"/>
      <c r="AS7" s="72"/>
      <c r="AT7" s="72"/>
      <c r="AU7" s="72"/>
      <c r="AV7" s="72"/>
      <c r="AW7" s="72"/>
      <c r="AX7" s="72"/>
      <c r="AY7" s="72"/>
      <c r="BA7" s="84">
        <v>3</v>
      </c>
      <c r="BB7" s="85">
        <f t="shared" si="12"/>
        <v>28</v>
      </c>
      <c r="BC7" s="86">
        <f t="shared" si="13"/>
        <v>0.112</v>
      </c>
      <c r="BD7" s="86">
        <f t="shared" si="14"/>
        <v>0.12493873660829996</v>
      </c>
      <c r="BM7" s="84">
        <v>3</v>
      </c>
      <c r="BN7" s="85">
        <f t="shared" si="15"/>
        <v>34</v>
      </c>
      <c r="BO7" s="86">
        <f t="shared" si="16"/>
        <v>0.14166666666666666</v>
      </c>
      <c r="BP7" s="86">
        <f t="shared" si="17"/>
        <v>0.12493873660829996</v>
      </c>
    </row>
    <row r="8" spans="1:68" x14ac:dyDescent="0.2">
      <c r="A8" s="84">
        <v>4</v>
      </c>
      <c r="B8" s="85">
        <f t="shared" si="2"/>
        <v>700</v>
      </c>
      <c r="C8" s="86">
        <f t="shared" si="3"/>
        <v>0.10020040080160321</v>
      </c>
      <c r="D8" s="86">
        <f t="shared" si="4"/>
        <v>9.6910013008056461E-2</v>
      </c>
      <c r="N8" s="84">
        <v>4</v>
      </c>
      <c r="O8" s="85">
        <f t="shared" si="5"/>
        <v>3</v>
      </c>
      <c r="P8" s="86">
        <f t="shared" si="0"/>
        <v>2.2727272727272728E-2</v>
      </c>
      <c r="Q8" s="86">
        <f t="shared" si="6"/>
        <v>9.6910013008056461E-2</v>
      </c>
      <c r="AA8" s="84">
        <v>4</v>
      </c>
      <c r="AB8" s="85">
        <f t="shared" si="7"/>
        <v>26</v>
      </c>
      <c r="AC8" s="86">
        <f t="shared" si="1"/>
        <v>0.1015625</v>
      </c>
      <c r="AD8" s="86">
        <f t="shared" si="8"/>
        <v>9.6910013008056461E-2</v>
      </c>
      <c r="AE8" s="72"/>
      <c r="AF8" s="72"/>
      <c r="AG8" s="72"/>
      <c r="AH8" s="72"/>
      <c r="AI8" s="72"/>
      <c r="AJ8" s="72"/>
      <c r="AK8" s="72"/>
      <c r="AL8" s="72"/>
      <c r="AN8" s="84">
        <v>4</v>
      </c>
      <c r="AO8" s="85">
        <f t="shared" si="9"/>
        <v>18</v>
      </c>
      <c r="AP8" s="86">
        <f t="shared" si="10"/>
        <v>7.2289156626506021E-2</v>
      </c>
      <c r="AQ8" s="86">
        <f t="shared" si="11"/>
        <v>9.6910013008056461E-2</v>
      </c>
      <c r="AR8" s="72"/>
      <c r="AS8" s="72"/>
      <c r="AT8" s="72"/>
      <c r="AU8" s="72"/>
      <c r="AV8" s="72"/>
      <c r="AW8" s="72"/>
      <c r="AX8" s="72"/>
      <c r="AY8" s="72"/>
      <c r="BA8" s="84">
        <v>4</v>
      </c>
      <c r="BB8" s="85">
        <f t="shared" si="12"/>
        <v>35</v>
      </c>
      <c r="BC8" s="86">
        <f t="shared" si="13"/>
        <v>0.14000000000000001</v>
      </c>
      <c r="BD8" s="86">
        <f t="shared" si="14"/>
        <v>9.6910013008056461E-2</v>
      </c>
      <c r="BM8" s="84">
        <v>4</v>
      </c>
      <c r="BN8" s="85">
        <f t="shared" si="15"/>
        <v>20</v>
      </c>
      <c r="BO8" s="86">
        <f t="shared" si="16"/>
        <v>8.3333333333333329E-2</v>
      </c>
      <c r="BP8" s="86">
        <f t="shared" si="17"/>
        <v>9.6910013008056461E-2</v>
      </c>
    </row>
    <row r="9" spans="1:68" x14ac:dyDescent="0.2">
      <c r="A9" s="84">
        <v>5</v>
      </c>
      <c r="B9" s="85">
        <f t="shared" si="2"/>
        <v>364</v>
      </c>
      <c r="C9" s="86">
        <f t="shared" si="3"/>
        <v>5.2104208416833664E-2</v>
      </c>
      <c r="D9" s="86">
        <f t="shared" si="4"/>
        <v>7.9181246047624776E-2</v>
      </c>
      <c r="N9" s="84">
        <v>5</v>
      </c>
      <c r="O9" s="85">
        <f t="shared" si="5"/>
        <v>7</v>
      </c>
      <c r="P9" s="86">
        <f t="shared" si="0"/>
        <v>5.3030303030303032E-2</v>
      </c>
      <c r="Q9" s="86">
        <f t="shared" si="6"/>
        <v>7.9181246047624776E-2</v>
      </c>
      <c r="AA9" s="84">
        <v>5</v>
      </c>
      <c r="AB9" s="85">
        <f t="shared" si="7"/>
        <v>16</v>
      </c>
      <c r="AC9" s="86">
        <f t="shared" si="1"/>
        <v>6.25E-2</v>
      </c>
      <c r="AD9" s="86">
        <f t="shared" si="8"/>
        <v>7.9181246047624776E-2</v>
      </c>
      <c r="AE9" s="72"/>
      <c r="AF9" s="72"/>
      <c r="AG9" s="72"/>
      <c r="AH9" s="72"/>
      <c r="AI9" s="72"/>
      <c r="AJ9" s="72"/>
      <c r="AK9" s="72"/>
      <c r="AL9" s="72"/>
      <c r="AN9" s="84">
        <v>5</v>
      </c>
      <c r="AO9" s="85">
        <f t="shared" si="9"/>
        <v>24</v>
      </c>
      <c r="AP9" s="86">
        <f t="shared" si="10"/>
        <v>9.6385542168674704E-2</v>
      </c>
      <c r="AQ9" s="86">
        <f t="shared" si="11"/>
        <v>7.9181246047624776E-2</v>
      </c>
      <c r="AR9" s="72"/>
      <c r="AS9" s="72"/>
      <c r="AT9" s="72"/>
      <c r="AU9" s="72"/>
      <c r="AV9" s="72"/>
      <c r="AW9" s="72"/>
      <c r="AX9" s="72"/>
      <c r="AY9" s="72"/>
      <c r="BA9" s="84">
        <v>5</v>
      </c>
      <c r="BB9" s="85">
        <f t="shared" si="12"/>
        <v>23</v>
      </c>
      <c r="BC9" s="86">
        <f t="shared" si="13"/>
        <v>9.1999999999999998E-2</v>
      </c>
      <c r="BD9" s="86">
        <f t="shared" si="14"/>
        <v>7.9181246047624776E-2</v>
      </c>
      <c r="BM9" s="84">
        <v>5</v>
      </c>
      <c r="BN9" s="85">
        <f t="shared" si="15"/>
        <v>16</v>
      </c>
      <c r="BO9" s="86">
        <f t="shared" si="16"/>
        <v>6.6666666666666666E-2</v>
      </c>
      <c r="BP9" s="86">
        <f t="shared" si="17"/>
        <v>7.9181246047624776E-2</v>
      </c>
    </row>
    <row r="10" spans="1:68" x14ac:dyDescent="0.2">
      <c r="A10" s="84">
        <v>6</v>
      </c>
      <c r="B10" s="85">
        <f t="shared" si="2"/>
        <v>348</v>
      </c>
      <c r="C10" s="86">
        <f t="shared" si="3"/>
        <v>4.9813913541368451E-2</v>
      </c>
      <c r="D10" s="86">
        <f t="shared" si="4"/>
        <v>6.6946789630613179E-2</v>
      </c>
      <c r="N10" s="84">
        <v>6</v>
      </c>
      <c r="O10" s="85">
        <f t="shared" si="5"/>
        <v>11</v>
      </c>
      <c r="P10" s="86">
        <f t="shared" si="0"/>
        <v>8.3333333333333329E-2</v>
      </c>
      <c r="Q10" s="86">
        <f t="shared" si="6"/>
        <v>6.6946789630613179E-2</v>
      </c>
      <c r="AA10" s="84">
        <v>6</v>
      </c>
      <c r="AB10" s="85">
        <f t="shared" si="7"/>
        <v>7</v>
      </c>
      <c r="AC10" s="86">
        <f t="shared" si="1"/>
        <v>2.734375E-2</v>
      </c>
      <c r="AD10" s="86">
        <f t="shared" si="8"/>
        <v>6.6946789630613179E-2</v>
      </c>
      <c r="AE10" s="72"/>
      <c r="AF10" s="72"/>
      <c r="AG10" s="72"/>
      <c r="AH10" s="72"/>
      <c r="AI10" s="72"/>
      <c r="AJ10" s="72"/>
      <c r="AK10" s="72"/>
      <c r="AL10" s="72"/>
      <c r="AN10" s="84">
        <v>6</v>
      </c>
      <c r="AO10" s="85">
        <f t="shared" si="9"/>
        <v>17</v>
      </c>
      <c r="AP10" s="86">
        <f t="shared" si="10"/>
        <v>6.8273092369477914E-2</v>
      </c>
      <c r="AQ10" s="86">
        <f t="shared" si="11"/>
        <v>6.6946789630613179E-2</v>
      </c>
      <c r="AR10" s="72"/>
      <c r="AS10" s="72"/>
      <c r="AT10" s="72"/>
      <c r="AU10" s="72"/>
      <c r="AV10" s="72"/>
      <c r="AW10" s="72"/>
      <c r="AX10" s="72"/>
      <c r="AY10" s="72"/>
      <c r="BA10" s="84">
        <v>6</v>
      </c>
      <c r="BB10" s="85">
        <f t="shared" si="12"/>
        <v>11</v>
      </c>
      <c r="BC10" s="86">
        <f t="shared" si="13"/>
        <v>4.3999999999999997E-2</v>
      </c>
      <c r="BD10" s="86">
        <f t="shared" si="14"/>
        <v>6.6946789630613179E-2</v>
      </c>
      <c r="BM10" s="84">
        <v>6</v>
      </c>
      <c r="BN10" s="85">
        <f t="shared" si="15"/>
        <v>10</v>
      </c>
      <c r="BO10" s="86">
        <f t="shared" si="16"/>
        <v>4.1666666666666664E-2</v>
      </c>
      <c r="BP10" s="86">
        <f t="shared" si="17"/>
        <v>6.6946789630613179E-2</v>
      </c>
    </row>
    <row r="11" spans="1:68" x14ac:dyDescent="0.2">
      <c r="A11" s="84">
        <v>7</v>
      </c>
      <c r="B11" s="85">
        <f t="shared" si="2"/>
        <v>351</v>
      </c>
      <c r="C11" s="86">
        <f t="shared" si="3"/>
        <v>5.0243343830518178E-2</v>
      </c>
      <c r="D11" s="86">
        <f t="shared" si="4"/>
        <v>5.7991946977686726E-2</v>
      </c>
      <c r="N11" s="84">
        <v>7</v>
      </c>
      <c r="O11" s="85">
        <f t="shared" si="5"/>
        <v>12</v>
      </c>
      <c r="P11" s="86">
        <f t="shared" si="0"/>
        <v>9.0909090909090912E-2</v>
      </c>
      <c r="Q11" s="86">
        <f t="shared" si="6"/>
        <v>5.7991946977686726E-2</v>
      </c>
      <c r="AA11" s="84">
        <v>7</v>
      </c>
      <c r="AB11" s="85">
        <f t="shared" si="7"/>
        <v>12</v>
      </c>
      <c r="AC11" s="86">
        <f t="shared" si="1"/>
        <v>4.6875E-2</v>
      </c>
      <c r="AD11" s="86">
        <f t="shared" si="8"/>
        <v>5.7991946977686726E-2</v>
      </c>
      <c r="AE11" s="72"/>
      <c r="AF11" s="72"/>
      <c r="AG11" s="72"/>
      <c r="AH11" s="72"/>
      <c r="AI11" s="72"/>
      <c r="AJ11" s="72"/>
      <c r="AK11" s="72"/>
      <c r="AL11" s="72"/>
      <c r="AN11" s="84">
        <v>7</v>
      </c>
      <c r="AO11" s="85">
        <f t="shared" si="9"/>
        <v>16</v>
      </c>
      <c r="AP11" s="86">
        <f t="shared" si="10"/>
        <v>6.4257028112449793E-2</v>
      </c>
      <c r="AQ11" s="86">
        <f t="shared" si="11"/>
        <v>5.7991946977686726E-2</v>
      </c>
      <c r="AR11" s="72"/>
      <c r="AS11" s="72"/>
      <c r="AT11" s="72"/>
      <c r="AU11" s="72"/>
      <c r="AV11" s="72"/>
      <c r="AW11" s="72"/>
      <c r="AX11" s="72"/>
      <c r="AY11" s="72"/>
      <c r="BA11" s="84">
        <v>7</v>
      </c>
      <c r="BB11" s="85">
        <f t="shared" si="12"/>
        <v>12</v>
      </c>
      <c r="BC11" s="86">
        <f t="shared" si="13"/>
        <v>4.8000000000000001E-2</v>
      </c>
      <c r="BD11" s="86">
        <f t="shared" si="14"/>
        <v>5.7991946977686726E-2</v>
      </c>
      <c r="BM11" s="84">
        <v>7</v>
      </c>
      <c r="BN11" s="85">
        <f t="shared" si="15"/>
        <v>14</v>
      </c>
      <c r="BO11" s="86">
        <f t="shared" si="16"/>
        <v>5.8333333333333334E-2</v>
      </c>
      <c r="BP11" s="86">
        <f t="shared" si="17"/>
        <v>5.7991946977686726E-2</v>
      </c>
    </row>
    <row r="12" spans="1:68" x14ac:dyDescent="0.2">
      <c r="A12" s="84">
        <v>8</v>
      </c>
      <c r="B12" s="85">
        <f t="shared" si="2"/>
        <v>402</v>
      </c>
      <c r="C12" s="86">
        <f t="shared" si="3"/>
        <v>5.7543658746063556E-2</v>
      </c>
      <c r="D12" s="86">
        <f t="shared" si="4"/>
        <v>5.1152522447381332E-2</v>
      </c>
      <c r="N12" s="84">
        <v>8</v>
      </c>
      <c r="O12" s="85">
        <f t="shared" si="5"/>
        <v>10</v>
      </c>
      <c r="P12" s="86">
        <f t="shared" si="0"/>
        <v>7.575757575757576E-2</v>
      </c>
      <c r="Q12" s="86">
        <f t="shared" si="6"/>
        <v>5.1152522447381332E-2</v>
      </c>
      <c r="AA12" s="84">
        <v>8</v>
      </c>
      <c r="AB12" s="85">
        <f t="shared" si="7"/>
        <v>11</v>
      </c>
      <c r="AC12" s="86">
        <f t="shared" si="1"/>
        <v>4.296875E-2</v>
      </c>
      <c r="AD12" s="86">
        <f t="shared" si="8"/>
        <v>5.1152522447381332E-2</v>
      </c>
      <c r="AE12" s="72"/>
      <c r="AF12" s="72"/>
      <c r="AG12" s="72"/>
      <c r="AH12" s="72"/>
      <c r="AI12" s="72"/>
      <c r="AJ12" s="72"/>
      <c r="AK12" s="72"/>
      <c r="AL12" s="72"/>
      <c r="AN12" s="84">
        <v>8</v>
      </c>
      <c r="AO12" s="85">
        <f t="shared" si="9"/>
        <v>20</v>
      </c>
      <c r="AP12" s="86">
        <f t="shared" si="10"/>
        <v>8.0321285140562249E-2</v>
      </c>
      <c r="AQ12" s="86">
        <f t="shared" si="11"/>
        <v>5.1152522447381332E-2</v>
      </c>
      <c r="AR12" s="72"/>
      <c r="AS12" s="72"/>
      <c r="AT12" s="72"/>
      <c r="AU12" s="72"/>
      <c r="AV12" s="72"/>
      <c r="AW12" s="72"/>
      <c r="AX12" s="72"/>
      <c r="AY12" s="72"/>
      <c r="BA12" s="84">
        <v>8</v>
      </c>
      <c r="BB12" s="85">
        <f t="shared" si="12"/>
        <v>10</v>
      </c>
      <c r="BC12" s="86">
        <f t="shared" si="13"/>
        <v>0.04</v>
      </c>
      <c r="BD12" s="86">
        <f t="shared" si="14"/>
        <v>5.1152522447381332E-2</v>
      </c>
      <c r="BM12" s="84">
        <v>8</v>
      </c>
      <c r="BN12" s="85">
        <f t="shared" si="15"/>
        <v>15</v>
      </c>
      <c r="BO12" s="86">
        <f t="shared" si="16"/>
        <v>6.25E-2</v>
      </c>
      <c r="BP12" s="86">
        <f t="shared" si="17"/>
        <v>5.1152522447381332E-2</v>
      </c>
    </row>
    <row r="13" spans="1:68" x14ac:dyDescent="0.2">
      <c r="A13" s="87">
        <v>9</v>
      </c>
      <c r="B13" s="88">
        <f t="shared" si="2"/>
        <v>360</v>
      </c>
      <c r="C13" s="89">
        <f t="shared" si="3"/>
        <v>5.1531634697967364E-2</v>
      </c>
      <c r="D13" s="89">
        <f t="shared" si="4"/>
        <v>4.5757490560675129E-2</v>
      </c>
      <c r="N13" s="87">
        <v>9</v>
      </c>
      <c r="O13" s="88">
        <f t="shared" si="5"/>
        <v>3</v>
      </c>
      <c r="P13" s="89">
        <f t="shared" si="0"/>
        <v>2.2727272727272728E-2</v>
      </c>
      <c r="Q13" s="89">
        <f t="shared" si="6"/>
        <v>4.5757490560675129E-2</v>
      </c>
      <c r="AA13" s="87">
        <v>9</v>
      </c>
      <c r="AB13" s="88">
        <f t="shared" si="7"/>
        <v>19</v>
      </c>
      <c r="AC13" s="89">
        <f t="shared" si="1"/>
        <v>7.421875E-2</v>
      </c>
      <c r="AD13" s="89">
        <f t="shared" si="8"/>
        <v>4.5757490560675129E-2</v>
      </c>
      <c r="AE13" s="72"/>
      <c r="AF13" s="72"/>
      <c r="AG13" s="72"/>
      <c r="AH13" s="72"/>
      <c r="AI13" s="72"/>
      <c r="AJ13" s="72"/>
      <c r="AK13" s="72"/>
      <c r="AL13" s="72"/>
      <c r="AN13" s="87">
        <v>9</v>
      </c>
      <c r="AO13" s="88">
        <f t="shared" si="9"/>
        <v>12</v>
      </c>
      <c r="AP13" s="89">
        <f t="shared" si="10"/>
        <v>4.8192771084337352E-2</v>
      </c>
      <c r="AQ13" s="89">
        <f t="shared" si="11"/>
        <v>4.5757490560675129E-2</v>
      </c>
      <c r="AR13" s="72"/>
      <c r="AS13" s="72"/>
      <c r="AT13" s="72"/>
      <c r="AU13" s="72"/>
      <c r="AV13" s="72"/>
      <c r="AW13" s="72"/>
      <c r="AX13" s="72"/>
      <c r="AY13" s="72"/>
      <c r="BA13" s="87">
        <v>9</v>
      </c>
      <c r="BB13" s="88">
        <f t="shared" si="12"/>
        <v>9</v>
      </c>
      <c r="BC13" s="89">
        <f t="shared" si="13"/>
        <v>3.5999999999999997E-2</v>
      </c>
      <c r="BD13" s="89">
        <f t="shared" si="14"/>
        <v>4.5757490560675129E-2</v>
      </c>
      <c r="BM13" s="87">
        <v>9</v>
      </c>
      <c r="BN13" s="88">
        <f t="shared" si="15"/>
        <v>16</v>
      </c>
      <c r="BO13" s="89">
        <f t="shared" si="16"/>
        <v>6.6666666666666666E-2</v>
      </c>
      <c r="BP13" s="89">
        <f t="shared" si="17"/>
        <v>4.5757490560675129E-2</v>
      </c>
    </row>
    <row r="14" spans="1:68" x14ac:dyDescent="0.2">
      <c r="A14" s="90" t="s">
        <v>127</v>
      </c>
      <c r="B14" s="91">
        <f>SUM(B5:B13)</f>
        <v>6986</v>
      </c>
      <c r="C14" s="92">
        <f>SUM(C5:C13)</f>
        <v>1</v>
      </c>
      <c r="D14" s="93"/>
      <c r="N14" s="90" t="s">
        <v>127</v>
      </c>
      <c r="O14" s="91">
        <f>SUM(O5:O13)</f>
        <v>132</v>
      </c>
      <c r="P14" s="92">
        <f>SUM(P5:P13)</f>
        <v>1.0000000000000002</v>
      </c>
      <c r="Q14" s="93"/>
      <c r="AA14" s="90" t="s">
        <v>127</v>
      </c>
      <c r="AB14" s="91">
        <f>SUM(AB5:AB13)</f>
        <v>256</v>
      </c>
      <c r="AC14" s="92">
        <f>SUM(AC5:AC13)</f>
        <v>1</v>
      </c>
      <c r="AD14" s="93"/>
      <c r="AE14" s="72"/>
      <c r="AF14" s="72"/>
      <c r="AG14" s="72"/>
      <c r="AH14" s="72"/>
      <c r="AI14" s="72"/>
      <c r="AJ14" s="72"/>
      <c r="AK14" s="72"/>
      <c r="AL14" s="72"/>
      <c r="AN14" s="90" t="s">
        <v>127</v>
      </c>
      <c r="AO14" s="91">
        <f>SUM(AO5:AO13)</f>
        <v>249</v>
      </c>
      <c r="AP14" s="92">
        <f>SUM(AP5:AP13)</f>
        <v>1</v>
      </c>
      <c r="AQ14" s="93"/>
      <c r="AR14" s="72"/>
      <c r="AS14" s="72"/>
      <c r="AT14" s="72"/>
      <c r="AU14" s="72"/>
      <c r="AV14" s="72"/>
      <c r="AW14" s="72"/>
      <c r="AX14" s="72"/>
      <c r="AY14" s="72"/>
      <c r="BA14" s="90" t="s">
        <v>127</v>
      </c>
      <c r="BB14" s="91">
        <f>SUM(BB5:BB13)</f>
        <v>250</v>
      </c>
      <c r="BC14" s="92">
        <f>SUM(BC5:BC13)</f>
        <v>1</v>
      </c>
      <c r="BD14" s="93"/>
      <c r="BM14" s="90" t="s">
        <v>127</v>
      </c>
      <c r="BN14" s="91">
        <f>SUM(BN5:BN13)</f>
        <v>240</v>
      </c>
      <c r="BO14" s="92">
        <f>SUM(BO5:BO13)</f>
        <v>1</v>
      </c>
      <c r="BP14" s="93"/>
    </row>
    <row r="15" spans="1:68" x14ac:dyDescent="0.2">
      <c r="N15" s="73"/>
      <c r="AA15" s="73"/>
      <c r="AC15" s="72"/>
      <c r="AE15" s="72"/>
      <c r="AF15" s="72"/>
      <c r="AG15" s="72"/>
      <c r="AH15" s="72"/>
      <c r="AI15" s="72"/>
      <c r="AJ15" s="72"/>
      <c r="AK15" s="72"/>
      <c r="AL15" s="72"/>
      <c r="AN15" s="73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BA15" s="73"/>
      <c r="BM15" s="73"/>
    </row>
    <row r="16" spans="1:68" x14ac:dyDescent="0.2">
      <c r="N16" s="73"/>
      <c r="AA16" s="73"/>
      <c r="AC16" s="72"/>
      <c r="AE16" s="72"/>
      <c r="AF16" s="72"/>
      <c r="AG16" s="72"/>
      <c r="AH16" s="72"/>
      <c r="AI16" s="72"/>
      <c r="AJ16" s="72"/>
      <c r="AK16" s="72"/>
      <c r="AL16" s="72"/>
      <c r="AN16" s="73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BA16" s="73"/>
      <c r="BM16" s="73"/>
    </row>
    <row r="17" spans="1:76" x14ac:dyDescent="0.2">
      <c r="N17" s="73"/>
      <c r="AA17" s="73"/>
      <c r="AC17" s="72"/>
      <c r="AE17" s="72"/>
      <c r="AF17" s="72"/>
      <c r="AG17" s="72"/>
      <c r="AH17" s="72"/>
      <c r="AI17" s="72"/>
      <c r="AJ17" s="72"/>
      <c r="AK17" s="72"/>
      <c r="AL17" s="72"/>
      <c r="AN17" s="73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BA17" s="73"/>
      <c r="BM17" s="73"/>
    </row>
    <row r="18" spans="1:76" x14ac:dyDescent="0.2">
      <c r="N18" s="73"/>
      <c r="AA18" s="73"/>
      <c r="AC18" s="72"/>
      <c r="AE18" s="72"/>
      <c r="AF18" s="72"/>
      <c r="AG18" s="72"/>
      <c r="AH18" s="72"/>
      <c r="AI18" s="72"/>
      <c r="AJ18" s="72"/>
      <c r="AK18" s="72"/>
      <c r="AL18" s="72"/>
      <c r="AN18" s="73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BA18" s="73"/>
      <c r="BM18" s="73"/>
    </row>
    <row r="19" spans="1:76" x14ac:dyDescent="0.2">
      <c r="AN19" s="72"/>
      <c r="AO19" s="72"/>
      <c r="AP19" s="73"/>
      <c r="AQ19" s="72"/>
      <c r="BA19" s="72"/>
      <c r="BC19" s="73"/>
      <c r="BE19" s="74"/>
      <c r="BF19" s="74"/>
      <c r="BG19" s="74"/>
      <c r="BH19" s="74"/>
      <c r="BI19" s="74"/>
      <c r="BJ19" s="74"/>
      <c r="BK19" s="74"/>
      <c r="BL19" s="74"/>
      <c r="BO19" s="73"/>
      <c r="BQ19" s="74"/>
      <c r="BR19" s="74"/>
      <c r="BS19" s="74"/>
      <c r="BT19" s="74"/>
      <c r="BU19" s="74"/>
      <c r="BV19" s="74"/>
      <c r="BW19" s="74"/>
      <c r="BX19" s="74"/>
    </row>
    <row r="21" spans="1:76" s="80" customFormat="1" ht="36" x14ac:dyDescent="0.25">
      <c r="A21" s="78" t="s">
        <v>0</v>
      </c>
      <c r="B21" s="94" t="s">
        <v>1</v>
      </c>
      <c r="C21" s="94" t="s">
        <v>24</v>
      </c>
      <c r="D21" s="94" t="s">
        <v>29</v>
      </c>
      <c r="E21" s="94" t="s">
        <v>51</v>
      </c>
      <c r="F21" s="94" t="s">
        <v>31</v>
      </c>
      <c r="G21" s="94" t="s">
        <v>52</v>
      </c>
      <c r="H21" s="94" t="s">
        <v>34</v>
      </c>
      <c r="I21" s="94" t="s">
        <v>53</v>
      </c>
      <c r="J21" s="94" t="s">
        <v>54</v>
      </c>
      <c r="K21" s="94" t="s">
        <v>37</v>
      </c>
      <c r="L21" s="94" t="s">
        <v>38</v>
      </c>
      <c r="M21" s="94" t="s">
        <v>39</v>
      </c>
      <c r="N21" s="94" t="s">
        <v>55</v>
      </c>
      <c r="O21" s="94" t="s">
        <v>40</v>
      </c>
      <c r="P21" s="94" t="s">
        <v>41</v>
      </c>
      <c r="Q21" s="94" t="s">
        <v>42</v>
      </c>
      <c r="R21" s="94" t="s">
        <v>56</v>
      </c>
      <c r="S21" s="94" t="s">
        <v>44</v>
      </c>
      <c r="T21" s="94" t="s">
        <v>57</v>
      </c>
      <c r="U21" s="94" t="s">
        <v>58</v>
      </c>
      <c r="V21" s="94" t="s">
        <v>45</v>
      </c>
      <c r="W21" s="94" t="s">
        <v>59</v>
      </c>
      <c r="X21" s="94" t="s">
        <v>60</v>
      </c>
      <c r="Y21" s="94" t="s">
        <v>61</v>
      </c>
      <c r="Z21" s="94" t="s">
        <v>16</v>
      </c>
      <c r="AC21" s="78" t="s">
        <v>0</v>
      </c>
      <c r="AD21" s="94" t="s">
        <v>1</v>
      </c>
      <c r="AE21" s="94" t="s">
        <v>24</v>
      </c>
      <c r="AF21" s="94" t="s">
        <v>29</v>
      </c>
      <c r="AG21" s="94" t="s">
        <v>51</v>
      </c>
      <c r="AH21" s="94" t="s">
        <v>31</v>
      </c>
      <c r="AI21" s="94" t="s">
        <v>52</v>
      </c>
      <c r="AJ21" s="94" t="s">
        <v>34</v>
      </c>
      <c r="AK21" s="94" t="s">
        <v>53</v>
      </c>
      <c r="AL21" s="94" t="s">
        <v>54</v>
      </c>
      <c r="AM21" s="94" t="s">
        <v>37</v>
      </c>
      <c r="AN21" s="94" t="s">
        <v>38</v>
      </c>
      <c r="AO21" s="94" t="s">
        <v>39</v>
      </c>
      <c r="AP21" s="94" t="s">
        <v>55</v>
      </c>
      <c r="AQ21" s="94" t="s">
        <v>40</v>
      </c>
      <c r="AR21" s="94" t="s">
        <v>41</v>
      </c>
      <c r="AS21" s="94" t="s">
        <v>42</v>
      </c>
      <c r="AT21" s="94" t="s">
        <v>56</v>
      </c>
      <c r="AU21" s="94" t="s">
        <v>44</v>
      </c>
      <c r="AV21" s="94" t="s">
        <v>57</v>
      </c>
      <c r="AW21" s="94" t="s">
        <v>58</v>
      </c>
      <c r="AX21" s="94" t="s">
        <v>45</v>
      </c>
      <c r="AY21" s="94" t="s">
        <v>59</v>
      </c>
      <c r="AZ21" s="94" t="s">
        <v>60</v>
      </c>
      <c r="BA21" s="94" t="s">
        <v>61</v>
      </c>
      <c r="BB21" s="94" t="s">
        <v>16</v>
      </c>
    </row>
    <row r="22" spans="1:76" x14ac:dyDescent="0.2">
      <c r="A22" s="90">
        <v>1994</v>
      </c>
      <c r="B22" s="91" t="s">
        <v>4</v>
      </c>
      <c r="C22" s="91">
        <v>269484</v>
      </c>
      <c r="D22" s="91">
        <v>146978</v>
      </c>
      <c r="E22" s="91">
        <v>88419</v>
      </c>
      <c r="F22" s="91">
        <v>36674</v>
      </c>
      <c r="G22" s="91">
        <v>76795</v>
      </c>
      <c r="H22" s="91">
        <v>66055</v>
      </c>
      <c r="I22" s="91">
        <v>63267</v>
      </c>
      <c r="J22" s="91">
        <v>31040</v>
      </c>
      <c r="K22" s="91">
        <v>118934</v>
      </c>
      <c r="L22" s="91">
        <v>84661</v>
      </c>
      <c r="M22" s="91">
        <v>90517</v>
      </c>
      <c r="N22" s="91">
        <v>128765</v>
      </c>
      <c r="O22" s="91">
        <v>67338</v>
      </c>
      <c r="P22" s="91">
        <v>43206</v>
      </c>
      <c r="Q22" s="91">
        <v>351294</v>
      </c>
      <c r="R22" s="91">
        <v>632168</v>
      </c>
      <c r="S22" s="91">
        <v>0</v>
      </c>
      <c r="T22" s="91">
        <v>179746</v>
      </c>
      <c r="U22" s="91">
        <v>27580</v>
      </c>
      <c r="V22" s="91">
        <v>56259</v>
      </c>
      <c r="W22" s="91">
        <v>0</v>
      </c>
      <c r="X22" s="91">
        <v>0</v>
      </c>
      <c r="Y22" s="91">
        <v>0</v>
      </c>
      <c r="Z22" s="91">
        <v>2559180</v>
      </c>
      <c r="AC22" s="90">
        <v>1994</v>
      </c>
      <c r="AD22" s="91" t="s">
        <v>4</v>
      </c>
      <c r="AE22" s="95" t="str">
        <f>+LEFT(C22,1)</f>
        <v>2</v>
      </c>
      <c r="AF22" s="95" t="str">
        <f t="shared" ref="AF22:AU37" si="18">+LEFT(D22,1)</f>
        <v>1</v>
      </c>
      <c r="AG22" s="95" t="str">
        <f t="shared" si="18"/>
        <v>8</v>
      </c>
      <c r="AH22" s="95" t="str">
        <f t="shared" si="18"/>
        <v>3</v>
      </c>
      <c r="AI22" s="95" t="str">
        <f t="shared" si="18"/>
        <v>7</v>
      </c>
      <c r="AJ22" s="95" t="str">
        <f t="shared" si="18"/>
        <v>6</v>
      </c>
      <c r="AK22" s="95" t="str">
        <f t="shared" si="18"/>
        <v>6</v>
      </c>
      <c r="AL22" s="95" t="str">
        <f t="shared" si="18"/>
        <v>3</v>
      </c>
      <c r="AM22" s="95" t="str">
        <f t="shared" si="18"/>
        <v>1</v>
      </c>
      <c r="AN22" s="95" t="str">
        <f t="shared" si="18"/>
        <v>8</v>
      </c>
      <c r="AO22" s="95" t="str">
        <f t="shared" si="18"/>
        <v>9</v>
      </c>
      <c r="AP22" s="95" t="str">
        <f t="shared" si="18"/>
        <v>1</v>
      </c>
      <c r="AQ22" s="95" t="str">
        <f t="shared" si="18"/>
        <v>6</v>
      </c>
      <c r="AR22" s="95" t="str">
        <f t="shared" si="18"/>
        <v>4</v>
      </c>
      <c r="AS22" s="95" t="str">
        <f t="shared" si="18"/>
        <v>3</v>
      </c>
      <c r="AT22" s="95" t="str">
        <f t="shared" si="18"/>
        <v>6</v>
      </c>
      <c r="AU22" s="95" t="str">
        <f t="shared" si="18"/>
        <v>0</v>
      </c>
      <c r="AV22" s="95" t="str">
        <f t="shared" ref="AV22:BA37" si="19">+LEFT(T22,1)</f>
        <v>1</v>
      </c>
      <c r="AW22" s="95" t="str">
        <f t="shared" si="19"/>
        <v>2</v>
      </c>
      <c r="AX22" s="95" t="str">
        <f t="shared" si="19"/>
        <v>5</v>
      </c>
      <c r="AY22" s="95" t="str">
        <f t="shared" si="19"/>
        <v>0</v>
      </c>
      <c r="AZ22" s="95" t="str">
        <f t="shared" si="19"/>
        <v>0</v>
      </c>
      <c r="BA22" s="95" t="str">
        <f t="shared" si="19"/>
        <v>0</v>
      </c>
      <c r="BB22" s="93"/>
    </row>
    <row r="23" spans="1:76" x14ac:dyDescent="0.2">
      <c r="A23" s="90">
        <v>1994</v>
      </c>
      <c r="B23" s="91" t="s">
        <v>5</v>
      </c>
      <c r="C23" s="91">
        <v>255433</v>
      </c>
      <c r="D23" s="91">
        <v>133577</v>
      </c>
      <c r="E23" s="91">
        <v>82658</v>
      </c>
      <c r="F23" s="91">
        <v>35176</v>
      </c>
      <c r="G23" s="91">
        <v>69310</v>
      </c>
      <c r="H23" s="91">
        <v>65189</v>
      </c>
      <c r="I23" s="91">
        <v>56130</v>
      </c>
      <c r="J23" s="91">
        <v>29148</v>
      </c>
      <c r="K23" s="91">
        <v>107999</v>
      </c>
      <c r="L23" s="91">
        <v>79581</v>
      </c>
      <c r="M23" s="91">
        <v>77514</v>
      </c>
      <c r="N23" s="91">
        <v>125318</v>
      </c>
      <c r="O23" s="91">
        <v>64552</v>
      </c>
      <c r="P23" s="91">
        <v>37014</v>
      </c>
      <c r="Q23" s="91">
        <v>323172</v>
      </c>
      <c r="R23" s="91">
        <v>610987</v>
      </c>
      <c r="S23" s="91">
        <v>0</v>
      </c>
      <c r="T23" s="91">
        <v>171842</v>
      </c>
      <c r="U23" s="91">
        <v>25702</v>
      </c>
      <c r="V23" s="91">
        <v>51222</v>
      </c>
      <c r="W23" s="91">
        <v>0</v>
      </c>
      <c r="X23" s="91">
        <v>0</v>
      </c>
      <c r="Y23" s="91">
        <v>0</v>
      </c>
      <c r="Z23" s="91">
        <v>2401524</v>
      </c>
      <c r="AC23" s="90">
        <v>1994</v>
      </c>
      <c r="AD23" s="91" t="s">
        <v>5</v>
      </c>
      <c r="AE23" s="95" t="str">
        <f t="shared" ref="AE23:AT52" si="20">+LEFT(C23,1)</f>
        <v>2</v>
      </c>
      <c r="AF23" s="95" t="str">
        <f t="shared" si="18"/>
        <v>1</v>
      </c>
      <c r="AG23" s="95" t="str">
        <f t="shared" si="18"/>
        <v>8</v>
      </c>
      <c r="AH23" s="95" t="str">
        <f t="shared" si="18"/>
        <v>3</v>
      </c>
      <c r="AI23" s="95" t="str">
        <f t="shared" si="18"/>
        <v>6</v>
      </c>
      <c r="AJ23" s="95" t="str">
        <f t="shared" si="18"/>
        <v>6</v>
      </c>
      <c r="AK23" s="95" t="str">
        <f t="shared" si="18"/>
        <v>5</v>
      </c>
      <c r="AL23" s="95" t="str">
        <f t="shared" si="18"/>
        <v>2</v>
      </c>
      <c r="AM23" s="95" t="str">
        <f t="shared" si="18"/>
        <v>1</v>
      </c>
      <c r="AN23" s="95" t="str">
        <f t="shared" si="18"/>
        <v>7</v>
      </c>
      <c r="AO23" s="95" t="str">
        <f t="shared" si="18"/>
        <v>7</v>
      </c>
      <c r="AP23" s="95" t="str">
        <f t="shared" si="18"/>
        <v>1</v>
      </c>
      <c r="AQ23" s="95" t="str">
        <f t="shared" si="18"/>
        <v>6</v>
      </c>
      <c r="AR23" s="95" t="str">
        <f t="shared" si="18"/>
        <v>3</v>
      </c>
      <c r="AS23" s="95" t="str">
        <f t="shared" si="18"/>
        <v>3</v>
      </c>
      <c r="AT23" s="95" t="str">
        <f t="shared" si="18"/>
        <v>6</v>
      </c>
      <c r="AU23" s="95" t="str">
        <f t="shared" si="18"/>
        <v>0</v>
      </c>
      <c r="AV23" s="95" t="str">
        <f t="shared" si="19"/>
        <v>1</v>
      </c>
      <c r="AW23" s="95" t="str">
        <f t="shared" si="19"/>
        <v>2</v>
      </c>
      <c r="AX23" s="95" t="str">
        <f t="shared" si="19"/>
        <v>5</v>
      </c>
      <c r="AY23" s="95" t="str">
        <f t="shared" si="19"/>
        <v>0</v>
      </c>
      <c r="AZ23" s="95" t="str">
        <f t="shared" si="19"/>
        <v>0</v>
      </c>
      <c r="BA23" s="95" t="str">
        <f t="shared" si="19"/>
        <v>0</v>
      </c>
      <c r="BB23" s="93"/>
    </row>
    <row r="24" spans="1:76" x14ac:dyDescent="0.2">
      <c r="A24" s="90">
        <v>1994</v>
      </c>
      <c r="B24" s="91" t="s">
        <v>6</v>
      </c>
      <c r="C24" s="91">
        <v>277048</v>
      </c>
      <c r="D24" s="91">
        <v>147171</v>
      </c>
      <c r="E24" s="91">
        <v>83915</v>
      </c>
      <c r="F24" s="91">
        <v>35012</v>
      </c>
      <c r="G24" s="91">
        <v>73417</v>
      </c>
      <c r="H24" s="91">
        <v>61774</v>
      </c>
      <c r="I24" s="91">
        <v>60074</v>
      </c>
      <c r="J24" s="91">
        <v>30651</v>
      </c>
      <c r="K24" s="91">
        <v>114034</v>
      </c>
      <c r="L24" s="91">
        <v>84269</v>
      </c>
      <c r="M24" s="91">
        <v>86189</v>
      </c>
      <c r="N24" s="91">
        <v>134991</v>
      </c>
      <c r="O24" s="91">
        <v>68706</v>
      </c>
      <c r="P24" s="91">
        <v>39474</v>
      </c>
      <c r="Q24" s="91">
        <v>345061</v>
      </c>
      <c r="R24" s="91">
        <v>640369</v>
      </c>
      <c r="S24" s="91">
        <v>0</v>
      </c>
      <c r="T24" s="91">
        <v>181218</v>
      </c>
      <c r="U24" s="91">
        <v>27718</v>
      </c>
      <c r="V24" s="91">
        <v>54643</v>
      </c>
      <c r="W24" s="91">
        <v>0</v>
      </c>
      <c r="X24" s="91">
        <v>0</v>
      </c>
      <c r="Y24" s="91">
        <v>0</v>
      </c>
      <c r="Z24" s="91">
        <v>2545734</v>
      </c>
      <c r="AC24" s="90">
        <v>1994</v>
      </c>
      <c r="AD24" s="91" t="s">
        <v>6</v>
      </c>
      <c r="AE24" s="95" t="str">
        <f t="shared" si="20"/>
        <v>2</v>
      </c>
      <c r="AF24" s="95" t="str">
        <f t="shared" si="18"/>
        <v>1</v>
      </c>
      <c r="AG24" s="95" t="str">
        <f t="shared" si="18"/>
        <v>8</v>
      </c>
      <c r="AH24" s="95" t="str">
        <f t="shared" si="18"/>
        <v>3</v>
      </c>
      <c r="AI24" s="95" t="str">
        <f t="shared" si="18"/>
        <v>7</v>
      </c>
      <c r="AJ24" s="95" t="str">
        <f t="shared" si="18"/>
        <v>6</v>
      </c>
      <c r="AK24" s="95" t="str">
        <f t="shared" si="18"/>
        <v>6</v>
      </c>
      <c r="AL24" s="95" t="str">
        <f t="shared" si="18"/>
        <v>3</v>
      </c>
      <c r="AM24" s="95" t="str">
        <f t="shared" si="18"/>
        <v>1</v>
      </c>
      <c r="AN24" s="95" t="str">
        <f t="shared" si="18"/>
        <v>8</v>
      </c>
      <c r="AO24" s="95" t="str">
        <f t="shared" si="18"/>
        <v>8</v>
      </c>
      <c r="AP24" s="95" t="str">
        <f t="shared" si="18"/>
        <v>1</v>
      </c>
      <c r="AQ24" s="95" t="str">
        <f t="shared" si="18"/>
        <v>6</v>
      </c>
      <c r="AR24" s="95" t="str">
        <f t="shared" si="18"/>
        <v>3</v>
      </c>
      <c r="AS24" s="95" t="str">
        <f t="shared" si="18"/>
        <v>3</v>
      </c>
      <c r="AT24" s="95" t="str">
        <f t="shared" si="18"/>
        <v>6</v>
      </c>
      <c r="AU24" s="95" t="str">
        <f t="shared" si="18"/>
        <v>0</v>
      </c>
      <c r="AV24" s="95" t="str">
        <f t="shared" si="19"/>
        <v>1</v>
      </c>
      <c r="AW24" s="95" t="str">
        <f t="shared" si="19"/>
        <v>2</v>
      </c>
      <c r="AX24" s="95" t="str">
        <f t="shared" si="19"/>
        <v>5</v>
      </c>
      <c r="AY24" s="95" t="str">
        <f t="shared" si="19"/>
        <v>0</v>
      </c>
      <c r="AZ24" s="95" t="str">
        <f t="shared" si="19"/>
        <v>0</v>
      </c>
      <c r="BA24" s="95" t="str">
        <f t="shared" si="19"/>
        <v>0</v>
      </c>
      <c r="BB24" s="93"/>
    </row>
    <row r="25" spans="1:76" x14ac:dyDescent="0.2">
      <c r="A25" s="90">
        <v>1994</v>
      </c>
      <c r="B25" s="91" t="s">
        <v>7</v>
      </c>
      <c r="C25" s="91">
        <v>272553</v>
      </c>
      <c r="D25" s="91">
        <v>146268</v>
      </c>
      <c r="E25" s="91">
        <v>86405</v>
      </c>
      <c r="F25" s="91">
        <v>36451</v>
      </c>
      <c r="G25" s="91">
        <v>77552</v>
      </c>
      <c r="H25" s="91">
        <v>67740</v>
      </c>
      <c r="I25" s="91">
        <v>62909</v>
      </c>
      <c r="J25" s="91">
        <v>31757</v>
      </c>
      <c r="K25" s="91">
        <v>119946</v>
      </c>
      <c r="L25" s="91">
        <v>90721</v>
      </c>
      <c r="M25" s="91">
        <v>89243</v>
      </c>
      <c r="N25" s="91">
        <v>138476</v>
      </c>
      <c r="O25" s="91">
        <v>71944</v>
      </c>
      <c r="P25" s="91">
        <v>42769</v>
      </c>
      <c r="Q25" s="91">
        <v>354658</v>
      </c>
      <c r="R25" s="91">
        <v>661905</v>
      </c>
      <c r="S25" s="91">
        <v>0</v>
      </c>
      <c r="T25" s="91">
        <v>186405</v>
      </c>
      <c r="U25" s="91">
        <v>28797</v>
      </c>
      <c r="V25" s="91">
        <v>56496</v>
      </c>
      <c r="W25" s="91">
        <v>0</v>
      </c>
      <c r="X25" s="91">
        <v>0</v>
      </c>
      <c r="Y25" s="91">
        <v>0</v>
      </c>
      <c r="Z25" s="91">
        <v>2622995</v>
      </c>
      <c r="AC25" s="90">
        <v>1994</v>
      </c>
      <c r="AD25" s="91" t="s">
        <v>7</v>
      </c>
      <c r="AE25" s="95" t="str">
        <f t="shared" si="20"/>
        <v>2</v>
      </c>
      <c r="AF25" s="95" t="str">
        <f t="shared" si="18"/>
        <v>1</v>
      </c>
      <c r="AG25" s="95" t="str">
        <f t="shared" si="18"/>
        <v>8</v>
      </c>
      <c r="AH25" s="95" t="str">
        <f t="shared" si="18"/>
        <v>3</v>
      </c>
      <c r="AI25" s="95" t="str">
        <f t="shared" si="18"/>
        <v>7</v>
      </c>
      <c r="AJ25" s="95" t="str">
        <f t="shared" si="18"/>
        <v>6</v>
      </c>
      <c r="AK25" s="95" t="str">
        <f t="shared" si="18"/>
        <v>6</v>
      </c>
      <c r="AL25" s="95" t="str">
        <f t="shared" si="18"/>
        <v>3</v>
      </c>
      <c r="AM25" s="95" t="str">
        <f t="shared" si="18"/>
        <v>1</v>
      </c>
      <c r="AN25" s="95" t="str">
        <f t="shared" si="18"/>
        <v>9</v>
      </c>
      <c r="AO25" s="95" t="str">
        <f t="shared" si="18"/>
        <v>8</v>
      </c>
      <c r="AP25" s="95" t="str">
        <f t="shared" si="18"/>
        <v>1</v>
      </c>
      <c r="AQ25" s="95" t="str">
        <f t="shared" si="18"/>
        <v>7</v>
      </c>
      <c r="AR25" s="95" t="str">
        <f t="shared" si="18"/>
        <v>4</v>
      </c>
      <c r="AS25" s="95" t="str">
        <f t="shared" si="18"/>
        <v>3</v>
      </c>
      <c r="AT25" s="95" t="str">
        <f t="shared" si="18"/>
        <v>6</v>
      </c>
      <c r="AU25" s="95" t="str">
        <f t="shared" si="18"/>
        <v>0</v>
      </c>
      <c r="AV25" s="95" t="str">
        <f t="shared" si="19"/>
        <v>1</v>
      </c>
      <c r="AW25" s="95" t="str">
        <f t="shared" si="19"/>
        <v>2</v>
      </c>
      <c r="AX25" s="95" t="str">
        <f t="shared" si="19"/>
        <v>5</v>
      </c>
      <c r="AY25" s="95" t="str">
        <f t="shared" si="19"/>
        <v>0</v>
      </c>
      <c r="AZ25" s="95" t="str">
        <f t="shared" si="19"/>
        <v>0</v>
      </c>
      <c r="BA25" s="95" t="str">
        <f t="shared" si="19"/>
        <v>0</v>
      </c>
      <c r="BB25" s="93"/>
    </row>
    <row r="26" spans="1:76" x14ac:dyDescent="0.2">
      <c r="A26" s="90">
        <v>1994</v>
      </c>
      <c r="B26" s="91" t="s">
        <v>8</v>
      </c>
      <c r="C26" s="91">
        <v>269875</v>
      </c>
      <c r="D26" s="91">
        <v>155014</v>
      </c>
      <c r="E26" s="91">
        <v>87756</v>
      </c>
      <c r="F26" s="91">
        <v>37761</v>
      </c>
      <c r="G26" s="91">
        <v>81147</v>
      </c>
      <c r="H26" s="91">
        <v>70754</v>
      </c>
      <c r="I26" s="91">
        <v>65673</v>
      </c>
      <c r="J26" s="91">
        <v>31839</v>
      </c>
      <c r="K26" s="91">
        <v>123633</v>
      </c>
      <c r="L26" s="91">
        <v>94344</v>
      </c>
      <c r="M26" s="91">
        <v>97284</v>
      </c>
      <c r="N26" s="91">
        <v>147319</v>
      </c>
      <c r="O26" s="91">
        <v>80411</v>
      </c>
      <c r="P26" s="91">
        <v>47597</v>
      </c>
      <c r="Q26" s="91">
        <v>370785</v>
      </c>
      <c r="R26" s="91">
        <v>688985</v>
      </c>
      <c r="S26" s="91">
        <v>0</v>
      </c>
      <c r="T26" s="91">
        <v>192615</v>
      </c>
      <c r="U26" s="91">
        <v>30702</v>
      </c>
      <c r="V26" s="91">
        <v>60930</v>
      </c>
      <c r="W26" s="91">
        <v>0</v>
      </c>
      <c r="X26" s="91">
        <v>0</v>
      </c>
      <c r="Y26" s="91">
        <v>0</v>
      </c>
      <c r="Z26" s="91">
        <v>2734424</v>
      </c>
      <c r="AC26" s="90">
        <v>1994</v>
      </c>
      <c r="AD26" s="91" t="s">
        <v>8</v>
      </c>
      <c r="AE26" s="95" t="str">
        <f t="shared" si="20"/>
        <v>2</v>
      </c>
      <c r="AF26" s="95" t="str">
        <f t="shared" si="18"/>
        <v>1</v>
      </c>
      <c r="AG26" s="95" t="str">
        <f t="shared" si="18"/>
        <v>8</v>
      </c>
      <c r="AH26" s="95" t="str">
        <f t="shared" si="18"/>
        <v>3</v>
      </c>
      <c r="AI26" s="95" t="str">
        <f t="shared" si="18"/>
        <v>8</v>
      </c>
      <c r="AJ26" s="95" t="str">
        <f t="shared" si="18"/>
        <v>7</v>
      </c>
      <c r="AK26" s="95" t="str">
        <f t="shared" si="18"/>
        <v>6</v>
      </c>
      <c r="AL26" s="95" t="str">
        <f t="shared" si="18"/>
        <v>3</v>
      </c>
      <c r="AM26" s="95" t="str">
        <f t="shared" si="18"/>
        <v>1</v>
      </c>
      <c r="AN26" s="95" t="str">
        <f t="shared" si="18"/>
        <v>9</v>
      </c>
      <c r="AO26" s="95" t="str">
        <f t="shared" si="18"/>
        <v>9</v>
      </c>
      <c r="AP26" s="95" t="str">
        <f t="shared" si="18"/>
        <v>1</v>
      </c>
      <c r="AQ26" s="95" t="str">
        <f t="shared" si="18"/>
        <v>8</v>
      </c>
      <c r="AR26" s="95" t="str">
        <f t="shared" si="18"/>
        <v>4</v>
      </c>
      <c r="AS26" s="95" t="str">
        <f t="shared" si="18"/>
        <v>3</v>
      </c>
      <c r="AT26" s="95" t="str">
        <f t="shared" si="18"/>
        <v>6</v>
      </c>
      <c r="AU26" s="95" t="str">
        <f t="shared" si="18"/>
        <v>0</v>
      </c>
      <c r="AV26" s="95" t="str">
        <f t="shared" si="19"/>
        <v>1</v>
      </c>
      <c r="AW26" s="95" t="str">
        <f t="shared" si="19"/>
        <v>3</v>
      </c>
      <c r="AX26" s="95" t="str">
        <f t="shared" si="19"/>
        <v>6</v>
      </c>
      <c r="AY26" s="95" t="str">
        <f t="shared" si="19"/>
        <v>0</v>
      </c>
      <c r="AZ26" s="95" t="str">
        <f t="shared" si="19"/>
        <v>0</v>
      </c>
      <c r="BA26" s="95" t="str">
        <f t="shared" si="19"/>
        <v>0</v>
      </c>
      <c r="BB26" s="93"/>
    </row>
    <row r="27" spans="1:76" x14ac:dyDescent="0.2">
      <c r="A27" s="90">
        <v>1994</v>
      </c>
      <c r="B27" s="91" t="s">
        <v>9</v>
      </c>
      <c r="C27" s="91">
        <v>285438</v>
      </c>
      <c r="D27" s="91">
        <v>155782</v>
      </c>
      <c r="E27" s="91">
        <v>90032</v>
      </c>
      <c r="F27" s="91">
        <v>38342</v>
      </c>
      <c r="G27" s="91">
        <v>82915</v>
      </c>
      <c r="H27" s="91">
        <v>73330</v>
      </c>
      <c r="I27" s="91">
        <v>69811</v>
      </c>
      <c r="J27" s="91">
        <v>32787</v>
      </c>
      <c r="K27" s="91">
        <v>127052</v>
      </c>
      <c r="L27" s="91">
        <v>98693</v>
      </c>
      <c r="M27" s="91">
        <v>98652</v>
      </c>
      <c r="N27" s="91">
        <v>152978</v>
      </c>
      <c r="O27" s="91">
        <v>85361</v>
      </c>
      <c r="P27" s="91">
        <v>49577</v>
      </c>
      <c r="Q27" s="91">
        <v>382422</v>
      </c>
      <c r="R27" s="91">
        <v>701482</v>
      </c>
      <c r="S27" s="91">
        <v>0</v>
      </c>
      <c r="T27" s="91">
        <v>199870</v>
      </c>
      <c r="U27" s="91">
        <v>32864</v>
      </c>
      <c r="V27" s="91">
        <v>66352</v>
      </c>
      <c r="W27" s="91">
        <v>0</v>
      </c>
      <c r="X27" s="91">
        <v>0</v>
      </c>
      <c r="Y27" s="91">
        <v>0</v>
      </c>
      <c r="Z27" s="91">
        <v>2823740</v>
      </c>
      <c r="AC27" s="90">
        <v>1994</v>
      </c>
      <c r="AD27" s="91" t="s">
        <v>9</v>
      </c>
      <c r="AE27" s="95" t="str">
        <f t="shared" si="20"/>
        <v>2</v>
      </c>
      <c r="AF27" s="95" t="str">
        <f t="shared" si="18"/>
        <v>1</v>
      </c>
      <c r="AG27" s="95" t="str">
        <f t="shared" si="18"/>
        <v>9</v>
      </c>
      <c r="AH27" s="95" t="str">
        <f t="shared" si="18"/>
        <v>3</v>
      </c>
      <c r="AI27" s="95" t="str">
        <f t="shared" si="18"/>
        <v>8</v>
      </c>
      <c r="AJ27" s="95" t="str">
        <f t="shared" si="18"/>
        <v>7</v>
      </c>
      <c r="AK27" s="95" t="str">
        <f t="shared" si="18"/>
        <v>6</v>
      </c>
      <c r="AL27" s="95" t="str">
        <f t="shared" si="18"/>
        <v>3</v>
      </c>
      <c r="AM27" s="95" t="str">
        <f t="shared" si="18"/>
        <v>1</v>
      </c>
      <c r="AN27" s="95" t="str">
        <f t="shared" si="18"/>
        <v>9</v>
      </c>
      <c r="AO27" s="95" t="str">
        <f t="shared" si="18"/>
        <v>9</v>
      </c>
      <c r="AP27" s="95" t="str">
        <f t="shared" si="18"/>
        <v>1</v>
      </c>
      <c r="AQ27" s="95" t="str">
        <f t="shared" si="18"/>
        <v>8</v>
      </c>
      <c r="AR27" s="95" t="str">
        <f t="shared" si="18"/>
        <v>4</v>
      </c>
      <c r="AS27" s="95" t="str">
        <f t="shared" si="18"/>
        <v>3</v>
      </c>
      <c r="AT27" s="95" t="str">
        <f t="shared" si="18"/>
        <v>7</v>
      </c>
      <c r="AU27" s="95" t="str">
        <f t="shared" si="18"/>
        <v>0</v>
      </c>
      <c r="AV27" s="95" t="str">
        <f t="shared" si="19"/>
        <v>1</v>
      </c>
      <c r="AW27" s="95" t="str">
        <f t="shared" si="19"/>
        <v>3</v>
      </c>
      <c r="AX27" s="95" t="str">
        <f t="shared" si="19"/>
        <v>6</v>
      </c>
      <c r="AY27" s="95" t="str">
        <f t="shared" si="19"/>
        <v>0</v>
      </c>
      <c r="AZ27" s="95" t="str">
        <f t="shared" si="19"/>
        <v>0</v>
      </c>
      <c r="BA27" s="95" t="str">
        <f t="shared" si="19"/>
        <v>0</v>
      </c>
      <c r="BB27" s="93"/>
    </row>
    <row r="28" spans="1:76" x14ac:dyDescent="0.2">
      <c r="A28" s="90">
        <v>1994</v>
      </c>
      <c r="B28" s="91" t="s">
        <v>10</v>
      </c>
      <c r="C28" s="91">
        <v>287247</v>
      </c>
      <c r="D28" s="91">
        <v>161388</v>
      </c>
      <c r="E28" s="91">
        <v>92302</v>
      </c>
      <c r="F28" s="91">
        <v>40127</v>
      </c>
      <c r="G28" s="91">
        <v>88065</v>
      </c>
      <c r="H28" s="91">
        <v>77456</v>
      </c>
      <c r="I28" s="91">
        <v>73639</v>
      </c>
      <c r="J28" s="91">
        <v>33704</v>
      </c>
      <c r="K28" s="91">
        <v>134052</v>
      </c>
      <c r="L28" s="91">
        <v>104960</v>
      </c>
      <c r="M28" s="91">
        <v>103781</v>
      </c>
      <c r="N28" s="91">
        <v>160752</v>
      </c>
      <c r="O28" s="91">
        <v>91915</v>
      </c>
      <c r="P28" s="91">
        <v>54076</v>
      </c>
      <c r="Q28" s="91">
        <v>395993</v>
      </c>
      <c r="R28" s="91">
        <v>742930</v>
      </c>
      <c r="S28" s="91">
        <v>0</v>
      </c>
      <c r="T28" s="91">
        <v>212461</v>
      </c>
      <c r="U28" s="91">
        <v>34344</v>
      </c>
      <c r="V28" s="91">
        <v>71206</v>
      </c>
      <c r="W28" s="91">
        <v>0</v>
      </c>
      <c r="X28" s="91">
        <v>0</v>
      </c>
      <c r="Y28" s="91">
        <v>0</v>
      </c>
      <c r="Z28" s="91">
        <v>2960398</v>
      </c>
      <c r="AC28" s="90">
        <v>1994</v>
      </c>
      <c r="AD28" s="91" t="s">
        <v>10</v>
      </c>
      <c r="AE28" s="95" t="str">
        <f t="shared" si="20"/>
        <v>2</v>
      </c>
      <c r="AF28" s="95" t="str">
        <f t="shared" si="18"/>
        <v>1</v>
      </c>
      <c r="AG28" s="95" t="str">
        <f t="shared" si="18"/>
        <v>9</v>
      </c>
      <c r="AH28" s="95" t="str">
        <f t="shared" si="18"/>
        <v>4</v>
      </c>
      <c r="AI28" s="95" t="str">
        <f t="shared" si="18"/>
        <v>8</v>
      </c>
      <c r="AJ28" s="95" t="str">
        <f t="shared" si="18"/>
        <v>7</v>
      </c>
      <c r="AK28" s="95" t="str">
        <f t="shared" si="18"/>
        <v>7</v>
      </c>
      <c r="AL28" s="95" t="str">
        <f t="shared" si="18"/>
        <v>3</v>
      </c>
      <c r="AM28" s="95" t="str">
        <f t="shared" si="18"/>
        <v>1</v>
      </c>
      <c r="AN28" s="95" t="str">
        <f t="shared" si="18"/>
        <v>1</v>
      </c>
      <c r="AO28" s="95" t="str">
        <f t="shared" si="18"/>
        <v>1</v>
      </c>
      <c r="AP28" s="95" t="str">
        <f t="shared" si="18"/>
        <v>1</v>
      </c>
      <c r="AQ28" s="95" t="str">
        <f t="shared" si="18"/>
        <v>9</v>
      </c>
      <c r="AR28" s="95" t="str">
        <f t="shared" si="18"/>
        <v>5</v>
      </c>
      <c r="AS28" s="95" t="str">
        <f t="shared" si="18"/>
        <v>3</v>
      </c>
      <c r="AT28" s="95" t="str">
        <f t="shared" si="18"/>
        <v>7</v>
      </c>
      <c r="AU28" s="95" t="str">
        <f t="shared" si="18"/>
        <v>0</v>
      </c>
      <c r="AV28" s="95" t="str">
        <f t="shared" si="19"/>
        <v>2</v>
      </c>
      <c r="AW28" s="95" t="str">
        <f t="shared" si="19"/>
        <v>3</v>
      </c>
      <c r="AX28" s="95" t="str">
        <f t="shared" si="19"/>
        <v>7</v>
      </c>
      <c r="AY28" s="95" t="str">
        <f t="shared" si="19"/>
        <v>0</v>
      </c>
      <c r="AZ28" s="95" t="str">
        <f t="shared" si="19"/>
        <v>0</v>
      </c>
      <c r="BA28" s="95" t="str">
        <f t="shared" si="19"/>
        <v>0</v>
      </c>
      <c r="BB28" s="93"/>
    </row>
    <row r="29" spans="1:76" x14ac:dyDescent="0.2">
      <c r="A29" s="90">
        <v>1994</v>
      </c>
      <c r="B29" s="91" t="s">
        <v>11</v>
      </c>
      <c r="C29" s="91">
        <v>307887</v>
      </c>
      <c r="D29" s="91">
        <v>165877</v>
      </c>
      <c r="E29" s="91">
        <v>95045</v>
      </c>
      <c r="F29" s="91">
        <v>43203</v>
      </c>
      <c r="G29" s="91">
        <v>89425</v>
      </c>
      <c r="H29" s="91">
        <v>76732</v>
      </c>
      <c r="I29" s="91">
        <v>75178</v>
      </c>
      <c r="J29" s="91">
        <v>34558</v>
      </c>
      <c r="K29" s="91">
        <v>135188</v>
      </c>
      <c r="L29" s="91">
        <v>104738</v>
      </c>
      <c r="M29" s="91">
        <v>108038</v>
      </c>
      <c r="N29" s="91">
        <v>162039</v>
      </c>
      <c r="O29" s="91">
        <v>92639</v>
      </c>
      <c r="P29" s="91">
        <v>55375</v>
      </c>
      <c r="Q29" s="91">
        <v>405606</v>
      </c>
      <c r="R29" s="91">
        <v>740441</v>
      </c>
      <c r="S29" s="91">
        <v>0</v>
      </c>
      <c r="T29" s="91">
        <v>219066</v>
      </c>
      <c r="U29" s="91">
        <v>33751</v>
      </c>
      <c r="V29" s="91">
        <v>75457</v>
      </c>
      <c r="W29" s="91">
        <v>0</v>
      </c>
      <c r="X29" s="91">
        <v>0</v>
      </c>
      <c r="Y29" s="91">
        <v>0</v>
      </c>
      <c r="Z29" s="91">
        <v>3020243</v>
      </c>
      <c r="AC29" s="90">
        <v>1994</v>
      </c>
      <c r="AD29" s="91" t="s">
        <v>11</v>
      </c>
      <c r="AE29" s="95" t="str">
        <f t="shared" si="20"/>
        <v>3</v>
      </c>
      <c r="AF29" s="95" t="str">
        <f t="shared" si="18"/>
        <v>1</v>
      </c>
      <c r="AG29" s="95" t="str">
        <f t="shared" si="18"/>
        <v>9</v>
      </c>
      <c r="AH29" s="95" t="str">
        <f t="shared" si="18"/>
        <v>4</v>
      </c>
      <c r="AI29" s="95" t="str">
        <f t="shared" si="18"/>
        <v>8</v>
      </c>
      <c r="AJ29" s="95" t="str">
        <f t="shared" si="18"/>
        <v>7</v>
      </c>
      <c r="AK29" s="95" t="str">
        <f t="shared" si="18"/>
        <v>7</v>
      </c>
      <c r="AL29" s="95" t="str">
        <f t="shared" si="18"/>
        <v>3</v>
      </c>
      <c r="AM29" s="95" t="str">
        <f t="shared" si="18"/>
        <v>1</v>
      </c>
      <c r="AN29" s="95" t="str">
        <f t="shared" si="18"/>
        <v>1</v>
      </c>
      <c r="AO29" s="95" t="str">
        <f t="shared" si="18"/>
        <v>1</v>
      </c>
      <c r="AP29" s="95" t="str">
        <f t="shared" si="18"/>
        <v>1</v>
      </c>
      <c r="AQ29" s="95" t="str">
        <f t="shared" si="18"/>
        <v>9</v>
      </c>
      <c r="AR29" s="95" t="str">
        <f t="shared" si="18"/>
        <v>5</v>
      </c>
      <c r="AS29" s="95" t="str">
        <f t="shared" si="18"/>
        <v>4</v>
      </c>
      <c r="AT29" s="95" t="str">
        <f t="shared" si="18"/>
        <v>7</v>
      </c>
      <c r="AU29" s="95" t="str">
        <f t="shared" si="18"/>
        <v>0</v>
      </c>
      <c r="AV29" s="95" t="str">
        <f t="shared" si="19"/>
        <v>2</v>
      </c>
      <c r="AW29" s="95" t="str">
        <f t="shared" si="19"/>
        <v>3</v>
      </c>
      <c r="AX29" s="95" t="str">
        <f t="shared" si="19"/>
        <v>7</v>
      </c>
      <c r="AY29" s="95" t="str">
        <f t="shared" si="19"/>
        <v>0</v>
      </c>
      <c r="AZ29" s="95" t="str">
        <f t="shared" si="19"/>
        <v>0</v>
      </c>
      <c r="BA29" s="95" t="str">
        <f t="shared" si="19"/>
        <v>0</v>
      </c>
      <c r="BB29" s="93"/>
    </row>
    <row r="30" spans="1:76" x14ac:dyDescent="0.2">
      <c r="A30" s="90">
        <v>1995</v>
      </c>
      <c r="B30" s="91" t="s">
        <v>12</v>
      </c>
      <c r="C30" s="91">
        <v>286159</v>
      </c>
      <c r="D30" s="91">
        <v>141591</v>
      </c>
      <c r="E30" s="91">
        <v>84990</v>
      </c>
      <c r="F30" s="91">
        <v>39150</v>
      </c>
      <c r="G30" s="91">
        <v>79895</v>
      </c>
      <c r="H30" s="91">
        <v>66395</v>
      </c>
      <c r="I30" s="91">
        <v>69705</v>
      </c>
      <c r="J30" s="91">
        <v>31869</v>
      </c>
      <c r="K30" s="91">
        <v>126167</v>
      </c>
      <c r="L30" s="91">
        <v>94693</v>
      </c>
      <c r="M30" s="91">
        <v>103442</v>
      </c>
      <c r="N30" s="91">
        <v>154149</v>
      </c>
      <c r="O30" s="91">
        <v>85271</v>
      </c>
      <c r="P30" s="91">
        <v>52440</v>
      </c>
      <c r="Q30" s="91">
        <v>378470</v>
      </c>
      <c r="R30" s="91">
        <v>683033</v>
      </c>
      <c r="S30" s="91">
        <v>0</v>
      </c>
      <c r="T30" s="91">
        <v>196312</v>
      </c>
      <c r="U30" s="91">
        <v>29963</v>
      </c>
      <c r="V30" s="91">
        <v>72271</v>
      </c>
      <c r="W30" s="91">
        <v>0</v>
      </c>
      <c r="X30" s="91">
        <v>0</v>
      </c>
      <c r="Y30" s="91">
        <v>0</v>
      </c>
      <c r="Z30" s="91">
        <v>2775965</v>
      </c>
      <c r="AC30" s="90">
        <v>1995</v>
      </c>
      <c r="AD30" s="91" t="s">
        <v>12</v>
      </c>
      <c r="AE30" s="95" t="str">
        <f t="shared" si="20"/>
        <v>2</v>
      </c>
      <c r="AF30" s="95" t="str">
        <f t="shared" si="18"/>
        <v>1</v>
      </c>
      <c r="AG30" s="95" t="str">
        <f t="shared" si="18"/>
        <v>8</v>
      </c>
      <c r="AH30" s="95" t="str">
        <f t="shared" si="18"/>
        <v>3</v>
      </c>
      <c r="AI30" s="95" t="str">
        <f t="shared" si="18"/>
        <v>7</v>
      </c>
      <c r="AJ30" s="95" t="str">
        <f t="shared" si="18"/>
        <v>6</v>
      </c>
      <c r="AK30" s="95" t="str">
        <f t="shared" si="18"/>
        <v>6</v>
      </c>
      <c r="AL30" s="95" t="str">
        <f t="shared" si="18"/>
        <v>3</v>
      </c>
      <c r="AM30" s="95" t="str">
        <f t="shared" si="18"/>
        <v>1</v>
      </c>
      <c r="AN30" s="95" t="str">
        <f t="shared" si="18"/>
        <v>9</v>
      </c>
      <c r="AO30" s="95" t="str">
        <f t="shared" si="18"/>
        <v>1</v>
      </c>
      <c r="AP30" s="95" t="str">
        <f t="shared" si="18"/>
        <v>1</v>
      </c>
      <c r="AQ30" s="95" t="str">
        <f t="shared" si="18"/>
        <v>8</v>
      </c>
      <c r="AR30" s="95" t="str">
        <f t="shared" si="18"/>
        <v>5</v>
      </c>
      <c r="AS30" s="95" t="str">
        <f t="shared" si="18"/>
        <v>3</v>
      </c>
      <c r="AT30" s="95" t="str">
        <f t="shared" si="18"/>
        <v>6</v>
      </c>
      <c r="AU30" s="95" t="str">
        <f t="shared" si="18"/>
        <v>0</v>
      </c>
      <c r="AV30" s="95" t="str">
        <f t="shared" si="19"/>
        <v>1</v>
      </c>
      <c r="AW30" s="95" t="str">
        <f t="shared" si="19"/>
        <v>2</v>
      </c>
      <c r="AX30" s="95" t="str">
        <f t="shared" si="19"/>
        <v>7</v>
      </c>
      <c r="AY30" s="95" t="str">
        <f t="shared" si="19"/>
        <v>0</v>
      </c>
      <c r="AZ30" s="95" t="str">
        <f t="shared" si="19"/>
        <v>0</v>
      </c>
      <c r="BA30" s="95" t="str">
        <f t="shared" si="19"/>
        <v>0</v>
      </c>
      <c r="BB30" s="93"/>
    </row>
    <row r="31" spans="1:76" x14ac:dyDescent="0.2">
      <c r="A31" s="90">
        <v>1995</v>
      </c>
      <c r="B31" s="91" t="s">
        <v>13</v>
      </c>
      <c r="C31" s="91">
        <v>278032</v>
      </c>
      <c r="D31" s="91">
        <v>139423</v>
      </c>
      <c r="E31" s="91">
        <v>79907</v>
      </c>
      <c r="F31" s="91">
        <v>36630</v>
      </c>
      <c r="G31" s="91">
        <v>76876</v>
      </c>
      <c r="H31" s="91">
        <v>63699</v>
      </c>
      <c r="I31" s="91">
        <v>66022</v>
      </c>
      <c r="J31" s="91">
        <v>32089</v>
      </c>
      <c r="K31" s="91">
        <v>118523</v>
      </c>
      <c r="L31" s="91">
        <v>94779</v>
      </c>
      <c r="M31" s="91">
        <v>101177</v>
      </c>
      <c r="N31" s="91">
        <v>144264</v>
      </c>
      <c r="O31" s="91">
        <v>86164</v>
      </c>
      <c r="P31" s="91">
        <v>50778</v>
      </c>
      <c r="Q31" s="91">
        <v>353946</v>
      </c>
      <c r="R31" s="91">
        <v>631534</v>
      </c>
      <c r="S31" s="91">
        <v>0</v>
      </c>
      <c r="T31" s="91">
        <v>182190</v>
      </c>
      <c r="U31" s="91">
        <v>28322</v>
      </c>
      <c r="V31" s="91">
        <v>67445</v>
      </c>
      <c r="W31" s="91">
        <v>0</v>
      </c>
      <c r="X31" s="91">
        <v>0</v>
      </c>
      <c r="Y31" s="91">
        <v>0</v>
      </c>
      <c r="Z31" s="91">
        <v>2631800</v>
      </c>
      <c r="AC31" s="90">
        <v>1995</v>
      </c>
      <c r="AD31" s="91" t="s">
        <v>13</v>
      </c>
      <c r="AE31" s="95" t="str">
        <f t="shared" si="20"/>
        <v>2</v>
      </c>
      <c r="AF31" s="95" t="str">
        <f t="shared" si="18"/>
        <v>1</v>
      </c>
      <c r="AG31" s="95" t="str">
        <f t="shared" si="18"/>
        <v>7</v>
      </c>
      <c r="AH31" s="95" t="str">
        <f t="shared" si="18"/>
        <v>3</v>
      </c>
      <c r="AI31" s="95" t="str">
        <f t="shared" si="18"/>
        <v>7</v>
      </c>
      <c r="AJ31" s="95" t="str">
        <f t="shared" si="18"/>
        <v>6</v>
      </c>
      <c r="AK31" s="95" t="str">
        <f t="shared" si="18"/>
        <v>6</v>
      </c>
      <c r="AL31" s="95" t="str">
        <f t="shared" si="18"/>
        <v>3</v>
      </c>
      <c r="AM31" s="95" t="str">
        <f t="shared" si="18"/>
        <v>1</v>
      </c>
      <c r="AN31" s="95" t="str">
        <f t="shared" si="18"/>
        <v>9</v>
      </c>
      <c r="AO31" s="95" t="str">
        <f t="shared" si="18"/>
        <v>1</v>
      </c>
      <c r="AP31" s="95" t="str">
        <f t="shared" si="18"/>
        <v>1</v>
      </c>
      <c r="AQ31" s="95" t="str">
        <f t="shared" si="18"/>
        <v>8</v>
      </c>
      <c r="AR31" s="95" t="str">
        <f t="shared" si="18"/>
        <v>5</v>
      </c>
      <c r="AS31" s="95" t="str">
        <f t="shared" si="18"/>
        <v>3</v>
      </c>
      <c r="AT31" s="95" t="str">
        <f t="shared" si="18"/>
        <v>6</v>
      </c>
      <c r="AU31" s="95" t="str">
        <f t="shared" si="18"/>
        <v>0</v>
      </c>
      <c r="AV31" s="95" t="str">
        <f t="shared" si="19"/>
        <v>1</v>
      </c>
      <c r="AW31" s="95" t="str">
        <f t="shared" si="19"/>
        <v>2</v>
      </c>
      <c r="AX31" s="95" t="str">
        <f t="shared" si="19"/>
        <v>6</v>
      </c>
      <c r="AY31" s="95" t="str">
        <f t="shared" si="19"/>
        <v>0</v>
      </c>
      <c r="AZ31" s="95" t="str">
        <f t="shared" si="19"/>
        <v>0</v>
      </c>
      <c r="BA31" s="95" t="str">
        <f t="shared" si="19"/>
        <v>0</v>
      </c>
      <c r="BB31" s="93"/>
    </row>
    <row r="32" spans="1:76" x14ac:dyDescent="0.2">
      <c r="A32" s="90">
        <v>1995</v>
      </c>
      <c r="B32" s="91" t="s">
        <v>14</v>
      </c>
      <c r="C32" s="91">
        <v>298543</v>
      </c>
      <c r="D32" s="91">
        <v>166944</v>
      </c>
      <c r="E32" s="91">
        <v>96521</v>
      </c>
      <c r="F32" s="91">
        <v>42588</v>
      </c>
      <c r="G32" s="91">
        <v>94726</v>
      </c>
      <c r="H32" s="91">
        <v>82914</v>
      </c>
      <c r="I32" s="91">
        <v>79057</v>
      </c>
      <c r="J32" s="91">
        <v>36906</v>
      </c>
      <c r="K32" s="91">
        <v>142197</v>
      </c>
      <c r="L32" s="91">
        <v>113819</v>
      </c>
      <c r="M32" s="91">
        <v>122827</v>
      </c>
      <c r="N32" s="91">
        <v>171958</v>
      </c>
      <c r="O32" s="91">
        <v>103310</v>
      </c>
      <c r="P32" s="91">
        <v>62748</v>
      </c>
      <c r="Q32" s="91">
        <v>413242</v>
      </c>
      <c r="R32" s="91">
        <v>758023</v>
      </c>
      <c r="S32" s="91">
        <v>0</v>
      </c>
      <c r="T32" s="91">
        <v>215990</v>
      </c>
      <c r="U32" s="91">
        <v>34337</v>
      </c>
      <c r="V32" s="91">
        <v>76734</v>
      </c>
      <c r="W32" s="91">
        <v>0</v>
      </c>
      <c r="X32" s="91">
        <v>0</v>
      </c>
      <c r="Y32" s="91">
        <v>0</v>
      </c>
      <c r="Z32" s="91">
        <v>3113384</v>
      </c>
      <c r="AC32" s="90">
        <v>1995</v>
      </c>
      <c r="AD32" s="91" t="s">
        <v>14</v>
      </c>
      <c r="AE32" s="95" t="str">
        <f t="shared" si="20"/>
        <v>2</v>
      </c>
      <c r="AF32" s="95" t="str">
        <f t="shared" si="18"/>
        <v>1</v>
      </c>
      <c r="AG32" s="95" t="str">
        <f t="shared" si="18"/>
        <v>9</v>
      </c>
      <c r="AH32" s="95" t="str">
        <f t="shared" si="18"/>
        <v>4</v>
      </c>
      <c r="AI32" s="95" t="str">
        <f t="shared" si="18"/>
        <v>9</v>
      </c>
      <c r="AJ32" s="95" t="str">
        <f t="shared" si="18"/>
        <v>8</v>
      </c>
      <c r="AK32" s="95" t="str">
        <f t="shared" si="18"/>
        <v>7</v>
      </c>
      <c r="AL32" s="95" t="str">
        <f t="shared" si="18"/>
        <v>3</v>
      </c>
      <c r="AM32" s="95" t="str">
        <f t="shared" si="18"/>
        <v>1</v>
      </c>
      <c r="AN32" s="95" t="str">
        <f t="shared" si="18"/>
        <v>1</v>
      </c>
      <c r="AO32" s="95" t="str">
        <f t="shared" si="18"/>
        <v>1</v>
      </c>
      <c r="AP32" s="95" t="str">
        <f t="shared" si="18"/>
        <v>1</v>
      </c>
      <c r="AQ32" s="95" t="str">
        <f t="shared" si="18"/>
        <v>1</v>
      </c>
      <c r="AR32" s="95" t="str">
        <f t="shared" si="18"/>
        <v>6</v>
      </c>
      <c r="AS32" s="95" t="str">
        <f t="shared" si="18"/>
        <v>4</v>
      </c>
      <c r="AT32" s="95" t="str">
        <f t="shared" si="18"/>
        <v>7</v>
      </c>
      <c r="AU32" s="95" t="str">
        <f t="shared" si="18"/>
        <v>0</v>
      </c>
      <c r="AV32" s="95" t="str">
        <f t="shared" si="19"/>
        <v>2</v>
      </c>
      <c r="AW32" s="95" t="str">
        <f t="shared" si="19"/>
        <v>3</v>
      </c>
      <c r="AX32" s="95" t="str">
        <f t="shared" si="19"/>
        <v>7</v>
      </c>
      <c r="AY32" s="95" t="str">
        <f t="shared" si="19"/>
        <v>0</v>
      </c>
      <c r="AZ32" s="95" t="str">
        <f t="shared" si="19"/>
        <v>0</v>
      </c>
      <c r="BA32" s="95" t="str">
        <f t="shared" si="19"/>
        <v>0</v>
      </c>
      <c r="BB32" s="93"/>
    </row>
    <row r="33" spans="1:54" x14ac:dyDescent="0.2">
      <c r="A33" s="90">
        <v>1995</v>
      </c>
      <c r="B33" s="91" t="s">
        <v>15</v>
      </c>
      <c r="C33" s="91">
        <v>273032</v>
      </c>
      <c r="D33" s="91">
        <v>163388</v>
      </c>
      <c r="E33" s="91">
        <v>90174</v>
      </c>
      <c r="F33" s="91">
        <v>39503</v>
      </c>
      <c r="G33" s="91">
        <v>92723</v>
      </c>
      <c r="H33" s="91">
        <v>80625</v>
      </c>
      <c r="I33" s="91">
        <v>75425</v>
      </c>
      <c r="J33" s="91">
        <v>36202</v>
      </c>
      <c r="K33" s="91">
        <v>138451</v>
      </c>
      <c r="L33" s="91">
        <v>109997</v>
      </c>
      <c r="M33" s="91">
        <v>117624</v>
      </c>
      <c r="N33" s="91">
        <v>161582</v>
      </c>
      <c r="O33" s="91">
        <v>99590</v>
      </c>
      <c r="P33" s="91">
        <v>59263</v>
      </c>
      <c r="Q33" s="91">
        <v>389189</v>
      </c>
      <c r="R33" s="91">
        <v>694678</v>
      </c>
      <c r="S33" s="91">
        <v>0</v>
      </c>
      <c r="T33" s="91">
        <v>198008</v>
      </c>
      <c r="U33" s="91">
        <v>32499</v>
      </c>
      <c r="V33" s="91">
        <v>75077</v>
      </c>
      <c r="W33" s="91">
        <v>0</v>
      </c>
      <c r="X33" s="91">
        <v>0</v>
      </c>
      <c r="Y33" s="91">
        <v>0</v>
      </c>
      <c r="Z33" s="91">
        <v>2927030</v>
      </c>
      <c r="AC33" s="90">
        <v>1995</v>
      </c>
      <c r="AD33" s="91" t="s">
        <v>15</v>
      </c>
      <c r="AE33" s="95" t="str">
        <f t="shared" si="20"/>
        <v>2</v>
      </c>
      <c r="AF33" s="95" t="str">
        <f t="shared" si="18"/>
        <v>1</v>
      </c>
      <c r="AG33" s="95" t="str">
        <f t="shared" si="18"/>
        <v>9</v>
      </c>
      <c r="AH33" s="95" t="str">
        <f t="shared" si="18"/>
        <v>3</v>
      </c>
      <c r="AI33" s="95" t="str">
        <f t="shared" si="18"/>
        <v>9</v>
      </c>
      <c r="AJ33" s="95" t="str">
        <f t="shared" si="18"/>
        <v>8</v>
      </c>
      <c r="AK33" s="95" t="str">
        <f t="shared" si="18"/>
        <v>7</v>
      </c>
      <c r="AL33" s="95" t="str">
        <f t="shared" si="18"/>
        <v>3</v>
      </c>
      <c r="AM33" s="95" t="str">
        <f t="shared" si="18"/>
        <v>1</v>
      </c>
      <c r="AN33" s="95" t="str">
        <f t="shared" si="18"/>
        <v>1</v>
      </c>
      <c r="AO33" s="95" t="str">
        <f t="shared" si="18"/>
        <v>1</v>
      </c>
      <c r="AP33" s="95" t="str">
        <f t="shared" si="18"/>
        <v>1</v>
      </c>
      <c r="AQ33" s="95" t="str">
        <f t="shared" si="18"/>
        <v>9</v>
      </c>
      <c r="AR33" s="95" t="str">
        <f t="shared" si="18"/>
        <v>5</v>
      </c>
      <c r="AS33" s="95" t="str">
        <f t="shared" si="18"/>
        <v>3</v>
      </c>
      <c r="AT33" s="95" t="str">
        <f t="shared" si="18"/>
        <v>6</v>
      </c>
      <c r="AU33" s="95" t="str">
        <f t="shared" si="18"/>
        <v>0</v>
      </c>
      <c r="AV33" s="95" t="str">
        <f t="shared" si="19"/>
        <v>1</v>
      </c>
      <c r="AW33" s="95" t="str">
        <f t="shared" si="19"/>
        <v>3</v>
      </c>
      <c r="AX33" s="95" t="str">
        <f t="shared" si="19"/>
        <v>7</v>
      </c>
      <c r="AY33" s="95" t="str">
        <f t="shared" si="19"/>
        <v>0</v>
      </c>
      <c r="AZ33" s="95" t="str">
        <f t="shared" si="19"/>
        <v>0</v>
      </c>
      <c r="BA33" s="95" t="str">
        <f t="shared" si="19"/>
        <v>0</v>
      </c>
      <c r="BB33" s="93"/>
    </row>
    <row r="34" spans="1:54" x14ac:dyDescent="0.2">
      <c r="A34" s="90">
        <v>1995</v>
      </c>
      <c r="B34" s="91" t="s">
        <v>4</v>
      </c>
      <c r="C34" s="91">
        <v>288462</v>
      </c>
      <c r="D34" s="91">
        <v>173443</v>
      </c>
      <c r="E34" s="91">
        <v>97558</v>
      </c>
      <c r="F34" s="91">
        <v>41548</v>
      </c>
      <c r="G34" s="91">
        <v>100470</v>
      </c>
      <c r="H34" s="91">
        <v>88985</v>
      </c>
      <c r="I34" s="91">
        <v>81443</v>
      </c>
      <c r="J34" s="91">
        <v>40144</v>
      </c>
      <c r="K34" s="91">
        <v>148573</v>
      </c>
      <c r="L34" s="91">
        <v>121129</v>
      </c>
      <c r="M34" s="91">
        <v>128362</v>
      </c>
      <c r="N34" s="91">
        <v>175802</v>
      </c>
      <c r="O34" s="91">
        <v>109627</v>
      </c>
      <c r="P34" s="91">
        <v>64719</v>
      </c>
      <c r="Q34" s="91">
        <v>420509</v>
      </c>
      <c r="R34" s="91">
        <v>754713</v>
      </c>
      <c r="S34" s="91">
        <v>0</v>
      </c>
      <c r="T34" s="91">
        <v>212979</v>
      </c>
      <c r="U34" s="91">
        <v>35173</v>
      </c>
      <c r="V34" s="91">
        <v>80386</v>
      </c>
      <c r="W34" s="91">
        <v>0</v>
      </c>
      <c r="X34" s="91">
        <v>0</v>
      </c>
      <c r="Y34" s="91">
        <v>0</v>
      </c>
      <c r="Z34" s="91">
        <v>3164025</v>
      </c>
      <c r="AC34" s="90">
        <v>1995</v>
      </c>
      <c r="AD34" s="91" t="s">
        <v>4</v>
      </c>
      <c r="AE34" s="95" t="str">
        <f t="shared" si="20"/>
        <v>2</v>
      </c>
      <c r="AF34" s="95" t="str">
        <f t="shared" si="18"/>
        <v>1</v>
      </c>
      <c r="AG34" s="95" t="str">
        <f t="shared" si="18"/>
        <v>9</v>
      </c>
      <c r="AH34" s="95" t="str">
        <f t="shared" si="18"/>
        <v>4</v>
      </c>
      <c r="AI34" s="95" t="str">
        <f t="shared" si="18"/>
        <v>1</v>
      </c>
      <c r="AJ34" s="95" t="str">
        <f t="shared" si="18"/>
        <v>8</v>
      </c>
      <c r="AK34" s="95" t="str">
        <f t="shared" si="18"/>
        <v>8</v>
      </c>
      <c r="AL34" s="95" t="str">
        <f t="shared" si="18"/>
        <v>4</v>
      </c>
      <c r="AM34" s="95" t="str">
        <f t="shared" si="18"/>
        <v>1</v>
      </c>
      <c r="AN34" s="95" t="str">
        <f t="shared" si="18"/>
        <v>1</v>
      </c>
      <c r="AO34" s="95" t="str">
        <f t="shared" si="18"/>
        <v>1</v>
      </c>
      <c r="AP34" s="95" t="str">
        <f t="shared" si="18"/>
        <v>1</v>
      </c>
      <c r="AQ34" s="95" t="str">
        <f t="shared" si="18"/>
        <v>1</v>
      </c>
      <c r="AR34" s="95" t="str">
        <f t="shared" si="18"/>
        <v>6</v>
      </c>
      <c r="AS34" s="95" t="str">
        <f t="shared" si="18"/>
        <v>4</v>
      </c>
      <c r="AT34" s="95" t="str">
        <f t="shared" si="18"/>
        <v>7</v>
      </c>
      <c r="AU34" s="95" t="str">
        <f t="shared" si="18"/>
        <v>0</v>
      </c>
      <c r="AV34" s="95" t="str">
        <f t="shared" si="19"/>
        <v>2</v>
      </c>
      <c r="AW34" s="95" t="str">
        <f t="shared" si="19"/>
        <v>3</v>
      </c>
      <c r="AX34" s="95" t="str">
        <f t="shared" si="19"/>
        <v>8</v>
      </c>
      <c r="AY34" s="95" t="str">
        <f t="shared" si="19"/>
        <v>0</v>
      </c>
      <c r="AZ34" s="95" t="str">
        <f t="shared" si="19"/>
        <v>0</v>
      </c>
      <c r="BA34" s="95" t="str">
        <f t="shared" si="19"/>
        <v>0</v>
      </c>
      <c r="BB34" s="93"/>
    </row>
    <row r="35" spans="1:54" x14ac:dyDescent="0.2">
      <c r="A35" s="90">
        <v>1995</v>
      </c>
      <c r="B35" s="91" t="s">
        <v>5</v>
      </c>
      <c r="C35" s="91">
        <v>273502</v>
      </c>
      <c r="D35" s="91">
        <v>167404</v>
      </c>
      <c r="E35" s="91">
        <v>93632</v>
      </c>
      <c r="F35" s="91">
        <v>40680</v>
      </c>
      <c r="G35" s="91">
        <v>95914</v>
      </c>
      <c r="H35" s="91">
        <v>85974</v>
      </c>
      <c r="I35" s="91">
        <v>77544</v>
      </c>
      <c r="J35" s="91">
        <v>37496</v>
      </c>
      <c r="K35" s="91">
        <v>141939</v>
      </c>
      <c r="L35" s="91">
        <v>116991</v>
      </c>
      <c r="M35" s="91">
        <v>124992</v>
      </c>
      <c r="N35" s="91">
        <v>169245</v>
      </c>
      <c r="O35" s="91">
        <v>105719</v>
      </c>
      <c r="P35" s="91">
        <v>62623</v>
      </c>
      <c r="Q35" s="91">
        <v>405968</v>
      </c>
      <c r="R35" s="91">
        <v>726803</v>
      </c>
      <c r="S35" s="91">
        <v>0</v>
      </c>
      <c r="T35" s="91">
        <v>203551</v>
      </c>
      <c r="U35" s="91">
        <v>32690</v>
      </c>
      <c r="V35" s="91">
        <v>74953</v>
      </c>
      <c r="W35" s="91">
        <v>0</v>
      </c>
      <c r="X35" s="91">
        <v>0</v>
      </c>
      <c r="Y35" s="91">
        <v>0</v>
      </c>
      <c r="Z35" s="91">
        <v>3037620</v>
      </c>
      <c r="AC35" s="90">
        <v>1995</v>
      </c>
      <c r="AD35" s="91" t="s">
        <v>5</v>
      </c>
      <c r="AE35" s="95" t="str">
        <f t="shared" si="20"/>
        <v>2</v>
      </c>
      <c r="AF35" s="95" t="str">
        <f t="shared" si="18"/>
        <v>1</v>
      </c>
      <c r="AG35" s="95" t="str">
        <f t="shared" si="18"/>
        <v>9</v>
      </c>
      <c r="AH35" s="95" t="str">
        <f t="shared" si="18"/>
        <v>4</v>
      </c>
      <c r="AI35" s="95" t="str">
        <f t="shared" si="18"/>
        <v>9</v>
      </c>
      <c r="AJ35" s="95" t="str">
        <f t="shared" si="18"/>
        <v>8</v>
      </c>
      <c r="AK35" s="95" t="str">
        <f t="shared" si="18"/>
        <v>7</v>
      </c>
      <c r="AL35" s="95" t="str">
        <f t="shared" si="18"/>
        <v>3</v>
      </c>
      <c r="AM35" s="95" t="str">
        <f t="shared" si="18"/>
        <v>1</v>
      </c>
      <c r="AN35" s="95" t="str">
        <f t="shared" si="18"/>
        <v>1</v>
      </c>
      <c r="AO35" s="95" t="str">
        <f t="shared" si="18"/>
        <v>1</v>
      </c>
      <c r="AP35" s="95" t="str">
        <f t="shared" si="18"/>
        <v>1</v>
      </c>
      <c r="AQ35" s="95" t="str">
        <f t="shared" si="18"/>
        <v>1</v>
      </c>
      <c r="AR35" s="95" t="str">
        <f t="shared" si="18"/>
        <v>6</v>
      </c>
      <c r="AS35" s="95" t="str">
        <f t="shared" si="18"/>
        <v>4</v>
      </c>
      <c r="AT35" s="95" t="str">
        <f t="shared" si="18"/>
        <v>7</v>
      </c>
      <c r="AU35" s="95" t="str">
        <f t="shared" si="18"/>
        <v>0</v>
      </c>
      <c r="AV35" s="95" t="str">
        <f t="shared" si="19"/>
        <v>2</v>
      </c>
      <c r="AW35" s="95" t="str">
        <f t="shared" si="19"/>
        <v>3</v>
      </c>
      <c r="AX35" s="95" t="str">
        <f t="shared" si="19"/>
        <v>7</v>
      </c>
      <c r="AY35" s="95" t="str">
        <f t="shared" si="19"/>
        <v>0</v>
      </c>
      <c r="AZ35" s="95" t="str">
        <f t="shared" si="19"/>
        <v>0</v>
      </c>
      <c r="BA35" s="95" t="str">
        <f t="shared" si="19"/>
        <v>0</v>
      </c>
      <c r="BB35" s="93"/>
    </row>
    <row r="36" spans="1:54" x14ac:dyDescent="0.2">
      <c r="A36" s="90">
        <v>1995</v>
      </c>
      <c r="B36" s="91" t="s">
        <v>6</v>
      </c>
      <c r="C36" s="91">
        <v>294656</v>
      </c>
      <c r="D36" s="91">
        <v>179221</v>
      </c>
      <c r="E36" s="91">
        <v>99397</v>
      </c>
      <c r="F36" s="91">
        <v>41832</v>
      </c>
      <c r="G36" s="91">
        <v>101478</v>
      </c>
      <c r="H36" s="91">
        <v>89955</v>
      </c>
      <c r="I36" s="91">
        <v>83607</v>
      </c>
      <c r="J36" s="91">
        <v>40891</v>
      </c>
      <c r="K36" s="91">
        <v>153590</v>
      </c>
      <c r="L36" s="91">
        <v>126020</v>
      </c>
      <c r="M36" s="91">
        <v>135169</v>
      </c>
      <c r="N36" s="91">
        <v>177209</v>
      </c>
      <c r="O36" s="91">
        <v>112250</v>
      </c>
      <c r="P36" s="91">
        <v>65711</v>
      </c>
      <c r="Q36" s="91">
        <v>432332</v>
      </c>
      <c r="R36" s="91">
        <v>755201</v>
      </c>
      <c r="S36" s="91">
        <v>0</v>
      </c>
      <c r="T36" s="91">
        <v>213515</v>
      </c>
      <c r="U36" s="91">
        <v>33327</v>
      </c>
      <c r="V36" s="91">
        <v>80852</v>
      </c>
      <c r="W36" s="91">
        <v>0</v>
      </c>
      <c r="X36" s="91">
        <v>0</v>
      </c>
      <c r="Y36" s="91">
        <v>0</v>
      </c>
      <c r="Z36" s="91">
        <v>3216213</v>
      </c>
      <c r="AC36" s="90">
        <v>1995</v>
      </c>
      <c r="AD36" s="91" t="s">
        <v>6</v>
      </c>
      <c r="AE36" s="95" t="str">
        <f t="shared" si="20"/>
        <v>2</v>
      </c>
      <c r="AF36" s="95" t="str">
        <f t="shared" si="18"/>
        <v>1</v>
      </c>
      <c r="AG36" s="95" t="str">
        <f t="shared" si="18"/>
        <v>9</v>
      </c>
      <c r="AH36" s="95" t="str">
        <f t="shared" si="18"/>
        <v>4</v>
      </c>
      <c r="AI36" s="95" t="str">
        <f t="shared" si="18"/>
        <v>1</v>
      </c>
      <c r="AJ36" s="95" t="str">
        <f t="shared" si="18"/>
        <v>8</v>
      </c>
      <c r="AK36" s="95" t="str">
        <f t="shared" si="18"/>
        <v>8</v>
      </c>
      <c r="AL36" s="95" t="str">
        <f t="shared" si="18"/>
        <v>4</v>
      </c>
      <c r="AM36" s="95" t="str">
        <f t="shared" si="18"/>
        <v>1</v>
      </c>
      <c r="AN36" s="95" t="str">
        <f t="shared" si="18"/>
        <v>1</v>
      </c>
      <c r="AO36" s="95" t="str">
        <f t="shared" si="18"/>
        <v>1</v>
      </c>
      <c r="AP36" s="95" t="str">
        <f t="shared" si="18"/>
        <v>1</v>
      </c>
      <c r="AQ36" s="95" t="str">
        <f t="shared" si="18"/>
        <v>1</v>
      </c>
      <c r="AR36" s="95" t="str">
        <f t="shared" si="18"/>
        <v>6</v>
      </c>
      <c r="AS36" s="95" t="str">
        <f t="shared" si="18"/>
        <v>4</v>
      </c>
      <c r="AT36" s="95" t="str">
        <f t="shared" si="18"/>
        <v>7</v>
      </c>
      <c r="AU36" s="95" t="str">
        <f t="shared" si="18"/>
        <v>0</v>
      </c>
      <c r="AV36" s="95" t="str">
        <f t="shared" si="19"/>
        <v>2</v>
      </c>
      <c r="AW36" s="95" t="str">
        <f t="shared" si="19"/>
        <v>3</v>
      </c>
      <c r="AX36" s="95" t="str">
        <f t="shared" si="19"/>
        <v>8</v>
      </c>
      <c r="AY36" s="95" t="str">
        <f t="shared" si="19"/>
        <v>0</v>
      </c>
      <c r="AZ36" s="95" t="str">
        <f t="shared" si="19"/>
        <v>0</v>
      </c>
      <c r="BA36" s="95" t="str">
        <f t="shared" si="19"/>
        <v>0</v>
      </c>
      <c r="BB36" s="93"/>
    </row>
    <row r="37" spans="1:54" x14ac:dyDescent="0.2">
      <c r="A37" s="90">
        <v>1995</v>
      </c>
      <c r="B37" s="91" t="s">
        <v>7</v>
      </c>
      <c r="C37" s="91">
        <v>299954</v>
      </c>
      <c r="D37" s="91">
        <v>185200</v>
      </c>
      <c r="E37" s="91">
        <v>102402</v>
      </c>
      <c r="F37" s="91">
        <v>44458</v>
      </c>
      <c r="G37" s="91">
        <v>108007</v>
      </c>
      <c r="H37" s="91">
        <v>94354</v>
      </c>
      <c r="I37" s="91">
        <v>87248</v>
      </c>
      <c r="J37" s="91">
        <v>43169</v>
      </c>
      <c r="K37" s="91">
        <v>162269</v>
      </c>
      <c r="L37" s="91">
        <v>133334</v>
      </c>
      <c r="M37" s="91">
        <v>140224</v>
      </c>
      <c r="N37" s="91">
        <v>185955</v>
      </c>
      <c r="O37" s="91">
        <v>120982</v>
      </c>
      <c r="P37" s="91">
        <v>70505</v>
      </c>
      <c r="Q37" s="91">
        <v>445458</v>
      </c>
      <c r="R37" s="91">
        <v>786055</v>
      </c>
      <c r="S37" s="91">
        <v>0</v>
      </c>
      <c r="T37" s="91">
        <v>215038</v>
      </c>
      <c r="U37" s="91">
        <v>33930</v>
      </c>
      <c r="V37" s="91">
        <v>84106</v>
      </c>
      <c r="W37" s="91">
        <v>0</v>
      </c>
      <c r="X37" s="91">
        <v>0</v>
      </c>
      <c r="Y37" s="91">
        <v>0</v>
      </c>
      <c r="Z37" s="91">
        <v>3342648</v>
      </c>
      <c r="AC37" s="90">
        <v>1995</v>
      </c>
      <c r="AD37" s="91" t="s">
        <v>7</v>
      </c>
      <c r="AE37" s="95" t="str">
        <f t="shared" si="20"/>
        <v>2</v>
      </c>
      <c r="AF37" s="95" t="str">
        <f t="shared" si="18"/>
        <v>1</v>
      </c>
      <c r="AG37" s="95" t="str">
        <f t="shared" si="18"/>
        <v>1</v>
      </c>
      <c r="AH37" s="95" t="str">
        <f t="shared" si="18"/>
        <v>4</v>
      </c>
      <c r="AI37" s="95" t="str">
        <f t="shared" si="18"/>
        <v>1</v>
      </c>
      <c r="AJ37" s="95" t="str">
        <f t="shared" si="18"/>
        <v>9</v>
      </c>
      <c r="AK37" s="95" t="str">
        <f t="shared" si="18"/>
        <v>8</v>
      </c>
      <c r="AL37" s="95" t="str">
        <f t="shared" si="18"/>
        <v>4</v>
      </c>
      <c r="AM37" s="95" t="str">
        <f t="shared" si="18"/>
        <v>1</v>
      </c>
      <c r="AN37" s="95" t="str">
        <f t="shared" si="18"/>
        <v>1</v>
      </c>
      <c r="AO37" s="95" t="str">
        <f t="shared" si="18"/>
        <v>1</v>
      </c>
      <c r="AP37" s="95" t="str">
        <f t="shared" si="18"/>
        <v>1</v>
      </c>
      <c r="AQ37" s="95" t="str">
        <f t="shared" si="18"/>
        <v>1</v>
      </c>
      <c r="AR37" s="95" t="str">
        <f t="shared" si="18"/>
        <v>7</v>
      </c>
      <c r="AS37" s="95" t="str">
        <f t="shared" si="18"/>
        <v>4</v>
      </c>
      <c r="AT37" s="95" t="str">
        <f t="shared" si="18"/>
        <v>7</v>
      </c>
      <c r="AU37" s="95" t="str">
        <f t="shared" ref="AU37:BA74" si="21">+LEFT(S37,1)</f>
        <v>0</v>
      </c>
      <c r="AV37" s="95" t="str">
        <f t="shared" si="19"/>
        <v>2</v>
      </c>
      <c r="AW37" s="95" t="str">
        <f t="shared" si="19"/>
        <v>3</v>
      </c>
      <c r="AX37" s="95" t="str">
        <f t="shared" si="19"/>
        <v>8</v>
      </c>
      <c r="AY37" s="95" t="str">
        <f t="shared" si="19"/>
        <v>0</v>
      </c>
      <c r="AZ37" s="95" t="str">
        <f t="shared" si="19"/>
        <v>0</v>
      </c>
      <c r="BA37" s="95" t="str">
        <f t="shared" si="19"/>
        <v>0</v>
      </c>
      <c r="BB37" s="93"/>
    </row>
    <row r="38" spans="1:54" x14ac:dyDescent="0.2">
      <c r="A38" s="90">
        <v>1995</v>
      </c>
      <c r="B38" s="91" t="s">
        <v>8</v>
      </c>
      <c r="C38" s="91">
        <v>298749</v>
      </c>
      <c r="D38" s="91">
        <v>188717</v>
      </c>
      <c r="E38" s="91">
        <v>103242</v>
      </c>
      <c r="F38" s="91">
        <v>45047</v>
      </c>
      <c r="G38" s="91">
        <v>109893</v>
      </c>
      <c r="H38" s="91">
        <v>99434</v>
      </c>
      <c r="I38" s="91">
        <v>86229</v>
      </c>
      <c r="J38" s="91">
        <v>43417</v>
      </c>
      <c r="K38" s="91">
        <v>162625</v>
      </c>
      <c r="L38" s="91">
        <v>136390</v>
      </c>
      <c r="M38" s="91">
        <v>141214</v>
      </c>
      <c r="N38" s="91">
        <v>183606</v>
      </c>
      <c r="O38" s="91">
        <v>121767</v>
      </c>
      <c r="P38" s="91">
        <v>70382</v>
      </c>
      <c r="Q38" s="91">
        <v>442225</v>
      </c>
      <c r="R38" s="91">
        <v>778406</v>
      </c>
      <c r="S38" s="91">
        <v>0</v>
      </c>
      <c r="T38" s="91">
        <v>215164</v>
      </c>
      <c r="U38" s="91">
        <v>34201</v>
      </c>
      <c r="V38" s="91">
        <v>85388</v>
      </c>
      <c r="W38" s="91">
        <v>0</v>
      </c>
      <c r="X38" s="91">
        <v>0</v>
      </c>
      <c r="Y38" s="91">
        <v>0</v>
      </c>
      <c r="Z38" s="91">
        <v>3346096</v>
      </c>
      <c r="AC38" s="90">
        <v>1995</v>
      </c>
      <c r="AD38" s="91" t="s">
        <v>8</v>
      </c>
      <c r="AE38" s="95" t="str">
        <f t="shared" si="20"/>
        <v>2</v>
      </c>
      <c r="AF38" s="95" t="str">
        <f t="shared" si="20"/>
        <v>1</v>
      </c>
      <c r="AG38" s="95" t="str">
        <f t="shared" si="20"/>
        <v>1</v>
      </c>
      <c r="AH38" s="95" t="str">
        <f t="shared" si="20"/>
        <v>4</v>
      </c>
      <c r="AI38" s="95" t="str">
        <f t="shared" si="20"/>
        <v>1</v>
      </c>
      <c r="AJ38" s="95" t="str">
        <f t="shared" si="20"/>
        <v>9</v>
      </c>
      <c r="AK38" s="95" t="str">
        <f t="shared" si="20"/>
        <v>8</v>
      </c>
      <c r="AL38" s="95" t="str">
        <f t="shared" si="20"/>
        <v>4</v>
      </c>
      <c r="AM38" s="95" t="str">
        <f t="shared" si="20"/>
        <v>1</v>
      </c>
      <c r="AN38" s="95" t="str">
        <f t="shared" si="20"/>
        <v>1</v>
      </c>
      <c r="AO38" s="95" t="str">
        <f t="shared" si="20"/>
        <v>1</v>
      </c>
      <c r="AP38" s="95" t="str">
        <f t="shared" si="20"/>
        <v>1</v>
      </c>
      <c r="AQ38" s="95" t="str">
        <f t="shared" si="20"/>
        <v>1</v>
      </c>
      <c r="AR38" s="95" t="str">
        <f t="shared" si="20"/>
        <v>7</v>
      </c>
      <c r="AS38" s="95" t="str">
        <f t="shared" si="20"/>
        <v>4</v>
      </c>
      <c r="AT38" s="95" t="str">
        <f t="shared" si="20"/>
        <v>7</v>
      </c>
      <c r="AU38" s="95" t="str">
        <f t="shared" si="21"/>
        <v>0</v>
      </c>
      <c r="AV38" s="95" t="str">
        <f t="shared" si="21"/>
        <v>2</v>
      </c>
      <c r="AW38" s="95" t="str">
        <f t="shared" si="21"/>
        <v>3</v>
      </c>
      <c r="AX38" s="95" t="str">
        <f t="shared" si="21"/>
        <v>8</v>
      </c>
      <c r="AY38" s="95" t="str">
        <f t="shared" si="21"/>
        <v>0</v>
      </c>
      <c r="AZ38" s="95" t="str">
        <f t="shared" si="21"/>
        <v>0</v>
      </c>
      <c r="BA38" s="95" t="str">
        <f t="shared" si="21"/>
        <v>0</v>
      </c>
      <c r="BB38" s="93"/>
    </row>
    <row r="39" spans="1:54" x14ac:dyDescent="0.2">
      <c r="A39" s="90">
        <v>1995</v>
      </c>
      <c r="B39" s="91" t="s">
        <v>9</v>
      </c>
      <c r="C39" s="91">
        <v>314742</v>
      </c>
      <c r="D39" s="91">
        <v>195575</v>
      </c>
      <c r="E39" s="91">
        <v>107756</v>
      </c>
      <c r="F39" s="91">
        <v>47045</v>
      </c>
      <c r="G39" s="91">
        <v>115924</v>
      </c>
      <c r="H39" s="91">
        <v>102363</v>
      </c>
      <c r="I39" s="91">
        <v>89891</v>
      </c>
      <c r="J39" s="91">
        <v>45094</v>
      </c>
      <c r="K39" s="91">
        <v>168064</v>
      </c>
      <c r="L39" s="91">
        <v>140863</v>
      </c>
      <c r="M39" s="91">
        <v>146551</v>
      </c>
      <c r="N39" s="91">
        <v>189308</v>
      </c>
      <c r="O39" s="91">
        <v>128262</v>
      </c>
      <c r="P39" s="91">
        <v>72045</v>
      </c>
      <c r="Q39" s="91">
        <v>454325</v>
      </c>
      <c r="R39" s="91">
        <v>802383</v>
      </c>
      <c r="S39" s="91">
        <v>0</v>
      </c>
      <c r="T39" s="91">
        <v>223594</v>
      </c>
      <c r="U39" s="91">
        <v>35270</v>
      </c>
      <c r="V39" s="91">
        <v>89493</v>
      </c>
      <c r="W39" s="91">
        <v>0</v>
      </c>
      <c r="X39" s="91">
        <v>0</v>
      </c>
      <c r="Y39" s="91">
        <v>0</v>
      </c>
      <c r="Z39" s="91">
        <v>3468548</v>
      </c>
      <c r="AC39" s="90">
        <v>1995</v>
      </c>
      <c r="AD39" s="91" t="s">
        <v>9</v>
      </c>
      <c r="AE39" s="95" t="str">
        <f t="shared" si="20"/>
        <v>3</v>
      </c>
      <c r="AF39" s="95" t="str">
        <f t="shared" si="20"/>
        <v>1</v>
      </c>
      <c r="AG39" s="95" t="str">
        <f t="shared" si="20"/>
        <v>1</v>
      </c>
      <c r="AH39" s="95" t="str">
        <f t="shared" si="20"/>
        <v>4</v>
      </c>
      <c r="AI39" s="95" t="str">
        <f t="shared" si="20"/>
        <v>1</v>
      </c>
      <c r="AJ39" s="95" t="str">
        <f t="shared" si="20"/>
        <v>1</v>
      </c>
      <c r="AK39" s="95" t="str">
        <f t="shared" si="20"/>
        <v>8</v>
      </c>
      <c r="AL39" s="95" t="str">
        <f t="shared" si="20"/>
        <v>4</v>
      </c>
      <c r="AM39" s="95" t="str">
        <f t="shared" si="20"/>
        <v>1</v>
      </c>
      <c r="AN39" s="95" t="str">
        <f t="shared" si="20"/>
        <v>1</v>
      </c>
      <c r="AO39" s="95" t="str">
        <f t="shared" si="20"/>
        <v>1</v>
      </c>
      <c r="AP39" s="95" t="str">
        <f t="shared" si="20"/>
        <v>1</v>
      </c>
      <c r="AQ39" s="95" t="str">
        <f t="shared" si="20"/>
        <v>1</v>
      </c>
      <c r="AR39" s="95" t="str">
        <f t="shared" si="20"/>
        <v>7</v>
      </c>
      <c r="AS39" s="95" t="str">
        <f t="shared" si="20"/>
        <v>4</v>
      </c>
      <c r="AT39" s="95" t="str">
        <f t="shared" si="20"/>
        <v>8</v>
      </c>
      <c r="AU39" s="95" t="str">
        <f t="shared" si="21"/>
        <v>0</v>
      </c>
      <c r="AV39" s="95" t="str">
        <f t="shared" si="21"/>
        <v>2</v>
      </c>
      <c r="AW39" s="95" t="str">
        <f t="shared" si="21"/>
        <v>3</v>
      </c>
      <c r="AX39" s="95" t="str">
        <f t="shared" si="21"/>
        <v>8</v>
      </c>
      <c r="AY39" s="95" t="str">
        <f t="shared" si="21"/>
        <v>0</v>
      </c>
      <c r="AZ39" s="95" t="str">
        <f t="shared" si="21"/>
        <v>0</v>
      </c>
      <c r="BA39" s="95" t="str">
        <f t="shared" si="21"/>
        <v>0</v>
      </c>
      <c r="BB39" s="93"/>
    </row>
    <row r="40" spans="1:54" x14ac:dyDescent="0.2">
      <c r="A40" s="90">
        <v>1995</v>
      </c>
      <c r="B40" s="91" t="s">
        <v>10</v>
      </c>
      <c r="C40" s="91">
        <v>312387</v>
      </c>
      <c r="D40" s="91">
        <v>197435</v>
      </c>
      <c r="E40" s="91">
        <v>109782</v>
      </c>
      <c r="F40" s="91">
        <v>47794</v>
      </c>
      <c r="G40" s="91">
        <v>118504</v>
      </c>
      <c r="H40" s="91">
        <v>103666</v>
      </c>
      <c r="I40" s="91">
        <v>91331</v>
      </c>
      <c r="J40" s="91">
        <v>46254</v>
      </c>
      <c r="K40" s="91">
        <v>172227</v>
      </c>
      <c r="L40" s="91">
        <v>143783</v>
      </c>
      <c r="M40" s="91">
        <v>153321</v>
      </c>
      <c r="N40" s="91">
        <v>189967</v>
      </c>
      <c r="O40" s="91">
        <v>131083</v>
      </c>
      <c r="P40" s="91">
        <v>74439</v>
      </c>
      <c r="Q40" s="91">
        <v>467244</v>
      </c>
      <c r="R40" s="91">
        <v>820606</v>
      </c>
      <c r="S40" s="91">
        <v>0</v>
      </c>
      <c r="T40" s="91">
        <v>223902</v>
      </c>
      <c r="U40" s="91">
        <v>35577</v>
      </c>
      <c r="V40" s="91">
        <v>92194</v>
      </c>
      <c r="W40" s="91">
        <v>0</v>
      </c>
      <c r="X40" s="91">
        <v>0</v>
      </c>
      <c r="Y40" s="91">
        <v>0</v>
      </c>
      <c r="Z40" s="91">
        <v>3531496</v>
      </c>
      <c r="AC40" s="90">
        <v>1995</v>
      </c>
      <c r="AD40" s="91" t="s">
        <v>10</v>
      </c>
      <c r="AE40" s="95" t="str">
        <f t="shared" si="20"/>
        <v>3</v>
      </c>
      <c r="AF40" s="95" t="str">
        <f t="shared" si="20"/>
        <v>1</v>
      </c>
      <c r="AG40" s="95" t="str">
        <f t="shared" si="20"/>
        <v>1</v>
      </c>
      <c r="AH40" s="95" t="str">
        <f t="shared" si="20"/>
        <v>4</v>
      </c>
      <c r="AI40" s="95" t="str">
        <f t="shared" si="20"/>
        <v>1</v>
      </c>
      <c r="AJ40" s="95" t="str">
        <f t="shared" si="20"/>
        <v>1</v>
      </c>
      <c r="AK40" s="95" t="str">
        <f t="shared" si="20"/>
        <v>9</v>
      </c>
      <c r="AL40" s="95" t="str">
        <f t="shared" si="20"/>
        <v>4</v>
      </c>
      <c r="AM40" s="95" t="str">
        <f t="shared" si="20"/>
        <v>1</v>
      </c>
      <c r="AN40" s="95" t="str">
        <f t="shared" si="20"/>
        <v>1</v>
      </c>
      <c r="AO40" s="95" t="str">
        <f t="shared" si="20"/>
        <v>1</v>
      </c>
      <c r="AP40" s="95" t="str">
        <f t="shared" si="20"/>
        <v>1</v>
      </c>
      <c r="AQ40" s="95" t="str">
        <f t="shared" si="20"/>
        <v>1</v>
      </c>
      <c r="AR40" s="95" t="str">
        <f t="shared" si="20"/>
        <v>7</v>
      </c>
      <c r="AS40" s="95" t="str">
        <f t="shared" si="20"/>
        <v>4</v>
      </c>
      <c r="AT40" s="95" t="str">
        <f t="shared" si="20"/>
        <v>8</v>
      </c>
      <c r="AU40" s="95" t="str">
        <f t="shared" si="21"/>
        <v>0</v>
      </c>
      <c r="AV40" s="95" t="str">
        <f t="shared" si="21"/>
        <v>2</v>
      </c>
      <c r="AW40" s="95" t="str">
        <f t="shared" si="21"/>
        <v>3</v>
      </c>
      <c r="AX40" s="95" t="str">
        <f t="shared" si="21"/>
        <v>9</v>
      </c>
      <c r="AY40" s="95" t="str">
        <f t="shared" si="21"/>
        <v>0</v>
      </c>
      <c r="AZ40" s="95" t="str">
        <f t="shared" si="21"/>
        <v>0</v>
      </c>
      <c r="BA40" s="95" t="str">
        <f t="shared" si="21"/>
        <v>0</v>
      </c>
      <c r="BB40" s="93"/>
    </row>
    <row r="41" spans="1:54" x14ac:dyDescent="0.2">
      <c r="A41" s="90">
        <v>1995</v>
      </c>
      <c r="B41" s="91" t="s">
        <v>11</v>
      </c>
      <c r="C41" s="91">
        <v>328180</v>
      </c>
      <c r="D41" s="91">
        <v>197549</v>
      </c>
      <c r="E41" s="91">
        <v>113040</v>
      </c>
      <c r="F41" s="91">
        <v>49032</v>
      </c>
      <c r="G41" s="91">
        <v>116025</v>
      </c>
      <c r="H41" s="91">
        <v>99361</v>
      </c>
      <c r="I41" s="91">
        <v>89666</v>
      </c>
      <c r="J41" s="91">
        <v>44885</v>
      </c>
      <c r="K41" s="91">
        <v>169566</v>
      </c>
      <c r="L41" s="91">
        <v>136867</v>
      </c>
      <c r="M41" s="91">
        <v>146173</v>
      </c>
      <c r="N41" s="91">
        <v>188714</v>
      </c>
      <c r="O41" s="91">
        <v>126968</v>
      </c>
      <c r="P41" s="91">
        <v>71595</v>
      </c>
      <c r="Q41" s="91">
        <v>457375</v>
      </c>
      <c r="R41" s="91">
        <v>789479</v>
      </c>
      <c r="S41" s="91">
        <v>0</v>
      </c>
      <c r="T41" s="91">
        <v>223662</v>
      </c>
      <c r="U41" s="91">
        <v>35102</v>
      </c>
      <c r="V41" s="91">
        <v>95933</v>
      </c>
      <c r="W41" s="91">
        <v>0</v>
      </c>
      <c r="X41" s="91">
        <v>0</v>
      </c>
      <c r="Y41" s="91">
        <v>0</v>
      </c>
      <c r="Z41" s="91">
        <v>3479172</v>
      </c>
      <c r="AC41" s="90">
        <v>1995</v>
      </c>
      <c r="AD41" s="91" t="s">
        <v>11</v>
      </c>
      <c r="AE41" s="95" t="str">
        <f t="shared" si="20"/>
        <v>3</v>
      </c>
      <c r="AF41" s="95" t="str">
        <f t="shared" si="20"/>
        <v>1</v>
      </c>
      <c r="AG41" s="95" t="str">
        <f t="shared" si="20"/>
        <v>1</v>
      </c>
      <c r="AH41" s="95" t="str">
        <f t="shared" si="20"/>
        <v>4</v>
      </c>
      <c r="AI41" s="95" t="str">
        <f t="shared" si="20"/>
        <v>1</v>
      </c>
      <c r="AJ41" s="95" t="str">
        <f t="shared" si="20"/>
        <v>9</v>
      </c>
      <c r="AK41" s="95" t="str">
        <f t="shared" si="20"/>
        <v>8</v>
      </c>
      <c r="AL41" s="95" t="str">
        <f t="shared" si="20"/>
        <v>4</v>
      </c>
      <c r="AM41" s="95" t="str">
        <f t="shared" si="20"/>
        <v>1</v>
      </c>
      <c r="AN41" s="95" t="str">
        <f t="shared" si="20"/>
        <v>1</v>
      </c>
      <c r="AO41" s="95" t="str">
        <f t="shared" si="20"/>
        <v>1</v>
      </c>
      <c r="AP41" s="95" t="str">
        <f t="shared" si="20"/>
        <v>1</v>
      </c>
      <c r="AQ41" s="95" t="str">
        <f t="shared" si="20"/>
        <v>1</v>
      </c>
      <c r="AR41" s="95" t="str">
        <f t="shared" si="20"/>
        <v>7</v>
      </c>
      <c r="AS41" s="95" t="str">
        <f t="shared" si="20"/>
        <v>4</v>
      </c>
      <c r="AT41" s="95" t="str">
        <f t="shared" si="20"/>
        <v>7</v>
      </c>
      <c r="AU41" s="95" t="str">
        <f t="shared" si="21"/>
        <v>0</v>
      </c>
      <c r="AV41" s="95" t="str">
        <f t="shared" si="21"/>
        <v>2</v>
      </c>
      <c r="AW41" s="95" t="str">
        <f t="shared" si="21"/>
        <v>3</v>
      </c>
      <c r="AX41" s="95" t="str">
        <f t="shared" si="21"/>
        <v>9</v>
      </c>
      <c r="AY41" s="95" t="str">
        <f t="shared" si="21"/>
        <v>0</v>
      </c>
      <c r="AZ41" s="95" t="str">
        <f t="shared" si="21"/>
        <v>0</v>
      </c>
      <c r="BA41" s="95" t="str">
        <f t="shared" si="21"/>
        <v>0</v>
      </c>
      <c r="BB41" s="93"/>
    </row>
    <row r="42" spans="1:54" x14ac:dyDescent="0.2">
      <c r="A42" s="90">
        <v>1996</v>
      </c>
      <c r="B42" s="91" t="s">
        <v>12</v>
      </c>
      <c r="C42" s="91">
        <v>314001</v>
      </c>
      <c r="D42" s="91">
        <v>170988</v>
      </c>
      <c r="E42" s="91">
        <v>101957</v>
      </c>
      <c r="F42" s="91">
        <v>47665</v>
      </c>
      <c r="G42" s="91">
        <v>106416</v>
      </c>
      <c r="H42" s="91">
        <v>88116</v>
      </c>
      <c r="I42" s="91">
        <v>84855</v>
      </c>
      <c r="J42" s="91">
        <v>42229</v>
      </c>
      <c r="K42" s="91">
        <v>161483</v>
      </c>
      <c r="L42" s="91">
        <v>122924</v>
      </c>
      <c r="M42" s="91">
        <v>138879</v>
      </c>
      <c r="N42" s="91">
        <v>178549</v>
      </c>
      <c r="O42" s="91">
        <v>115348</v>
      </c>
      <c r="P42" s="91">
        <v>67836</v>
      </c>
      <c r="Q42" s="91">
        <v>435502</v>
      </c>
      <c r="R42" s="91">
        <v>755614</v>
      </c>
      <c r="S42" s="91">
        <v>0</v>
      </c>
      <c r="T42" s="91">
        <v>215340</v>
      </c>
      <c r="U42" s="91">
        <v>32710</v>
      </c>
      <c r="V42" s="91">
        <v>93166</v>
      </c>
      <c r="W42" s="91">
        <v>0</v>
      </c>
      <c r="X42" s="91">
        <v>0</v>
      </c>
      <c r="Y42" s="91">
        <v>0</v>
      </c>
      <c r="Z42" s="91">
        <v>3273578</v>
      </c>
      <c r="AC42" s="90">
        <v>1996</v>
      </c>
      <c r="AD42" s="91" t="s">
        <v>12</v>
      </c>
      <c r="AE42" s="95" t="str">
        <f t="shared" si="20"/>
        <v>3</v>
      </c>
      <c r="AF42" s="95" t="str">
        <f t="shared" si="20"/>
        <v>1</v>
      </c>
      <c r="AG42" s="95" t="str">
        <f t="shared" si="20"/>
        <v>1</v>
      </c>
      <c r="AH42" s="95" t="str">
        <f t="shared" si="20"/>
        <v>4</v>
      </c>
      <c r="AI42" s="95" t="str">
        <f t="shared" si="20"/>
        <v>1</v>
      </c>
      <c r="AJ42" s="95" t="str">
        <f t="shared" si="20"/>
        <v>8</v>
      </c>
      <c r="AK42" s="95" t="str">
        <f t="shared" si="20"/>
        <v>8</v>
      </c>
      <c r="AL42" s="95" t="str">
        <f t="shared" si="20"/>
        <v>4</v>
      </c>
      <c r="AM42" s="95" t="str">
        <f t="shared" si="20"/>
        <v>1</v>
      </c>
      <c r="AN42" s="95" t="str">
        <f t="shared" si="20"/>
        <v>1</v>
      </c>
      <c r="AO42" s="95" t="str">
        <f t="shared" si="20"/>
        <v>1</v>
      </c>
      <c r="AP42" s="95" t="str">
        <f t="shared" si="20"/>
        <v>1</v>
      </c>
      <c r="AQ42" s="95" t="str">
        <f t="shared" si="20"/>
        <v>1</v>
      </c>
      <c r="AR42" s="95" t="str">
        <f t="shared" si="20"/>
        <v>6</v>
      </c>
      <c r="AS42" s="95" t="str">
        <f t="shared" si="20"/>
        <v>4</v>
      </c>
      <c r="AT42" s="95" t="str">
        <f t="shared" si="20"/>
        <v>7</v>
      </c>
      <c r="AU42" s="95" t="str">
        <f t="shared" si="21"/>
        <v>0</v>
      </c>
      <c r="AV42" s="95" t="str">
        <f t="shared" si="21"/>
        <v>2</v>
      </c>
      <c r="AW42" s="95" t="str">
        <f t="shared" si="21"/>
        <v>3</v>
      </c>
      <c r="AX42" s="95" t="str">
        <f t="shared" si="21"/>
        <v>9</v>
      </c>
      <c r="AY42" s="95" t="str">
        <f t="shared" si="21"/>
        <v>0</v>
      </c>
      <c r="AZ42" s="95" t="str">
        <f t="shared" si="21"/>
        <v>0</v>
      </c>
      <c r="BA42" s="95" t="str">
        <f t="shared" si="21"/>
        <v>0</v>
      </c>
      <c r="BB42" s="93"/>
    </row>
    <row r="43" spans="1:54" x14ac:dyDescent="0.2">
      <c r="A43" s="90">
        <v>1996</v>
      </c>
      <c r="B43" s="91" t="s">
        <v>13</v>
      </c>
      <c r="C43" s="91">
        <v>314124</v>
      </c>
      <c r="D43" s="91">
        <v>178642</v>
      </c>
      <c r="E43" s="91">
        <v>102319</v>
      </c>
      <c r="F43" s="91">
        <v>44913</v>
      </c>
      <c r="G43" s="91">
        <v>107543</v>
      </c>
      <c r="H43" s="91">
        <v>88800</v>
      </c>
      <c r="I43" s="91">
        <v>84131</v>
      </c>
      <c r="J43" s="91">
        <v>45083</v>
      </c>
      <c r="K43" s="91">
        <v>159307</v>
      </c>
      <c r="L43" s="91">
        <v>130628</v>
      </c>
      <c r="M43" s="91">
        <v>142291</v>
      </c>
      <c r="N43" s="91">
        <v>175471</v>
      </c>
      <c r="O43" s="91">
        <v>123731</v>
      </c>
      <c r="P43" s="91">
        <v>68390</v>
      </c>
      <c r="Q43" s="91">
        <v>427699</v>
      </c>
      <c r="R43" s="91">
        <v>732634</v>
      </c>
      <c r="S43" s="91">
        <v>0</v>
      </c>
      <c r="T43" s="91">
        <v>205465</v>
      </c>
      <c r="U43" s="91">
        <v>32360</v>
      </c>
      <c r="V43" s="91">
        <v>91064</v>
      </c>
      <c r="W43" s="91">
        <v>0</v>
      </c>
      <c r="X43" s="91">
        <v>0</v>
      </c>
      <c r="Y43" s="91">
        <v>0</v>
      </c>
      <c r="Z43" s="91">
        <v>3254595</v>
      </c>
      <c r="AC43" s="90">
        <v>1996</v>
      </c>
      <c r="AD43" s="91" t="s">
        <v>13</v>
      </c>
      <c r="AE43" s="95" t="str">
        <f t="shared" si="20"/>
        <v>3</v>
      </c>
      <c r="AF43" s="95" t="str">
        <f t="shared" si="20"/>
        <v>1</v>
      </c>
      <c r="AG43" s="95" t="str">
        <f t="shared" si="20"/>
        <v>1</v>
      </c>
      <c r="AH43" s="95" t="str">
        <f t="shared" si="20"/>
        <v>4</v>
      </c>
      <c r="AI43" s="95" t="str">
        <f t="shared" si="20"/>
        <v>1</v>
      </c>
      <c r="AJ43" s="95" t="str">
        <f t="shared" si="20"/>
        <v>8</v>
      </c>
      <c r="AK43" s="95" t="str">
        <f t="shared" si="20"/>
        <v>8</v>
      </c>
      <c r="AL43" s="95" t="str">
        <f t="shared" si="20"/>
        <v>4</v>
      </c>
      <c r="AM43" s="95" t="str">
        <f t="shared" si="20"/>
        <v>1</v>
      </c>
      <c r="AN43" s="95" t="str">
        <f t="shared" si="20"/>
        <v>1</v>
      </c>
      <c r="AO43" s="95" t="str">
        <f t="shared" si="20"/>
        <v>1</v>
      </c>
      <c r="AP43" s="95" t="str">
        <f t="shared" si="20"/>
        <v>1</v>
      </c>
      <c r="AQ43" s="95" t="str">
        <f t="shared" si="20"/>
        <v>1</v>
      </c>
      <c r="AR43" s="95" t="str">
        <f t="shared" si="20"/>
        <v>6</v>
      </c>
      <c r="AS43" s="95" t="str">
        <f t="shared" si="20"/>
        <v>4</v>
      </c>
      <c r="AT43" s="95" t="str">
        <f t="shared" si="20"/>
        <v>7</v>
      </c>
      <c r="AU43" s="95" t="str">
        <f t="shared" si="21"/>
        <v>0</v>
      </c>
      <c r="AV43" s="95" t="str">
        <f t="shared" si="21"/>
        <v>2</v>
      </c>
      <c r="AW43" s="95" t="str">
        <f t="shared" si="21"/>
        <v>3</v>
      </c>
      <c r="AX43" s="95" t="str">
        <f t="shared" si="21"/>
        <v>9</v>
      </c>
      <c r="AY43" s="95" t="str">
        <f t="shared" si="21"/>
        <v>0</v>
      </c>
      <c r="AZ43" s="95" t="str">
        <f t="shared" si="21"/>
        <v>0</v>
      </c>
      <c r="BA43" s="95" t="str">
        <f t="shared" si="21"/>
        <v>0</v>
      </c>
      <c r="BB43" s="93"/>
    </row>
    <row r="44" spans="1:54" x14ac:dyDescent="0.2">
      <c r="A44" s="90">
        <v>1996</v>
      </c>
      <c r="B44" s="91" t="s">
        <v>14</v>
      </c>
      <c r="C44" s="91">
        <v>338979</v>
      </c>
      <c r="D44" s="91">
        <v>199510</v>
      </c>
      <c r="E44" s="91">
        <v>116513</v>
      </c>
      <c r="F44" s="91">
        <v>50539</v>
      </c>
      <c r="G44" s="91">
        <v>123901</v>
      </c>
      <c r="H44" s="91">
        <v>107449</v>
      </c>
      <c r="I44" s="91">
        <v>98230</v>
      </c>
      <c r="J44" s="91">
        <v>50198</v>
      </c>
      <c r="K44" s="91">
        <v>185894</v>
      </c>
      <c r="L44" s="91">
        <v>153444</v>
      </c>
      <c r="M44" s="91">
        <v>162262</v>
      </c>
      <c r="N44" s="91">
        <v>198993</v>
      </c>
      <c r="O44" s="91">
        <v>145092</v>
      </c>
      <c r="P44" s="91">
        <v>76559</v>
      </c>
      <c r="Q44" s="91">
        <v>479361</v>
      </c>
      <c r="R44" s="91">
        <v>835423</v>
      </c>
      <c r="S44" s="91">
        <v>0</v>
      </c>
      <c r="T44" s="91">
        <v>233012</v>
      </c>
      <c r="U44" s="91">
        <v>36757</v>
      </c>
      <c r="V44" s="91">
        <v>99861</v>
      </c>
      <c r="W44" s="91">
        <v>0</v>
      </c>
      <c r="X44" s="91">
        <v>0</v>
      </c>
      <c r="Y44" s="91">
        <v>0</v>
      </c>
      <c r="Z44" s="91">
        <v>3691977</v>
      </c>
      <c r="AC44" s="90">
        <v>1996</v>
      </c>
      <c r="AD44" s="91" t="s">
        <v>14</v>
      </c>
      <c r="AE44" s="95" t="str">
        <f t="shared" si="20"/>
        <v>3</v>
      </c>
      <c r="AF44" s="95" t="str">
        <f t="shared" si="20"/>
        <v>1</v>
      </c>
      <c r="AG44" s="95" t="str">
        <f t="shared" si="20"/>
        <v>1</v>
      </c>
      <c r="AH44" s="95" t="str">
        <f t="shared" si="20"/>
        <v>5</v>
      </c>
      <c r="AI44" s="95" t="str">
        <f t="shared" si="20"/>
        <v>1</v>
      </c>
      <c r="AJ44" s="95" t="str">
        <f t="shared" si="20"/>
        <v>1</v>
      </c>
      <c r="AK44" s="95" t="str">
        <f t="shared" si="20"/>
        <v>9</v>
      </c>
      <c r="AL44" s="95" t="str">
        <f t="shared" si="20"/>
        <v>5</v>
      </c>
      <c r="AM44" s="95" t="str">
        <f t="shared" si="20"/>
        <v>1</v>
      </c>
      <c r="AN44" s="95" t="str">
        <f t="shared" si="20"/>
        <v>1</v>
      </c>
      <c r="AO44" s="95" t="str">
        <f t="shared" si="20"/>
        <v>1</v>
      </c>
      <c r="AP44" s="95" t="str">
        <f t="shared" si="20"/>
        <v>1</v>
      </c>
      <c r="AQ44" s="95" t="str">
        <f t="shared" si="20"/>
        <v>1</v>
      </c>
      <c r="AR44" s="95" t="str">
        <f t="shared" si="20"/>
        <v>7</v>
      </c>
      <c r="AS44" s="95" t="str">
        <f t="shared" si="20"/>
        <v>4</v>
      </c>
      <c r="AT44" s="95" t="str">
        <f t="shared" si="20"/>
        <v>8</v>
      </c>
      <c r="AU44" s="95" t="str">
        <f t="shared" si="21"/>
        <v>0</v>
      </c>
      <c r="AV44" s="95" t="str">
        <f t="shared" si="21"/>
        <v>2</v>
      </c>
      <c r="AW44" s="95" t="str">
        <f t="shared" si="21"/>
        <v>3</v>
      </c>
      <c r="AX44" s="95" t="str">
        <f t="shared" si="21"/>
        <v>9</v>
      </c>
      <c r="AY44" s="95" t="str">
        <f t="shared" si="21"/>
        <v>0</v>
      </c>
      <c r="AZ44" s="95" t="str">
        <f t="shared" si="21"/>
        <v>0</v>
      </c>
      <c r="BA44" s="95" t="str">
        <f t="shared" si="21"/>
        <v>0</v>
      </c>
      <c r="BB44" s="93"/>
    </row>
    <row r="45" spans="1:54" x14ac:dyDescent="0.2">
      <c r="A45" s="90">
        <v>1996</v>
      </c>
      <c r="B45" s="91" t="s">
        <v>15</v>
      </c>
      <c r="C45" s="91">
        <v>317590</v>
      </c>
      <c r="D45" s="91">
        <v>198597</v>
      </c>
      <c r="E45" s="91">
        <v>114833</v>
      </c>
      <c r="F45" s="91">
        <v>46628</v>
      </c>
      <c r="G45" s="91">
        <v>124840</v>
      </c>
      <c r="H45" s="91">
        <v>107966</v>
      </c>
      <c r="I45" s="91">
        <v>97445</v>
      </c>
      <c r="J45" s="91">
        <v>49850</v>
      </c>
      <c r="K45" s="91">
        <v>184937</v>
      </c>
      <c r="L45" s="91">
        <v>153674</v>
      </c>
      <c r="M45" s="91">
        <v>161687</v>
      </c>
      <c r="N45" s="91">
        <v>196741</v>
      </c>
      <c r="O45" s="91">
        <v>145924</v>
      </c>
      <c r="P45" s="91">
        <v>77789</v>
      </c>
      <c r="Q45" s="91">
        <v>476465</v>
      </c>
      <c r="R45" s="91">
        <v>822082</v>
      </c>
      <c r="S45" s="91">
        <v>0</v>
      </c>
      <c r="T45" s="91">
        <v>223899</v>
      </c>
      <c r="U45" s="91">
        <v>35721</v>
      </c>
      <c r="V45" s="91">
        <v>96608</v>
      </c>
      <c r="W45" s="91">
        <v>0</v>
      </c>
      <c r="X45" s="91">
        <v>0</v>
      </c>
      <c r="Y45" s="91">
        <v>0</v>
      </c>
      <c r="Z45" s="91">
        <v>3633276</v>
      </c>
      <c r="AC45" s="90">
        <v>1996</v>
      </c>
      <c r="AD45" s="91" t="s">
        <v>15</v>
      </c>
      <c r="AE45" s="95" t="str">
        <f t="shared" si="20"/>
        <v>3</v>
      </c>
      <c r="AF45" s="95" t="str">
        <f t="shared" si="20"/>
        <v>1</v>
      </c>
      <c r="AG45" s="95" t="str">
        <f t="shared" si="20"/>
        <v>1</v>
      </c>
      <c r="AH45" s="95" t="str">
        <f t="shared" si="20"/>
        <v>4</v>
      </c>
      <c r="AI45" s="95" t="str">
        <f t="shared" si="20"/>
        <v>1</v>
      </c>
      <c r="AJ45" s="95" t="str">
        <f t="shared" si="20"/>
        <v>1</v>
      </c>
      <c r="AK45" s="95" t="str">
        <f t="shared" si="20"/>
        <v>9</v>
      </c>
      <c r="AL45" s="95" t="str">
        <f t="shared" si="20"/>
        <v>4</v>
      </c>
      <c r="AM45" s="95" t="str">
        <f t="shared" si="20"/>
        <v>1</v>
      </c>
      <c r="AN45" s="95" t="str">
        <f t="shared" si="20"/>
        <v>1</v>
      </c>
      <c r="AO45" s="95" t="str">
        <f t="shared" si="20"/>
        <v>1</v>
      </c>
      <c r="AP45" s="95" t="str">
        <f t="shared" si="20"/>
        <v>1</v>
      </c>
      <c r="AQ45" s="95" t="str">
        <f t="shared" si="20"/>
        <v>1</v>
      </c>
      <c r="AR45" s="95" t="str">
        <f t="shared" si="20"/>
        <v>7</v>
      </c>
      <c r="AS45" s="95" t="str">
        <f t="shared" si="20"/>
        <v>4</v>
      </c>
      <c r="AT45" s="95" t="str">
        <f t="shared" si="20"/>
        <v>8</v>
      </c>
      <c r="AU45" s="95" t="str">
        <f t="shared" si="21"/>
        <v>0</v>
      </c>
      <c r="AV45" s="95" t="str">
        <f t="shared" si="21"/>
        <v>2</v>
      </c>
      <c r="AW45" s="95" t="str">
        <f t="shared" si="21"/>
        <v>3</v>
      </c>
      <c r="AX45" s="95" t="str">
        <f t="shared" si="21"/>
        <v>9</v>
      </c>
      <c r="AY45" s="95" t="str">
        <f t="shared" si="21"/>
        <v>0</v>
      </c>
      <c r="AZ45" s="95" t="str">
        <f t="shared" si="21"/>
        <v>0</v>
      </c>
      <c r="BA45" s="95" t="str">
        <f t="shared" si="21"/>
        <v>0</v>
      </c>
      <c r="BB45" s="93"/>
    </row>
    <row r="46" spans="1:54" x14ac:dyDescent="0.2">
      <c r="A46" s="90">
        <v>1996</v>
      </c>
      <c r="B46" s="91" t="s">
        <v>4</v>
      </c>
      <c r="C46" s="91">
        <v>333719</v>
      </c>
      <c r="D46" s="91">
        <v>212991</v>
      </c>
      <c r="E46" s="91">
        <v>123012</v>
      </c>
      <c r="F46" s="91">
        <v>50749</v>
      </c>
      <c r="G46" s="91">
        <v>136110</v>
      </c>
      <c r="H46" s="91">
        <v>115354</v>
      </c>
      <c r="I46" s="91">
        <v>104285</v>
      </c>
      <c r="J46" s="91">
        <v>53860</v>
      </c>
      <c r="K46" s="91">
        <v>196652</v>
      </c>
      <c r="L46" s="91">
        <v>161445</v>
      </c>
      <c r="M46" s="91">
        <v>168293</v>
      </c>
      <c r="N46" s="91">
        <v>205869</v>
      </c>
      <c r="O46" s="91">
        <v>156383</v>
      </c>
      <c r="P46" s="91">
        <v>80722</v>
      </c>
      <c r="Q46" s="91">
        <v>502793</v>
      </c>
      <c r="R46" s="91">
        <v>868542</v>
      </c>
      <c r="S46" s="91">
        <v>0</v>
      </c>
      <c r="T46" s="91">
        <v>233680</v>
      </c>
      <c r="U46" s="91">
        <v>38164</v>
      </c>
      <c r="V46" s="91">
        <v>101278</v>
      </c>
      <c r="W46" s="91">
        <v>0</v>
      </c>
      <c r="X46" s="91">
        <v>0</v>
      </c>
      <c r="Y46" s="91">
        <v>0</v>
      </c>
      <c r="Z46" s="91">
        <v>3843901</v>
      </c>
      <c r="AC46" s="90">
        <v>1996</v>
      </c>
      <c r="AD46" s="91" t="s">
        <v>4</v>
      </c>
      <c r="AE46" s="95" t="str">
        <f t="shared" si="20"/>
        <v>3</v>
      </c>
      <c r="AF46" s="95" t="str">
        <f t="shared" si="20"/>
        <v>2</v>
      </c>
      <c r="AG46" s="95" t="str">
        <f t="shared" si="20"/>
        <v>1</v>
      </c>
      <c r="AH46" s="95" t="str">
        <f t="shared" si="20"/>
        <v>5</v>
      </c>
      <c r="AI46" s="95" t="str">
        <f t="shared" si="20"/>
        <v>1</v>
      </c>
      <c r="AJ46" s="95" t="str">
        <f t="shared" si="20"/>
        <v>1</v>
      </c>
      <c r="AK46" s="95" t="str">
        <f t="shared" si="20"/>
        <v>1</v>
      </c>
      <c r="AL46" s="95" t="str">
        <f t="shared" si="20"/>
        <v>5</v>
      </c>
      <c r="AM46" s="95" t="str">
        <f t="shared" si="20"/>
        <v>1</v>
      </c>
      <c r="AN46" s="95" t="str">
        <f t="shared" si="20"/>
        <v>1</v>
      </c>
      <c r="AO46" s="95" t="str">
        <f t="shared" si="20"/>
        <v>1</v>
      </c>
      <c r="AP46" s="95" t="str">
        <f t="shared" si="20"/>
        <v>2</v>
      </c>
      <c r="AQ46" s="95" t="str">
        <f t="shared" si="20"/>
        <v>1</v>
      </c>
      <c r="AR46" s="95" t="str">
        <f t="shared" si="20"/>
        <v>8</v>
      </c>
      <c r="AS46" s="95" t="str">
        <f t="shared" si="20"/>
        <v>5</v>
      </c>
      <c r="AT46" s="95" t="str">
        <f t="shared" si="20"/>
        <v>8</v>
      </c>
      <c r="AU46" s="95" t="str">
        <f t="shared" si="21"/>
        <v>0</v>
      </c>
      <c r="AV46" s="95" t="str">
        <f t="shared" si="21"/>
        <v>2</v>
      </c>
      <c r="AW46" s="95" t="str">
        <f t="shared" si="21"/>
        <v>3</v>
      </c>
      <c r="AX46" s="95" t="str">
        <f t="shared" si="21"/>
        <v>1</v>
      </c>
      <c r="AY46" s="95" t="str">
        <f t="shared" si="21"/>
        <v>0</v>
      </c>
      <c r="AZ46" s="95" t="str">
        <f t="shared" si="21"/>
        <v>0</v>
      </c>
      <c r="BA46" s="95" t="str">
        <f t="shared" si="21"/>
        <v>0</v>
      </c>
      <c r="BB46" s="93"/>
    </row>
    <row r="47" spans="1:54" x14ac:dyDescent="0.2">
      <c r="A47" s="90">
        <v>1996</v>
      </c>
      <c r="B47" s="91" t="s">
        <v>5</v>
      </c>
      <c r="C47" s="91">
        <v>306975</v>
      </c>
      <c r="D47" s="91">
        <v>199691</v>
      </c>
      <c r="E47" s="91">
        <v>110449</v>
      </c>
      <c r="F47" s="91">
        <v>45530</v>
      </c>
      <c r="G47" s="91">
        <v>121485</v>
      </c>
      <c r="H47" s="91">
        <v>102224</v>
      </c>
      <c r="I47" s="91">
        <v>94410</v>
      </c>
      <c r="J47" s="91">
        <v>47757</v>
      </c>
      <c r="K47" s="91">
        <v>174439</v>
      </c>
      <c r="L47" s="91">
        <v>142568</v>
      </c>
      <c r="M47" s="91">
        <v>150189</v>
      </c>
      <c r="N47" s="91">
        <v>185674</v>
      </c>
      <c r="O47" s="91">
        <v>136995</v>
      </c>
      <c r="P47" s="91">
        <v>71351</v>
      </c>
      <c r="Q47" s="91">
        <v>451725</v>
      </c>
      <c r="R47" s="91">
        <v>782120</v>
      </c>
      <c r="S47" s="91">
        <v>0</v>
      </c>
      <c r="T47" s="91">
        <v>216684</v>
      </c>
      <c r="U47" s="91">
        <v>33771</v>
      </c>
      <c r="V47" s="91">
        <v>92738</v>
      </c>
      <c r="W47" s="91">
        <v>0</v>
      </c>
      <c r="X47" s="91">
        <v>0</v>
      </c>
      <c r="Y47" s="91">
        <v>0</v>
      </c>
      <c r="Z47" s="91">
        <v>3466775</v>
      </c>
      <c r="AC47" s="90">
        <v>1996</v>
      </c>
      <c r="AD47" s="91" t="s">
        <v>5</v>
      </c>
      <c r="AE47" s="95" t="str">
        <f t="shared" si="20"/>
        <v>3</v>
      </c>
      <c r="AF47" s="95" t="str">
        <f t="shared" si="20"/>
        <v>1</v>
      </c>
      <c r="AG47" s="95" t="str">
        <f t="shared" si="20"/>
        <v>1</v>
      </c>
      <c r="AH47" s="95" t="str">
        <f t="shared" si="20"/>
        <v>4</v>
      </c>
      <c r="AI47" s="95" t="str">
        <f t="shared" si="20"/>
        <v>1</v>
      </c>
      <c r="AJ47" s="95" t="str">
        <f t="shared" si="20"/>
        <v>1</v>
      </c>
      <c r="AK47" s="95" t="str">
        <f t="shared" si="20"/>
        <v>9</v>
      </c>
      <c r="AL47" s="95" t="str">
        <f t="shared" si="20"/>
        <v>4</v>
      </c>
      <c r="AM47" s="95" t="str">
        <f t="shared" si="20"/>
        <v>1</v>
      </c>
      <c r="AN47" s="95" t="str">
        <f t="shared" si="20"/>
        <v>1</v>
      </c>
      <c r="AO47" s="95" t="str">
        <f t="shared" si="20"/>
        <v>1</v>
      </c>
      <c r="AP47" s="95" t="str">
        <f t="shared" si="20"/>
        <v>1</v>
      </c>
      <c r="AQ47" s="95" t="str">
        <f t="shared" si="20"/>
        <v>1</v>
      </c>
      <c r="AR47" s="95" t="str">
        <f t="shared" si="20"/>
        <v>7</v>
      </c>
      <c r="AS47" s="95" t="str">
        <f t="shared" si="20"/>
        <v>4</v>
      </c>
      <c r="AT47" s="95" t="str">
        <f t="shared" si="20"/>
        <v>7</v>
      </c>
      <c r="AU47" s="95" t="str">
        <f t="shared" si="21"/>
        <v>0</v>
      </c>
      <c r="AV47" s="95" t="str">
        <f t="shared" si="21"/>
        <v>2</v>
      </c>
      <c r="AW47" s="95" t="str">
        <f t="shared" si="21"/>
        <v>3</v>
      </c>
      <c r="AX47" s="95" t="str">
        <f t="shared" si="21"/>
        <v>9</v>
      </c>
      <c r="AY47" s="95" t="str">
        <f t="shared" si="21"/>
        <v>0</v>
      </c>
      <c r="AZ47" s="95" t="str">
        <f t="shared" si="21"/>
        <v>0</v>
      </c>
      <c r="BA47" s="95" t="str">
        <f t="shared" si="21"/>
        <v>0</v>
      </c>
      <c r="BB47" s="93"/>
    </row>
    <row r="48" spans="1:54" x14ac:dyDescent="0.2">
      <c r="A48" s="90">
        <v>1996</v>
      </c>
      <c r="B48" s="91" t="s">
        <v>6</v>
      </c>
      <c r="C48" s="91">
        <v>337808</v>
      </c>
      <c r="D48" s="91">
        <v>214058</v>
      </c>
      <c r="E48" s="91">
        <v>117433</v>
      </c>
      <c r="F48" s="91">
        <v>48712</v>
      </c>
      <c r="G48" s="91">
        <v>127057</v>
      </c>
      <c r="H48" s="91">
        <v>105884</v>
      </c>
      <c r="I48" s="91">
        <v>99440</v>
      </c>
      <c r="J48" s="91">
        <v>51262</v>
      </c>
      <c r="K48" s="91">
        <v>190026</v>
      </c>
      <c r="L48" s="91">
        <v>151155</v>
      </c>
      <c r="M48" s="91">
        <v>162720</v>
      </c>
      <c r="N48" s="91">
        <v>197566</v>
      </c>
      <c r="O48" s="91">
        <v>145844</v>
      </c>
      <c r="P48" s="91">
        <v>75670</v>
      </c>
      <c r="Q48" s="91">
        <v>488510</v>
      </c>
      <c r="R48" s="91">
        <v>853405</v>
      </c>
      <c r="S48" s="91">
        <v>0</v>
      </c>
      <c r="T48" s="91">
        <v>230238</v>
      </c>
      <c r="U48" s="91">
        <v>34760</v>
      </c>
      <c r="V48" s="91">
        <v>97549</v>
      </c>
      <c r="W48" s="91">
        <v>0</v>
      </c>
      <c r="X48" s="91">
        <v>0</v>
      </c>
      <c r="Y48" s="91">
        <v>0</v>
      </c>
      <c r="Z48" s="91">
        <v>3729097</v>
      </c>
      <c r="AC48" s="90">
        <v>1996</v>
      </c>
      <c r="AD48" s="91" t="s">
        <v>6</v>
      </c>
      <c r="AE48" s="95" t="str">
        <f t="shared" si="20"/>
        <v>3</v>
      </c>
      <c r="AF48" s="95" t="str">
        <f t="shared" si="20"/>
        <v>2</v>
      </c>
      <c r="AG48" s="95" t="str">
        <f t="shared" si="20"/>
        <v>1</v>
      </c>
      <c r="AH48" s="95" t="str">
        <f t="shared" si="20"/>
        <v>4</v>
      </c>
      <c r="AI48" s="95" t="str">
        <f t="shared" si="20"/>
        <v>1</v>
      </c>
      <c r="AJ48" s="95" t="str">
        <f t="shared" si="20"/>
        <v>1</v>
      </c>
      <c r="AK48" s="95" t="str">
        <f t="shared" si="20"/>
        <v>9</v>
      </c>
      <c r="AL48" s="95" t="str">
        <f t="shared" si="20"/>
        <v>5</v>
      </c>
      <c r="AM48" s="95" t="str">
        <f t="shared" si="20"/>
        <v>1</v>
      </c>
      <c r="AN48" s="95" t="str">
        <f t="shared" si="20"/>
        <v>1</v>
      </c>
      <c r="AO48" s="95" t="str">
        <f t="shared" si="20"/>
        <v>1</v>
      </c>
      <c r="AP48" s="95" t="str">
        <f t="shared" si="20"/>
        <v>1</v>
      </c>
      <c r="AQ48" s="95" t="str">
        <f t="shared" si="20"/>
        <v>1</v>
      </c>
      <c r="AR48" s="95" t="str">
        <f t="shared" si="20"/>
        <v>7</v>
      </c>
      <c r="AS48" s="95" t="str">
        <f t="shared" si="20"/>
        <v>4</v>
      </c>
      <c r="AT48" s="95" t="str">
        <f t="shared" si="20"/>
        <v>8</v>
      </c>
      <c r="AU48" s="95" t="str">
        <f t="shared" si="21"/>
        <v>0</v>
      </c>
      <c r="AV48" s="95" t="str">
        <f t="shared" si="21"/>
        <v>2</v>
      </c>
      <c r="AW48" s="95" t="str">
        <f t="shared" si="21"/>
        <v>3</v>
      </c>
      <c r="AX48" s="95" t="str">
        <f t="shared" si="21"/>
        <v>9</v>
      </c>
      <c r="AY48" s="95" t="str">
        <f t="shared" si="21"/>
        <v>0</v>
      </c>
      <c r="AZ48" s="95" t="str">
        <f t="shared" si="21"/>
        <v>0</v>
      </c>
      <c r="BA48" s="95" t="str">
        <f t="shared" si="21"/>
        <v>0</v>
      </c>
      <c r="BB48" s="93"/>
    </row>
    <row r="49" spans="1:54" x14ac:dyDescent="0.2">
      <c r="A49" s="90">
        <v>1996</v>
      </c>
      <c r="B49" s="91" t="s">
        <v>7</v>
      </c>
      <c r="C49" s="91">
        <v>337711</v>
      </c>
      <c r="D49" s="91">
        <v>215804</v>
      </c>
      <c r="E49" s="91">
        <v>117556</v>
      </c>
      <c r="F49" s="91">
        <v>49019</v>
      </c>
      <c r="G49" s="91">
        <v>128510</v>
      </c>
      <c r="H49" s="91">
        <v>108675</v>
      </c>
      <c r="I49" s="91">
        <v>97809</v>
      </c>
      <c r="J49" s="91">
        <v>51719</v>
      </c>
      <c r="K49" s="91">
        <v>188299</v>
      </c>
      <c r="L49" s="91">
        <v>149127</v>
      </c>
      <c r="M49" s="91">
        <v>160739</v>
      </c>
      <c r="N49" s="91">
        <v>194420</v>
      </c>
      <c r="O49" s="91">
        <v>144605</v>
      </c>
      <c r="P49" s="91">
        <v>76274</v>
      </c>
      <c r="Q49" s="91">
        <v>476710</v>
      </c>
      <c r="R49" s="91">
        <v>838400</v>
      </c>
      <c r="S49" s="91">
        <v>0</v>
      </c>
      <c r="T49" s="91">
        <v>225343</v>
      </c>
      <c r="U49" s="91">
        <v>35091</v>
      </c>
      <c r="V49" s="91">
        <v>101394</v>
      </c>
      <c r="W49" s="91">
        <v>0</v>
      </c>
      <c r="X49" s="91">
        <v>0</v>
      </c>
      <c r="Y49" s="91">
        <v>0</v>
      </c>
      <c r="Z49" s="91">
        <v>3697205</v>
      </c>
      <c r="AC49" s="90">
        <v>1996</v>
      </c>
      <c r="AD49" s="91" t="s">
        <v>7</v>
      </c>
      <c r="AE49" s="95" t="str">
        <f t="shared" si="20"/>
        <v>3</v>
      </c>
      <c r="AF49" s="95" t="str">
        <f t="shared" si="20"/>
        <v>2</v>
      </c>
      <c r="AG49" s="95" t="str">
        <f t="shared" si="20"/>
        <v>1</v>
      </c>
      <c r="AH49" s="95" t="str">
        <f t="shared" si="20"/>
        <v>4</v>
      </c>
      <c r="AI49" s="95" t="str">
        <f t="shared" si="20"/>
        <v>1</v>
      </c>
      <c r="AJ49" s="95" t="str">
        <f t="shared" si="20"/>
        <v>1</v>
      </c>
      <c r="AK49" s="95" t="str">
        <f t="shared" si="20"/>
        <v>9</v>
      </c>
      <c r="AL49" s="95" t="str">
        <f t="shared" si="20"/>
        <v>5</v>
      </c>
      <c r="AM49" s="95" t="str">
        <f t="shared" si="20"/>
        <v>1</v>
      </c>
      <c r="AN49" s="95" t="str">
        <f t="shared" si="20"/>
        <v>1</v>
      </c>
      <c r="AO49" s="95" t="str">
        <f t="shared" si="20"/>
        <v>1</v>
      </c>
      <c r="AP49" s="95" t="str">
        <f t="shared" si="20"/>
        <v>1</v>
      </c>
      <c r="AQ49" s="95" t="str">
        <f t="shared" si="20"/>
        <v>1</v>
      </c>
      <c r="AR49" s="95" t="str">
        <f t="shared" si="20"/>
        <v>7</v>
      </c>
      <c r="AS49" s="95" t="str">
        <f t="shared" si="20"/>
        <v>4</v>
      </c>
      <c r="AT49" s="95" t="str">
        <f t="shared" si="20"/>
        <v>8</v>
      </c>
      <c r="AU49" s="95" t="str">
        <f t="shared" si="21"/>
        <v>0</v>
      </c>
      <c r="AV49" s="95" t="str">
        <f t="shared" si="21"/>
        <v>2</v>
      </c>
      <c r="AW49" s="95" t="str">
        <f t="shared" si="21"/>
        <v>3</v>
      </c>
      <c r="AX49" s="95" t="str">
        <f t="shared" si="21"/>
        <v>1</v>
      </c>
      <c r="AY49" s="95" t="str">
        <f t="shared" si="21"/>
        <v>0</v>
      </c>
      <c r="AZ49" s="95" t="str">
        <f t="shared" si="21"/>
        <v>0</v>
      </c>
      <c r="BA49" s="95" t="str">
        <f t="shared" si="21"/>
        <v>0</v>
      </c>
      <c r="BB49" s="93"/>
    </row>
    <row r="50" spans="1:54" x14ac:dyDescent="0.2">
      <c r="A50" s="90">
        <v>1996</v>
      </c>
      <c r="B50" s="91" t="s">
        <v>8</v>
      </c>
      <c r="C50" s="91">
        <v>315744</v>
      </c>
      <c r="D50" s="91">
        <v>201749</v>
      </c>
      <c r="E50" s="91">
        <v>112322</v>
      </c>
      <c r="F50" s="91">
        <v>46394</v>
      </c>
      <c r="G50" s="91">
        <v>123532</v>
      </c>
      <c r="H50" s="91">
        <v>104115</v>
      </c>
      <c r="I50" s="91">
        <v>95519</v>
      </c>
      <c r="J50" s="91">
        <v>47946</v>
      </c>
      <c r="K50" s="91">
        <v>179813</v>
      </c>
      <c r="L50" s="91">
        <v>142558</v>
      </c>
      <c r="M50" s="91">
        <v>157860</v>
      </c>
      <c r="N50" s="91">
        <v>181348</v>
      </c>
      <c r="O50" s="91">
        <v>137620</v>
      </c>
      <c r="P50" s="91">
        <v>71760</v>
      </c>
      <c r="Q50" s="91">
        <v>448341</v>
      </c>
      <c r="R50" s="91">
        <v>796105</v>
      </c>
      <c r="S50" s="91">
        <v>0</v>
      </c>
      <c r="T50" s="91">
        <v>215234</v>
      </c>
      <c r="U50" s="91">
        <v>33065</v>
      </c>
      <c r="V50" s="91">
        <v>95536</v>
      </c>
      <c r="W50" s="91">
        <v>0</v>
      </c>
      <c r="X50" s="91">
        <v>0</v>
      </c>
      <c r="Y50" s="91">
        <v>0</v>
      </c>
      <c r="Z50" s="91">
        <v>3506561</v>
      </c>
      <c r="AC50" s="90">
        <v>1996</v>
      </c>
      <c r="AD50" s="91" t="s">
        <v>8</v>
      </c>
      <c r="AE50" s="95" t="str">
        <f t="shared" si="20"/>
        <v>3</v>
      </c>
      <c r="AF50" s="95" t="str">
        <f t="shared" si="20"/>
        <v>2</v>
      </c>
      <c r="AG50" s="95" t="str">
        <f t="shared" si="20"/>
        <v>1</v>
      </c>
      <c r="AH50" s="95" t="str">
        <f t="shared" si="20"/>
        <v>4</v>
      </c>
      <c r="AI50" s="95" t="str">
        <f t="shared" si="20"/>
        <v>1</v>
      </c>
      <c r="AJ50" s="95" t="str">
        <f t="shared" si="20"/>
        <v>1</v>
      </c>
      <c r="AK50" s="95" t="str">
        <f t="shared" si="20"/>
        <v>9</v>
      </c>
      <c r="AL50" s="95" t="str">
        <f t="shared" si="20"/>
        <v>4</v>
      </c>
      <c r="AM50" s="95" t="str">
        <f t="shared" si="20"/>
        <v>1</v>
      </c>
      <c r="AN50" s="95" t="str">
        <f t="shared" si="20"/>
        <v>1</v>
      </c>
      <c r="AO50" s="95" t="str">
        <f t="shared" si="20"/>
        <v>1</v>
      </c>
      <c r="AP50" s="95" t="str">
        <f t="shared" si="20"/>
        <v>1</v>
      </c>
      <c r="AQ50" s="95" t="str">
        <f t="shared" si="20"/>
        <v>1</v>
      </c>
      <c r="AR50" s="95" t="str">
        <f t="shared" si="20"/>
        <v>7</v>
      </c>
      <c r="AS50" s="95" t="str">
        <f t="shared" si="20"/>
        <v>4</v>
      </c>
      <c r="AT50" s="95" t="str">
        <f t="shared" si="20"/>
        <v>7</v>
      </c>
      <c r="AU50" s="95" t="str">
        <f t="shared" si="21"/>
        <v>0</v>
      </c>
      <c r="AV50" s="95" t="str">
        <f t="shared" si="21"/>
        <v>2</v>
      </c>
      <c r="AW50" s="95" t="str">
        <f t="shared" si="21"/>
        <v>3</v>
      </c>
      <c r="AX50" s="95" t="str">
        <f t="shared" si="21"/>
        <v>9</v>
      </c>
      <c r="AY50" s="95" t="str">
        <f t="shared" si="21"/>
        <v>0</v>
      </c>
      <c r="AZ50" s="95" t="str">
        <f t="shared" si="21"/>
        <v>0</v>
      </c>
      <c r="BA50" s="95" t="str">
        <f t="shared" si="21"/>
        <v>0</v>
      </c>
      <c r="BB50" s="93"/>
    </row>
    <row r="51" spans="1:54" x14ac:dyDescent="0.2">
      <c r="A51" s="90">
        <v>1996</v>
      </c>
      <c r="B51" s="91" t="s">
        <v>9</v>
      </c>
      <c r="C51" s="91">
        <v>355958</v>
      </c>
      <c r="D51" s="91">
        <v>227872</v>
      </c>
      <c r="E51" s="91">
        <v>131820</v>
      </c>
      <c r="F51" s="91">
        <v>53927</v>
      </c>
      <c r="G51" s="91">
        <v>135953</v>
      </c>
      <c r="H51" s="91">
        <v>120637</v>
      </c>
      <c r="I51" s="91">
        <v>109687</v>
      </c>
      <c r="J51" s="91">
        <v>55282</v>
      </c>
      <c r="K51" s="91">
        <v>207652</v>
      </c>
      <c r="L51" s="91">
        <v>164025</v>
      </c>
      <c r="M51" s="91">
        <v>186594</v>
      </c>
      <c r="N51" s="91">
        <v>202006</v>
      </c>
      <c r="O51" s="91">
        <v>158050</v>
      </c>
      <c r="P51" s="91">
        <v>82697</v>
      </c>
      <c r="Q51" s="91">
        <v>505507</v>
      </c>
      <c r="R51" s="91">
        <v>895370</v>
      </c>
      <c r="S51" s="91">
        <v>0</v>
      </c>
      <c r="T51" s="91">
        <v>237516</v>
      </c>
      <c r="U51" s="91">
        <v>38768</v>
      </c>
      <c r="V51" s="91">
        <v>110001</v>
      </c>
      <c r="W51" s="91">
        <v>0</v>
      </c>
      <c r="X51" s="91">
        <v>0</v>
      </c>
      <c r="Y51" s="91">
        <v>0</v>
      </c>
      <c r="Z51" s="91">
        <v>3979322</v>
      </c>
      <c r="AC51" s="90">
        <v>1996</v>
      </c>
      <c r="AD51" s="91" t="s">
        <v>9</v>
      </c>
      <c r="AE51" s="95" t="str">
        <f t="shared" si="20"/>
        <v>3</v>
      </c>
      <c r="AF51" s="95" t="str">
        <f t="shared" si="20"/>
        <v>2</v>
      </c>
      <c r="AG51" s="95" t="str">
        <f t="shared" si="20"/>
        <v>1</v>
      </c>
      <c r="AH51" s="95" t="str">
        <f t="shared" si="20"/>
        <v>5</v>
      </c>
      <c r="AI51" s="95" t="str">
        <f t="shared" si="20"/>
        <v>1</v>
      </c>
      <c r="AJ51" s="95" t="str">
        <f t="shared" si="20"/>
        <v>1</v>
      </c>
      <c r="AK51" s="95" t="str">
        <f t="shared" si="20"/>
        <v>1</v>
      </c>
      <c r="AL51" s="95" t="str">
        <f t="shared" si="20"/>
        <v>5</v>
      </c>
      <c r="AM51" s="95" t="str">
        <f t="shared" si="20"/>
        <v>2</v>
      </c>
      <c r="AN51" s="95" t="str">
        <f t="shared" si="20"/>
        <v>1</v>
      </c>
      <c r="AO51" s="95" t="str">
        <f t="shared" si="20"/>
        <v>1</v>
      </c>
      <c r="AP51" s="95" t="str">
        <f t="shared" si="20"/>
        <v>2</v>
      </c>
      <c r="AQ51" s="95" t="str">
        <f t="shared" si="20"/>
        <v>1</v>
      </c>
      <c r="AR51" s="95" t="str">
        <f t="shared" si="20"/>
        <v>8</v>
      </c>
      <c r="AS51" s="95" t="str">
        <f t="shared" si="20"/>
        <v>5</v>
      </c>
      <c r="AT51" s="95" t="str">
        <f t="shared" si="20"/>
        <v>8</v>
      </c>
      <c r="AU51" s="95" t="str">
        <f t="shared" si="21"/>
        <v>0</v>
      </c>
      <c r="AV51" s="95" t="str">
        <f t="shared" si="21"/>
        <v>2</v>
      </c>
      <c r="AW51" s="95" t="str">
        <f t="shared" si="21"/>
        <v>3</v>
      </c>
      <c r="AX51" s="95" t="str">
        <f t="shared" si="21"/>
        <v>1</v>
      </c>
      <c r="AY51" s="95" t="str">
        <f t="shared" si="21"/>
        <v>0</v>
      </c>
      <c r="AZ51" s="95" t="str">
        <f t="shared" si="21"/>
        <v>0</v>
      </c>
      <c r="BA51" s="95" t="str">
        <f t="shared" si="21"/>
        <v>0</v>
      </c>
      <c r="BB51" s="93"/>
    </row>
    <row r="52" spans="1:54" x14ac:dyDescent="0.2">
      <c r="A52" s="90">
        <v>1996</v>
      </c>
      <c r="B52" s="91" t="s">
        <v>10</v>
      </c>
      <c r="C52" s="91">
        <v>344444</v>
      </c>
      <c r="D52" s="91">
        <v>227452</v>
      </c>
      <c r="E52" s="91">
        <v>128369</v>
      </c>
      <c r="F52" s="91">
        <v>51304</v>
      </c>
      <c r="G52" s="91">
        <v>132915</v>
      </c>
      <c r="H52" s="91">
        <v>111778</v>
      </c>
      <c r="I52" s="91">
        <v>104891</v>
      </c>
      <c r="J52" s="91">
        <v>53188</v>
      </c>
      <c r="K52" s="91">
        <v>198889</v>
      </c>
      <c r="L52" s="91">
        <v>155260</v>
      </c>
      <c r="M52" s="91">
        <v>178060</v>
      </c>
      <c r="N52" s="91">
        <v>191403</v>
      </c>
      <c r="O52" s="91">
        <v>149633</v>
      </c>
      <c r="P52" s="91">
        <v>79492</v>
      </c>
      <c r="Q52" s="91">
        <v>477194</v>
      </c>
      <c r="R52" s="91">
        <v>842920</v>
      </c>
      <c r="S52" s="91">
        <v>0</v>
      </c>
      <c r="T52" s="91">
        <v>226987</v>
      </c>
      <c r="U52" s="91">
        <v>37423</v>
      </c>
      <c r="V52" s="91">
        <v>104575</v>
      </c>
      <c r="W52" s="91">
        <v>0</v>
      </c>
      <c r="X52" s="91">
        <v>0</v>
      </c>
      <c r="Y52" s="91">
        <v>0</v>
      </c>
      <c r="Z52" s="91">
        <v>3796177</v>
      </c>
      <c r="AC52" s="90">
        <v>1996</v>
      </c>
      <c r="AD52" s="91" t="s">
        <v>10</v>
      </c>
      <c r="AE52" s="95" t="str">
        <f t="shared" si="20"/>
        <v>3</v>
      </c>
      <c r="AF52" s="95" t="str">
        <f t="shared" si="20"/>
        <v>2</v>
      </c>
      <c r="AG52" s="95" t="str">
        <f t="shared" si="20"/>
        <v>1</v>
      </c>
      <c r="AH52" s="95" t="str">
        <f t="shared" si="20"/>
        <v>5</v>
      </c>
      <c r="AI52" s="95" t="str">
        <f t="shared" si="20"/>
        <v>1</v>
      </c>
      <c r="AJ52" s="95" t="str">
        <f t="shared" si="20"/>
        <v>1</v>
      </c>
      <c r="AK52" s="95" t="str">
        <f t="shared" si="20"/>
        <v>1</v>
      </c>
      <c r="AL52" s="95" t="str">
        <f t="shared" si="20"/>
        <v>5</v>
      </c>
      <c r="AM52" s="95" t="str">
        <f t="shared" si="20"/>
        <v>1</v>
      </c>
      <c r="AN52" s="95" t="str">
        <f t="shared" si="20"/>
        <v>1</v>
      </c>
      <c r="AO52" s="95" t="str">
        <f t="shared" si="20"/>
        <v>1</v>
      </c>
      <c r="AP52" s="95" t="str">
        <f t="shared" si="20"/>
        <v>1</v>
      </c>
      <c r="AQ52" s="95" t="str">
        <f t="shared" si="20"/>
        <v>1</v>
      </c>
      <c r="AR52" s="95" t="str">
        <f t="shared" si="20"/>
        <v>7</v>
      </c>
      <c r="AS52" s="95" t="str">
        <f t="shared" si="20"/>
        <v>4</v>
      </c>
      <c r="AT52" s="95" t="str">
        <f t="shared" si="20"/>
        <v>8</v>
      </c>
      <c r="AU52" s="95" t="str">
        <f t="shared" si="21"/>
        <v>0</v>
      </c>
      <c r="AV52" s="95" t="str">
        <f t="shared" si="21"/>
        <v>2</v>
      </c>
      <c r="AW52" s="95" t="str">
        <f t="shared" si="21"/>
        <v>3</v>
      </c>
      <c r="AX52" s="95" t="str">
        <f t="shared" si="21"/>
        <v>1</v>
      </c>
      <c r="AY52" s="95" t="str">
        <f t="shared" si="21"/>
        <v>0</v>
      </c>
      <c r="AZ52" s="95" t="str">
        <f t="shared" si="21"/>
        <v>0</v>
      </c>
      <c r="BA52" s="95" t="str">
        <f t="shared" si="21"/>
        <v>0</v>
      </c>
      <c r="BB52" s="93"/>
    </row>
    <row r="53" spans="1:54" x14ac:dyDescent="0.2">
      <c r="A53" s="90">
        <v>1996</v>
      </c>
      <c r="B53" s="91" t="s">
        <v>11</v>
      </c>
      <c r="C53" s="91">
        <v>348159</v>
      </c>
      <c r="D53" s="91">
        <v>215923</v>
      </c>
      <c r="E53" s="91">
        <v>125306</v>
      </c>
      <c r="F53" s="91">
        <v>52942</v>
      </c>
      <c r="G53" s="91">
        <v>125044</v>
      </c>
      <c r="H53" s="91">
        <v>103704</v>
      </c>
      <c r="I53" s="91">
        <v>100594</v>
      </c>
      <c r="J53" s="91">
        <v>50083</v>
      </c>
      <c r="K53" s="91">
        <v>189141</v>
      </c>
      <c r="L53" s="91">
        <v>143624</v>
      </c>
      <c r="M53" s="91">
        <v>167259</v>
      </c>
      <c r="N53" s="91">
        <v>183312</v>
      </c>
      <c r="O53" s="91">
        <v>139730</v>
      </c>
      <c r="P53" s="91">
        <v>74744</v>
      </c>
      <c r="Q53" s="91">
        <v>457031</v>
      </c>
      <c r="R53" s="91">
        <v>801575</v>
      </c>
      <c r="S53" s="91">
        <v>0</v>
      </c>
      <c r="T53" s="91">
        <v>223277</v>
      </c>
      <c r="U53" s="91">
        <v>36203</v>
      </c>
      <c r="V53" s="91">
        <v>103051</v>
      </c>
      <c r="W53" s="91">
        <v>0</v>
      </c>
      <c r="X53" s="91">
        <v>0</v>
      </c>
      <c r="Y53" s="91">
        <v>0</v>
      </c>
      <c r="Z53" s="91">
        <v>3640702</v>
      </c>
      <c r="AC53" s="90">
        <v>1996</v>
      </c>
      <c r="AD53" s="91" t="s">
        <v>11</v>
      </c>
      <c r="AE53" s="95" t="str">
        <f t="shared" ref="AE53:AT68" si="22">+LEFT(C53,1)</f>
        <v>3</v>
      </c>
      <c r="AF53" s="95" t="str">
        <f t="shared" si="22"/>
        <v>2</v>
      </c>
      <c r="AG53" s="95" t="str">
        <f t="shared" si="22"/>
        <v>1</v>
      </c>
      <c r="AH53" s="95" t="str">
        <f t="shared" si="22"/>
        <v>5</v>
      </c>
      <c r="AI53" s="95" t="str">
        <f t="shared" si="22"/>
        <v>1</v>
      </c>
      <c r="AJ53" s="95" t="str">
        <f t="shared" si="22"/>
        <v>1</v>
      </c>
      <c r="AK53" s="95" t="str">
        <f t="shared" si="22"/>
        <v>1</v>
      </c>
      <c r="AL53" s="95" t="str">
        <f t="shared" si="22"/>
        <v>5</v>
      </c>
      <c r="AM53" s="95" t="str">
        <f t="shared" si="22"/>
        <v>1</v>
      </c>
      <c r="AN53" s="95" t="str">
        <f t="shared" si="22"/>
        <v>1</v>
      </c>
      <c r="AO53" s="95" t="str">
        <f t="shared" si="22"/>
        <v>1</v>
      </c>
      <c r="AP53" s="95" t="str">
        <f t="shared" si="22"/>
        <v>1</v>
      </c>
      <c r="AQ53" s="95" t="str">
        <f t="shared" si="22"/>
        <v>1</v>
      </c>
      <c r="AR53" s="95" t="str">
        <f t="shared" si="22"/>
        <v>7</v>
      </c>
      <c r="AS53" s="95" t="str">
        <f t="shared" si="22"/>
        <v>4</v>
      </c>
      <c r="AT53" s="95" t="str">
        <f t="shared" si="22"/>
        <v>8</v>
      </c>
      <c r="AU53" s="95" t="str">
        <f t="shared" si="21"/>
        <v>0</v>
      </c>
      <c r="AV53" s="95" t="str">
        <f t="shared" si="21"/>
        <v>2</v>
      </c>
      <c r="AW53" s="95" t="str">
        <f t="shared" si="21"/>
        <v>3</v>
      </c>
      <c r="AX53" s="95" t="str">
        <f t="shared" si="21"/>
        <v>1</v>
      </c>
      <c r="AY53" s="95" t="str">
        <f t="shared" si="21"/>
        <v>0</v>
      </c>
      <c r="AZ53" s="95" t="str">
        <f t="shared" si="21"/>
        <v>0</v>
      </c>
      <c r="BA53" s="95" t="str">
        <f t="shared" si="21"/>
        <v>0</v>
      </c>
      <c r="BB53" s="93"/>
    </row>
    <row r="54" spans="1:54" x14ac:dyDescent="0.2">
      <c r="A54" s="90">
        <v>1997</v>
      </c>
      <c r="B54" s="91" t="s">
        <v>12</v>
      </c>
      <c r="C54" s="91">
        <v>331029</v>
      </c>
      <c r="D54" s="91">
        <v>189550</v>
      </c>
      <c r="E54" s="91">
        <v>115036</v>
      </c>
      <c r="F54" s="91">
        <v>48563</v>
      </c>
      <c r="G54" s="91">
        <v>111027</v>
      </c>
      <c r="H54" s="91">
        <v>89395</v>
      </c>
      <c r="I54" s="91">
        <v>92020</v>
      </c>
      <c r="J54" s="91">
        <v>46030</v>
      </c>
      <c r="K54" s="91">
        <v>174308</v>
      </c>
      <c r="L54" s="91">
        <v>126290</v>
      </c>
      <c r="M54" s="91">
        <v>154371</v>
      </c>
      <c r="N54" s="91">
        <v>173399</v>
      </c>
      <c r="O54" s="91">
        <v>124548</v>
      </c>
      <c r="P54" s="91">
        <v>69454</v>
      </c>
      <c r="Q54" s="91">
        <v>431396</v>
      </c>
      <c r="R54" s="91">
        <v>764469</v>
      </c>
      <c r="S54" s="91">
        <v>0</v>
      </c>
      <c r="T54" s="91">
        <v>208217</v>
      </c>
      <c r="U54" s="91">
        <v>33805</v>
      </c>
      <c r="V54" s="91">
        <v>98837</v>
      </c>
      <c r="W54" s="91">
        <v>0</v>
      </c>
      <c r="X54" s="91">
        <v>0</v>
      </c>
      <c r="Y54" s="91">
        <v>0</v>
      </c>
      <c r="Z54" s="91">
        <v>3381744</v>
      </c>
      <c r="AC54" s="90">
        <v>1997</v>
      </c>
      <c r="AD54" s="91" t="s">
        <v>12</v>
      </c>
      <c r="AE54" s="95" t="str">
        <f t="shared" si="22"/>
        <v>3</v>
      </c>
      <c r="AF54" s="95" t="str">
        <f t="shared" si="22"/>
        <v>1</v>
      </c>
      <c r="AG54" s="95" t="str">
        <f t="shared" si="22"/>
        <v>1</v>
      </c>
      <c r="AH54" s="95" t="str">
        <f t="shared" si="22"/>
        <v>4</v>
      </c>
      <c r="AI54" s="95" t="str">
        <f t="shared" si="22"/>
        <v>1</v>
      </c>
      <c r="AJ54" s="95" t="str">
        <f t="shared" si="22"/>
        <v>8</v>
      </c>
      <c r="AK54" s="95" t="str">
        <f t="shared" si="22"/>
        <v>9</v>
      </c>
      <c r="AL54" s="95" t="str">
        <f t="shared" si="22"/>
        <v>4</v>
      </c>
      <c r="AM54" s="95" t="str">
        <f t="shared" si="22"/>
        <v>1</v>
      </c>
      <c r="AN54" s="95" t="str">
        <f t="shared" si="22"/>
        <v>1</v>
      </c>
      <c r="AO54" s="95" t="str">
        <f t="shared" si="22"/>
        <v>1</v>
      </c>
      <c r="AP54" s="95" t="str">
        <f t="shared" si="22"/>
        <v>1</v>
      </c>
      <c r="AQ54" s="95" t="str">
        <f t="shared" si="22"/>
        <v>1</v>
      </c>
      <c r="AR54" s="95" t="str">
        <f t="shared" si="22"/>
        <v>6</v>
      </c>
      <c r="AS54" s="95" t="str">
        <f t="shared" si="22"/>
        <v>4</v>
      </c>
      <c r="AT54" s="95" t="str">
        <f t="shared" si="22"/>
        <v>7</v>
      </c>
      <c r="AU54" s="95" t="str">
        <f t="shared" si="21"/>
        <v>0</v>
      </c>
      <c r="AV54" s="95" t="str">
        <f t="shared" si="21"/>
        <v>2</v>
      </c>
      <c r="AW54" s="95" t="str">
        <f t="shared" si="21"/>
        <v>3</v>
      </c>
      <c r="AX54" s="95" t="str">
        <f t="shared" si="21"/>
        <v>9</v>
      </c>
      <c r="AY54" s="95" t="str">
        <f t="shared" si="21"/>
        <v>0</v>
      </c>
      <c r="AZ54" s="95" t="str">
        <f t="shared" si="21"/>
        <v>0</v>
      </c>
      <c r="BA54" s="95" t="str">
        <f t="shared" si="21"/>
        <v>0</v>
      </c>
      <c r="BB54" s="93"/>
    </row>
    <row r="55" spans="1:54" x14ac:dyDescent="0.2">
      <c r="A55" s="90">
        <v>1997</v>
      </c>
      <c r="B55" s="91" t="s">
        <v>13</v>
      </c>
      <c r="C55" s="91">
        <v>320797</v>
      </c>
      <c r="D55" s="91">
        <v>190156</v>
      </c>
      <c r="E55" s="91">
        <v>111655</v>
      </c>
      <c r="F55" s="91">
        <v>47054</v>
      </c>
      <c r="G55" s="91">
        <v>108862</v>
      </c>
      <c r="H55" s="91">
        <v>89362</v>
      </c>
      <c r="I55" s="91">
        <v>88631</v>
      </c>
      <c r="J55" s="91">
        <v>46674</v>
      </c>
      <c r="K55" s="91">
        <v>169605</v>
      </c>
      <c r="L55" s="91">
        <v>130034</v>
      </c>
      <c r="M55" s="91">
        <v>153750</v>
      </c>
      <c r="N55" s="91">
        <v>165662</v>
      </c>
      <c r="O55" s="91">
        <v>129639</v>
      </c>
      <c r="P55" s="91">
        <v>69394</v>
      </c>
      <c r="Q55" s="91">
        <v>412571</v>
      </c>
      <c r="R55" s="91">
        <v>726231</v>
      </c>
      <c r="S55" s="91">
        <v>0</v>
      </c>
      <c r="T55" s="91">
        <v>198017</v>
      </c>
      <c r="U55" s="91">
        <v>32106</v>
      </c>
      <c r="V55" s="91">
        <v>95694</v>
      </c>
      <c r="W55" s="91">
        <v>0</v>
      </c>
      <c r="X55" s="91">
        <v>0</v>
      </c>
      <c r="Y55" s="91">
        <v>0</v>
      </c>
      <c r="Z55" s="91">
        <v>3285894</v>
      </c>
      <c r="AC55" s="90">
        <v>1997</v>
      </c>
      <c r="AD55" s="91" t="s">
        <v>13</v>
      </c>
      <c r="AE55" s="95" t="str">
        <f t="shared" si="22"/>
        <v>3</v>
      </c>
      <c r="AF55" s="95" t="str">
        <f t="shared" si="22"/>
        <v>1</v>
      </c>
      <c r="AG55" s="95" t="str">
        <f t="shared" si="22"/>
        <v>1</v>
      </c>
      <c r="AH55" s="95" t="str">
        <f t="shared" si="22"/>
        <v>4</v>
      </c>
      <c r="AI55" s="95" t="str">
        <f t="shared" si="22"/>
        <v>1</v>
      </c>
      <c r="AJ55" s="95" t="str">
        <f t="shared" si="22"/>
        <v>8</v>
      </c>
      <c r="AK55" s="95" t="str">
        <f t="shared" si="22"/>
        <v>8</v>
      </c>
      <c r="AL55" s="95" t="str">
        <f t="shared" si="22"/>
        <v>4</v>
      </c>
      <c r="AM55" s="95" t="str">
        <f t="shared" si="22"/>
        <v>1</v>
      </c>
      <c r="AN55" s="95" t="str">
        <f t="shared" si="22"/>
        <v>1</v>
      </c>
      <c r="AO55" s="95" t="str">
        <f t="shared" si="22"/>
        <v>1</v>
      </c>
      <c r="AP55" s="95" t="str">
        <f t="shared" si="22"/>
        <v>1</v>
      </c>
      <c r="AQ55" s="95" t="str">
        <f t="shared" si="22"/>
        <v>1</v>
      </c>
      <c r="AR55" s="95" t="str">
        <f t="shared" si="22"/>
        <v>6</v>
      </c>
      <c r="AS55" s="95" t="str">
        <f t="shared" si="22"/>
        <v>4</v>
      </c>
      <c r="AT55" s="95" t="str">
        <f t="shared" si="22"/>
        <v>7</v>
      </c>
      <c r="AU55" s="95" t="str">
        <f t="shared" si="21"/>
        <v>0</v>
      </c>
      <c r="AV55" s="95" t="str">
        <f t="shared" si="21"/>
        <v>1</v>
      </c>
      <c r="AW55" s="95" t="str">
        <f t="shared" si="21"/>
        <v>3</v>
      </c>
      <c r="AX55" s="95" t="str">
        <f t="shared" si="21"/>
        <v>9</v>
      </c>
      <c r="AY55" s="95" t="str">
        <f t="shared" si="21"/>
        <v>0</v>
      </c>
      <c r="AZ55" s="95" t="str">
        <f t="shared" si="21"/>
        <v>0</v>
      </c>
      <c r="BA55" s="95" t="str">
        <f t="shared" si="21"/>
        <v>0</v>
      </c>
      <c r="BB55" s="93"/>
    </row>
    <row r="56" spans="1:54" x14ac:dyDescent="0.2">
      <c r="A56" s="90">
        <v>1997</v>
      </c>
      <c r="B56" s="91" t="s">
        <v>14</v>
      </c>
      <c r="C56" s="91">
        <v>348638</v>
      </c>
      <c r="D56" s="91">
        <v>227672</v>
      </c>
      <c r="E56" s="91">
        <v>129082</v>
      </c>
      <c r="F56" s="91">
        <v>53110</v>
      </c>
      <c r="G56" s="91">
        <v>131520</v>
      </c>
      <c r="H56" s="91">
        <v>109952</v>
      </c>
      <c r="I56" s="91">
        <v>104627</v>
      </c>
      <c r="J56" s="91">
        <v>55159</v>
      </c>
      <c r="K56" s="91">
        <v>199023</v>
      </c>
      <c r="L56" s="91">
        <v>152811</v>
      </c>
      <c r="M56" s="91">
        <v>181156</v>
      </c>
      <c r="N56" s="91">
        <v>192384</v>
      </c>
      <c r="O56" s="91">
        <v>151832</v>
      </c>
      <c r="P56" s="91">
        <v>82263</v>
      </c>
      <c r="Q56" s="91">
        <v>477297</v>
      </c>
      <c r="R56" s="91">
        <v>849035</v>
      </c>
      <c r="S56" s="91">
        <v>0</v>
      </c>
      <c r="T56" s="91">
        <v>231229</v>
      </c>
      <c r="U56" s="91">
        <v>39388</v>
      </c>
      <c r="V56" s="91">
        <v>109503</v>
      </c>
      <c r="W56" s="91">
        <v>0</v>
      </c>
      <c r="X56" s="91">
        <v>0</v>
      </c>
      <c r="Y56" s="91">
        <v>0</v>
      </c>
      <c r="Z56" s="91">
        <v>3825681</v>
      </c>
      <c r="AC56" s="90">
        <v>1997</v>
      </c>
      <c r="AD56" s="91" t="s">
        <v>14</v>
      </c>
      <c r="AE56" s="95" t="str">
        <f t="shared" si="22"/>
        <v>3</v>
      </c>
      <c r="AF56" s="95" t="str">
        <f t="shared" si="22"/>
        <v>2</v>
      </c>
      <c r="AG56" s="95" t="str">
        <f t="shared" si="22"/>
        <v>1</v>
      </c>
      <c r="AH56" s="95" t="str">
        <f t="shared" si="22"/>
        <v>5</v>
      </c>
      <c r="AI56" s="95" t="str">
        <f t="shared" si="22"/>
        <v>1</v>
      </c>
      <c r="AJ56" s="95" t="str">
        <f t="shared" si="22"/>
        <v>1</v>
      </c>
      <c r="AK56" s="95" t="str">
        <f t="shared" si="22"/>
        <v>1</v>
      </c>
      <c r="AL56" s="95" t="str">
        <f t="shared" si="22"/>
        <v>5</v>
      </c>
      <c r="AM56" s="95" t="str">
        <f t="shared" si="22"/>
        <v>1</v>
      </c>
      <c r="AN56" s="95" t="str">
        <f t="shared" si="22"/>
        <v>1</v>
      </c>
      <c r="AO56" s="95" t="str">
        <f t="shared" si="22"/>
        <v>1</v>
      </c>
      <c r="AP56" s="95" t="str">
        <f t="shared" si="22"/>
        <v>1</v>
      </c>
      <c r="AQ56" s="95" t="str">
        <f t="shared" si="22"/>
        <v>1</v>
      </c>
      <c r="AR56" s="95" t="str">
        <f t="shared" si="22"/>
        <v>8</v>
      </c>
      <c r="AS56" s="95" t="str">
        <f t="shared" si="22"/>
        <v>4</v>
      </c>
      <c r="AT56" s="95" t="str">
        <f t="shared" si="22"/>
        <v>8</v>
      </c>
      <c r="AU56" s="95" t="str">
        <f t="shared" si="21"/>
        <v>0</v>
      </c>
      <c r="AV56" s="95" t="str">
        <f t="shared" si="21"/>
        <v>2</v>
      </c>
      <c r="AW56" s="95" t="str">
        <f t="shared" si="21"/>
        <v>3</v>
      </c>
      <c r="AX56" s="95" t="str">
        <f t="shared" si="21"/>
        <v>1</v>
      </c>
      <c r="AY56" s="95" t="str">
        <f t="shared" si="21"/>
        <v>0</v>
      </c>
      <c r="AZ56" s="95" t="str">
        <f t="shared" si="21"/>
        <v>0</v>
      </c>
      <c r="BA56" s="95" t="str">
        <f t="shared" si="21"/>
        <v>0</v>
      </c>
      <c r="BB56" s="93"/>
    </row>
    <row r="57" spans="1:54" x14ac:dyDescent="0.2">
      <c r="A57" s="90">
        <v>1997</v>
      </c>
      <c r="B57" s="91" t="s">
        <v>15</v>
      </c>
      <c r="C57" s="91">
        <v>347280</v>
      </c>
      <c r="D57" s="91">
        <v>233207</v>
      </c>
      <c r="E57" s="91">
        <v>134033</v>
      </c>
      <c r="F57" s="91">
        <v>54012</v>
      </c>
      <c r="G57" s="91">
        <v>141216</v>
      </c>
      <c r="H57" s="91">
        <v>119404</v>
      </c>
      <c r="I57" s="91">
        <v>110460</v>
      </c>
      <c r="J57" s="91">
        <v>58119</v>
      </c>
      <c r="K57" s="91">
        <v>209684</v>
      </c>
      <c r="L57" s="91">
        <v>164337</v>
      </c>
      <c r="M57" s="91">
        <v>191715</v>
      </c>
      <c r="N57" s="91">
        <v>196701</v>
      </c>
      <c r="O57" s="91">
        <v>163797</v>
      </c>
      <c r="P57" s="91">
        <v>86959</v>
      </c>
      <c r="Q57" s="91">
        <v>502201</v>
      </c>
      <c r="R57" s="91">
        <v>884339</v>
      </c>
      <c r="S57" s="91">
        <v>0</v>
      </c>
      <c r="T57" s="91">
        <v>235716</v>
      </c>
      <c r="U57" s="91">
        <v>40362</v>
      </c>
      <c r="V57" s="91">
        <v>110636</v>
      </c>
      <c r="W57" s="91">
        <v>0</v>
      </c>
      <c r="X57" s="91">
        <v>0</v>
      </c>
      <c r="Y57" s="91">
        <v>0</v>
      </c>
      <c r="Z57" s="91">
        <v>3984178</v>
      </c>
      <c r="AC57" s="90">
        <v>1997</v>
      </c>
      <c r="AD57" s="91" t="s">
        <v>15</v>
      </c>
      <c r="AE57" s="95" t="str">
        <f t="shared" si="22"/>
        <v>3</v>
      </c>
      <c r="AF57" s="95" t="str">
        <f t="shared" si="22"/>
        <v>2</v>
      </c>
      <c r="AG57" s="95" t="str">
        <f t="shared" si="22"/>
        <v>1</v>
      </c>
      <c r="AH57" s="95" t="str">
        <f t="shared" si="22"/>
        <v>5</v>
      </c>
      <c r="AI57" s="95" t="str">
        <f t="shared" si="22"/>
        <v>1</v>
      </c>
      <c r="AJ57" s="95" t="str">
        <f t="shared" si="22"/>
        <v>1</v>
      </c>
      <c r="AK57" s="95" t="str">
        <f t="shared" si="22"/>
        <v>1</v>
      </c>
      <c r="AL57" s="95" t="str">
        <f t="shared" si="22"/>
        <v>5</v>
      </c>
      <c r="AM57" s="95" t="str">
        <f t="shared" si="22"/>
        <v>2</v>
      </c>
      <c r="AN57" s="95" t="str">
        <f t="shared" si="22"/>
        <v>1</v>
      </c>
      <c r="AO57" s="95" t="str">
        <f t="shared" si="22"/>
        <v>1</v>
      </c>
      <c r="AP57" s="95" t="str">
        <f t="shared" si="22"/>
        <v>1</v>
      </c>
      <c r="AQ57" s="95" t="str">
        <f t="shared" si="22"/>
        <v>1</v>
      </c>
      <c r="AR57" s="95" t="str">
        <f t="shared" si="22"/>
        <v>8</v>
      </c>
      <c r="AS57" s="95" t="str">
        <f t="shared" si="22"/>
        <v>5</v>
      </c>
      <c r="AT57" s="95" t="str">
        <f t="shared" si="22"/>
        <v>8</v>
      </c>
      <c r="AU57" s="95" t="str">
        <f t="shared" si="21"/>
        <v>0</v>
      </c>
      <c r="AV57" s="95" t="str">
        <f t="shared" si="21"/>
        <v>2</v>
      </c>
      <c r="AW57" s="95" t="str">
        <f t="shared" si="21"/>
        <v>4</v>
      </c>
      <c r="AX57" s="95" t="str">
        <f t="shared" si="21"/>
        <v>1</v>
      </c>
      <c r="AY57" s="95" t="str">
        <f t="shared" si="21"/>
        <v>0</v>
      </c>
      <c r="AZ57" s="95" t="str">
        <f t="shared" si="21"/>
        <v>0</v>
      </c>
      <c r="BA57" s="95" t="str">
        <f t="shared" si="21"/>
        <v>0</v>
      </c>
      <c r="BB57" s="93"/>
    </row>
    <row r="58" spans="1:54" x14ac:dyDescent="0.2">
      <c r="A58" s="90">
        <v>1997</v>
      </c>
      <c r="B58" s="91" t="s">
        <v>4</v>
      </c>
      <c r="C58" s="91">
        <v>352900</v>
      </c>
      <c r="D58" s="91">
        <v>240945</v>
      </c>
      <c r="E58" s="91">
        <v>138094</v>
      </c>
      <c r="F58" s="91">
        <v>52985</v>
      </c>
      <c r="G58" s="91">
        <v>142211</v>
      </c>
      <c r="H58" s="91">
        <v>119370</v>
      </c>
      <c r="I58" s="91">
        <v>110077</v>
      </c>
      <c r="J58" s="91">
        <v>57458</v>
      </c>
      <c r="K58" s="91">
        <v>209740</v>
      </c>
      <c r="L58" s="91">
        <v>164833</v>
      </c>
      <c r="M58" s="91">
        <v>191922</v>
      </c>
      <c r="N58" s="91">
        <v>191521</v>
      </c>
      <c r="O58" s="91">
        <v>162834</v>
      </c>
      <c r="P58" s="91">
        <v>84211</v>
      </c>
      <c r="Q58" s="91">
        <v>496334</v>
      </c>
      <c r="R58" s="91">
        <v>871492</v>
      </c>
      <c r="S58" s="91">
        <v>0</v>
      </c>
      <c r="T58" s="91">
        <v>234409</v>
      </c>
      <c r="U58" s="91">
        <v>39638</v>
      </c>
      <c r="V58" s="91">
        <v>110996</v>
      </c>
      <c r="W58" s="91">
        <v>0</v>
      </c>
      <c r="X58" s="91">
        <v>0</v>
      </c>
      <c r="Y58" s="91">
        <v>0</v>
      </c>
      <c r="Z58" s="91">
        <v>3971970</v>
      </c>
      <c r="AC58" s="90">
        <v>1997</v>
      </c>
      <c r="AD58" s="91" t="s">
        <v>4</v>
      </c>
      <c r="AE58" s="95" t="str">
        <f t="shared" si="22"/>
        <v>3</v>
      </c>
      <c r="AF58" s="95" t="str">
        <f t="shared" si="22"/>
        <v>2</v>
      </c>
      <c r="AG58" s="95" t="str">
        <f t="shared" si="22"/>
        <v>1</v>
      </c>
      <c r="AH58" s="95" t="str">
        <f t="shared" si="22"/>
        <v>5</v>
      </c>
      <c r="AI58" s="95" t="str">
        <f t="shared" si="22"/>
        <v>1</v>
      </c>
      <c r="AJ58" s="95" t="str">
        <f t="shared" si="22"/>
        <v>1</v>
      </c>
      <c r="AK58" s="95" t="str">
        <f t="shared" si="22"/>
        <v>1</v>
      </c>
      <c r="AL58" s="95" t="str">
        <f t="shared" si="22"/>
        <v>5</v>
      </c>
      <c r="AM58" s="95" t="str">
        <f t="shared" si="22"/>
        <v>2</v>
      </c>
      <c r="AN58" s="95" t="str">
        <f t="shared" si="22"/>
        <v>1</v>
      </c>
      <c r="AO58" s="95" t="str">
        <f t="shared" si="22"/>
        <v>1</v>
      </c>
      <c r="AP58" s="95" t="str">
        <f t="shared" si="22"/>
        <v>1</v>
      </c>
      <c r="AQ58" s="95" t="str">
        <f t="shared" si="22"/>
        <v>1</v>
      </c>
      <c r="AR58" s="95" t="str">
        <f t="shared" si="22"/>
        <v>8</v>
      </c>
      <c r="AS58" s="95" t="str">
        <f t="shared" si="22"/>
        <v>4</v>
      </c>
      <c r="AT58" s="95" t="str">
        <f t="shared" si="22"/>
        <v>8</v>
      </c>
      <c r="AU58" s="95" t="str">
        <f t="shared" si="21"/>
        <v>0</v>
      </c>
      <c r="AV58" s="95" t="str">
        <f t="shared" si="21"/>
        <v>2</v>
      </c>
      <c r="AW58" s="95" t="str">
        <f t="shared" si="21"/>
        <v>3</v>
      </c>
      <c r="AX58" s="95" t="str">
        <f t="shared" si="21"/>
        <v>1</v>
      </c>
      <c r="AY58" s="95" t="str">
        <f t="shared" si="21"/>
        <v>0</v>
      </c>
      <c r="AZ58" s="95" t="str">
        <f t="shared" si="21"/>
        <v>0</v>
      </c>
      <c r="BA58" s="95" t="str">
        <f t="shared" si="21"/>
        <v>0</v>
      </c>
      <c r="BB58" s="93"/>
    </row>
    <row r="59" spans="1:54" x14ac:dyDescent="0.2">
      <c r="A59" s="90">
        <v>1997</v>
      </c>
      <c r="B59" s="91" t="s">
        <v>5</v>
      </c>
      <c r="C59" s="91">
        <v>327122</v>
      </c>
      <c r="D59" s="91">
        <v>219068</v>
      </c>
      <c r="E59" s="91">
        <v>128341</v>
      </c>
      <c r="F59" s="91">
        <v>47653</v>
      </c>
      <c r="G59" s="91">
        <v>128139</v>
      </c>
      <c r="H59" s="91">
        <v>108777</v>
      </c>
      <c r="I59" s="91">
        <v>100861</v>
      </c>
      <c r="J59" s="91">
        <v>52136</v>
      </c>
      <c r="K59" s="91">
        <v>193767</v>
      </c>
      <c r="L59" s="91">
        <v>148791</v>
      </c>
      <c r="M59" s="91">
        <v>175787</v>
      </c>
      <c r="N59" s="91">
        <v>176603</v>
      </c>
      <c r="O59" s="91">
        <v>150598</v>
      </c>
      <c r="P59" s="91">
        <v>77609</v>
      </c>
      <c r="Q59" s="91">
        <v>461426</v>
      </c>
      <c r="R59" s="91">
        <v>813693</v>
      </c>
      <c r="S59" s="91">
        <v>0</v>
      </c>
      <c r="T59" s="91">
        <v>216600</v>
      </c>
      <c r="U59" s="91">
        <v>35758</v>
      </c>
      <c r="V59" s="91">
        <v>101452</v>
      </c>
      <c r="W59" s="91">
        <v>0</v>
      </c>
      <c r="X59" s="91">
        <v>0</v>
      </c>
      <c r="Y59" s="91">
        <v>0</v>
      </c>
      <c r="Z59" s="91">
        <v>3664181</v>
      </c>
      <c r="AC59" s="90">
        <v>1997</v>
      </c>
      <c r="AD59" s="91" t="s">
        <v>5</v>
      </c>
      <c r="AE59" s="95" t="str">
        <f t="shared" si="22"/>
        <v>3</v>
      </c>
      <c r="AF59" s="95" t="str">
        <f t="shared" si="22"/>
        <v>2</v>
      </c>
      <c r="AG59" s="95" t="str">
        <f t="shared" si="22"/>
        <v>1</v>
      </c>
      <c r="AH59" s="95" t="str">
        <f t="shared" si="22"/>
        <v>4</v>
      </c>
      <c r="AI59" s="95" t="str">
        <f t="shared" si="22"/>
        <v>1</v>
      </c>
      <c r="AJ59" s="95" t="str">
        <f t="shared" si="22"/>
        <v>1</v>
      </c>
      <c r="AK59" s="95" t="str">
        <f t="shared" si="22"/>
        <v>1</v>
      </c>
      <c r="AL59" s="95" t="str">
        <f t="shared" si="22"/>
        <v>5</v>
      </c>
      <c r="AM59" s="95" t="str">
        <f t="shared" si="22"/>
        <v>1</v>
      </c>
      <c r="AN59" s="95" t="str">
        <f t="shared" si="22"/>
        <v>1</v>
      </c>
      <c r="AO59" s="95" t="str">
        <f t="shared" si="22"/>
        <v>1</v>
      </c>
      <c r="AP59" s="95" t="str">
        <f t="shared" si="22"/>
        <v>1</v>
      </c>
      <c r="AQ59" s="95" t="str">
        <f t="shared" si="22"/>
        <v>1</v>
      </c>
      <c r="AR59" s="95" t="str">
        <f t="shared" si="22"/>
        <v>7</v>
      </c>
      <c r="AS59" s="95" t="str">
        <f t="shared" si="22"/>
        <v>4</v>
      </c>
      <c r="AT59" s="95" t="str">
        <f t="shared" si="22"/>
        <v>8</v>
      </c>
      <c r="AU59" s="95" t="str">
        <f t="shared" si="21"/>
        <v>0</v>
      </c>
      <c r="AV59" s="95" t="str">
        <f t="shared" si="21"/>
        <v>2</v>
      </c>
      <c r="AW59" s="95" t="str">
        <f t="shared" si="21"/>
        <v>3</v>
      </c>
      <c r="AX59" s="95" t="str">
        <f t="shared" si="21"/>
        <v>1</v>
      </c>
      <c r="AY59" s="95" t="str">
        <f t="shared" si="21"/>
        <v>0</v>
      </c>
      <c r="AZ59" s="95" t="str">
        <f t="shared" si="21"/>
        <v>0</v>
      </c>
      <c r="BA59" s="95" t="str">
        <f t="shared" si="21"/>
        <v>0</v>
      </c>
      <c r="BB59" s="93"/>
    </row>
    <row r="60" spans="1:54" x14ac:dyDescent="0.2">
      <c r="A60" s="90">
        <v>1997</v>
      </c>
      <c r="B60" s="91" t="s">
        <v>6</v>
      </c>
      <c r="C60" s="91">
        <v>375138</v>
      </c>
      <c r="D60" s="91">
        <v>247798</v>
      </c>
      <c r="E60" s="91">
        <v>139024</v>
      </c>
      <c r="F60" s="91">
        <v>52831</v>
      </c>
      <c r="G60" s="91">
        <v>138010</v>
      </c>
      <c r="H60" s="91">
        <v>114062</v>
      </c>
      <c r="I60" s="91">
        <v>111308</v>
      </c>
      <c r="J60" s="91">
        <v>58428</v>
      </c>
      <c r="K60" s="91">
        <v>215263</v>
      </c>
      <c r="L60" s="91">
        <v>159087</v>
      </c>
      <c r="M60" s="91">
        <v>188666</v>
      </c>
      <c r="N60" s="91">
        <v>195296</v>
      </c>
      <c r="O60" s="91">
        <v>164672</v>
      </c>
      <c r="P60" s="91">
        <v>85049</v>
      </c>
      <c r="Q60" s="91">
        <v>516167</v>
      </c>
      <c r="R60" s="91">
        <v>908700</v>
      </c>
      <c r="S60" s="91">
        <v>0</v>
      </c>
      <c r="T60" s="91">
        <v>236853</v>
      </c>
      <c r="U60" s="91">
        <v>37862</v>
      </c>
      <c r="V60" s="91">
        <v>113929</v>
      </c>
      <c r="W60" s="91">
        <v>0</v>
      </c>
      <c r="X60" s="91">
        <v>0</v>
      </c>
      <c r="Y60" s="91">
        <v>0</v>
      </c>
      <c r="Z60" s="91">
        <v>4058143</v>
      </c>
      <c r="AC60" s="90">
        <v>1997</v>
      </c>
      <c r="AD60" s="91" t="s">
        <v>6</v>
      </c>
      <c r="AE60" s="95" t="str">
        <f t="shared" si="22"/>
        <v>3</v>
      </c>
      <c r="AF60" s="95" t="str">
        <f t="shared" si="22"/>
        <v>2</v>
      </c>
      <c r="AG60" s="95" t="str">
        <f t="shared" si="22"/>
        <v>1</v>
      </c>
      <c r="AH60" s="95" t="str">
        <f t="shared" si="22"/>
        <v>5</v>
      </c>
      <c r="AI60" s="95" t="str">
        <f t="shared" si="22"/>
        <v>1</v>
      </c>
      <c r="AJ60" s="95" t="str">
        <f t="shared" si="22"/>
        <v>1</v>
      </c>
      <c r="AK60" s="95" t="str">
        <f t="shared" si="22"/>
        <v>1</v>
      </c>
      <c r="AL60" s="95" t="str">
        <f t="shared" si="22"/>
        <v>5</v>
      </c>
      <c r="AM60" s="95" t="str">
        <f t="shared" si="22"/>
        <v>2</v>
      </c>
      <c r="AN60" s="95" t="str">
        <f t="shared" si="22"/>
        <v>1</v>
      </c>
      <c r="AO60" s="95" t="str">
        <f t="shared" si="22"/>
        <v>1</v>
      </c>
      <c r="AP60" s="95" t="str">
        <f t="shared" si="22"/>
        <v>1</v>
      </c>
      <c r="AQ60" s="95" t="str">
        <f t="shared" si="22"/>
        <v>1</v>
      </c>
      <c r="AR60" s="95" t="str">
        <f t="shared" si="22"/>
        <v>8</v>
      </c>
      <c r="AS60" s="95" t="str">
        <f t="shared" si="22"/>
        <v>5</v>
      </c>
      <c r="AT60" s="95" t="str">
        <f t="shared" si="22"/>
        <v>9</v>
      </c>
      <c r="AU60" s="95" t="str">
        <f t="shared" si="21"/>
        <v>0</v>
      </c>
      <c r="AV60" s="95" t="str">
        <f t="shared" si="21"/>
        <v>2</v>
      </c>
      <c r="AW60" s="95" t="str">
        <f t="shared" si="21"/>
        <v>3</v>
      </c>
      <c r="AX60" s="95" t="str">
        <f t="shared" si="21"/>
        <v>1</v>
      </c>
      <c r="AY60" s="95" t="str">
        <f t="shared" si="21"/>
        <v>0</v>
      </c>
      <c r="AZ60" s="95" t="str">
        <f t="shared" si="21"/>
        <v>0</v>
      </c>
      <c r="BA60" s="95" t="str">
        <f t="shared" si="21"/>
        <v>0</v>
      </c>
      <c r="BB60" s="93"/>
    </row>
    <row r="61" spans="1:54" x14ac:dyDescent="0.2">
      <c r="A61" s="90">
        <v>1997</v>
      </c>
      <c r="B61" s="91" t="s">
        <v>7</v>
      </c>
      <c r="C61" s="91">
        <v>353740</v>
      </c>
      <c r="D61" s="91">
        <v>244678</v>
      </c>
      <c r="E61" s="91">
        <v>138088</v>
      </c>
      <c r="F61" s="91">
        <v>53601</v>
      </c>
      <c r="G61" s="91">
        <v>137414</v>
      </c>
      <c r="H61" s="91">
        <v>114464</v>
      </c>
      <c r="I61" s="91">
        <v>109066</v>
      </c>
      <c r="J61" s="91">
        <v>57033</v>
      </c>
      <c r="K61" s="91">
        <v>206907</v>
      </c>
      <c r="L61" s="91">
        <v>159164</v>
      </c>
      <c r="M61" s="91">
        <v>186303</v>
      </c>
      <c r="N61" s="91">
        <v>186058</v>
      </c>
      <c r="O61" s="91">
        <v>161099</v>
      </c>
      <c r="P61" s="91">
        <v>82058</v>
      </c>
      <c r="Q61" s="91">
        <v>494378</v>
      </c>
      <c r="R61" s="91">
        <v>861107</v>
      </c>
      <c r="S61" s="91">
        <v>0</v>
      </c>
      <c r="T61" s="91">
        <v>228333</v>
      </c>
      <c r="U61" s="91">
        <v>37699</v>
      </c>
      <c r="V61" s="91">
        <v>110709</v>
      </c>
      <c r="W61" s="91">
        <v>0</v>
      </c>
      <c r="X61" s="91">
        <v>0</v>
      </c>
      <c r="Y61" s="91">
        <v>0</v>
      </c>
      <c r="Z61" s="91">
        <v>3921899</v>
      </c>
      <c r="AC61" s="90">
        <v>1997</v>
      </c>
      <c r="AD61" s="91" t="s">
        <v>7</v>
      </c>
      <c r="AE61" s="95" t="str">
        <f t="shared" si="22"/>
        <v>3</v>
      </c>
      <c r="AF61" s="95" t="str">
        <f t="shared" si="22"/>
        <v>2</v>
      </c>
      <c r="AG61" s="95" t="str">
        <f t="shared" si="22"/>
        <v>1</v>
      </c>
      <c r="AH61" s="95" t="str">
        <f t="shared" si="22"/>
        <v>5</v>
      </c>
      <c r="AI61" s="95" t="str">
        <f t="shared" si="22"/>
        <v>1</v>
      </c>
      <c r="AJ61" s="95" t="str">
        <f t="shared" si="22"/>
        <v>1</v>
      </c>
      <c r="AK61" s="95" t="str">
        <f t="shared" si="22"/>
        <v>1</v>
      </c>
      <c r="AL61" s="95" t="str">
        <f t="shared" si="22"/>
        <v>5</v>
      </c>
      <c r="AM61" s="95" t="str">
        <f t="shared" si="22"/>
        <v>2</v>
      </c>
      <c r="AN61" s="95" t="str">
        <f t="shared" si="22"/>
        <v>1</v>
      </c>
      <c r="AO61" s="95" t="str">
        <f t="shared" si="22"/>
        <v>1</v>
      </c>
      <c r="AP61" s="95" t="str">
        <f t="shared" si="22"/>
        <v>1</v>
      </c>
      <c r="AQ61" s="95" t="str">
        <f t="shared" si="22"/>
        <v>1</v>
      </c>
      <c r="AR61" s="95" t="str">
        <f t="shared" si="22"/>
        <v>8</v>
      </c>
      <c r="AS61" s="95" t="str">
        <f t="shared" si="22"/>
        <v>4</v>
      </c>
      <c r="AT61" s="95" t="str">
        <f t="shared" si="22"/>
        <v>8</v>
      </c>
      <c r="AU61" s="95" t="str">
        <f t="shared" si="21"/>
        <v>0</v>
      </c>
      <c r="AV61" s="95" t="str">
        <f t="shared" si="21"/>
        <v>2</v>
      </c>
      <c r="AW61" s="95" t="str">
        <f t="shared" si="21"/>
        <v>3</v>
      </c>
      <c r="AX61" s="95" t="str">
        <f t="shared" si="21"/>
        <v>1</v>
      </c>
      <c r="AY61" s="95" t="str">
        <f t="shared" si="21"/>
        <v>0</v>
      </c>
      <c r="AZ61" s="95" t="str">
        <f t="shared" si="21"/>
        <v>0</v>
      </c>
      <c r="BA61" s="95" t="str">
        <f t="shared" si="21"/>
        <v>0</v>
      </c>
      <c r="BB61" s="93"/>
    </row>
    <row r="62" spans="1:54" x14ac:dyDescent="0.2">
      <c r="A62" s="90">
        <v>1997</v>
      </c>
      <c r="B62" s="91" t="s">
        <v>8</v>
      </c>
      <c r="C62" s="91">
        <v>363127</v>
      </c>
      <c r="D62" s="91">
        <v>251829</v>
      </c>
      <c r="E62" s="91">
        <v>143333</v>
      </c>
      <c r="F62" s="91">
        <v>55156</v>
      </c>
      <c r="G62" s="91">
        <v>143994</v>
      </c>
      <c r="H62" s="91">
        <v>124975</v>
      </c>
      <c r="I62" s="91">
        <v>115283</v>
      </c>
      <c r="J62" s="91">
        <v>58068</v>
      </c>
      <c r="K62" s="91">
        <v>218508</v>
      </c>
      <c r="L62" s="91">
        <v>167115</v>
      </c>
      <c r="M62" s="91">
        <v>195570</v>
      </c>
      <c r="N62" s="91">
        <v>190140</v>
      </c>
      <c r="O62" s="91">
        <v>169365</v>
      </c>
      <c r="P62" s="91">
        <v>86055</v>
      </c>
      <c r="Q62" s="91">
        <v>520064</v>
      </c>
      <c r="R62" s="91">
        <v>908870</v>
      </c>
      <c r="S62" s="91">
        <v>0</v>
      </c>
      <c r="T62" s="91">
        <v>240618</v>
      </c>
      <c r="U62" s="91">
        <v>39502</v>
      </c>
      <c r="V62" s="91">
        <v>117494</v>
      </c>
      <c r="W62" s="91">
        <v>0</v>
      </c>
      <c r="X62" s="91">
        <v>0</v>
      </c>
      <c r="Y62" s="91">
        <v>0</v>
      </c>
      <c r="Z62" s="91">
        <v>4109066</v>
      </c>
      <c r="AC62" s="90">
        <v>1997</v>
      </c>
      <c r="AD62" s="91" t="s">
        <v>8</v>
      </c>
      <c r="AE62" s="95" t="str">
        <f t="shared" si="22"/>
        <v>3</v>
      </c>
      <c r="AF62" s="95" t="str">
        <f t="shared" si="22"/>
        <v>2</v>
      </c>
      <c r="AG62" s="95" t="str">
        <f t="shared" si="22"/>
        <v>1</v>
      </c>
      <c r="AH62" s="95" t="str">
        <f t="shared" si="22"/>
        <v>5</v>
      </c>
      <c r="AI62" s="95" t="str">
        <f t="shared" si="22"/>
        <v>1</v>
      </c>
      <c r="AJ62" s="95" t="str">
        <f t="shared" si="22"/>
        <v>1</v>
      </c>
      <c r="AK62" s="95" t="str">
        <f t="shared" si="22"/>
        <v>1</v>
      </c>
      <c r="AL62" s="95" t="str">
        <f t="shared" si="22"/>
        <v>5</v>
      </c>
      <c r="AM62" s="95" t="str">
        <f t="shared" si="22"/>
        <v>2</v>
      </c>
      <c r="AN62" s="95" t="str">
        <f t="shared" si="22"/>
        <v>1</v>
      </c>
      <c r="AO62" s="95" t="str">
        <f t="shared" si="22"/>
        <v>1</v>
      </c>
      <c r="AP62" s="95" t="str">
        <f t="shared" si="22"/>
        <v>1</v>
      </c>
      <c r="AQ62" s="95" t="str">
        <f t="shared" si="22"/>
        <v>1</v>
      </c>
      <c r="AR62" s="95" t="str">
        <f t="shared" si="22"/>
        <v>8</v>
      </c>
      <c r="AS62" s="95" t="str">
        <f t="shared" si="22"/>
        <v>5</v>
      </c>
      <c r="AT62" s="95" t="str">
        <f t="shared" si="22"/>
        <v>9</v>
      </c>
      <c r="AU62" s="95" t="str">
        <f t="shared" si="21"/>
        <v>0</v>
      </c>
      <c r="AV62" s="95" t="str">
        <f t="shared" si="21"/>
        <v>2</v>
      </c>
      <c r="AW62" s="95" t="str">
        <f t="shared" si="21"/>
        <v>3</v>
      </c>
      <c r="AX62" s="95" t="str">
        <f t="shared" si="21"/>
        <v>1</v>
      </c>
      <c r="AY62" s="95" t="str">
        <f t="shared" si="21"/>
        <v>0</v>
      </c>
      <c r="AZ62" s="95" t="str">
        <f t="shared" si="21"/>
        <v>0</v>
      </c>
      <c r="BA62" s="95" t="str">
        <f t="shared" si="21"/>
        <v>0</v>
      </c>
      <c r="BB62" s="93"/>
    </row>
    <row r="63" spans="1:54" x14ac:dyDescent="0.2">
      <c r="A63" s="90">
        <v>1997</v>
      </c>
      <c r="B63" s="91" t="s">
        <v>9</v>
      </c>
      <c r="C63" s="91">
        <v>384507</v>
      </c>
      <c r="D63" s="91">
        <v>254435</v>
      </c>
      <c r="E63" s="91">
        <v>151873</v>
      </c>
      <c r="F63" s="91">
        <v>58955</v>
      </c>
      <c r="G63" s="91">
        <v>149679</v>
      </c>
      <c r="H63" s="91">
        <v>132162</v>
      </c>
      <c r="I63" s="91">
        <v>120929</v>
      </c>
      <c r="J63" s="91">
        <v>60970</v>
      </c>
      <c r="K63" s="91">
        <v>223677</v>
      </c>
      <c r="L63" s="91">
        <v>175720</v>
      </c>
      <c r="M63" s="91">
        <v>202313</v>
      </c>
      <c r="N63" s="91">
        <v>197838</v>
      </c>
      <c r="O63" s="91">
        <v>173421</v>
      </c>
      <c r="P63" s="91">
        <v>88937</v>
      </c>
      <c r="Q63" s="91">
        <v>534000</v>
      </c>
      <c r="R63" s="91">
        <v>934524</v>
      </c>
      <c r="S63" s="91">
        <v>0</v>
      </c>
      <c r="T63" s="91">
        <v>244390</v>
      </c>
      <c r="U63" s="91">
        <v>42139</v>
      </c>
      <c r="V63" s="91">
        <v>121379</v>
      </c>
      <c r="W63" s="91">
        <v>0</v>
      </c>
      <c r="X63" s="91">
        <v>0</v>
      </c>
      <c r="Y63" s="91">
        <v>0</v>
      </c>
      <c r="Z63" s="91">
        <v>4251848</v>
      </c>
      <c r="AC63" s="90">
        <v>1997</v>
      </c>
      <c r="AD63" s="91" t="s">
        <v>9</v>
      </c>
      <c r="AE63" s="95" t="str">
        <f t="shared" si="22"/>
        <v>3</v>
      </c>
      <c r="AF63" s="95" t="str">
        <f t="shared" si="22"/>
        <v>2</v>
      </c>
      <c r="AG63" s="95" t="str">
        <f t="shared" si="22"/>
        <v>1</v>
      </c>
      <c r="AH63" s="95" t="str">
        <f t="shared" si="22"/>
        <v>5</v>
      </c>
      <c r="AI63" s="95" t="str">
        <f t="shared" si="22"/>
        <v>1</v>
      </c>
      <c r="AJ63" s="95" t="str">
        <f t="shared" si="22"/>
        <v>1</v>
      </c>
      <c r="AK63" s="95" t="str">
        <f t="shared" si="22"/>
        <v>1</v>
      </c>
      <c r="AL63" s="95" t="str">
        <f t="shared" si="22"/>
        <v>6</v>
      </c>
      <c r="AM63" s="95" t="str">
        <f t="shared" si="22"/>
        <v>2</v>
      </c>
      <c r="AN63" s="95" t="str">
        <f t="shared" si="22"/>
        <v>1</v>
      </c>
      <c r="AO63" s="95" t="str">
        <f t="shared" si="22"/>
        <v>2</v>
      </c>
      <c r="AP63" s="95" t="str">
        <f t="shared" si="22"/>
        <v>1</v>
      </c>
      <c r="AQ63" s="95" t="str">
        <f t="shared" si="22"/>
        <v>1</v>
      </c>
      <c r="AR63" s="95" t="str">
        <f t="shared" si="22"/>
        <v>8</v>
      </c>
      <c r="AS63" s="95" t="str">
        <f t="shared" si="22"/>
        <v>5</v>
      </c>
      <c r="AT63" s="95" t="str">
        <f t="shared" si="22"/>
        <v>9</v>
      </c>
      <c r="AU63" s="95" t="str">
        <f t="shared" si="21"/>
        <v>0</v>
      </c>
      <c r="AV63" s="95" t="str">
        <f t="shared" si="21"/>
        <v>2</v>
      </c>
      <c r="AW63" s="95" t="str">
        <f t="shared" si="21"/>
        <v>4</v>
      </c>
      <c r="AX63" s="95" t="str">
        <f t="shared" si="21"/>
        <v>1</v>
      </c>
      <c r="AY63" s="95" t="str">
        <f t="shared" si="21"/>
        <v>0</v>
      </c>
      <c r="AZ63" s="95" t="str">
        <f t="shared" si="21"/>
        <v>0</v>
      </c>
      <c r="BA63" s="95" t="str">
        <f t="shared" si="21"/>
        <v>0</v>
      </c>
      <c r="BB63" s="93"/>
    </row>
    <row r="64" spans="1:54" x14ac:dyDescent="0.2">
      <c r="A64" s="90">
        <v>1997</v>
      </c>
      <c r="B64" s="91" t="s">
        <v>10</v>
      </c>
      <c r="C64" s="91">
        <v>369604</v>
      </c>
      <c r="D64" s="91">
        <v>251133</v>
      </c>
      <c r="E64" s="91">
        <v>145852</v>
      </c>
      <c r="F64" s="91">
        <v>55119</v>
      </c>
      <c r="G64" s="91">
        <v>143281</v>
      </c>
      <c r="H64" s="91">
        <v>123373</v>
      </c>
      <c r="I64" s="91">
        <v>116796</v>
      </c>
      <c r="J64" s="91">
        <v>57767</v>
      </c>
      <c r="K64" s="91">
        <v>212822</v>
      </c>
      <c r="L64" s="91">
        <v>167836</v>
      </c>
      <c r="M64" s="91">
        <v>197222</v>
      </c>
      <c r="N64" s="91">
        <v>189234</v>
      </c>
      <c r="O64" s="91">
        <v>164965</v>
      </c>
      <c r="P64" s="91">
        <v>84922</v>
      </c>
      <c r="Q64" s="91">
        <v>511221</v>
      </c>
      <c r="R64" s="91">
        <v>890348</v>
      </c>
      <c r="S64" s="91">
        <v>0</v>
      </c>
      <c r="T64" s="91">
        <v>231218</v>
      </c>
      <c r="U64" s="91">
        <v>39194</v>
      </c>
      <c r="V64" s="91">
        <v>116853</v>
      </c>
      <c r="W64" s="91">
        <v>0</v>
      </c>
      <c r="X64" s="91">
        <v>0</v>
      </c>
      <c r="Y64" s="91">
        <v>0</v>
      </c>
      <c r="Z64" s="91">
        <v>4068760</v>
      </c>
      <c r="AC64" s="90">
        <v>1997</v>
      </c>
      <c r="AD64" s="91" t="s">
        <v>10</v>
      </c>
      <c r="AE64" s="95" t="str">
        <f t="shared" si="22"/>
        <v>3</v>
      </c>
      <c r="AF64" s="95" t="str">
        <f t="shared" si="22"/>
        <v>2</v>
      </c>
      <c r="AG64" s="95" t="str">
        <f t="shared" si="22"/>
        <v>1</v>
      </c>
      <c r="AH64" s="95" t="str">
        <f t="shared" si="22"/>
        <v>5</v>
      </c>
      <c r="AI64" s="95" t="str">
        <f t="shared" si="22"/>
        <v>1</v>
      </c>
      <c r="AJ64" s="95" t="str">
        <f t="shared" si="22"/>
        <v>1</v>
      </c>
      <c r="AK64" s="95" t="str">
        <f t="shared" si="22"/>
        <v>1</v>
      </c>
      <c r="AL64" s="95" t="str">
        <f t="shared" si="22"/>
        <v>5</v>
      </c>
      <c r="AM64" s="95" t="str">
        <f t="shared" si="22"/>
        <v>2</v>
      </c>
      <c r="AN64" s="95" t="str">
        <f t="shared" si="22"/>
        <v>1</v>
      </c>
      <c r="AO64" s="95" t="str">
        <f t="shared" si="22"/>
        <v>1</v>
      </c>
      <c r="AP64" s="95" t="str">
        <f t="shared" si="22"/>
        <v>1</v>
      </c>
      <c r="AQ64" s="95" t="str">
        <f t="shared" si="22"/>
        <v>1</v>
      </c>
      <c r="AR64" s="95" t="str">
        <f t="shared" si="22"/>
        <v>8</v>
      </c>
      <c r="AS64" s="95" t="str">
        <f t="shared" si="22"/>
        <v>5</v>
      </c>
      <c r="AT64" s="95" t="str">
        <f t="shared" si="22"/>
        <v>8</v>
      </c>
      <c r="AU64" s="95" t="str">
        <f t="shared" si="21"/>
        <v>0</v>
      </c>
      <c r="AV64" s="95" t="str">
        <f t="shared" si="21"/>
        <v>2</v>
      </c>
      <c r="AW64" s="95" t="str">
        <f t="shared" si="21"/>
        <v>3</v>
      </c>
      <c r="AX64" s="95" t="str">
        <f t="shared" si="21"/>
        <v>1</v>
      </c>
      <c r="AY64" s="95" t="str">
        <f t="shared" si="21"/>
        <v>0</v>
      </c>
      <c r="AZ64" s="95" t="str">
        <f t="shared" si="21"/>
        <v>0</v>
      </c>
      <c r="BA64" s="95" t="str">
        <f t="shared" si="21"/>
        <v>0</v>
      </c>
      <c r="BB64" s="93"/>
    </row>
    <row r="65" spans="1:54" x14ac:dyDescent="0.2">
      <c r="A65" s="90">
        <v>1997</v>
      </c>
      <c r="B65" s="91" t="s">
        <v>11</v>
      </c>
      <c r="C65" s="91">
        <v>391273</v>
      </c>
      <c r="D65" s="91">
        <v>252190</v>
      </c>
      <c r="E65" s="91">
        <v>150472</v>
      </c>
      <c r="F65" s="91">
        <v>57732</v>
      </c>
      <c r="G65" s="91">
        <v>143153</v>
      </c>
      <c r="H65" s="91">
        <v>120657</v>
      </c>
      <c r="I65" s="91">
        <v>116663</v>
      </c>
      <c r="J65" s="91">
        <v>57458</v>
      </c>
      <c r="K65" s="91">
        <v>213030</v>
      </c>
      <c r="L65" s="91">
        <v>164504</v>
      </c>
      <c r="M65" s="91">
        <v>195425</v>
      </c>
      <c r="N65" s="91">
        <v>189781</v>
      </c>
      <c r="O65" s="91">
        <v>161626</v>
      </c>
      <c r="P65" s="91">
        <v>83868</v>
      </c>
      <c r="Q65" s="91">
        <v>520687</v>
      </c>
      <c r="R65" s="91">
        <v>886186</v>
      </c>
      <c r="S65" s="91">
        <v>0</v>
      </c>
      <c r="T65" s="91">
        <v>239921</v>
      </c>
      <c r="U65" s="91">
        <v>39105</v>
      </c>
      <c r="V65" s="91">
        <v>120853</v>
      </c>
      <c r="W65" s="91">
        <v>0</v>
      </c>
      <c r="X65" s="91">
        <v>0</v>
      </c>
      <c r="Y65" s="91">
        <v>0</v>
      </c>
      <c r="Z65" s="91">
        <v>4104584</v>
      </c>
      <c r="AC65" s="90">
        <v>1997</v>
      </c>
      <c r="AD65" s="91" t="s">
        <v>11</v>
      </c>
      <c r="AE65" s="95" t="str">
        <f t="shared" si="22"/>
        <v>3</v>
      </c>
      <c r="AF65" s="95" t="str">
        <f t="shared" si="22"/>
        <v>2</v>
      </c>
      <c r="AG65" s="95" t="str">
        <f t="shared" si="22"/>
        <v>1</v>
      </c>
      <c r="AH65" s="95" t="str">
        <f t="shared" si="22"/>
        <v>5</v>
      </c>
      <c r="AI65" s="95" t="str">
        <f t="shared" si="22"/>
        <v>1</v>
      </c>
      <c r="AJ65" s="95" t="str">
        <f t="shared" si="22"/>
        <v>1</v>
      </c>
      <c r="AK65" s="95" t="str">
        <f t="shared" si="22"/>
        <v>1</v>
      </c>
      <c r="AL65" s="95" t="str">
        <f t="shared" si="22"/>
        <v>5</v>
      </c>
      <c r="AM65" s="95" t="str">
        <f t="shared" si="22"/>
        <v>2</v>
      </c>
      <c r="AN65" s="95" t="str">
        <f t="shared" si="22"/>
        <v>1</v>
      </c>
      <c r="AO65" s="95" t="str">
        <f t="shared" si="22"/>
        <v>1</v>
      </c>
      <c r="AP65" s="95" t="str">
        <f t="shared" si="22"/>
        <v>1</v>
      </c>
      <c r="AQ65" s="95" t="str">
        <f t="shared" si="22"/>
        <v>1</v>
      </c>
      <c r="AR65" s="95" t="str">
        <f t="shared" si="22"/>
        <v>8</v>
      </c>
      <c r="AS65" s="95" t="str">
        <f t="shared" si="22"/>
        <v>5</v>
      </c>
      <c r="AT65" s="95" t="str">
        <f t="shared" si="22"/>
        <v>8</v>
      </c>
      <c r="AU65" s="95" t="str">
        <f t="shared" si="21"/>
        <v>0</v>
      </c>
      <c r="AV65" s="95" t="str">
        <f t="shared" si="21"/>
        <v>2</v>
      </c>
      <c r="AW65" s="95" t="str">
        <f t="shared" si="21"/>
        <v>3</v>
      </c>
      <c r="AX65" s="95" t="str">
        <f t="shared" si="21"/>
        <v>1</v>
      </c>
      <c r="AY65" s="95" t="str">
        <f t="shared" si="21"/>
        <v>0</v>
      </c>
      <c r="AZ65" s="95" t="str">
        <f t="shared" si="21"/>
        <v>0</v>
      </c>
      <c r="BA65" s="95" t="str">
        <f t="shared" si="21"/>
        <v>0</v>
      </c>
      <c r="BB65" s="93"/>
    </row>
    <row r="66" spans="1:54" x14ac:dyDescent="0.2">
      <c r="A66" s="90">
        <v>1998</v>
      </c>
      <c r="B66" s="91" t="s">
        <v>12</v>
      </c>
      <c r="C66" s="91">
        <v>367441</v>
      </c>
      <c r="D66" s="91">
        <v>219834</v>
      </c>
      <c r="E66" s="91">
        <v>135020</v>
      </c>
      <c r="F66" s="91">
        <v>55049</v>
      </c>
      <c r="G66" s="91">
        <v>125722</v>
      </c>
      <c r="H66" s="91">
        <v>104351</v>
      </c>
      <c r="I66" s="91">
        <v>104110</v>
      </c>
      <c r="J66" s="91">
        <v>54034</v>
      </c>
      <c r="K66" s="91">
        <v>198212</v>
      </c>
      <c r="L66" s="91">
        <v>145152</v>
      </c>
      <c r="M66" s="91">
        <v>178923</v>
      </c>
      <c r="N66" s="91">
        <v>184768</v>
      </c>
      <c r="O66" s="91">
        <v>149999</v>
      </c>
      <c r="P66" s="91">
        <v>79265</v>
      </c>
      <c r="Q66" s="91">
        <v>482568</v>
      </c>
      <c r="R66" s="91">
        <v>835303</v>
      </c>
      <c r="S66" s="91">
        <v>0</v>
      </c>
      <c r="T66" s="91">
        <v>222684</v>
      </c>
      <c r="U66" s="91">
        <v>35515</v>
      </c>
      <c r="V66" s="91">
        <v>115326</v>
      </c>
      <c r="W66" s="91">
        <v>0</v>
      </c>
      <c r="X66" s="91">
        <v>0</v>
      </c>
      <c r="Y66" s="91">
        <v>0</v>
      </c>
      <c r="Z66" s="91">
        <v>3793276</v>
      </c>
      <c r="AC66" s="90">
        <v>1998</v>
      </c>
      <c r="AD66" s="91" t="s">
        <v>12</v>
      </c>
      <c r="AE66" s="95" t="str">
        <f t="shared" si="22"/>
        <v>3</v>
      </c>
      <c r="AF66" s="95" t="str">
        <f t="shared" si="22"/>
        <v>2</v>
      </c>
      <c r="AG66" s="95" t="str">
        <f t="shared" si="22"/>
        <v>1</v>
      </c>
      <c r="AH66" s="95" t="str">
        <f t="shared" si="22"/>
        <v>5</v>
      </c>
      <c r="AI66" s="95" t="str">
        <f t="shared" si="22"/>
        <v>1</v>
      </c>
      <c r="AJ66" s="95" t="str">
        <f t="shared" si="22"/>
        <v>1</v>
      </c>
      <c r="AK66" s="95" t="str">
        <f t="shared" si="22"/>
        <v>1</v>
      </c>
      <c r="AL66" s="95" t="str">
        <f t="shared" si="22"/>
        <v>5</v>
      </c>
      <c r="AM66" s="95" t="str">
        <f t="shared" si="22"/>
        <v>1</v>
      </c>
      <c r="AN66" s="95" t="str">
        <f t="shared" si="22"/>
        <v>1</v>
      </c>
      <c r="AO66" s="95" t="str">
        <f t="shared" si="22"/>
        <v>1</v>
      </c>
      <c r="AP66" s="95" t="str">
        <f t="shared" si="22"/>
        <v>1</v>
      </c>
      <c r="AQ66" s="95" t="str">
        <f t="shared" si="22"/>
        <v>1</v>
      </c>
      <c r="AR66" s="95" t="str">
        <f t="shared" si="22"/>
        <v>7</v>
      </c>
      <c r="AS66" s="95" t="str">
        <f t="shared" si="22"/>
        <v>4</v>
      </c>
      <c r="AT66" s="95" t="str">
        <f t="shared" si="22"/>
        <v>8</v>
      </c>
      <c r="AU66" s="95" t="str">
        <f t="shared" si="21"/>
        <v>0</v>
      </c>
      <c r="AV66" s="95" t="str">
        <f t="shared" si="21"/>
        <v>2</v>
      </c>
      <c r="AW66" s="95" t="str">
        <f t="shared" si="21"/>
        <v>3</v>
      </c>
      <c r="AX66" s="95" t="str">
        <f t="shared" si="21"/>
        <v>1</v>
      </c>
      <c r="AY66" s="95" t="str">
        <f t="shared" si="21"/>
        <v>0</v>
      </c>
      <c r="AZ66" s="95" t="str">
        <f t="shared" si="21"/>
        <v>0</v>
      </c>
      <c r="BA66" s="95" t="str">
        <f t="shared" si="21"/>
        <v>0</v>
      </c>
      <c r="BB66" s="93"/>
    </row>
    <row r="67" spans="1:54" x14ac:dyDescent="0.2">
      <c r="A67" s="90">
        <v>1998</v>
      </c>
      <c r="B67" s="91" t="s">
        <v>13</v>
      </c>
      <c r="C67" s="91">
        <v>350828</v>
      </c>
      <c r="D67" s="91">
        <v>221732</v>
      </c>
      <c r="E67" s="91">
        <v>134027</v>
      </c>
      <c r="F67" s="91">
        <v>52588</v>
      </c>
      <c r="G67" s="91">
        <v>123556</v>
      </c>
      <c r="H67" s="91">
        <v>104351</v>
      </c>
      <c r="I67" s="91">
        <v>99817</v>
      </c>
      <c r="J67" s="91">
        <v>53357</v>
      </c>
      <c r="K67" s="91">
        <v>187293</v>
      </c>
      <c r="L67" s="91">
        <v>143925</v>
      </c>
      <c r="M67" s="91">
        <v>175695</v>
      </c>
      <c r="N67" s="91">
        <v>171729</v>
      </c>
      <c r="O67" s="91">
        <v>152478</v>
      </c>
      <c r="P67" s="91">
        <v>76146</v>
      </c>
      <c r="Q67" s="91">
        <v>458443</v>
      </c>
      <c r="R67" s="91">
        <v>785737</v>
      </c>
      <c r="S67" s="91">
        <v>0</v>
      </c>
      <c r="T67" s="91">
        <v>207891</v>
      </c>
      <c r="U67" s="91">
        <v>32553</v>
      </c>
      <c r="V67" s="91">
        <v>108583</v>
      </c>
      <c r="W67" s="91">
        <v>0</v>
      </c>
      <c r="X67" s="91">
        <v>0</v>
      </c>
      <c r="Y67" s="91">
        <v>0</v>
      </c>
      <c r="Z67" s="91">
        <v>3640729</v>
      </c>
      <c r="AC67" s="90">
        <v>1998</v>
      </c>
      <c r="AD67" s="91" t="s">
        <v>13</v>
      </c>
      <c r="AE67" s="95" t="str">
        <f t="shared" si="22"/>
        <v>3</v>
      </c>
      <c r="AF67" s="95" t="str">
        <f t="shared" si="22"/>
        <v>2</v>
      </c>
      <c r="AG67" s="95" t="str">
        <f t="shared" si="22"/>
        <v>1</v>
      </c>
      <c r="AH67" s="95" t="str">
        <f t="shared" si="22"/>
        <v>5</v>
      </c>
      <c r="AI67" s="95" t="str">
        <f t="shared" si="22"/>
        <v>1</v>
      </c>
      <c r="AJ67" s="95" t="str">
        <f t="shared" si="22"/>
        <v>1</v>
      </c>
      <c r="AK67" s="95" t="str">
        <f t="shared" si="22"/>
        <v>9</v>
      </c>
      <c r="AL67" s="95" t="str">
        <f t="shared" si="22"/>
        <v>5</v>
      </c>
      <c r="AM67" s="95" t="str">
        <f t="shared" si="22"/>
        <v>1</v>
      </c>
      <c r="AN67" s="95" t="str">
        <f t="shared" si="22"/>
        <v>1</v>
      </c>
      <c r="AO67" s="95" t="str">
        <f t="shared" si="22"/>
        <v>1</v>
      </c>
      <c r="AP67" s="95" t="str">
        <f t="shared" si="22"/>
        <v>1</v>
      </c>
      <c r="AQ67" s="95" t="str">
        <f t="shared" si="22"/>
        <v>1</v>
      </c>
      <c r="AR67" s="95" t="str">
        <f t="shared" si="22"/>
        <v>7</v>
      </c>
      <c r="AS67" s="95" t="str">
        <f t="shared" si="22"/>
        <v>4</v>
      </c>
      <c r="AT67" s="95" t="str">
        <f t="shared" si="22"/>
        <v>7</v>
      </c>
      <c r="AU67" s="95" t="str">
        <f t="shared" si="21"/>
        <v>0</v>
      </c>
      <c r="AV67" s="95" t="str">
        <f t="shared" si="21"/>
        <v>2</v>
      </c>
      <c r="AW67" s="95" t="str">
        <f t="shared" si="21"/>
        <v>3</v>
      </c>
      <c r="AX67" s="95" t="str">
        <f t="shared" si="21"/>
        <v>1</v>
      </c>
      <c r="AY67" s="95" t="str">
        <f t="shared" si="21"/>
        <v>0</v>
      </c>
      <c r="AZ67" s="95" t="str">
        <f t="shared" si="21"/>
        <v>0</v>
      </c>
      <c r="BA67" s="95" t="str">
        <f t="shared" si="21"/>
        <v>0</v>
      </c>
      <c r="BB67" s="93"/>
    </row>
    <row r="68" spans="1:54" x14ac:dyDescent="0.2">
      <c r="A68" s="90">
        <v>1998</v>
      </c>
      <c r="B68" s="91" t="s">
        <v>14</v>
      </c>
      <c r="C68" s="91">
        <v>388840</v>
      </c>
      <c r="D68" s="91">
        <v>265285</v>
      </c>
      <c r="E68" s="91">
        <v>155714</v>
      </c>
      <c r="F68" s="91">
        <v>62233</v>
      </c>
      <c r="G68" s="91">
        <v>154666</v>
      </c>
      <c r="H68" s="91">
        <v>130573</v>
      </c>
      <c r="I68" s="91">
        <v>119914</v>
      </c>
      <c r="J68" s="91">
        <v>62267</v>
      </c>
      <c r="K68" s="91">
        <v>227626</v>
      </c>
      <c r="L68" s="91">
        <v>177161</v>
      </c>
      <c r="M68" s="91">
        <v>212392</v>
      </c>
      <c r="N68" s="91">
        <v>203183</v>
      </c>
      <c r="O68" s="91">
        <v>180793</v>
      </c>
      <c r="P68" s="91">
        <v>89744</v>
      </c>
      <c r="Q68" s="91">
        <v>545800</v>
      </c>
      <c r="R68" s="91">
        <v>942348</v>
      </c>
      <c r="S68" s="91">
        <v>0</v>
      </c>
      <c r="T68" s="91">
        <v>245816</v>
      </c>
      <c r="U68" s="91">
        <v>40668</v>
      </c>
      <c r="V68" s="91">
        <v>125744</v>
      </c>
      <c r="W68" s="91">
        <v>0</v>
      </c>
      <c r="X68" s="91">
        <v>0</v>
      </c>
      <c r="Y68" s="91">
        <v>0</v>
      </c>
      <c r="Z68" s="91">
        <v>4330767</v>
      </c>
      <c r="AC68" s="90">
        <v>1998</v>
      </c>
      <c r="AD68" s="91" t="s">
        <v>14</v>
      </c>
      <c r="AE68" s="95" t="str">
        <f t="shared" si="22"/>
        <v>3</v>
      </c>
      <c r="AF68" s="95" t="str">
        <f t="shared" si="22"/>
        <v>2</v>
      </c>
      <c r="AG68" s="95" t="str">
        <f t="shared" si="22"/>
        <v>1</v>
      </c>
      <c r="AH68" s="95" t="str">
        <f t="shared" si="22"/>
        <v>6</v>
      </c>
      <c r="AI68" s="95" t="str">
        <f t="shared" si="22"/>
        <v>1</v>
      </c>
      <c r="AJ68" s="95" t="str">
        <f t="shared" si="22"/>
        <v>1</v>
      </c>
      <c r="AK68" s="95" t="str">
        <f t="shared" si="22"/>
        <v>1</v>
      </c>
      <c r="AL68" s="95" t="str">
        <f t="shared" si="22"/>
        <v>6</v>
      </c>
      <c r="AM68" s="95" t="str">
        <f t="shared" si="22"/>
        <v>2</v>
      </c>
      <c r="AN68" s="95" t="str">
        <f t="shared" si="22"/>
        <v>1</v>
      </c>
      <c r="AO68" s="95" t="str">
        <f t="shared" si="22"/>
        <v>2</v>
      </c>
      <c r="AP68" s="95" t="str">
        <f t="shared" si="22"/>
        <v>2</v>
      </c>
      <c r="AQ68" s="95" t="str">
        <f t="shared" si="22"/>
        <v>1</v>
      </c>
      <c r="AR68" s="95" t="str">
        <f t="shared" si="22"/>
        <v>8</v>
      </c>
      <c r="AS68" s="95" t="str">
        <f t="shared" si="22"/>
        <v>5</v>
      </c>
      <c r="AT68" s="95" t="str">
        <f t="shared" ref="AT68:BA131" si="23">+LEFT(R68,1)</f>
        <v>9</v>
      </c>
      <c r="AU68" s="95" t="str">
        <f t="shared" si="21"/>
        <v>0</v>
      </c>
      <c r="AV68" s="95" t="str">
        <f t="shared" si="21"/>
        <v>2</v>
      </c>
      <c r="AW68" s="95" t="str">
        <f t="shared" si="21"/>
        <v>4</v>
      </c>
      <c r="AX68" s="95" t="str">
        <f t="shared" si="21"/>
        <v>1</v>
      </c>
      <c r="AY68" s="95" t="str">
        <f t="shared" si="21"/>
        <v>0</v>
      </c>
      <c r="AZ68" s="95" t="str">
        <f t="shared" si="21"/>
        <v>0</v>
      </c>
      <c r="BA68" s="95" t="str">
        <f t="shared" si="21"/>
        <v>0</v>
      </c>
      <c r="BB68" s="93"/>
    </row>
    <row r="69" spans="1:54" x14ac:dyDescent="0.2">
      <c r="A69" s="90">
        <v>1998</v>
      </c>
      <c r="B69" s="91" t="s">
        <v>15</v>
      </c>
      <c r="C69" s="91">
        <v>370158</v>
      </c>
      <c r="D69" s="91">
        <v>259060</v>
      </c>
      <c r="E69" s="91">
        <v>154627</v>
      </c>
      <c r="F69" s="91">
        <v>59401</v>
      </c>
      <c r="G69" s="91">
        <v>154358</v>
      </c>
      <c r="H69" s="91">
        <v>129696</v>
      </c>
      <c r="I69" s="91">
        <v>118908</v>
      </c>
      <c r="J69" s="91">
        <v>61586</v>
      </c>
      <c r="K69" s="91">
        <v>222223</v>
      </c>
      <c r="L69" s="91">
        <v>173322</v>
      </c>
      <c r="M69" s="91">
        <v>208932</v>
      </c>
      <c r="N69" s="91">
        <v>193152</v>
      </c>
      <c r="O69" s="91">
        <v>175934</v>
      </c>
      <c r="P69" s="91">
        <v>86919</v>
      </c>
      <c r="Q69" s="91">
        <v>528733</v>
      </c>
      <c r="R69" s="91">
        <v>919260</v>
      </c>
      <c r="S69" s="91">
        <v>0</v>
      </c>
      <c r="T69" s="91">
        <v>237316</v>
      </c>
      <c r="U69" s="91">
        <v>38361</v>
      </c>
      <c r="V69" s="91">
        <v>120287</v>
      </c>
      <c r="W69" s="91">
        <v>0</v>
      </c>
      <c r="X69" s="91">
        <v>0</v>
      </c>
      <c r="Y69" s="91">
        <v>0</v>
      </c>
      <c r="Z69" s="91">
        <v>4212233</v>
      </c>
      <c r="AC69" s="90">
        <v>1998</v>
      </c>
      <c r="AD69" s="91" t="s">
        <v>15</v>
      </c>
      <c r="AE69" s="95" t="str">
        <f t="shared" ref="AE69:AS85" si="24">+LEFT(C69,1)</f>
        <v>3</v>
      </c>
      <c r="AF69" s="95" t="str">
        <f t="shared" si="24"/>
        <v>2</v>
      </c>
      <c r="AG69" s="95" t="str">
        <f t="shared" si="24"/>
        <v>1</v>
      </c>
      <c r="AH69" s="95" t="str">
        <f t="shared" si="24"/>
        <v>5</v>
      </c>
      <c r="AI69" s="95" t="str">
        <f t="shared" si="24"/>
        <v>1</v>
      </c>
      <c r="AJ69" s="95" t="str">
        <f t="shared" si="24"/>
        <v>1</v>
      </c>
      <c r="AK69" s="95" t="str">
        <f t="shared" si="24"/>
        <v>1</v>
      </c>
      <c r="AL69" s="95" t="str">
        <f t="shared" si="24"/>
        <v>6</v>
      </c>
      <c r="AM69" s="95" t="str">
        <f t="shared" si="24"/>
        <v>2</v>
      </c>
      <c r="AN69" s="95" t="str">
        <f t="shared" si="24"/>
        <v>1</v>
      </c>
      <c r="AO69" s="95" t="str">
        <f t="shared" si="24"/>
        <v>2</v>
      </c>
      <c r="AP69" s="95" t="str">
        <f t="shared" si="24"/>
        <v>1</v>
      </c>
      <c r="AQ69" s="95" t="str">
        <f t="shared" si="24"/>
        <v>1</v>
      </c>
      <c r="AR69" s="95" t="str">
        <f t="shared" si="24"/>
        <v>8</v>
      </c>
      <c r="AS69" s="95" t="str">
        <f t="shared" si="24"/>
        <v>5</v>
      </c>
      <c r="AT69" s="95" t="str">
        <f t="shared" si="23"/>
        <v>9</v>
      </c>
      <c r="AU69" s="95" t="str">
        <f t="shared" si="21"/>
        <v>0</v>
      </c>
      <c r="AV69" s="95" t="str">
        <f t="shared" si="21"/>
        <v>2</v>
      </c>
      <c r="AW69" s="95" t="str">
        <f t="shared" si="21"/>
        <v>3</v>
      </c>
      <c r="AX69" s="95" t="str">
        <f t="shared" si="21"/>
        <v>1</v>
      </c>
      <c r="AY69" s="95" t="str">
        <f t="shared" si="21"/>
        <v>0</v>
      </c>
      <c r="AZ69" s="95" t="str">
        <f t="shared" si="21"/>
        <v>0</v>
      </c>
      <c r="BA69" s="95" t="str">
        <f t="shared" si="21"/>
        <v>0</v>
      </c>
      <c r="BB69" s="93"/>
    </row>
    <row r="70" spans="1:54" x14ac:dyDescent="0.2">
      <c r="A70" s="90">
        <v>1998</v>
      </c>
      <c r="B70" s="91" t="s">
        <v>4</v>
      </c>
      <c r="C70" s="91">
        <v>373468</v>
      </c>
      <c r="D70" s="91">
        <v>269525</v>
      </c>
      <c r="E70" s="91">
        <v>160295</v>
      </c>
      <c r="F70" s="91">
        <v>59891</v>
      </c>
      <c r="G70" s="91">
        <v>156026</v>
      </c>
      <c r="H70" s="91">
        <v>134607</v>
      </c>
      <c r="I70" s="91">
        <v>121258</v>
      </c>
      <c r="J70" s="91">
        <v>61477</v>
      </c>
      <c r="K70" s="91">
        <v>223553</v>
      </c>
      <c r="L70" s="91">
        <v>177159</v>
      </c>
      <c r="M70" s="91">
        <v>210248</v>
      </c>
      <c r="N70" s="91">
        <v>191299</v>
      </c>
      <c r="O70" s="91">
        <v>176445</v>
      </c>
      <c r="P70" s="91">
        <v>88337</v>
      </c>
      <c r="Q70" s="91">
        <v>524544</v>
      </c>
      <c r="R70" s="91">
        <v>900874</v>
      </c>
      <c r="S70" s="91">
        <v>0</v>
      </c>
      <c r="T70" s="91">
        <v>231080</v>
      </c>
      <c r="U70" s="91">
        <v>38086</v>
      </c>
      <c r="V70" s="91">
        <v>120713</v>
      </c>
      <c r="W70" s="91">
        <v>0</v>
      </c>
      <c r="X70" s="91">
        <v>0</v>
      </c>
      <c r="Y70" s="91">
        <v>0</v>
      </c>
      <c r="Z70" s="91">
        <v>4218885</v>
      </c>
      <c r="AC70" s="90">
        <v>1998</v>
      </c>
      <c r="AD70" s="91" t="s">
        <v>4</v>
      </c>
      <c r="AE70" s="95" t="str">
        <f t="shared" si="24"/>
        <v>3</v>
      </c>
      <c r="AF70" s="95" t="str">
        <f t="shared" si="24"/>
        <v>2</v>
      </c>
      <c r="AG70" s="95" t="str">
        <f t="shared" si="24"/>
        <v>1</v>
      </c>
      <c r="AH70" s="95" t="str">
        <f t="shared" si="24"/>
        <v>5</v>
      </c>
      <c r="AI70" s="95" t="str">
        <f t="shared" si="24"/>
        <v>1</v>
      </c>
      <c r="AJ70" s="95" t="str">
        <f t="shared" si="24"/>
        <v>1</v>
      </c>
      <c r="AK70" s="95" t="str">
        <f t="shared" si="24"/>
        <v>1</v>
      </c>
      <c r="AL70" s="95" t="str">
        <f t="shared" si="24"/>
        <v>6</v>
      </c>
      <c r="AM70" s="95" t="str">
        <f t="shared" si="24"/>
        <v>2</v>
      </c>
      <c r="AN70" s="95" t="str">
        <f t="shared" si="24"/>
        <v>1</v>
      </c>
      <c r="AO70" s="95" t="str">
        <f t="shared" si="24"/>
        <v>2</v>
      </c>
      <c r="AP70" s="95" t="str">
        <f t="shared" si="24"/>
        <v>1</v>
      </c>
      <c r="AQ70" s="95" t="str">
        <f t="shared" si="24"/>
        <v>1</v>
      </c>
      <c r="AR70" s="95" t="str">
        <f t="shared" si="24"/>
        <v>8</v>
      </c>
      <c r="AS70" s="95" t="str">
        <f t="shared" si="24"/>
        <v>5</v>
      </c>
      <c r="AT70" s="95" t="str">
        <f t="shared" si="23"/>
        <v>9</v>
      </c>
      <c r="AU70" s="95" t="str">
        <f t="shared" si="21"/>
        <v>0</v>
      </c>
      <c r="AV70" s="95" t="str">
        <f t="shared" si="21"/>
        <v>2</v>
      </c>
      <c r="AW70" s="95" t="str">
        <f t="shared" si="21"/>
        <v>3</v>
      </c>
      <c r="AX70" s="95" t="str">
        <f t="shared" si="21"/>
        <v>1</v>
      </c>
      <c r="AY70" s="95" t="str">
        <f t="shared" si="21"/>
        <v>0</v>
      </c>
      <c r="AZ70" s="95" t="str">
        <f t="shared" si="21"/>
        <v>0</v>
      </c>
      <c r="BA70" s="95" t="str">
        <f t="shared" si="21"/>
        <v>0</v>
      </c>
      <c r="BB70" s="93"/>
    </row>
    <row r="71" spans="1:54" x14ac:dyDescent="0.2">
      <c r="A71" s="90">
        <v>1998</v>
      </c>
      <c r="B71" s="91" t="s">
        <v>5</v>
      </c>
      <c r="C71" s="91">
        <v>350629</v>
      </c>
      <c r="D71" s="91">
        <v>256947</v>
      </c>
      <c r="E71" s="91">
        <v>154574</v>
      </c>
      <c r="F71" s="91">
        <v>58641</v>
      </c>
      <c r="G71" s="91">
        <v>150334</v>
      </c>
      <c r="H71" s="91">
        <v>132162</v>
      </c>
      <c r="I71" s="91">
        <v>115629</v>
      </c>
      <c r="J71" s="91">
        <v>58265</v>
      </c>
      <c r="K71" s="91">
        <v>214050</v>
      </c>
      <c r="L71" s="91">
        <v>169173</v>
      </c>
      <c r="M71" s="91">
        <v>197631</v>
      </c>
      <c r="N71" s="91">
        <v>180681</v>
      </c>
      <c r="O71" s="91">
        <v>170154</v>
      </c>
      <c r="P71" s="91">
        <v>84649</v>
      </c>
      <c r="Q71" s="91">
        <v>506409</v>
      </c>
      <c r="R71" s="91">
        <v>883985</v>
      </c>
      <c r="S71" s="91">
        <v>0</v>
      </c>
      <c r="T71" s="91">
        <v>221614</v>
      </c>
      <c r="U71" s="91">
        <v>35864</v>
      </c>
      <c r="V71" s="91">
        <v>112713</v>
      </c>
      <c r="W71" s="91">
        <v>0</v>
      </c>
      <c r="X71" s="91">
        <v>0</v>
      </c>
      <c r="Y71" s="91">
        <v>0</v>
      </c>
      <c r="Z71" s="91">
        <v>4054104</v>
      </c>
      <c r="AC71" s="90">
        <v>1998</v>
      </c>
      <c r="AD71" s="91" t="s">
        <v>5</v>
      </c>
      <c r="AE71" s="95" t="str">
        <f t="shared" si="24"/>
        <v>3</v>
      </c>
      <c r="AF71" s="95" t="str">
        <f t="shared" si="24"/>
        <v>2</v>
      </c>
      <c r="AG71" s="95" t="str">
        <f t="shared" si="24"/>
        <v>1</v>
      </c>
      <c r="AH71" s="95" t="str">
        <f t="shared" si="24"/>
        <v>5</v>
      </c>
      <c r="AI71" s="95" t="str">
        <f t="shared" si="24"/>
        <v>1</v>
      </c>
      <c r="AJ71" s="95" t="str">
        <f t="shared" si="24"/>
        <v>1</v>
      </c>
      <c r="AK71" s="95" t="str">
        <f t="shared" si="24"/>
        <v>1</v>
      </c>
      <c r="AL71" s="95" t="str">
        <f t="shared" si="24"/>
        <v>5</v>
      </c>
      <c r="AM71" s="95" t="str">
        <f t="shared" si="24"/>
        <v>2</v>
      </c>
      <c r="AN71" s="95" t="str">
        <f t="shared" si="24"/>
        <v>1</v>
      </c>
      <c r="AO71" s="95" t="str">
        <f t="shared" si="24"/>
        <v>1</v>
      </c>
      <c r="AP71" s="95" t="str">
        <f t="shared" si="24"/>
        <v>1</v>
      </c>
      <c r="AQ71" s="95" t="str">
        <f t="shared" si="24"/>
        <v>1</v>
      </c>
      <c r="AR71" s="95" t="str">
        <f t="shared" si="24"/>
        <v>8</v>
      </c>
      <c r="AS71" s="95" t="str">
        <f t="shared" si="24"/>
        <v>5</v>
      </c>
      <c r="AT71" s="95" t="str">
        <f t="shared" si="23"/>
        <v>8</v>
      </c>
      <c r="AU71" s="95" t="str">
        <f t="shared" si="21"/>
        <v>0</v>
      </c>
      <c r="AV71" s="95" t="str">
        <f t="shared" si="21"/>
        <v>2</v>
      </c>
      <c r="AW71" s="95" t="str">
        <f t="shared" si="21"/>
        <v>3</v>
      </c>
      <c r="AX71" s="95" t="str">
        <f t="shared" si="21"/>
        <v>1</v>
      </c>
      <c r="AY71" s="95" t="str">
        <f t="shared" si="21"/>
        <v>0</v>
      </c>
      <c r="AZ71" s="95" t="str">
        <f t="shared" si="21"/>
        <v>0</v>
      </c>
      <c r="BA71" s="95" t="str">
        <f t="shared" si="21"/>
        <v>0</v>
      </c>
      <c r="BB71" s="93"/>
    </row>
    <row r="72" spans="1:54" x14ac:dyDescent="0.2">
      <c r="A72" s="90">
        <v>1998</v>
      </c>
      <c r="B72" s="91" t="s">
        <v>6</v>
      </c>
      <c r="C72" s="91">
        <v>395265</v>
      </c>
      <c r="D72" s="91">
        <v>281936</v>
      </c>
      <c r="E72" s="91">
        <v>163680</v>
      </c>
      <c r="F72" s="91">
        <v>61830</v>
      </c>
      <c r="G72" s="91">
        <v>164103</v>
      </c>
      <c r="H72" s="91">
        <v>138608</v>
      </c>
      <c r="I72" s="91">
        <v>123780</v>
      </c>
      <c r="J72" s="91">
        <v>64847</v>
      </c>
      <c r="K72" s="91">
        <v>233559</v>
      </c>
      <c r="L72" s="91">
        <v>174882</v>
      </c>
      <c r="M72" s="91">
        <v>212559</v>
      </c>
      <c r="N72" s="91">
        <v>195691</v>
      </c>
      <c r="O72" s="91">
        <v>179930</v>
      </c>
      <c r="P72" s="91">
        <v>89422</v>
      </c>
      <c r="Q72" s="91">
        <v>551124</v>
      </c>
      <c r="R72" s="91">
        <v>934931</v>
      </c>
      <c r="S72" s="91">
        <v>0</v>
      </c>
      <c r="T72" s="91">
        <v>232891</v>
      </c>
      <c r="U72" s="91">
        <v>37620</v>
      </c>
      <c r="V72" s="91">
        <v>119252</v>
      </c>
      <c r="W72" s="91">
        <v>0</v>
      </c>
      <c r="X72" s="91">
        <v>0</v>
      </c>
      <c r="Y72" s="91">
        <v>0</v>
      </c>
      <c r="Z72" s="91">
        <v>4355910</v>
      </c>
      <c r="AC72" s="90">
        <v>1998</v>
      </c>
      <c r="AD72" s="91" t="s">
        <v>6</v>
      </c>
      <c r="AE72" s="95" t="str">
        <f t="shared" si="24"/>
        <v>3</v>
      </c>
      <c r="AF72" s="95" t="str">
        <f t="shared" si="24"/>
        <v>2</v>
      </c>
      <c r="AG72" s="95" t="str">
        <f t="shared" si="24"/>
        <v>1</v>
      </c>
      <c r="AH72" s="95" t="str">
        <f t="shared" si="24"/>
        <v>6</v>
      </c>
      <c r="AI72" s="95" t="str">
        <f t="shared" si="24"/>
        <v>1</v>
      </c>
      <c r="AJ72" s="95" t="str">
        <f t="shared" si="24"/>
        <v>1</v>
      </c>
      <c r="AK72" s="95" t="str">
        <f t="shared" si="24"/>
        <v>1</v>
      </c>
      <c r="AL72" s="95" t="str">
        <f t="shared" si="24"/>
        <v>6</v>
      </c>
      <c r="AM72" s="95" t="str">
        <f t="shared" si="24"/>
        <v>2</v>
      </c>
      <c r="AN72" s="95" t="str">
        <f t="shared" si="24"/>
        <v>1</v>
      </c>
      <c r="AO72" s="95" t="str">
        <f t="shared" si="24"/>
        <v>2</v>
      </c>
      <c r="AP72" s="95" t="str">
        <f t="shared" si="24"/>
        <v>1</v>
      </c>
      <c r="AQ72" s="95" t="str">
        <f t="shared" si="24"/>
        <v>1</v>
      </c>
      <c r="AR72" s="95" t="str">
        <f t="shared" si="24"/>
        <v>8</v>
      </c>
      <c r="AS72" s="95" t="str">
        <f t="shared" si="24"/>
        <v>5</v>
      </c>
      <c r="AT72" s="95" t="str">
        <f t="shared" si="23"/>
        <v>9</v>
      </c>
      <c r="AU72" s="95" t="str">
        <f t="shared" si="21"/>
        <v>0</v>
      </c>
      <c r="AV72" s="95" t="str">
        <f t="shared" si="21"/>
        <v>2</v>
      </c>
      <c r="AW72" s="95" t="str">
        <f t="shared" si="21"/>
        <v>3</v>
      </c>
      <c r="AX72" s="95" t="str">
        <f t="shared" si="21"/>
        <v>1</v>
      </c>
      <c r="AY72" s="95" t="str">
        <f t="shared" si="21"/>
        <v>0</v>
      </c>
      <c r="AZ72" s="95" t="str">
        <f t="shared" si="21"/>
        <v>0</v>
      </c>
      <c r="BA72" s="95" t="str">
        <f t="shared" si="21"/>
        <v>0</v>
      </c>
      <c r="BB72" s="93"/>
    </row>
    <row r="73" spans="1:54" x14ac:dyDescent="0.2">
      <c r="A73" s="90">
        <v>1998</v>
      </c>
      <c r="B73" s="91" t="s">
        <v>7</v>
      </c>
      <c r="C73" s="91">
        <v>397025</v>
      </c>
      <c r="D73" s="91">
        <v>287685</v>
      </c>
      <c r="E73" s="91">
        <v>168183</v>
      </c>
      <c r="F73" s="91">
        <v>62671</v>
      </c>
      <c r="G73" s="91">
        <v>168811</v>
      </c>
      <c r="H73" s="91">
        <v>144832</v>
      </c>
      <c r="I73" s="91">
        <v>126137</v>
      </c>
      <c r="J73" s="91">
        <v>65189</v>
      </c>
      <c r="K73" s="91">
        <v>238374</v>
      </c>
      <c r="L73" s="91">
        <v>187839</v>
      </c>
      <c r="M73" s="91">
        <v>220083</v>
      </c>
      <c r="N73" s="91">
        <v>200713</v>
      </c>
      <c r="O73" s="91">
        <v>182154</v>
      </c>
      <c r="P73" s="91">
        <v>91215</v>
      </c>
      <c r="Q73" s="91">
        <v>552316</v>
      </c>
      <c r="R73" s="91">
        <v>921369</v>
      </c>
      <c r="S73" s="91">
        <v>0</v>
      </c>
      <c r="T73" s="91">
        <v>238657</v>
      </c>
      <c r="U73" s="91">
        <v>38879</v>
      </c>
      <c r="V73" s="91">
        <v>124036</v>
      </c>
      <c r="W73" s="91">
        <v>0</v>
      </c>
      <c r="X73" s="91">
        <v>0</v>
      </c>
      <c r="Y73" s="91">
        <v>0</v>
      </c>
      <c r="Z73" s="91">
        <v>4416168</v>
      </c>
      <c r="AC73" s="90">
        <v>1998</v>
      </c>
      <c r="AD73" s="91" t="s">
        <v>7</v>
      </c>
      <c r="AE73" s="95" t="str">
        <f t="shared" si="24"/>
        <v>3</v>
      </c>
      <c r="AF73" s="95" t="str">
        <f t="shared" si="24"/>
        <v>2</v>
      </c>
      <c r="AG73" s="95" t="str">
        <f t="shared" si="24"/>
        <v>1</v>
      </c>
      <c r="AH73" s="95" t="str">
        <f t="shared" si="24"/>
        <v>6</v>
      </c>
      <c r="AI73" s="95" t="str">
        <f t="shared" si="24"/>
        <v>1</v>
      </c>
      <c r="AJ73" s="95" t="str">
        <f t="shared" si="24"/>
        <v>1</v>
      </c>
      <c r="AK73" s="95" t="str">
        <f t="shared" si="24"/>
        <v>1</v>
      </c>
      <c r="AL73" s="95" t="str">
        <f t="shared" si="24"/>
        <v>6</v>
      </c>
      <c r="AM73" s="95" t="str">
        <f t="shared" si="24"/>
        <v>2</v>
      </c>
      <c r="AN73" s="95" t="str">
        <f t="shared" si="24"/>
        <v>1</v>
      </c>
      <c r="AO73" s="95" t="str">
        <f t="shared" si="24"/>
        <v>2</v>
      </c>
      <c r="AP73" s="95" t="str">
        <f t="shared" si="24"/>
        <v>2</v>
      </c>
      <c r="AQ73" s="95" t="str">
        <f t="shared" si="24"/>
        <v>1</v>
      </c>
      <c r="AR73" s="95" t="str">
        <f t="shared" si="24"/>
        <v>9</v>
      </c>
      <c r="AS73" s="95" t="str">
        <f t="shared" si="24"/>
        <v>5</v>
      </c>
      <c r="AT73" s="95" t="str">
        <f t="shared" si="23"/>
        <v>9</v>
      </c>
      <c r="AU73" s="95" t="str">
        <f t="shared" si="21"/>
        <v>0</v>
      </c>
      <c r="AV73" s="95" t="str">
        <f t="shared" si="21"/>
        <v>2</v>
      </c>
      <c r="AW73" s="95" t="str">
        <f t="shared" si="21"/>
        <v>3</v>
      </c>
      <c r="AX73" s="95" t="str">
        <f t="shared" si="21"/>
        <v>1</v>
      </c>
      <c r="AY73" s="95" t="str">
        <f t="shared" si="21"/>
        <v>0</v>
      </c>
      <c r="AZ73" s="95" t="str">
        <f t="shared" si="21"/>
        <v>0</v>
      </c>
      <c r="BA73" s="95" t="str">
        <f t="shared" si="21"/>
        <v>0</v>
      </c>
      <c r="BB73" s="93"/>
    </row>
    <row r="74" spans="1:54" x14ac:dyDescent="0.2">
      <c r="A74" s="90">
        <v>1998</v>
      </c>
      <c r="B74" s="91" t="s">
        <v>8</v>
      </c>
      <c r="C74" s="91">
        <v>379554</v>
      </c>
      <c r="D74" s="91">
        <v>279727</v>
      </c>
      <c r="E74" s="91">
        <v>166102</v>
      </c>
      <c r="F74" s="91">
        <v>61597</v>
      </c>
      <c r="G74" s="91">
        <v>170088</v>
      </c>
      <c r="H74" s="91">
        <v>146684</v>
      </c>
      <c r="I74" s="91">
        <v>125998</v>
      </c>
      <c r="J74" s="91">
        <v>62524</v>
      </c>
      <c r="K74" s="91">
        <v>234756</v>
      </c>
      <c r="L74" s="91">
        <v>181956</v>
      </c>
      <c r="M74" s="91">
        <v>217849</v>
      </c>
      <c r="N74" s="91">
        <v>192029</v>
      </c>
      <c r="O74" s="91">
        <v>182844</v>
      </c>
      <c r="P74" s="91">
        <v>87254</v>
      </c>
      <c r="Q74" s="91">
        <v>549480</v>
      </c>
      <c r="R74" s="91">
        <v>925196</v>
      </c>
      <c r="S74" s="91">
        <v>0</v>
      </c>
      <c r="T74" s="91">
        <v>231163</v>
      </c>
      <c r="U74" s="91">
        <v>36801</v>
      </c>
      <c r="V74" s="91">
        <v>119338</v>
      </c>
      <c r="W74" s="91">
        <v>0</v>
      </c>
      <c r="X74" s="91">
        <v>0</v>
      </c>
      <c r="Y74" s="91">
        <v>0</v>
      </c>
      <c r="Z74" s="91">
        <v>4350940</v>
      </c>
      <c r="AC74" s="90">
        <v>1998</v>
      </c>
      <c r="AD74" s="91" t="s">
        <v>8</v>
      </c>
      <c r="AE74" s="95" t="str">
        <f t="shared" si="24"/>
        <v>3</v>
      </c>
      <c r="AF74" s="95" t="str">
        <f t="shared" si="24"/>
        <v>2</v>
      </c>
      <c r="AG74" s="95" t="str">
        <f t="shared" si="24"/>
        <v>1</v>
      </c>
      <c r="AH74" s="95" t="str">
        <f t="shared" si="24"/>
        <v>6</v>
      </c>
      <c r="AI74" s="95" t="str">
        <f t="shared" si="24"/>
        <v>1</v>
      </c>
      <c r="AJ74" s="95" t="str">
        <f t="shared" si="24"/>
        <v>1</v>
      </c>
      <c r="AK74" s="95" t="str">
        <f t="shared" si="24"/>
        <v>1</v>
      </c>
      <c r="AL74" s="95" t="str">
        <f t="shared" si="24"/>
        <v>6</v>
      </c>
      <c r="AM74" s="95" t="str">
        <f t="shared" si="24"/>
        <v>2</v>
      </c>
      <c r="AN74" s="95" t="str">
        <f t="shared" si="24"/>
        <v>1</v>
      </c>
      <c r="AO74" s="95" t="str">
        <f t="shared" si="24"/>
        <v>2</v>
      </c>
      <c r="AP74" s="95" t="str">
        <f t="shared" si="24"/>
        <v>1</v>
      </c>
      <c r="AQ74" s="95" t="str">
        <f t="shared" si="24"/>
        <v>1</v>
      </c>
      <c r="AR74" s="95" t="str">
        <f t="shared" si="24"/>
        <v>8</v>
      </c>
      <c r="AS74" s="95" t="str">
        <f t="shared" si="24"/>
        <v>5</v>
      </c>
      <c r="AT74" s="95" t="str">
        <f t="shared" si="23"/>
        <v>9</v>
      </c>
      <c r="AU74" s="95" t="str">
        <f t="shared" si="21"/>
        <v>0</v>
      </c>
      <c r="AV74" s="95" t="str">
        <f t="shared" si="21"/>
        <v>2</v>
      </c>
      <c r="AW74" s="95" t="str">
        <f t="shared" ref="AW74:BA124" si="25">+LEFT(U74,1)</f>
        <v>3</v>
      </c>
      <c r="AX74" s="95" t="str">
        <f t="shared" si="25"/>
        <v>1</v>
      </c>
      <c r="AY74" s="95" t="str">
        <f t="shared" si="25"/>
        <v>0</v>
      </c>
      <c r="AZ74" s="95" t="str">
        <f t="shared" si="25"/>
        <v>0</v>
      </c>
      <c r="BA74" s="95" t="str">
        <f t="shared" si="25"/>
        <v>0</v>
      </c>
      <c r="BB74" s="93"/>
    </row>
    <row r="75" spans="1:54" x14ac:dyDescent="0.2">
      <c r="A75" s="90">
        <v>1998</v>
      </c>
      <c r="B75" s="91" t="s">
        <v>9</v>
      </c>
      <c r="C75" s="91">
        <v>399133</v>
      </c>
      <c r="D75" s="91">
        <v>289660</v>
      </c>
      <c r="E75" s="91">
        <v>175151</v>
      </c>
      <c r="F75" s="91">
        <v>65922</v>
      </c>
      <c r="G75" s="91">
        <v>173600</v>
      </c>
      <c r="H75" s="91">
        <v>151668</v>
      </c>
      <c r="I75" s="91">
        <v>133097</v>
      </c>
      <c r="J75" s="91">
        <v>64918</v>
      </c>
      <c r="K75" s="91">
        <v>236679</v>
      </c>
      <c r="L75" s="91">
        <v>186838</v>
      </c>
      <c r="M75" s="91">
        <v>218544</v>
      </c>
      <c r="N75" s="91">
        <v>198302</v>
      </c>
      <c r="O75" s="91">
        <v>188537</v>
      </c>
      <c r="P75" s="91">
        <v>90074</v>
      </c>
      <c r="Q75" s="91">
        <v>555920</v>
      </c>
      <c r="R75" s="91">
        <v>939615</v>
      </c>
      <c r="S75" s="91">
        <v>0</v>
      </c>
      <c r="T75" s="91">
        <v>241009</v>
      </c>
      <c r="U75" s="91">
        <v>39882</v>
      </c>
      <c r="V75" s="91">
        <v>123547</v>
      </c>
      <c r="W75" s="91">
        <v>0</v>
      </c>
      <c r="X75" s="91">
        <v>0</v>
      </c>
      <c r="Y75" s="91">
        <v>0</v>
      </c>
      <c r="Z75" s="91">
        <v>4472096</v>
      </c>
      <c r="AC75" s="90">
        <v>1998</v>
      </c>
      <c r="AD75" s="91" t="s">
        <v>9</v>
      </c>
      <c r="AE75" s="95" t="str">
        <f t="shared" si="24"/>
        <v>3</v>
      </c>
      <c r="AF75" s="95" t="str">
        <f t="shared" si="24"/>
        <v>2</v>
      </c>
      <c r="AG75" s="95" t="str">
        <f t="shared" si="24"/>
        <v>1</v>
      </c>
      <c r="AH75" s="95" t="str">
        <f t="shared" si="24"/>
        <v>6</v>
      </c>
      <c r="AI75" s="95" t="str">
        <f t="shared" si="24"/>
        <v>1</v>
      </c>
      <c r="AJ75" s="95" t="str">
        <f t="shared" si="24"/>
        <v>1</v>
      </c>
      <c r="AK75" s="95" t="str">
        <f t="shared" si="24"/>
        <v>1</v>
      </c>
      <c r="AL75" s="95" t="str">
        <f t="shared" si="24"/>
        <v>6</v>
      </c>
      <c r="AM75" s="95" t="str">
        <f t="shared" si="24"/>
        <v>2</v>
      </c>
      <c r="AN75" s="95" t="str">
        <f t="shared" si="24"/>
        <v>1</v>
      </c>
      <c r="AO75" s="95" t="str">
        <f t="shared" si="24"/>
        <v>2</v>
      </c>
      <c r="AP75" s="95" t="str">
        <f t="shared" si="24"/>
        <v>1</v>
      </c>
      <c r="AQ75" s="95" t="str">
        <f t="shared" si="24"/>
        <v>1</v>
      </c>
      <c r="AR75" s="95" t="str">
        <f t="shared" si="24"/>
        <v>9</v>
      </c>
      <c r="AS75" s="95" t="str">
        <f t="shared" si="24"/>
        <v>5</v>
      </c>
      <c r="AT75" s="95" t="str">
        <f t="shared" si="23"/>
        <v>9</v>
      </c>
      <c r="AU75" s="95" t="str">
        <f t="shared" si="23"/>
        <v>0</v>
      </c>
      <c r="AV75" s="95" t="str">
        <f t="shared" si="23"/>
        <v>2</v>
      </c>
      <c r="AW75" s="95" t="str">
        <f t="shared" si="25"/>
        <v>3</v>
      </c>
      <c r="AX75" s="95" t="str">
        <f t="shared" si="25"/>
        <v>1</v>
      </c>
      <c r="AY75" s="95" t="str">
        <f t="shared" si="25"/>
        <v>0</v>
      </c>
      <c r="AZ75" s="95" t="str">
        <f t="shared" si="25"/>
        <v>0</v>
      </c>
      <c r="BA75" s="95" t="str">
        <f t="shared" si="25"/>
        <v>0</v>
      </c>
      <c r="BB75" s="93"/>
    </row>
    <row r="76" spans="1:54" x14ac:dyDescent="0.2">
      <c r="A76" s="90">
        <v>1998</v>
      </c>
      <c r="B76" s="91" t="s">
        <v>10</v>
      </c>
      <c r="C76" s="91">
        <v>388813</v>
      </c>
      <c r="D76" s="91">
        <v>280028</v>
      </c>
      <c r="E76" s="91">
        <v>169792</v>
      </c>
      <c r="F76" s="91">
        <v>63719</v>
      </c>
      <c r="G76" s="91">
        <v>167332</v>
      </c>
      <c r="H76" s="91">
        <v>147240</v>
      </c>
      <c r="I76" s="91">
        <v>128195</v>
      </c>
      <c r="J76" s="91">
        <v>62733</v>
      </c>
      <c r="K76" s="91">
        <v>228189</v>
      </c>
      <c r="L76" s="91">
        <v>178102</v>
      </c>
      <c r="M76" s="91">
        <v>212864</v>
      </c>
      <c r="N76" s="91">
        <v>193931</v>
      </c>
      <c r="O76" s="91">
        <v>182834</v>
      </c>
      <c r="P76" s="91">
        <v>86510</v>
      </c>
      <c r="Q76" s="91">
        <v>540140</v>
      </c>
      <c r="R76" s="91">
        <v>895654</v>
      </c>
      <c r="S76" s="91">
        <v>0</v>
      </c>
      <c r="T76" s="91">
        <v>228871</v>
      </c>
      <c r="U76" s="91">
        <v>37606</v>
      </c>
      <c r="V76" s="91">
        <v>117203</v>
      </c>
      <c r="W76" s="91">
        <v>0</v>
      </c>
      <c r="X76" s="91">
        <v>0</v>
      </c>
      <c r="Y76" s="91">
        <v>0</v>
      </c>
      <c r="Z76" s="91">
        <v>4309756</v>
      </c>
      <c r="AC76" s="90">
        <v>1998</v>
      </c>
      <c r="AD76" s="91" t="s">
        <v>10</v>
      </c>
      <c r="AE76" s="95" t="str">
        <f t="shared" si="24"/>
        <v>3</v>
      </c>
      <c r="AF76" s="95" t="str">
        <f t="shared" si="24"/>
        <v>2</v>
      </c>
      <c r="AG76" s="95" t="str">
        <f t="shared" si="24"/>
        <v>1</v>
      </c>
      <c r="AH76" s="95" t="str">
        <f t="shared" si="24"/>
        <v>6</v>
      </c>
      <c r="AI76" s="95" t="str">
        <f t="shared" si="24"/>
        <v>1</v>
      </c>
      <c r="AJ76" s="95" t="str">
        <f t="shared" si="24"/>
        <v>1</v>
      </c>
      <c r="AK76" s="95" t="str">
        <f t="shared" si="24"/>
        <v>1</v>
      </c>
      <c r="AL76" s="95" t="str">
        <f t="shared" si="24"/>
        <v>6</v>
      </c>
      <c r="AM76" s="95" t="str">
        <f t="shared" si="24"/>
        <v>2</v>
      </c>
      <c r="AN76" s="95" t="str">
        <f t="shared" si="24"/>
        <v>1</v>
      </c>
      <c r="AO76" s="95" t="str">
        <f t="shared" si="24"/>
        <v>2</v>
      </c>
      <c r="AP76" s="95" t="str">
        <f t="shared" si="24"/>
        <v>1</v>
      </c>
      <c r="AQ76" s="95" t="str">
        <f t="shared" si="24"/>
        <v>1</v>
      </c>
      <c r="AR76" s="95" t="str">
        <f t="shared" si="24"/>
        <v>8</v>
      </c>
      <c r="AS76" s="95" t="str">
        <f t="shared" si="24"/>
        <v>5</v>
      </c>
      <c r="AT76" s="95" t="str">
        <f t="shared" si="23"/>
        <v>8</v>
      </c>
      <c r="AU76" s="95" t="str">
        <f t="shared" si="23"/>
        <v>0</v>
      </c>
      <c r="AV76" s="95" t="str">
        <f t="shared" si="23"/>
        <v>2</v>
      </c>
      <c r="AW76" s="95" t="str">
        <f t="shared" si="25"/>
        <v>3</v>
      </c>
      <c r="AX76" s="95" t="str">
        <f t="shared" si="25"/>
        <v>1</v>
      </c>
      <c r="AY76" s="95" t="str">
        <f t="shared" si="25"/>
        <v>0</v>
      </c>
      <c r="AZ76" s="95" t="str">
        <f t="shared" si="25"/>
        <v>0</v>
      </c>
      <c r="BA76" s="95" t="str">
        <f t="shared" si="25"/>
        <v>0</v>
      </c>
      <c r="BB76" s="93"/>
    </row>
    <row r="77" spans="1:54" x14ac:dyDescent="0.2">
      <c r="A77" s="90">
        <v>1998</v>
      </c>
      <c r="B77" s="91" t="s">
        <v>11</v>
      </c>
      <c r="C77" s="91">
        <v>392242</v>
      </c>
      <c r="D77" s="91">
        <v>272201</v>
      </c>
      <c r="E77" s="91">
        <v>169659</v>
      </c>
      <c r="F77" s="91">
        <v>64405</v>
      </c>
      <c r="G77" s="91">
        <v>162204</v>
      </c>
      <c r="H77" s="91">
        <v>140751</v>
      </c>
      <c r="I77" s="91">
        <v>125663</v>
      </c>
      <c r="J77" s="91">
        <v>61315</v>
      </c>
      <c r="K77" s="91">
        <v>221808</v>
      </c>
      <c r="L77" s="91">
        <v>166845</v>
      </c>
      <c r="M77" s="91">
        <v>202510</v>
      </c>
      <c r="N77" s="91">
        <v>190129</v>
      </c>
      <c r="O77" s="91">
        <v>175991</v>
      </c>
      <c r="P77" s="91">
        <v>84304</v>
      </c>
      <c r="Q77" s="91">
        <v>531063</v>
      </c>
      <c r="R77" s="91">
        <v>869231</v>
      </c>
      <c r="S77" s="91">
        <v>0</v>
      </c>
      <c r="T77" s="91">
        <v>226956</v>
      </c>
      <c r="U77" s="91">
        <v>36987</v>
      </c>
      <c r="V77" s="91">
        <v>116422</v>
      </c>
      <c r="W77" s="91">
        <v>0</v>
      </c>
      <c r="X77" s="91">
        <v>0</v>
      </c>
      <c r="Y77" s="91">
        <v>0</v>
      </c>
      <c r="Z77" s="91">
        <v>4210686</v>
      </c>
      <c r="AC77" s="90">
        <v>1998</v>
      </c>
      <c r="AD77" s="91" t="s">
        <v>11</v>
      </c>
      <c r="AE77" s="95" t="str">
        <f t="shared" si="24"/>
        <v>3</v>
      </c>
      <c r="AF77" s="95" t="str">
        <f t="shared" si="24"/>
        <v>2</v>
      </c>
      <c r="AG77" s="95" t="str">
        <f t="shared" si="24"/>
        <v>1</v>
      </c>
      <c r="AH77" s="95" t="str">
        <f t="shared" si="24"/>
        <v>6</v>
      </c>
      <c r="AI77" s="95" t="str">
        <f t="shared" si="24"/>
        <v>1</v>
      </c>
      <c r="AJ77" s="95" t="str">
        <f t="shared" si="24"/>
        <v>1</v>
      </c>
      <c r="AK77" s="95" t="str">
        <f t="shared" si="24"/>
        <v>1</v>
      </c>
      <c r="AL77" s="95" t="str">
        <f t="shared" si="24"/>
        <v>6</v>
      </c>
      <c r="AM77" s="95" t="str">
        <f t="shared" si="24"/>
        <v>2</v>
      </c>
      <c r="AN77" s="95" t="str">
        <f t="shared" si="24"/>
        <v>1</v>
      </c>
      <c r="AO77" s="95" t="str">
        <f t="shared" si="24"/>
        <v>2</v>
      </c>
      <c r="AP77" s="95" t="str">
        <f t="shared" si="24"/>
        <v>1</v>
      </c>
      <c r="AQ77" s="95" t="str">
        <f t="shared" si="24"/>
        <v>1</v>
      </c>
      <c r="AR77" s="95" t="str">
        <f t="shared" si="24"/>
        <v>8</v>
      </c>
      <c r="AS77" s="95" t="str">
        <f t="shared" si="24"/>
        <v>5</v>
      </c>
      <c r="AT77" s="95" t="str">
        <f t="shared" si="23"/>
        <v>8</v>
      </c>
      <c r="AU77" s="95" t="str">
        <f t="shared" si="23"/>
        <v>0</v>
      </c>
      <c r="AV77" s="95" t="str">
        <f t="shared" si="23"/>
        <v>2</v>
      </c>
      <c r="AW77" s="95" t="str">
        <f t="shared" si="25"/>
        <v>3</v>
      </c>
      <c r="AX77" s="95" t="str">
        <f t="shared" si="25"/>
        <v>1</v>
      </c>
      <c r="AY77" s="95" t="str">
        <f t="shared" si="25"/>
        <v>0</v>
      </c>
      <c r="AZ77" s="95" t="str">
        <f t="shared" si="25"/>
        <v>0</v>
      </c>
      <c r="BA77" s="95" t="str">
        <f t="shared" si="25"/>
        <v>0</v>
      </c>
      <c r="BB77" s="93"/>
    </row>
    <row r="78" spans="1:54" x14ac:dyDescent="0.2">
      <c r="A78" s="90">
        <v>1999</v>
      </c>
      <c r="B78" s="91" t="s">
        <v>12</v>
      </c>
      <c r="C78" s="91">
        <v>358480</v>
      </c>
      <c r="D78" s="91">
        <v>230447</v>
      </c>
      <c r="E78" s="91">
        <v>148724</v>
      </c>
      <c r="F78" s="91">
        <v>57851</v>
      </c>
      <c r="G78" s="91">
        <v>137230</v>
      </c>
      <c r="H78" s="91">
        <v>114883</v>
      </c>
      <c r="I78" s="91">
        <v>110985</v>
      </c>
      <c r="J78" s="91">
        <v>55201</v>
      </c>
      <c r="K78" s="91">
        <v>198846</v>
      </c>
      <c r="L78" s="91">
        <v>140007</v>
      </c>
      <c r="M78" s="91">
        <v>175379</v>
      </c>
      <c r="N78" s="91">
        <v>178519</v>
      </c>
      <c r="O78" s="91">
        <v>151240</v>
      </c>
      <c r="P78" s="91">
        <v>77645</v>
      </c>
      <c r="Q78" s="91">
        <v>474929</v>
      </c>
      <c r="R78" s="91">
        <v>790654</v>
      </c>
      <c r="S78" s="91">
        <v>0</v>
      </c>
      <c r="T78" s="91">
        <v>206025</v>
      </c>
      <c r="U78" s="91">
        <v>32991</v>
      </c>
      <c r="V78" s="91">
        <v>108048</v>
      </c>
      <c r="W78" s="91">
        <v>0</v>
      </c>
      <c r="X78" s="91">
        <v>0</v>
      </c>
      <c r="Y78" s="91">
        <v>0</v>
      </c>
      <c r="Z78" s="91">
        <v>3748084</v>
      </c>
      <c r="AC78" s="90">
        <v>1999</v>
      </c>
      <c r="AD78" s="91" t="s">
        <v>12</v>
      </c>
      <c r="AE78" s="95" t="str">
        <f t="shared" si="24"/>
        <v>3</v>
      </c>
      <c r="AF78" s="95" t="str">
        <f t="shared" si="24"/>
        <v>2</v>
      </c>
      <c r="AG78" s="95" t="str">
        <f t="shared" si="24"/>
        <v>1</v>
      </c>
      <c r="AH78" s="95" t="str">
        <f t="shared" si="24"/>
        <v>5</v>
      </c>
      <c r="AI78" s="95" t="str">
        <f t="shared" si="24"/>
        <v>1</v>
      </c>
      <c r="AJ78" s="95" t="str">
        <f t="shared" si="24"/>
        <v>1</v>
      </c>
      <c r="AK78" s="95" t="str">
        <f t="shared" si="24"/>
        <v>1</v>
      </c>
      <c r="AL78" s="95" t="str">
        <f t="shared" si="24"/>
        <v>5</v>
      </c>
      <c r="AM78" s="95" t="str">
        <f t="shared" si="24"/>
        <v>1</v>
      </c>
      <c r="AN78" s="95" t="str">
        <f t="shared" si="24"/>
        <v>1</v>
      </c>
      <c r="AO78" s="95" t="str">
        <f t="shared" si="24"/>
        <v>1</v>
      </c>
      <c r="AP78" s="95" t="str">
        <f t="shared" si="24"/>
        <v>1</v>
      </c>
      <c r="AQ78" s="95" t="str">
        <f t="shared" si="24"/>
        <v>1</v>
      </c>
      <c r="AR78" s="95" t="str">
        <f t="shared" si="24"/>
        <v>7</v>
      </c>
      <c r="AS78" s="95" t="str">
        <f t="shared" si="24"/>
        <v>4</v>
      </c>
      <c r="AT78" s="95" t="str">
        <f t="shared" si="23"/>
        <v>7</v>
      </c>
      <c r="AU78" s="95" t="str">
        <f t="shared" si="23"/>
        <v>0</v>
      </c>
      <c r="AV78" s="95" t="str">
        <f t="shared" si="23"/>
        <v>2</v>
      </c>
      <c r="AW78" s="95" t="str">
        <f t="shared" si="25"/>
        <v>3</v>
      </c>
      <c r="AX78" s="95" t="str">
        <f t="shared" si="25"/>
        <v>1</v>
      </c>
      <c r="AY78" s="95" t="str">
        <f t="shared" si="25"/>
        <v>0</v>
      </c>
      <c r="AZ78" s="95" t="str">
        <f t="shared" si="25"/>
        <v>0</v>
      </c>
      <c r="BA78" s="95" t="str">
        <f t="shared" si="25"/>
        <v>0</v>
      </c>
      <c r="BB78" s="93"/>
    </row>
    <row r="79" spans="1:54" x14ac:dyDescent="0.2">
      <c r="A79" s="90">
        <v>1999</v>
      </c>
      <c r="B79" s="91" t="s">
        <v>13</v>
      </c>
      <c r="C79" s="91">
        <v>351494</v>
      </c>
      <c r="D79" s="91">
        <v>231677</v>
      </c>
      <c r="E79" s="91">
        <v>144667</v>
      </c>
      <c r="F79" s="91">
        <v>56231</v>
      </c>
      <c r="G79" s="91">
        <v>137653</v>
      </c>
      <c r="H79" s="91">
        <v>116139</v>
      </c>
      <c r="I79" s="91">
        <v>108913</v>
      </c>
      <c r="J79" s="91">
        <v>54714</v>
      </c>
      <c r="K79" s="91">
        <v>191330</v>
      </c>
      <c r="L79" s="91">
        <v>142849</v>
      </c>
      <c r="M79" s="91">
        <v>178829</v>
      </c>
      <c r="N79" s="91">
        <v>167341</v>
      </c>
      <c r="O79" s="91">
        <v>155513</v>
      </c>
      <c r="P79" s="91">
        <v>77419</v>
      </c>
      <c r="Q79" s="91">
        <v>464530</v>
      </c>
      <c r="R79" s="91">
        <v>756869</v>
      </c>
      <c r="S79" s="91">
        <v>0</v>
      </c>
      <c r="T79" s="91">
        <v>196211</v>
      </c>
      <c r="U79" s="91">
        <v>30630</v>
      </c>
      <c r="V79" s="91">
        <v>103171</v>
      </c>
      <c r="W79" s="91">
        <v>0</v>
      </c>
      <c r="X79" s="91">
        <v>0</v>
      </c>
      <c r="Y79" s="91">
        <v>0</v>
      </c>
      <c r="Z79" s="91">
        <v>3666180</v>
      </c>
      <c r="AC79" s="90">
        <v>1999</v>
      </c>
      <c r="AD79" s="91" t="s">
        <v>13</v>
      </c>
      <c r="AE79" s="95" t="str">
        <f t="shared" si="24"/>
        <v>3</v>
      </c>
      <c r="AF79" s="95" t="str">
        <f t="shared" si="24"/>
        <v>2</v>
      </c>
      <c r="AG79" s="95" t="str">
        <f t="shared" si="24"/>
        <v>1</v>
      </c>
      <c r="AH79" s="95" t="str">
        <f t="shared" si="24"/>
        <v>5</v>
      </c>
      <c r="AI79" s="95" t="str">
        <f t="shared" si="24"/>
        <v>1</v>
      </c>
      <c r="AJ79" s="95" t="str">
        <f t="shared" si="24"/>
        <v>1</v>
      </c>
      <c r="AK79" s="95" t="str">
        <f t="shared" si="24"/>
        <v>1</v>
      </c>
      <c r="AL79" s="95" t="str">
        <f t="shared" si="24"/>
        <v>5</v>
      </c>
      <c r="AM79" s="95" t="str">
        <f t="shared" si="24"/>
        <v>1</v>
      </c>
      <c r="AN79" s="95" t="str">
        <f t="shared" si="24"/>
        <v>1</v>
      </c>
      <c r="AO79" s="95" t="str">
        <f t="shared" si="24"/>
        <v>1</v>
      </c>
      <c r="AP79" s="95" t="str">
        <f t="shared" si="24"/>
        <v>1</v>
      </c>
      <c r="AQ79" s="95" t="str">
        <f t="shared" si="24"/>
        <v>1</v>
      </c>
      <c r="AR79" s="95" t="str">
        <f t="shared" si="24"/>
        <v>7</v>
      </c>
      <c r="AS79" s="95" t="str">
        <f t="shared" si="24"/>
        <v>4</v>
      </c>
      <c r="AT79" s="95" t="str">
        <f t="shared" si="23"/>
        <v>7</v>
      </c>
      <c r="AU79" s="95" t="str">
        <f t="shared" si="23"/>
        <v>0</v>
      </c>
      <c r="AV79" s="95" t="str">
        <f t="shared" si="23"/>
        <v>1</v>
      </c>
      <c r="AW79" s="95" t="str">
        <f t="shared" si="25"/>
        <v>3</v>
      </c>
      <c r="AX79" s="95" t="str">
        <f t="shared" si="25"/>
        <v>1</v>
      </c>
      <c r="AY79" s="95" t="str">
        <f t="shared" si="25"/>
        <v>0</v>
      </c>
      <c r="AZ79" s="95" t="str">
        <f t="shared" si="25"/>
        <v>0</v>
      </c>
      <c r="BA79" s="95" t="str">
        <f t="shared" si="25"/>
        <v>0</v>
      </c>
      <c r="BB79" s="93"/>
    </row>
    <row r="80" spans="1:54" x14ac:dyDescent="0.2">
      <c r="A80" s="90">
        <v>1999</v>
      </c>
      <c r="B80" s="91" t="s">
        <v>14</v>
      </c>
      <c r="C80" s="91">
        <v>405563</v>
      </c>
      <c r="D80" s="91">
        <v>285723</v>
      </c>
      <c r="E80" s="91">
        <v>177240</v>
      </c>
      <c r="F80" s="91">
        <v>68624</v>
      </c>
      <c r="G80" s="91">
        <v>173399</v>
      </c>
      <c r="H80" s="91">
        <v>151385</v>
      </c>
      <c r="I80" s="91">
        <v>134376</v>
      </c>
      <c r="J80" s="91">
        <v>66364</v>
      </c>
      <c r="K80" s="91">
        <v>232931</v>
      </c>
      <c r="L80" s="91">
        <v>179280</v>
      </c>
      <c r="M80" s="91">
        <v>216106</v>
      </c>
      <c r="N80" s="91">
        <v>200713</v>
      </c>
      <c r="O80" s="91">
        <v>191560</v>
      </c>
      <c r="P80" s="91">
        <v>94810</v>
      </c>
      <c r="Q80" s="91">
        <v>555891</v>
      </c>
      <c r="R80" s="91">
        <v>934800</v>
      </c>
      <c r="S80" s="91">
        <v>0</v>
      </c>
      <c r="T80" s="91">
        <v>241254</v>
      </c>
      <c r="U80" s="91">
        <v>38948</v>
      </c>
      <c r="V80" s="91">
        <v>124831</v>
      </c>
      <c r="W80" s="91">
        <v>0</v>
      </c>
      <c r="X80" s="91">
        <v>0</v>
      </c>
      <c r="Y80" s="91">
        <v>0</v>
      </c>
      <c r="Z80" s="91">
        <v>4473798</v>
      </c>
      <c r="AC80" s="90">
        <v>1999</v>
      </c>
      <c r="AD80" s="91" t="s">
        <v>14</v>
      </c>
      <c r="AE80" s="95" t="str">
        <f t="shared" si="24"/>
        <v>4</v>
      </c>
      <c r="AF80" s="95" t="str">
        <f t="shared" si="24"/>
        <v>2</v>
      </c>
      <c r="AG80" s="95" t="str">
        <f t="shared" si="24"/>
        <v>1</v>
      </c>
      <c r="AH80" s="95" t="str">
        <f t="shared" si="24"/>
        <v>6</v>
      </c>
      <c r="AI80" s="95" t="str">
        <f t="shared" si="24"/>
        <v>1</v>
      </c>
      <c r="AJ80" s="95" t="str">
        <f t="shared" si="24"/>
        <v>1</v>
      </c>
      <c r="AK80" s="95" t="str">
        <f t="shared" si="24"/>
        <v>1</v>
      </c>
      <c r="AL80" s="95" t="str">
        <f t="shared" si="24"/>
        <v>6</v>
      </c>
      <c r="AM80" s="95" t="str">
        <f t="shared" si="24"/>
        <v>2</v>
      </c>
      <c r="AN80" s="95" t="str">
        <f t="shared" si="24"/>
        <v>1</v>
      </c>
      <c r="AO80" s="95" t="str">
        <f t="shared" si="24"/>
        <v>2</v>
      </c>
      <c r="AP80" s="95" t="str">
        <f t="shared" si="24"/>
        <v>2</v>
      </c>
      <c r="AQ80" s="95" t="str">
        <f t="shared" si="24"/>
        <v>1</v>
      </c>
      <c r="AR80" s="95" t="str">
        <f t="shared" si="24"/>
        <v>9</v>
      </c>
      <c r="AS80" s="95" t="str">
        <f t="shared" si="24"/>
        <v>5</v>
      </c>
      <c r="AT80" s="95" t="str">
        <f t="shared" si="23"/>
        <v>9</v>
      </c>
      <c r="AU80" s="95" t="str">
        <f t="shared" si="23"/>
        <v>0</v>
      </c>
      <c r="AV80" s="95" t="str">
        <f t="shared" si="23"/>
        <v>2</v>
      </c>
      <c r="AW80" s="95" t="str">
        <f t="shared" si="25"/>
        <v>3</v>
      </c>
      <c r="AX80" s="95" t="str">
        <f t="shared" si="25"/>
        <v>1</v>
      </c>
      <c r="AY80" s="95" t="str">
        <f t="shared" si="25"/>
        <v>0</v>
      </c>
      <c r="AZ80" s="95" t="str">
        <f t="shared" si="25"/>
        <v>0</v>
      </c>
      <c r="BA80" s="95" t="str">
        <f t="shared" si="25"/>
        <v>0</v>
      </c>
      <c r="BB80" s="93"/>
    </row>
    <row r="81" spans="1:54" x14ac:dyDescent="0.2">
      <c r="A81" s="90">
        <v>1999</v>
      </c>
      <c r="B81" s="91" t="s">
        <v>15</v>
      </c>
      <c r="C81" s="91">
        <v>374538</v>
      </c>
      <c r="D81" s="91">
        <v>272388</v>
      </c>
      <c r="E81" s="91">
        <v>163722</v>
      </c>
      <c r="F81" s="91">
        <v>64421</v>
      </c>
      <c r="G81" s="91">
        <v>165110</v>
      </c>
      <c r="H81" s="91">
        <v>145661</v>
      </c>
      <c r="I81" s="91">
        <v>125905</v>
      </c>
      <c r="J81" s="91">
        <v>62888</v>
      </c>
      <c r="K81" s="91">
        <v>222681</v>
      </c>
      <c r="L81" s="91">
        <v>173704</v>
      </c>
      <c r="M81" s="91">
        <v>213228</v>
      </c>
      <c r="N81" s="91">
        <v>187827</v>
      </c>
      <c r="O81" s="91">
        <v>183891</v>
      </c>
      <c r="P81" s="91">
        <v>89742</v>
      </c>
      <c r="Q81" s="91">
        <v>522554</v>
      </c>
      <c r="R81" s="91">
        <v>885802</v>
      </c>
      <c r="S81" s="91">
        <v>0</v>
      </c>
      <c r="T81" s="91">
        <v>227467</v>
      </c>
      <c r="U81" s="91">
        <v>36738</v>
      </c>
      <c r="V81" s="91">
        <v>119275</v>
      </c>
      <c r="W81" s="91">
        <v>0</v>
      </c>
      <c r="X81" s="91">
        <v>0</v>
      </c>
      <c r="Y81" s="91">
        <v>0</v>
      </c>
      <c r="Z81" s="91">
        <v>4237542</v>
      </c>
      <c r="AC81" s="90">
        <v>1999</v>
      </c>
      <c r="AD81" s="91" t="s">
        <v>15</v>
      </c>
      <c r="AE81" s="95" t="str">
        <f t="shared" si="24"/>
        <v>3</v>
      </c>
      <c r="AF81" s="95" t="str">
        <f t="shared" si="24"/>
        <v>2</v>
      </c>
      <c r="AG81" s="95" t="str">
        <f t="shared" si="24"/>
        <v>1</v>
      </c>
      <c r="AH81" s="95" t="str">
        <f t="shared" si="24"/>
        <v>6</v>
      </c>
      <c r="AI81" s="95" t="str">
        <f t="shared" si="24"/>
        <v>1</v>
      </c>
      <c r="AJ81" s="95" t="str">
        <f t="shared" si="24"/>
        <v>1</v>
      </c>
      <c r="AK81" s="95" t="str">
        <f t="shared" si="24"/>
        <v>1</v>
      </c>
      <c r="AL81" s="95" t="str">
        <f t="shared" si="24"/>
        <v>6</v>
      </c>
      <c r="AM81" s="95" t="str">
        <f t="shared" si="24"/>
        <v>2</v>
      </c>
      <c r="AN81" s="95" t="str">
        <f t="shared" si="24"/>
        <v>1</v>
      </c>
      <c r="AO81" s="95" t="str">
        <f t="shared" si="24"/>
        <v>2</v>
      </c>
      <c r="AP81" s="95" t="str">
        <f t="shared" si="24"/>
        <v>1</v>
      </c>
      <c r="AQ81" s="95" t="str">
        <f t="shared" si="24"/>
        <v>1</v>
      </c>
      <c r="AR81" s="95" t="str">
        <f t="shared" si="24"/>
        <v>8</v>
      </c>
      <c r="AS81" s="95" t="str">
        <f t="shared" si="24"/>
        <v>5</v>
      </c>
      <c r="AT81" s="95" t="str">
        <f t="shared" si="23"/>
        <v>8</v>
      </c>
      <c r="AU81" s="95" t="str">
        <f t="shared" si="23"/>
        <v>0</v>
      </c>
      <c r="AV81" s="95" t="str">
        <f t="shared" si="23"/>
        <v>2</v>
      </c>
      <c r="AW81" s="95" t="str">
        <f t="shared" si="25"/>
        <v>3</v>
      </c>
      <c r="AX81" s="95" t="str">
        <f t="shared" si="25"/>
        <v>1</v>
      </c>
      <c r="AY81" s="95" t="str">
        <f t="shared" si="25"/>
        <v>0</v>
      </c>
      <c r="AZ81" s="95" t="str">
        <f t="shared" si="25"/>
        <v>0</v>
      </c>
      <c r="BA81" s="95" t="str">
        <f t="shared" si="25"/>
        <v>0</v>
      </c>
      <c r="BB81" s="93"/>
    </row>
    <row r="82" spans="1:54" x14ac:dyDescent="0.2">
      <c r="A82" s="90">
        <v>1999</v>
      </c>
      <c r="B82" s="91" t="s">
        <v>4</v>
      </c>
      <c r="C82" s="91">
        <v>387650</v>
      </c>
      <c r="D82" s="91">
        <v>283347</v>
      </c>
      <c r="E82" s="91">
        <v>167112</v>
      </c>
      <c r="F82" s="91">
        <v>64494</v>
      </c>
      <c r="G82" s="91">
        <v>169758</v>
      </c>
      <c r="H82" s="91">
        <v>148658</v>
      </c>
      <c r="I82" s="91">
        <v>131405</v>
      </c>
      <c r="J82" s="91">
        <v>64481</v>
      </c>
      <c r="K82" s="91">
        <v>227890</v>
      </c>
      <c r="L82" s="91">
        <v>175939</v>
      </c>
      <c r="M82" s="91">
        <v>217261</v>
      </c>
      <c r="N82" s="91">
        <v>195510</v>
      </c>
      <c r="O82" s="91">
        <v>189318</v>
      </c>
      <c r="P82" s="91">
        <v>89886</v>
      </c>
      <c r="Q82" s="91">
        <v>529892</v>
      </c>
      <c r="R82" s="91">
        <v>888407</v>
      </c>
      <c r="S82" s="91">
        <v>0</v>
      </c>
      <c r="T82" s="91">
        <v>232273</v>
      </c>
      <c r="U82" s="91">
        <v>39094</v>
      </c>
      <c r="V82" s="91">
        <v>123079</v>
      </c>
      <c r="W82" s="91">
        <v>0</v>
      </c>
      <c r="X82" s="91">
        <v>0</v>
      </c>
      <c r="Y82" s="91">
        <v>0</v>
      </c>
      <c r="Z82" s="91">
        <v>4325454</v>
      </c>
      <c r="AC82" s="90">
        <v>1999</v>
      </c>
      <c r="AD82" s="91" t="s">
        <v>4</v>
      </c>
      <c r="AE82" s="95" t="str">
        <f t="shared" si="24"/>
        <v>3</v>
      </c>
      <c r="AF82" s="95" t="str">
        <f t="shared" si="24"/>
        <v>2</v>
      </c>
      <c r="AG82" s="95" t="str">
        <f t="shared" si="24"/>
        <v>1</v>
      </c>
      <c r="AH82" s="95" t="str">
        <f t="shared" si="24"/>
        <v>6</v>
      </c>
      <c r="AI82" s="95" t="str">
        <f t="shared" si="24"/>
        <v>1</v>
      </c>
      <c r="AJ82" s="95" t="str">
        <f t="shared" si="24"/>
        <v>1</v>
      </c>
      <c r="AK82" s="95" t="str">
        <f t="shared" si="24"/>
        <v>1</v>
      </c>
      <c r="AL82" s="95" t="str">
        <f t="shared" si="24"/>
        <v>6</v>
      </c>
      <c r="AM82" s="95" t="str">
        <f t="shared" si="24"/>
        <v>2</v>
      </c>
      <c r="AN82" s="95" t="str">
        <f t="shared" si="24"/>
        <v>1</v>
      </c>
      <c r="AO82" s="95" t="str">
        <f t="shared" si="24"/>
        <v>2</v>
      </c>
      <c r="AP82" s="95" t="str">
        <f t="shared" si="24"/>
        <v>1</v>
      </c>
      <c r="AQ82" s="95" t="str">
        <f t="shared" si="24"/>
        <v>1</v>
      </c>
      <c r="AR82" s="95" t="str">
        <f t="shared" si="24"/>
        <v>8</v>
      </c>
      <c r="AS82" s="95" t="str">
        <f t="shared" si="24"/>
        <v>5</v>
      </c>
      <c r="AT82" s="95" t="str">
        <f t="shared" si="23"/>
        <v>8</v>
      </c>
      <c r="AU82" s="95" t="str">
        <f t="shared" si="23"/>
        <v>0</v>
      </c>
      <c r="AV82" s="95" t="str">
        <f t="shared" si="23"/>
        <v>2</v>
      </c>
      <c r="AW82" s="95" t="str">
        <f t="shared" si="25"/>
        <v>3</v>
      </c>
      <c r="AX82" s="95" t="str">
        <f t="shared" si="25"/>
        <v>1</v>
      </c>
      <c r="AY82" s="95" t="str">
        <f t="shared" si="25"/>
        <v>0</v>
      </c>
      <c r="AZ82" s="95" t="str">
        <f t="shared" si="25"/>
        <v>0</v>
      </c>
      <c r="BA82" s="95" t="str">
        <f t="shared" si="25"/>
        <v>0</v>
      </c>
      <c r="BB82" s="93"/>
    </row>
    <row r="83" spans="1:54" x14ac:dyDescent="0.2">
      <c r="A83" s="90">
        <v>1999</v>
      </c>
      <c r="B83" s="91" t="s">
        <v>5</v>
      </c>
      <c r="C83" s="91">
        <v>370166</v>
      </c>
      <c r="D83" s="91">
        <v>269579</v>
      </c>
      <c r="E83" s="91">
        <v>160964</v>
      </c>
      <c r="F83" s="91">
        <v>61613</v>
      </c>
      <c r="G83" s="91">
        <v>163485</v>
      </c>
      <c r="H83" s="91">
        <v>144962</v>
      </c>
      <c r="I83" s="91">
        <v>128148</v>
      </c>
      <c r="J83" s="91">
        <v>62335</v>
      </c>
      <c r="K83" s="91">
        <v>219508</v>
      </c>
      <c r="L83" s="91">
        <v>166994</v>
      </c>
      <c r="M83" s="91">
        <v>207546</v>
      </c>
      <c r="N83" s="91">
        <v>185095</v>
      </c>
      <c r="O83" s="91">
        <v>186166</v>
      </c>
      <c r="P83" s="91">
        <v>81953</v>
      </c>
      <c r="Q83" s="91">
        <v>513303</v>
      </c>
      <c r="R83" s="91">
        <v>852512</v>
      </c>
      <c r="S83" s="91">
        <v>0</v>
      </c>
      <c r="T83" s="91">
        <v>224567</v>
      </c>
      <c r="U83" s="91">
        <v>36936</v>
      </c>
      <c r="V83" s="91">
        <v>116928</v>
      </c>
      <c r="W83" s="91">
        <v>0</v>
      </c>
      <c r="X83" s="91">
        <v>0</v>
      </c>
      <c r="Y83" s="91">
        <v>0</v>
      </c>
      <c r="Z83" s="91">
        <v>4152760</v>
      </c>
      <c r="AC83" s="90">
        <v>1999</v>
      </c>
      <c r="AD83" s="91" t="s">
        <v>5</v>
      </c>
      <c r="AE83" s="95" t="str">
        <f t="shared" si="24"/>
        <v>3</v>
      </c>
      <c r="AF83" s="95" t="str">
        <f t="shared" si="24"/>
        <v>2</v>
      </c>
      <c r="AG83" s="95" t="str">
        <f t="shared" si="24"/>
        <v>1</v>
      </c>
      <c r="AH83" s="95" t="str">
        <f t="shared" si="24"/>
        <v>6</v>
      </c>
      <c r="AI83" s="95" t="str">
        <f t="shared" si="24"/>
        <v>1</v>
      </c>
      <c r="AJ83" s="95" t="str">
        <f t="shared" si="24"/>
        <v>1</v>
      </c>
      <c r="AK83" s="95" t="str">
        <f t="shared" si="24"/>
        <v>1</v>
      </c>
      <c r="AL83" s="95" t="str">
        <f t="shared" si="24"/>
        <v>6</v>
      </c>
      <c r="AM83" s="95" t="str">
        <f t="shared" si="24"/>
        <v>2</v>
      </c>
      <c r="AN83" s="95" t="str">
        <f t="shared" si="24"/>
        <v>1</v>
      </c>
      <c r="AO83" s="95" t="str">
        <f t="shared" si="24"/>
        <v>2</v>
      </c>
      <c r="AP83" s="95" t="str">
        <f t="shared" si="24"/>
        <v>1</v>
      </c>
      <c r="AQ83" s="95" t="str">
        <f t="shared" si="24"/>
        <v>1</v>
      </c>
      <c r="AR83" s="95" t="str">
        <f t="shared" si="24"/>
        <v>8</v>
      </c>
      <c r="AS83" s="95" t="str">
        <f t="shared" si="24"/>
        <v>5</v>
      </c>
      <c r="AT83" s="95" t="str">
        <f t="shared" si="23"/>
        <v>8</v>
      </c>
      <c r="AU83" s="95" t="str">
        <f t="shared" si="23"/>
        <v>0</v>
      </c>
      <c r="AV83" s="95" t="str">
        <f t="shared" si="23"/>
        <v>2</v>
      </c>
      <c r="AW83" s="95" t="str">
        <f t="shared" si="25"/>
        <v>3</v>
      </c>
      <c r="AX83" s="95" t="str">
        <f t="shared" si="25"/>
        <v>1</v>
      </c>
      <c r="AY83" s="95" t="str">
        <f t="shared" si="25"/>
        <v>0</v>
      </c>
      <c r="AZ83" s="95" t="str">
        <f t="shared" si="25"/>
        <v>0</v>
      </c>
      <c r="BA83" s="95" t="str">
        <f t="shared" si="25"/>
        <v>0</v>
      </c>
      <c r="BB83" s="93"/>
    </row>
    <row r="84" spans="1:54" x14ac:dyDescent="0.2">
      <c r="A84" s="90">
        <v>1999</v>
      </c>
      <c r="B84" s="91" t="s">
        <v>6</v>
      </c>
      <c r="C84" s="91">
        <v>388790</v>
      </c>
      <c r="D84" s="91">
        <v>384067</v>
      </c>
      <c r="E84" s="91">
        <v>173254</v>
      </c>
      <c r="F84" s="91">
        <v>64180</v>
      </c>
      <c r="G84" s="91">
        <v>165371</v>
      </c>
      <c r="H84" s="91">
        <v>143875</v>
      </c>
      <c r="I84" s="91">
        <v>129496</v>
      </c>
      <c r="J84" s="91">
        <v>64008</v>
      </c>
      <c r="K84" s="91">
        <v>227993</v>
      </c>
      <c r="L84" s="91">
        <v>165633</v>
      </c>
      <c r="M84" s="91">
        <v>209503</v>
      </c>
      <c r="N84" s="91">
        <v>191605</v>
      </c>
      <c r="O84" s="91">
        <v>183089</v>
      </c>
      <c r="P84" s="91">
        <v>81703</v>
      </c>
      <c r="Q84" s="91">
        <v>533247</v>
      </c>
      <c r="R84" s="91">
        <v>868153</v>
      </c>
      <c r="S84" s="91">
        <v>0</v>
      </c>
      <c r="T84" s="91">
        <v>222772</v>
      </c>
      <c r="U84" s="91">
        <v>35798</v>
      </c>
      <c r="V84" s="91">
        <v>119201</v>
      </c>
      <c r="W84" s="91">
        <v>0</v>
      </c>
      <c r="X84" s="91">
        <v>0</v>
      </c>
      <c r="Y84" s="91">
        <v>0</v>
      </c>
      <c r="Z84" s="91">
        <v>4351738</v>
      </c>
      <c r="AC84" s="90">
        <v>1999</v>
      </c>
      <c r="AD84" s="91" t="s">
        <v>6</v>
      </c>
      <c r="AE84" s="95" t="str">
        <f t="shared" si="24"/>
        <v>3</v>
      </c>
      <c r="AF84" s="95" t="str">
        <f t="shared" si="24"/>
        <v>3</v>
      </c>
      <c r="AG84" s="95" t="str">
        <f t="shared" si="24"/>
        <v>1</v>
      </c>
      <c r="AH84" s="95" t="str">
        <f t="shared" si="24"/>
        <v>6</v>
      </c>
      <c r="AI84" s="95" t="str">
        <f t="shared" si="24"/>
        <v>1</v>
      </c>
      <c r="AJ84" s="95" t="str">
        <f t="shared" si="24"/>
        <v>1</v>
      </c>
      <c r="AK84" s="95" t="str">
        <f t="shared" si="24"/>
        <v>1</v>
      </c>
      <c r="AL84" s="95" t="str">
        <f t="shared" si="24"/>
        <v>6</v>
      </c>
      <c r="AM84" s="95" t="str">
        <f t="shared" si="24"/>
        <v>2</v>
      </c>
      <c r="AN84" s="95" t="str">
        <f t="shared" si="24"/>
        <v>1</v>
      </c>
      <c r="AO84" s="95" t="str">
        <f t="shared" si="24"/>
        <v>2</v>
      </c>
      <c r="AP84" s="95" t="str">
        <f t="shared" si="24"/>
        <v>1</v>
      </c>
      <c r="AQ84" s="95" t="str">
        <f t="shared" si="24"/>
        <v>1</v>
      </c>
      <c r="AR84" s="95" t="str">
        <f t="shared" si="24"/>
        <v>8</v>
      </c>
      <c r="AS84" s="95" t="str">
        <f t="shared" si="24"/>
        <v>5</v>
      </c>
      <c r="AT84" s="95" t="str">
        <f t="shared" si="23"/>
        <v>8</v>
      </c>
      <c r="AU84" s="95" t="str">
        <f t="shared" si="23"/>
        <v>0</v>
      </c>
      <c r="AV84" s="95" t="str">
        <f t="shared" si="23"/>
        <v>2</v>
      </c>
      <c r="AW84" s="95" t="str">
        <f t="shared" si="25"/>
        <v>3</v>
      </c>
      <c r="AX84" s="95" t="str">
        <f t="shared" si="25"/>
        <v>1</v>
      </c>
      <c r="AY84" s="95" t="str">
        <f t="shared" si="25"/>
        <v>0</v>
      </c>
      <c r="AZ84" s="95" t="str">
        <f t="shared" si="25"/>
        <v>0</v>
      </c>
      <c r="BA84" s="95" t="str">
        <f t="shared" si="25"/>
        <v>0</v>
      </c>
      <c r="BB84" s="93"/>
    </row>
    <row r="85" spans="1:54" x14ac:dyDescent="0.2">
      <c r="A85" s="90">
        <v>1999</v>
      </c>
      <c r="B85" s="91" t="s">
        <v>7</v>
      </c>
      <c r="C85" s="91">
        <v>400619</v>
      </c>
      <c r="D85" s="91">
        <v>287886</v>
      </c>
      <c r="E85" s="91">
        <v>172559</v>
      </c>
      <c r="F85" s="91">
        <v>65433</v>
      </c>
      <c r="G85" s="91">
        <v>169587</v>
      </c>
      <c r="H85" s="91">
        <v>148905</v>
      </c>
      <c r="I85" s="91">
        <v>131975</v>
      </c>
      <c r="J85" s="91">
        <v>65799</v>
      </c>
      <c r="K85" s="91">
        <v>231530</v>
      </c>
      <c r="L85" s="91">
        <v>174987</v>
      </c>
      <c r="M85" s="91">
        <v>217376</v>
      </c>
      <c r="N85" s="91">
        <v>191173</v>
      </c>
      <c r="O85" s="91">
        <v>191159</v>
      </c>
      <c r="P85" s="91">
        <v>87182</v>
      </c>
      <c r="Q85" s="91">
        <v>534879</v>
      </c>
      <c r="R85" s="91">
        <v>869907</v>
      </c>
      <c r="S85" s="91">
        <v>0</v>
      </c>
      <c r="T85" s="91">
        <v>222864</v>
      </c>
      <c r="U85" s="91">
        <v>36991</v>
      </c>
      <c r="V85" s="91">
        <v>121964</v>
      </c>
      <c r="W85" s="91">
        <v>0</v>
      </c>
      <c r="X85" s="91">
        <v>0</v>
      </c>
      <c r="Y85" s="91">
        <v>0</v>
      </c>
      <c r="Z85" s="91">
        <v>4322775</v>
      </c>
      <c r="AC85" s="90">
        <v>1999</v>
      </c>
      <c r="AD85" s="91" t="s">
        <v>7</v>
      </c>
      <c r="AE85" s="95" t="str">
        <f t="shared" si="24"/>
        <v>4</v>
      </c>
      <c r="AF85" s="95" t="str">
        <f t="shared" si="24"/>
        <v>2</v>
      </c>
      <c r="AG85" s="95" t="str">
        <f t="shared" si="24"/>
        <v>1</v>
      </c>
      <c r="AH85" s="95" t="str">
        <f t="shared" si="24"/>
        <v>6</v>
      </c>
      <c r="AI85" s="95" t="str">
        <f t="shared" si="24"/>
        <v>1</v>
      </c>
      <c r="AJ85" s="95" t="str">
        <f t="shared" si="24"/>
        <v>1</v>
      </c>
      <c r="AK85" s="95" t="str">
        <f t="shared" si="24"/>
        <v>1</v>
      </c>
      <c r="AL85" s="95" t="str">
        <f t="shared" si="24"/>
        <v>6</v>
      </c>
      <c r="AM85" s="95" t="str">
        <f t="shared" si="24"/>
        <v>2</v>
      </c>
      <c r="AN85" s="95" t="str">
        <f t="shared" si="24"/>
        <v>1</v>
      </c>
      <c r="AO85" s="95" t="str">
        <f t="shared" si="24"/>
        <v>2</v>
      </c>
      <c r="AP85" s="95" t="str">
        <f t="shared" si="24"/>
        <v>1</v>
      </c>
      <c r="AQ85" s="95" t="str">
        <f t="shared" si="24"/>
        <v>1</v>
      </c>
      <c r="AR85" s="95" t="str">
        <f t="shared" si="24"/>
        <v>8</v>
      </c>
      <c r="AS85" s="95" t="str">
        <f t="shared" si="24"/>
        <v>5</v>
      </c>
      <c r="AT85" s="95" t="str">
        <f t="shared" si="23"/>
        <v>8</v>
      </c>
      <c r="AU85" s="95" t="str">
        <f t="shared" si="23"/>
        <v>0</v>
      </c>
      <c r="AV85" s="95" t="str">
        <f t="shared" si="23"/>
        <v>2</v>
      </c>
      <c r="AW85" s="95" t="str">
        <f t="shared" si="25"/>
        <v>3</v>
      </c>
      <c r="AX85" s="95" t="str">
        <f t="shared" si="25"/>
        <v>1</v>
      </c>
      <c r="AY85" s="95" t="str">
        <f t="shared" si="25"/>
        <v>0</v>
      </c>
      <c r="AZ85" s="95" t="str">
        <f t="shared" si="25"/>
        <v>0</v>
      </c>
      <c r="BA85" s="95" t="str">
        <f t="shared" si="25"/>
        <v>0</v>
      </c>
      <c r="BB85" s="93"/>
    </row>
    <row r="86" spans="1:54" x14ac:dyDescent="0.2">
      <c r="A86" s="90">
        <v>1999</v>
      </c>
      <c r="B86" s="91" t="s">
        <v>8</v>
      </c>
      <c r="C86" s="91">
        <v>396475</v>
      </c>
      <c r="D86" s="91">
        <v>296761</v>
      </c>
      <c r="E86" s="91">
        <v>175590</v>
      </c>
      <c r="F86" s="91">
        <v>66387</v>
      </c>
      <c r="G86" s="91">
        <v>177040</v>
      </c>
      <c r="H86" s="91">
        <v>152408</v>
      </c>
      <c r="I86" s="91">
        <v>134489</v>
      </c>
      <c r="J86" s="91">
        <v>67175</v>
      </c>
      <c r="K86" s="91">
        <v>242323</v>
      </c>
      <c r="L86" s="91">
        <v>177323</v>
      </c>
      <c r="M86" s="91">
        <v>222216</v>
      </c>
      <c r="N86" s="91">
        <v>190299</v>
      </c>
      <c r="O86" s="91">
        <v>196715</v>
      </c>
      <c r="P86" s="91">
        <v>91000</v>
      </c>
      <c r="Q86" s="91">
        <v>546132</v>
      </c>
      <c r="R86" s="91">
        <v>891411</v>
      </c>
      <c r="S86" s="91">
        <v>0</v>
      </c>
      <c r="T86" s="91">
        <v>233678</v>
      </c>
      <c r="U86" s="91">
        <v>37621</v>
      </c>
      <c r="V86" s="91">
        <v>123267</v>
      </c>
      <c r="W86" s="91">
        <v>0</v>
      </c>
      <c r="X86" s="91">
        <v>0</v>
      </c>
      <c r="Y86" s="91">
        <v>0</v>
      </c>
      <c r="Z86" s="91">
        <v>4418310</v>
      </c>
      <c r="AC86" s="90">
        <v>1999</v>
      </c>
      <c r="AD86" s="91" t="s">
        <v>8</v>
      </c>
      <c r="AE86" s="95" t="str">
        <f t="shared" ref="AE86:AS102" si="26">+LEFT(C86,1)</f>
        <v>3</v>
      </c>
      <c r="AF86" s="95" t="str">
        <f t="shared" si="26"/>
        <v>2</v>
      </c>
      <c r="AG86" s="95" t="str">
        <f t="shared" si="26"/>
        <v>1</v>
      </c>
      <c r="AH86" s="95" t="str">
        <f t="shared" si="26"/>
        <v>6</v>
      </c>
      <c r="AI86" s="95" t="str">
        <f t="shared" si="26"/>
        <v>1</v>
      </c>
      <c r="AJ86" s="95" t="str">
        <f t="shared" si="26"/>
        <v>1</v>
      </c>
      <c r="AK86" s="95" t="str">
        <f t="shared" si="26"/>
        <v>1</v>
      </c>
      <c r="AL86" s="95" t="str">
        <f t="shared" si="26"/>
        <v>6</v>
      </c>
      <c r="AM86" s="95" t="str">
        <f t="shared" si="26"/>
        <v>2</v>
      </c>
      <c r="AN86" s="95" t="str">
        <f t="shared" si="26"/>
        <v>1</v>
      </c>
      <c r="AO86" s="95" t="str">
        <f t="shared" si="26"/>
        <v>2</v>
      </c>
      <c r="AP86" s="95" t="str">
        <f t="shared" si="26"/>
        <v>1</v>
      </c>
      <c r="AQ86" s="95" t="str">
        <f t="shared" si="26"/>
        <v>1</v>
      </c>
      <c r="AR86" s="95" t="str">
        <f t="shared" si="26"/>
        <v>9</v>
      </c>
      <c r="AS86" s="95" t="str">
        <f t="shared" si="26"/>
        <v>5</v>
      </c>
      <c r="AT86" s="95" t="str">
        <f t="shared" si="23"/>
        <v>8</v>
      </c>
      <c r="AU86" s="95" t="str">
        <f t="shared" si="23"/>
        <v>0</v>
      </c>
      <c r="AV86" s="95" t="str">
        <f t="shared" si="23"/>
        <v>2</v>
      </c>
      <c r="AW86" s="95" t="str">
        <f t="shared" si="25"/>
        <v>3</v>
      </c>
      <c r="AX86" s="95" t="str">
        <f t="shared" si="25"/>
        <v>1</v>
      </c>
      <c r="AY86" s="95" t="str">
        <f t="shared" si="25"/>
        <v>0</v>
      </c>
      <c r="AZ86" s="95" t="str">
        <f t="shared" si="25"/>
        <v>0</v>
      </c>
      <c r="BA86" s="95" t="str">
        <f t="shared" si="25"/>
        <v>0</v>
      </c>
      <c r="BB86" s="93"/>
    </row>
    <row r="87" spans="1:54" x14ac:dyDescent="0.2">
      <c r="A87" s="90">
        <v>1999</v>
      </c>
      <c r="B87" s="91" t="s">
        <v>9</v>
      </c>
      <c r="C87" s="91">
        <v>407299</v>
      </c>
      <c r="D87" s="91">
        <v>295382</v>
      </c>
      <c r="E87" s="91">
        <v>179528</v>
      </c>
      <c r="F87" s="91">
        <v>69429</v>
      </c>
      <c r="G87" s="91">
        <v>173135</v>
      </c>
      <c r="H87" s="91">
        <v>149813</v>
      </c>
      <c r="I87" s="91">
        <v>135041</v>
      </c>
      <c r="J87" s="91">
        <v>66086</v>
      </c>
      <c r="K87" s="91">
        <v>238546</v>
      </c>
      <c r="L87" s="91">
        <v>178492</v>
      </c>
      <c r="M87" s="91">
        <v>216498</v>
      </c>
      <c r="N87" s="91">
        <v>189055</v>
      </c>
      <c r="O87" s="91">
        <v>196008</v>
      </c>
      <c r="P87" s="91">
        <v>90747</v>
      </c>
      <c r="Q87" s="91">
        <v>535977</v>
      </c>
      <c r="R87" s="91">
        <v>863950</v>
      </c>
      <c r="S87" s="91">
        <v>0</v>
      </c>
      <c r="T87" s="91">
        <v>230918</v>
      </c>
      <c r="U87" s="91">
        <v>37597</v>
      </c>
      <c r="V87" s="91">
        <v>123712</v>
      </c>
      <c r="W87" s="91">
        <v>0</v>
      </c>
      <c r="X87" s="91">
        <v>0</v>
      </c>
      <c r="Y87" s="91">
        <v>0</v>
      </c>
      <c r="Z87" s="91">
        <v>4377213</v>
      </c>
      <c r="AC87" s="90">
        <v>1999</v>
      </c>
      <c r="AD87" s="91" t="s">
        <v>9</v>
      </c>
      <c r="AE87" s="95" t="str">
        <f t="shared" si="26"/>
        <v>4</v>
      </c>
      <c r="AF87" s="95" t="str">
        <f t="shared" si="26"/>
        <v>2</v>
      </c>
      <c r="AG87" s="95" t="str">
        <f t="shared" si="26"/>
        <v>1</v>
      </c>
      <c r="AH87" s="95" t="str">
        <f t="shared" si="26"/>
        <v>6</v>
      </c>
      <c r="AI87" s="95" t="str">
        <f t="shared" si="26"/>
        <v>1</v>
      </c>
      <c r="AJ87" s="95" t="str">
        <f t="shared" si="26"/>
        <v>1</v>
      </c>
      <c r="AK87" s="95" t="str">
        <f t="shared" si="26"/>
        <v>1</v>
      </c>
      <c r="AL87" s="95" t="str">
        <f t="shared" si="26"/>
        <v>6</v>
      </c>
      <c r="AM87" s="95" t="str">
        <f t="shared" si="26"/>
        <v>2</v>
      </c>
      <c r="AN87" s="95" t="str">
        <f t="shared" si="26"/>
        <v>1</v>
      </c>
      <c r="AO87" s="95" t="str">
        <f t="shared" si="26"/>
        <v>2</v>
      </c>
      <c r="AP87" s="95" t="str">
        <f t="shared" si="26"/>
        <v>1</v>
      </c>
      <c r="AQ87" s="95" t="str">
        <f t="shared" si="26"/>
        <v>1</v>
      </c>
      <c r="AR87" s="95" t="str">
        <f t="shared" si="26"/>
        <v>9</v>
      </c>
      <c r="AS87" s="95" t="str">
        <f t="shared" si="26"/>
        <v>5</v>
      </c>
      <c r="AT87" s="95" t="str">
        <f t="shared" si="23"/>
        <v>8</v>
      </c>
      <c r="AU87" s="95" t="str">
        <f t="shared" si="23"/>
        <v>0</v>
      </c>
      <c r="AV87" s="95" t="str">
        <f t="shared" si="23"/>
        <v>2</v>
      </c>
      <c r="AW87" s="95" t="str">
        <f t="shared" si="25"/>
        <v>3</v>
      </c>
      <c r="AX87" s="95" t="str">
        <f t="shared" si="25"/>
        <v>1</v>
      </c>
      <c r="AY87" s="95" t="str">
        <f t="shared" si="25"/>
        <v>0</v>
      </c>
      <c r="AZ87" s="95" t="str">
        <f t="shared" si="25"/>
        <v>0</v>
      </c>
      <c r="BA87" s="95" t="str">
        <f t="shared" si="25"/>
        <v>0</v>
      </c>
      <c r="BB87" s="93"/>
    </row>
    <row r="88" spans="1:54" x14ac:dyDescent="0.2">
      <c r="A88" s="90">
        <v>1999</v>
      </c>
      <c r="B88" s="91" t="s">
        <v>10</v>
      </c>
      <c r="C88" s="91">
        <v>407240</v>
      </c>
      <c r="D88" s="91">
        <v>293359</v>
      </c>
      <c r="E88" s="91">
        <v>176697</v>
      </c>
      <c r="F88" s="91">
        <v>67576</v>
      </c>
      <c r="G88" s="91">
        <v>174461</v>
      </c>
      <c r="H88" s="91">
        <v>153097</v>
      </c>
      <c r="I88" s="91">
        <v>136563</v>
      </c>
      <c r="J88" s="91">
        <v>66689</v>
      </c>
      <c r="K88" s="91">
        <v>237691</v>
      </c>
      <c r="L88" s="91">
        <v>179220</v>
      </c>
      <c r="M88" s="91">
        <v>223777</v>
      </c>
      <c r="N88" s="91">
        <v>189399</v>
      </c>
      <c r="O88" s="91">
        <v>196170</v>
      </c>
      <c r="P88" s="91">
        <v>92540</v>
      </c>
      <c r="Q88" s="91">
        <v>533071</v>
      </c>
      <c r="R88" s="91">
        <v>863558</v>
      </c>
      <c r="S88" s="91">
        <v>0</v>
      </c>
      <c r="T88" s="91">
        <v>232142</v>
      </c>
      <c r="U88" s="91">
        <v>37264</v>
      </c>
      <c r="V88" s="91">
        <v>121287</v>
      </c>
      <c r="W88" s="91">
        <v>0</v>
      </c>
      <c r="X88" s="91">
        <v>0</v>
      </c>
      <c r="Y88" s="91">
        <v>0</v>
      </c>
      <c r="Z88" s="91">
        <v>4381801</v>
      </c>
      <c r="AC88" s="90">
        <v>1999</v>
      </c>
      <c r="AD88" s="91" t="s">
        <v>10</v>
      </c>
      <c r="AE88" s="95" t="str">
        <f t="shared" si="26"/>
        <v>4</v>
      </c>
      <c r="AF88" s="95" t="str">
        <f t="shared" si="26"/>
        <v>2</v>
      </c>
      <c r="AG88" s="95" t="str">
        <f t="shared" si="26"/>
        <v>1</v>
      </c>
      <c r="AH88" s="95" t="str">
        <f t="shared" si="26"/>
        <v>6</v>
      </c>
      <c r="AI88" s="95" t="str">
        <f t="shared" si="26"/>
        <v>1</v>
      </c>
      <c r="AJ88" s="95" t="str">
        <f t="shared" si="26"/>
        <v>1</v>
      </c>
      <c r="AK88" s="95" t="str">
        <f t="shared" si="26"/>
        <v>1</v>
      </c>
      <c r="AL88" s="95" t="str">
        <f t="shared" si="26"/>
        <v>6</v>
      </c>
      <c r="AM88" s="95" t="str">
        <f t="shared" si="26"/>
        <v>2</v>
      </c>
      <c r="AN88" s="95" t="str">
        <f t="shared" si="26"/>
        <v>1</v>
      </c>
      <c r="AO88" s="95" t="str">
        <f t="shared" si="26"/>
        <v>2</v>
      </c>
      <c r="AP88" s="95" t="str">
        <f t="shared" si="26"/>
        <v>1</v>
      </c>
      <c r="AQ88" s="95" t="str">
        <f t="shared" si="26"/>
        <v>1</v>
      </c>
      <c r="AR88" s="95" t="str">
        <f t="shared" si="26"/>
        <v>9</v>
      </c>
      <c r="AS88" s="95" t="str">
        <f t="shared" si="26"/>
        <v>5</v>
      </c>
      <c r="AT88" s="95" t="str">
        <f t="shared" si="23"/>
        <v>8</v>
      </c>
      <c r="AU88" s="95" t="str">
        <f t="shared" si="23"/>
        <v>0</v>
      </c>
      <c r="AV88" s="95" t="str">
        <f t="shared" si="23"/>
        <v>2</v>
      </c>
      <c r="AW88" s="95" t="str">
        <f t="shared" si="25"/>
        <v>3</v>
      </c>
      <c r="AX88" s="95" t="str">
        <f t="shared" si="25"/>
        <v>1</v>
      </c>
      <c r="AY88" s="95" t="str">
        <f t="shared" si="25"/>
        <v>0</v>
      </c>
      <c r="AZ88" s="95" t="str">
        <f t="shared" si="25"/>
        <v>0</v>
      </c>
      <c r="BA88" s="95" t="str">
        <f t="shared" si="25"/>
        <v>0</v>
      </c>
      <c r="BB88" s="93"/>
    </row>
    <row r="89" spans="1:54" x14ac:dyDescent="0.2">
      <c r="A89" s="90">
        <v>1999</v>
      </c>
      <c r="B89" s="91" t="s">
        <v>11</v>
      </c>
      <c r="C89" s="91">
        <v>405130</v>
      </c>
      <c r="D89" s="91">
        <v>283347</v>
      </c>
      <c r="E89" s="91">
        <v>177802</v>
      </c>
      <c r="F89" s="91">
        <v>69101</v>
      </c>
      <c r="G89" s="91">
        <v>169325</v>
      </c>
      <c r="H89" s="91">
        <v>144839</v>
      </c>
      <c r="I89" s="91">
        <v>132511</v>
      </c>
      <c r="J89" s="91">
        <v>63935</v>
      </c>
      <c r="K89" s="91">
        <v>229861</v>
      </c>
      <c r="L89" s="91">
        <v>170219</v>
      </c>
      <c r="M89" s="91">
        <v>210416</v>
      </c>
      <c r="N89" s="91">
        <v>188223</v>
      </c>
      <c r="O89" s="91">
        <v>188893</v>
      </c>
      <c r="P89" s="91">
        <v>89438</v>
      </c>
      <c r="Q89" s="91">
        <v>526558</v>
      </c>
      <c r="R89" s="91">
        <v>847010</v>
      </c>
      <c r="S89" s="91">
        <v>0</v>
      </c>
      <c r="T89" s="91">
        <v>233003</v>
      </c>
      <c r="U89" s="91">
        <v>38247</v>
      </c>
      <c r="V89" s="91">
        <v>123247</v>
      </c>
      <c r="W89" s="91">
        <v>0</v>
      </c>
      <c r="X89" s="91">
        <v>0</v>
      </c>
      <c r="Y89" s="91">
        <v>0</v>
      </c>
      <c r="Z89" s="91">
        <v>4291105</v>
      </c>
      <c r="AC89" s="90">
        <v>1999</v>
      </c>
      <c r="AD89" s="91" t="s">
        <v>11</v>
      </c>
      <c r="AE89" s="95" t="str">
        <f t="shared" si="26"/>
        <v>4</v>
      </c>
      <c r="AF89" s="95" t="str">
        <f t="shared" si="26"/>
        <v>2</v>
      </c>
      <c r="AG89" s="95" t="str">
        <f t="shared" si="26"/>
        <v>1</v>
      </c>
      <c r="AH89" s="95" t="str">
        <f t="shared" si="26"/>
        <v>6</v>
      </c>
      <c r="AI89" s="95" t="str">
        <f t="shared" si="26"/>
        <v>1</v>
      </c>
      <c r="AJ89" s="95" t="str">
        <f t="shared" si="26"/>
        <v>1</v>
      </c>
      <c r="AK89" s="95" t="str">
        <f t="shared" si="26"/>
        <v>1</v>
      </c>
      <c r="AL89" s="95" t="str">
        <f t="shared" si="26"/>
        <v>6</v>
      </c>
      <c r="AM89" s="95" t="str">
        <f t="shared" si="26"/>
        <v>2</v>
      </c>
      <c r="AN89" s="95" t="str">
        <f t="shared" si="26"/>
        <v>1</v>
      </c>
      <c r="AO89" s="95" t="str">
        <f t="shared" si="26"/>
        <v>2</v>
      </c>
      <c r="AP89" s="95" t="str">
        <f t="shared" si="26"/>
        <v>1</v>
      </c>
      <c r="AQ89" s="95" t="str">
        <f t="shared" si="26"/>
        <v>1</v>
      </c>
      <c r="AR89" s="95" t="str">
        <f t="shared" si="26"/>
        <v>8</v>
      </c>
      <c r="AS89" s="95" t="str">
        <f t="shared" si="26"/>
        <v>5</v>
      </c>
      <c r="AT89" s="95" t="str">
        <f t="shared" si="23"/>
        <v>8</v>
      </c>
      <c r="AU89" s="95" t="str">
        <f t="shared" si="23"/>
        <v>0</v>
      </c>
      <c r="AV89" s="95" t="str">
        <f t="shared" si="23"/>
        <v>2</v>
      </c>
      <c r="AW89" s="95" t="str">
        <f t="shared" si="25"/>
        <v>3</v>
      </c>
      <c r="AX89" s="95" t="str">
        <f t="shared" si="25"/>
        <v>1</v>
      </c>
      <c r="AY89" s="95" t="str">
        <f t="shared" si="25"/>
        <v>0</v>
      </c>
      <c r="AZ89" s="95" t="str">
        <f t="shared" si="25"/>
        <v>0</v>
      </c>
      <c r="BA89" s="95" t="str">
        <f t="shared" si="25"/>
        <v>0</v>
      </c>
      <c r="BB89" s="93"/>
    </row>
    <row r="90" spans="1:54" x14ac:dyDescent="0.2">
      <c r="A90" s="90">
        <v>2000</v>
      </c>
      <c r="B90" s="91" t="s">
        <v>12</v>
      </c>
      <c r="C90" s="91">
        <v>368274</v>
      </c>
      <c r="D90" s="91">
        <v>236280</v>
      </c>
      <c r="E90" s="91">
        <v>150582</v>
      </c>
      <c r="F90" s="91">
        <v>60849</v>
      </c>
      <c r="G90" s="91">
        <v>140947</v>
      </c>
      <c r="H90" s="91">
        <v>118355</v>
      </c>
      <c r="I90" s="91">
        <v>114619</v>
      </c>
      <c r="J90" s="91">
        <v>55021</v>
      </c>
      <c r="K90" s="91">
        <v>203242</v>
      </c>
      <c r="L90" s="91">
        <v>140447</v>
      </c>
      <c r="M90" s="91">
        <v>180801</v>
      </c>
      <c r="N90" s="91">
        <v>167554</v>
      </c>
      <c r="O90" s="91">
        <v>159345</v>
      </c>
      <c r="P90" s="91">
        <v>76287</v>
      </c>
      <c r="Q90" s="91">
        <v>458522</v>
      </c>
      <c r="R90" s="91">
        <v>747663</v>
      </c>
      <c r="S90" s="91">
        <v>0</v>
      </c>
      <c r="T90" s="91">
        <v>204015</v>
      </c>
      <c r="U90" s="91">
        <v>37786</v>
      </c>
      <c r="V90" s="91">
        <v>109250</v>
      </c>
      <c r="W90" s="91">
        <v>0</v>
      </c>
      <c r="X90" s="91">
        <v>0</v>
      </c>
      <c r="Y90" s="91">
        <v>0</v>
      </c>
      <c r="Z90" s="91">
        <v>3729839</v>
      </c>
      <c r="AC90" s="90">
        <v>2000</v>
      </c>
      <c r="AD90" s="91" t="s">
        <v>12</v>
      </c>
      <c r="AE90" s="95" t="str">
        <f t="shared" si="26"/>
        <v>3</v>
      </c>
      <c r="AF90" s="95" t="str">
        <f t="shared" si="26"/>
        <v>2</v>
      </c>
      <c r="AG90" s="95" t="str">
        <f t="shared" si="26"/>
        <v>1</v>
      </c>
      <c r="AH90" s="95" t="str">
        <f t="shared" si="26"/>
        <v>6</v>
      </c>
      <c r="AI90" s="95" t="str">
        <f t="shared" si="26"/>
        <v>1</v>
      </c>
      <c r="AJ90" s="95" t="str">
        <f t="shared" si="26"/>
        <v>1</v>
      </c>
      <c r="AK90" s="95" t="str">
        <f t="shared" si="26"/>
        <v>1</v>
      </c>
      <c r="AL90" s="95" t="str">
        <f t="shared" si="26"/>
        <v>5</v>
      </c>
      <c r="AM90" s="95" t="str">
        <f t="shared" si="26"/>
        <v>2</v>
      </c>
      <c r="AN90" s="95" t="str">
        <f t="shared" si="26"/>
        <v>1</v>
      </c>
      <c r="AO90" s="95" t="str">
        <f t="shared" si="26"/>
        <v>1</v>
      </c>
      <c r="AP90" s="95" t="str">
        <f t="shared" si="26"/>
        <v>1</v>
      </c>
      <c r="AQ90" s="95" t="str">
        <f t="shared" si="26"/>
        <v>1</v>
      </c>
      <c r="AR90" s="95" t="str">
        <f t="shared" si="26"/>
        <v>7</v>
      </c>
      <c r="AS90" s="95" t="str">
        <f t="shared" si="26"/>
        <v>4</v>
      </c>
      <c r="AT90" s="95" t="str">
        <f t="shared" si="23"/>
        <v>7</v>
      </c>
      <c r="AU90" s="95" t="str">
        <f t="shared" si="23"/>
        <v>0</v>
      </c>
      <c r="AV90" s="95" t="str">
        <f t="shared" si="23"/>
        <v>2</v>
      </c>
      <c r="AW90" s="95" t="str">
        <f t="shared" si="25"/>
        <v>3</v>
      </c>
      <c r="AX90" s="95" t="str">
        <f t="shared" si="25"/>
        <v>1</v>
      </c>
      <c r="AY90" s="95" t="str">
        <f t="shared" si="25"/>
        <v>0</v>
      </c>
      <c r="AZ90" s="95" t="str">
        <f t="shared" si="25"/>
        <v>0</v>
      </c>
      <c r="BA90" s="95" t="str">
        <f t="shared" si="25"/>
        <v>0</v>
      </c>
      <c r="BB90" s="93"/>
    </row>
    <row r="91" spans="1:54" x14ac:dyDescent="0.2">
      <c r="A91" s="90">
        <v>2000</v>
      </c>
      <c r="B91" s="91" t="s">
        <v>13</v>
      </c>
      <c r="C91" s="91">
        <v>366699</v>
      </c>
      <c r="D91" s="91">
        <v>246412</v>
      </c>
      <c r="E91" s="91">
        <v>150712</v>
      </c>
      <c r="F91" s="91">
        <v>60198</v>
      </c>
      <c r="G91" s="91">
        <v>146145</v>
      </c>
      <c r="H91" s="91">
        <v>124127</v>
      </c>
      <c r="I91" s="91">
        <v>115949</v>
      </c>
      <c r="J91" s="91">
        <v>58522</v>
      </c>
      <c r="K91" s="91">
        <v>202717</v>
      </c>
      <c r="L91" s="91">
        <v>149801</v>
      </c>
      <c r="M91" s="91">
        <v>186208</v>
      </c>
      <c r="N91" s="91">
        <v>167814</v>
      </c>
      <c r="O91" s="91">
        <v>167798</v>
      </c>
      <c r="P91" s="91">
        <v>79890</v>
      </c>
      <c r="Q91" s="91">
        <v>459778</v>
      </c>
      <c r="R91" s="91">
        <v>745022</v>
      </c>
      <c r="S91" s="91">
        <v>0</v>
      </c>
      <c r="T91" s="91">
        <v>200471</v>
      </c>
      <c r="U91" s="91">
        <v>32314</v>
      </c>
      <c r="V91" s="91">
        <v>108965</v>
      </c>
      <c r="W91" s="91">
        <v>0</v>
      </c>
      <c r="X91" s="91">
        <v>0</v>
      </c>
      <c r="Y91" s="91">
        <v>0</v>
      </c>
      <c r="Z91" s="91">
        <v>3769542</v>
      </c>
      <c r="AC91" s="90">
        <v>2000</v>
      </c>
      <c r="AD91" s="91" t="s">
        <v>13</v>
      </c>
      <c r="AE91" s="95" t="str">
        <f t="shared" si="26"/>
        <v>3</v>
      </c>
      <c r="AF91" s="95" t="str">
        <f t="shared" si="26"/>
        <v>2</v>
      </c>
      <c r="AG91" s="95" t="str">
        <f t="shared" si="26"/>
        <v>1</v>
      </c>
      <c r="AH91" s="95" t="str">
        <f t="shared" si="26"/>
        <v>6</v>
      </c>
      <c r="AI91" s="95" t="str">
        <f t="shared" si="26"/>
        <v>1</v>
      </c>
      <c r="AJ91" s="95" t="str">
        <f t="shared" si="26"/>
        <v>1</v>
      </c>
      <c r="AK91" s="95" t="str">
        <f t="shared" si="26"/>
        <v>1</v>
      </c>
      <c r="AL91" s="95" t="str">
        <f t="shared" si="26"/>
        <v>5</v>
      </c>
      <c r="AM91" s="95" t="str">
        <f t="shared" si="26"/>
        <v>2</v>
      </c>
      <c r="AN91" s="95" t="str">
        <f t="shared" si="26"/>
        <v>1</v>
      </c>
      <c r="AO91" s="95" t="str">
        <f t="shared" si="26"/>
        <v>1</v>
      </c>
      <c r="AP91" s="95" t="str">
        <f t="shared" si="26"/>
        <v>1</v>
      </c>
      <c r="AQ91" s="95" t="str">
        <f t="shared" si="26"/>
        <v>1</v>
      </c>
      <c r="AR91" s="95" t="str">
        <f t="shared" si="26"/>
        <v>7</v>
      </c>
      <c r="AS91" s="95" t="str">
        <f t="shared" si="26"/>
        <v>4</v>
      </c>
      <c r="AT91" s="95" t="str">
        <f t="shared" si="23"/>
        <v>7</v>
      </c>
      <c r="AU91" s="95" t="str">
        <f t="shared" si="23"/>
        <v>0</v>
      </c>
      <c r="AV91" s="95" t="str">
        <f t="shared" si="23"/>
        <v>2</v>
      </c>
      <c r="AW91" s="95" t="str">
        <f t="shared" si="25"/>
        <v>3</v>
      </c>
      <c r="AX91" s="95" t="str">
        <f t="shared" si="25"/>
        <v>1</v>
      </c>
      <c r="AY91" s="95" t="str">
        <f t="shared" si="25"/>
        <v>0</v>
      </c>
      <c r="AZ91" s="95" t="str">
        <f t="shared" si="25"/>
        <v>0</v>
      </c>
      <c r="BA91" s="95" t="str">
        <f t="shared" si="25"/>
        <v>0</v>
      </c>
      <c r="BB91" s="93"/>
    </row>
    <row r="92" spans="1:54" x14ac:dyDescent="0.2">
      <c r="A92" s="90">
        <v>2000</v>
      </c>
      <c r="B92" s="91" t="s">
        <v>14</v>
      </c>
      <c r="C92" s="91">
        <v>412036</v>
      </c>
      <c r="D92" s="91">
        <v>293775</v>
      </c>
      <c r="E92" s="91">
        <v>177142</v>
      </c>
      <c r="F92" s="91">
        <v>69168</v>
      </c>
      <c r="G92" s="91">
        <v>178750</v>
      </c>
      <c r="H92" s="91">
        <v>154134</v>
      </c>
      <c r="I92" s="91">
        <v>138270</v>
      </c>
      <c r="J92" s="91">
        <v>68114</v>
      </c>
      <c r="K92" s="91">
        <v>241858</v>
      </c>
      <c r="L92" s="91">
        <v>185549</v>
      </c>
      <c r="M92" s="91">
        <v>227071</v>
      </c>
      <c r="N92" s="91">
        <v>193920</v>
      </c>
      <c r="O92" s="91">
        <v>202667</v>
      </c>
      <c r="P92" s="91">
        <v>94842</v>
      </c>
      <c r="Q92" s="91">
        <v>535566</v>
      </c>
      <c r="R92" s="91">
        <v>877508</v>
      </c>
      <c r="S92" s="91">
        <v>0</v>
      </c>
      <c r="T92" s="91">
        <v>233603</v>
      </c>
      <c r="U92" s="91">
        <v>37789</v>
      </c>
      <c r="V92" s="91">
        <v>122268</v>
      </c>
      <c r="W92" s="91">
        <v>0</v>
      </c>
      <c r="X92" s="91">
        <v>0</v>
      </c>
      <c r="Y92" s="91">
        <v>0</v>
      </c>
      <c r="Z92" s="91">
        <v>4444030</v>
      </c>
      <c r="AC92" s="90">
        <v>2000</v>
      </c>
      <c r="AD92" s="91" t="s">
        <v>14</v>
      </c>
      <c r="AE92" s="95" t="str">
        <f t="shared" si="26"/>
        <v>4</v>
      </c>
      <c r="AF92" s="95" t="str">
        <f t="shared" si="26"/>
        <v>2</v>
      </c>
      <c r="AG92" s="95" t="str">
        <f t="shared" si="26"/>
        <v>1</v>
      </c>
      <c r="AH92" s="95" t="str">
        <f t="shared" si="26"/>
        <v>6</v>
      </c>
      <c r="AI92" s="95" t="str">
        <f t="shared" si="26"/>
        <v>1</v>
      </c>
      <c r="AJ92" s="95" t="str">
        <f t="shared" si="26"/>
        <v>1</v>
      </c>
      <c r="AK92" s="95" t="str">
        <f t="shared" si="26"/>
        <v>1</v>
      </c>
      <c r="AL92" s="95" t="str">
        <f t="shared" si="26"/>
        <v>6</v>
      </c>
      <c r="AM92" s="95" t="str">
        <f t="shared" si="26"/>
        <v>2</v>
      </c>
      <c r="AN92" s="95" t="str">
        <f t="shared" si="26"/>
        <v>1</v>
      </c>
      <c r="AO92" s="95" t="str">
        <f t="shared" si="26"/>
        <v>2</v>
      </c>
      <c r="AP92" s="95" t="str">
        <f t="shared" si="26"/>
        <v>1</v>
      </c>
      <c r="AQ92" s="95" t="str">
        <f t="shared" si="26"/>
        <v>2</v>
      </c>
      <c r="AR92" s="95" t="str">
        <f t="shared" si="26"/>
        <v>9</v>
      </c>
      <c r="AS92" s="95" t="str">
        <f t="shared" si="26"/>
        <v>5</v>
      </c>
      <c r="AT92" s="95" t="str">
        <f t="shared" si="23"/>
        <v>8</v>
      </c>
      <c r="AU92" s="95" t="str">
        <f t="shared" si="23"/>
        <v>0</v>
      </c>
      <c r="AV92" s="95" t="str">
        <f t="shared" si="23"/>
        <v>2</v>
      </c>
      <c r="AW92" s="95" t="str">
        <f t="shared" si="25"/>
        <v>3</v>
      </c>
      <c r="AX92" s="95" t="str">
        <f t="shared" si="25"/>
        <v>1</v>
      </c>
      <c r="AY92" s="95" t="str">
        <f t="shared" si="25"/>
        <v>0</v>
      </c>
      <c r="AZ92" s="95" t="str">
        <f t="shared" si="25"/>
        <v>0</v>
      </c>
      <c r="BA92" s="95" t="str">
        <f t="shared" si="25"/>
        <v>0</v>
      </c>
      <c r="BB92" s="93"/>
    </row>
    <row r="93" spans="1:54" x14ac:dyDescent="0.2">
      <c r="A93" s="90">
        <v>2000</v>
      </c>
      <c r="B93" s="91" t="s">
        <v>15</v>
      </c>
      <c r="C93" s="91">
        <v>385450</v>
      </c>
      <c r="D93" s="91">
        <v>285414</v>
      </c>
      <c r="E93" s="91">
        <v>164272</v>
      </c>
      <c r="F93" s="91">
        <v>65331</v>
      </c>
      <c r="G93" s="91">
        <v>165904</v>
      </c>
      <c r="H93" s="91">
        <v>140929</v>
      </c>
      <c r="I93" s="91">
        <v>123560</v>
      </c>
      <c r="J93" s="91">
        <v>63668</v>
      </c>
      <c r="K93" s="91">
        <v>224495</v>
      </c>
      <c r="L93" s="91">
        <v>173954</v>
      </c>
      <c r="M93" s="91">
        <v>216349</v>
      </c>
      <c r="N93" s="91">
        <v>181353</v>
      </c>
      <c r="O93" s="91">
        <v>191361</v>
      </c>
      <c r="P93" s="91">
        <v>88676</v>
      </c>
      <c r="Q93" s="91">
        <v>504590</v>
      </c>
      <c r="R93" s="91">
        <v>802565</v>
      </c>
      <c r="S93" s="91">
        <v>0</v>
      </c>
      <c r="T93" s="91">
        <v>219888</v>
      </c>
      <c r="U93" s="91">
        <v>36295</v>
      </c>
      <c r="V93" s="91">
        <v>118819</v>
      </c>
      <c r="W93" s="91">
        <v>0</v>
      </c>
      <c r="X93" s="91">
        <v>0</v>
      </c>
      <c r="Y93" s="91">
        <v>0</v>
      </c>
      <c r="Z93" s="91">
        <v>4152873</v>
      </c>
      <c r="AC93" s="90">
        <v>2000</v>
      </c>
      <c r="AD93" s="91" t="s">
        <v>15</v>
      </c>
      <c r="AE93" s="95" t="str">
        <f t="shared" si="26"/>
        <v>3</v>
      </c>
      <c r="AF93" s="95" t="str">
        <f t="shared" si="26"/>
        <v>2</v>
      </c>
      <c r="AG93" s="95" t="str">
        <f t="shared" si="26"/>
        <v>1</v>
      </c>
      <c r="AH93" s="95" t="str">
        <f t="shared" si="26"/>
        <v>6</v>
      </c>
      <c r="AI93" s="95" t="str">
        <f t="shared" si="26"/>
        <v>1</v>
      </c>
      <c r="AJ93" s="95" t="str">
        <f t="shared" si="26"/>
        <v>1</v>
      </c>
      <c r="AK93" s="95" t="str">
        <f t="shared" si="26"/>
        <v>1</v>
      </c>
      <c r="AL93" s="95" t="str">
        <f t="shared" si="26"/>
        <v>6</v>
      </c>
      <c r="AM93" s="95" t="str">
        <f t="shared" si="26"/>
        <v>2</v>
      </c>
      <c r="AN93" s="95" t="str">
        <f t="shared" si="26"/>
        <v>1</v>
      </c>
      <c r="AO93" s="95" t="str">
        <f t="shared" si="26"/>
        <v>2</v>
      </c>
      <c r="AP93" s="95" t="str">
        <f t="shared" si="26"/>
        <v>1</v>
      </c>
      <c r="AQ93" s="95" t="str">
        <f t="shared" si="26"/>
        <v>1</v>
      </c>
      <c r="AR93" s="95" t="str">
        <f t="shared" si="26"/>
        <v>8</v>
      </c>
      <c r="AS93" s="95" t="str">
        <f t="shared" si="26"/>
        <v>5</v>
      </c>
      <c r="AT93" s="95" t="str">
        <f t="shared" si="23"/>
        <v>8</v>
      </c>
      <c r="AU93" s="95" t="str">
        <f t="shared" si="23"/>
        <v>0</v>
      </c>
      <c r="AV93" s="95" t="str">
        <f t="shared" si="23"/>
        <v>2</v>
      </c>
      <c r="AW93" s="95" t="str">
        <f t="shared" si="25"/>
        <v>3</v>
      </c>
      <c r="AX93" s="95" t="str">
        <f t="shared" si="25"/>
        <v>1</v>
      </c>
      <c r="AY93" s="95" t="str">
        <f t="shared" si="25"/>
        <v>0</v>
      </c>
      <c r="AZ93" s="95" t="str">
        <f t="shared" si="25"/>
        <v>0</v>
      </c>
      <c r="BA93" s="95" t="str">
        <f t="shared" si="25"/>
        <v>0</v>
      </c>
      <c r="BB93" s="93"/>
    </row>
    <row r="94" spans="1:54" x14ac:dyDescent="0.2">
      <c r="A94" s="90">
        <v>2000</v>
      </c>
      <c r="B94" s="91" t="s">
        <v>4</v>
      </c>
      <c r="C94" s="91">
        <v>383198</v>
      </c>
      <c r="D94" s="91">
        <v>284777</v>
      </c>
      <c r="E94" s="91">
        <v>165447</v>
      </c>
      <c r="F94" s="91">
        <v>64048</v>
      </c>
      <c r="G94" s="91">
        <v>169509</v>
      </c>
      <c r="H94" s="91">
        <v>146343</v>
      </c>
      <c r="I94" s="91">
        <v>124601</v>
      </c>
      <c r="J94" s="91">
        <v>63117</v>
      </c>
      <c r="K94" s="91">
        <v>225247</v>
      </c>
      <c r="L94" s="91">
        <v>175439</v>
      </c>
      <c r="M94" s="91">
        <v>215110</v>
      </c>
      <c r="N94" s="91">
        <v>178991</v>
      </c>
      <c r="O94" s="91">
        <v>189445</v>
      </c>
      <c r="P94" s="91">
        <v>87217</v>
      </c>
      <c r="Q94" s="91">
        <v>507587</v>
      </c>
      <c r="R94" s="91">
        <v>808890</v>
      </c>
      <c r="S94" s="91">
        <v>0</v>
      </c>
      <c r="T94" s="91">
        <v>219897</v>
      </c>
      <c r="U94" s="91">
        <v>33637</v>
      </c>
      <c r="V94" s="91">
        <v>113662</v>
      </c>
      <c r="W94" s="91">
        <v>0</v>
      </c>
      <c r="X94" s="91">
        <v>0</v>
      </c>
      <c r="Y94" s="91">
        <v>0</v>
      </c>
      <c r="Z94" s="91">
        <v>4156162</v>
      </c>
      <c r="AC94" s="90">
        <v>2000</v>
      </c>
      <c r="AD94" s="91" t="s">
        <v>4</v>
      </c>
      <c r="AE94" s="95" t="str">
        <f t="shared" si="26"/>
        <v>3</v>
      </c>
      <c r="AF94" s="95" t="str">
        <f t="shared" si="26"/>
        <v>2</v>
      </c>
      <c r="AG94" s="95" t="str">
        <f t="shared" si="26"/>
        <v>1</v>
      </c>
      <c r="AH94" s="95" t="str">
        <f t="shared" si="26"/>
        <v>6</v>
      </c>
      <c r="AI94" s="95" t="str">
        <f t="shared" si="26"/>
        <v>1</v>
      </c>
      <c r="AJ94" s="95" t="str">
        <f t="shared" si="26"/>
        <v>1</v>
      </c>
      <c r="AK94" s="95" t="str">
        <f t="shared" si="26"/>
        <v>1</v>
      </c>
      <c r="AL94" s="95" t="str">
        <f t="shared" si="26"/>
        <v>6</v>
      </c>
      <c r="AM94" s="95" t="str">
        <f t="shared" si="26"/>
        <v>2</v>
      </c>
      <c r="AN94" s="95" t="str">
        <f t="shared" si="26"/>
        <v>1</v>
      </c>
      <c r="AO94" s="95" t="str">
        <f t="shared" si="26"/>
        <v>2</v>
      </c>
      <c r="AP94" s="95" t="str">
        <f t="shared" si="26"/>
        <v>1</v>
      </c>
      <c r="AQ94" s="95" t="str">
        <f t="shared" si="26"/>
        <v>1</v>
      </c>
      <c r="AR94" s="95" t="str">
        <f t="shared" si="26"/>
        <v>8</v>
      </c>
      <c r="AS94" s="95" t="str">
        <f t="shared" si="26"/>
        <v>5</v>
      </c>
      <c r="AT94" s="95" t="str">
        <f t="shared" si="23"/>
        <v>8</v>
      </c>
      <c r="AU94" s="95" t="str">
        <f t="shared" si="23"/>
        <v>0</v>
      </c>
      <c r="AV94" s="95" t="str">
        <f t="shared" si="23"/>
        <v>2</v>
      </c>
      <c r="AW94" s="95" t="str">
        <f t="shared" si="25"/>
        <v>3</v>
      </c>
      <c r="AX94" s="95" t="str">
        <f t="shared" si="25"/>
        <v>1</v>
      </c>
      <c r="AY94" s="95" t="str">
        <f t="shared" si="25"/>
        <v>0</v>
      </c>
      <c r="AZ94" s="95" t="str">
        <f t="shared" si="25"/>
        <v>0</v>
      </c>
      <c r="BA94" s="95" t="str">
        <f t="shared" si="25"/>
        <v>0</v>
      </c>
      <c r="BB94" s="93"/>
    </row>
    <row r="95" spans="1:54" x14ac:dyDescent="0.2">
      <c r="A95" s="90">
        <v>2000</v>
      </c>
      <c r="B95" s="91" t="s">
        <v>5</v>
      </c>
      <c r="C95" s="91">
        <v>373263</v>
      </c>
      <c r="D95" s="91">
        <v>272776</v>
      </c>
      <c r="E95" s="91">
        <v>159646</v>
      </c>
      <c r="F95" s="91">
        <v>61572</v>
      </c>
      <c r="G95" s="91">
        <v>161813</v>
      </c>
      <c r="H95" s="91">
        <v>139431</v>
      </c>
      <c r="I95" s="91">
        <v>119266</v>
      </c>
      <c r="J95" s="91">
        <v>59457</v>
      </c>
      <c r="K95" s="91">
        <v>215379</v>
      </c>
      <c r="L95" s="91">
        <v>166237</v>
      </c>
      <c r="M95" s="91">
        <v>201994</v>
      </c>
      <c r="N95" s="91">
        <v>170110</v>
      </c>
      <c r="O95" s="91">
        <v>181050</v>
      </c>
      <c r="P95" s="91">
        <v>80829</v>
      </c>
      <c r="Q95" s="91">
        <v>485012</v>
      </c>
      <c r="R95" s="91">
        <v>780988</v>
      </c>
      <c r="S95" s="91">
        <v>0</v>
      </c>
      <c r="T95" s="91">
        <v>206811</v>
      </c>
      <c r="U95" s="91">
        <v>29974</v>
      </c>
      <c r="V95" s="91">
        <v>107305</v>
      </c>
      <c r="W95" s="91">
        <v>0</v>
      </c>
      <c r="X95" s="91">
        <v>0</v>
      </c>
      <c r="Y95" s="91">
        <v>0</v>
      </c>
      <c r="Z95" s="91">
        <v>3972913</v>
      </c>
      <c r="AC95" s="90">
        <v>2000</v>
      </c>
      <c r="AD95" s="91" t="s">
        <v>5</v>
      </c>
      <c r="AE95" s="95" t="str">
        <f t="shared" si="26"/>
        <v>3</v>
      </c>
      <c r="AF95" s="95" t="str">
        <f t="shared" si="26"/>
        <v>2</v>
      </c>
      <c r="AG95" s="95" t="str">
        <f t="shared" si="26"/>
        <v>1</v>
      </c>
      <c r="AH95" s="95" t="str">
        <f t="shared" si="26"/>
        <v>6</v>
      </c>
      <c r="AI95" s="95" t="str">
        <f t="shared" si="26"/>
        <v>1</v>
      </c>
      <c r="AJ95" s="95" t="str">
        <f t="shared" si="26"/>
        <v>1</v>
      </c>
      <c r="AK95" s="95" t="str">
        <f t="shared" si="26"/>
        <v>1</v>
      </c>
      <c r="AL95" s="95" t="str">
        <f t="shared" si="26"/>
        <v>5</v>
      </c>
      <c r="AM95" s="95" t="str">
        <f t="shared" si="26"/>
        <v>2</v>
      </c>
      <c r="AN95" s="95" t="str">
        <f t="shared" si="26"/>
        <v>1</v>
      </c>
      <c r="AO95" s="95" t="str">
        <f t="shared" si="26"/>
        <v>2</v>
      </c>
      <c r="AP95" s="95" t="str">
        <f t="shared" si="26"/>
        <v>1</v>
      </c>
      <c r="AQ95" s="95" t="str">
        <f t="shared" si="26"/>
        <v>1</v>
      </c>
      <c r="AR95" s="95" t="str">
        <f t="shared" si="26"/>
        <v>8</v>
      </c>
      <c r="AS95" s="95" t="str">
        <f t="shared" si="26"/>
        <v>4</v>
      </c>
      <c r="AT95" s="95" t="str">
        <f t="shared" si="23"/>
        <v>7</v>
      </c>
      <c r="AU95" s="95" t="str">
        <f t="shared" si="23"/>
        <v>0</v>
      </c>
      <c r="AV95" s="95" t="str">
        <f t="shared" si="23"/>
        <v>2</v>
      </c>
      <c r="AW95" s="95" t="str">
        <f t="shared" si="25"/>
        <v>2</v>
      </c>
      <c r="AX95" s="95" t="str">
        <f t="shared" si="25"/>
        <v>1</v>
      </c>
      <c r="AY95" s="95" t="str">
        <f t="shared" si="25"/>
        <v>0</v>
      </c>
      <c r="AZ95" s="95" t="str">
        <f t="shared" si="25"/>
        <v>0</v>
      </c>
      <c r="BA95" s="95" t="str">
        <f t="shared" si="25"/>
        <v>0</v>
      </c>
      <c r="BB95" s="93"/>
    </row>
    <row r="96" spans="1:54" x14ac:dyDescent="0.2">
      <c r="A96" s="90">
        <v>2000</v>
      </c>
      <c r="B96" s="91" t="s">
        <v>6</v>
      </c>
      <c r="C96" s="91">
        <v>394204</v>
      </c>
      <c r="D96" s="91">
        <v>294752</v>
      </c>
      <c r="E96" s="91">
        <v>168311</v>
      </c>
      <c r="F96" s="91">
        <v>65431</v>
      </c>
      <c r="G96" s="91">
        <v>165647</v>
      </c>
      <c r="H96" s="91">
        <v>141871</v>
      </c>
      <c r="I96" s="91">
        <v>124512</v>
      </c>
      <c r="J96" s="91">
        <v>61959</v>
      </c>
      <c r="K96" s="91">
        <v>231141</v>
      </c>
      <c r="L96" s="91">
        <v>169673</v>
      </c>
      <c r="M96" s="91">
        <v>208129</v>
      </c>
      <c r="N96" s="91">
        <v>181456</v>
      </c>
      <c r="O96" s="91">
        <v>186054</v>
      </c>
      <c r="P96" s="91">
        <v>85339</v>
      </c>
      <c r="Q96" s="91">
        <v>515411</v>
      </c>
      <c r="R96" s="91">
        <v>815399</v>
      </c>
      <c r="S96" s="91">
        <v>0</v>
      </c>
      <c r="T96" s="91">
        <v>218710</v>
      </c>
      <c r="U96" s="91">
        <v>32508</v>
      </c>
      <c r="V96" s="91">
        <v>112842</v>
      </c>
      <c r="W96" s="91">
        <v>0</v>
      </c>
      <c r="X96" s="91">
        <v>0</v>
      </c>
      <c r="Y96" s="91">
        <v>0</v>
      </c>
      <c r="Z96" s="91">
        <v>4173349</v>
      </c>
      <c r="AC96" s="90">
        <v>2000</v>
      </c>
      <c r="AD96" s="91" t="s">
        <v>6</v>
      </c>
      <c r="AE96" s="95" t="str">
        <f t="shared" si="26"/>
        <v>3</v>
      </c>
      <c r="AF96" s="95" t="str">
        <f t="shared" si="26"/>
        <v>2</v>
      </c>
      <c r="AG96" s="95" t="str">
        <f t="shared" si="26"/>
        <v>1</v>
      </c>
      <c r="AH96" s="95" t="str">
        <f t="shared" si="26"/>
        <v>6</v>
      </c>
      <c r="AI96" s="95" t="str">
        <f t="shared" si="26"/>
        <v>1</v>
      </c>
      <c r="AJ96" s="95" t="str">
        <f t="shared" si="26"/>
        <v>1</v>
      </c>
      <c r="AK96" s="95" t="str">
        <f t="shared" si="26"/>
        <v>1</v>
      </c>
      <c r="AL96" s="95" t="str">
        <f t="shared" si="26"/>
        <v>6</v>
      </c>
      <c r="AM96" s="95" t="str">
        <f t="shared" si="26"/>
        <v>2</v>
      </c>
      <c r="AN96" s="95" t="str">
        <f t="shared" si="26"/>
        <v>1</v>
      </c>
      <c r="AO96" s="95" t="str">
        <f t="shared" si="26"/>
        <v>2</v>
      </c>
      <c r="AP96" s="95" t="str">
        <f t="shared" si="26"/>
        <v>1</v>
      </c>
      <c r="AQ96" s="95" t="str">
        <f t="shared" si="26"/>
        <v>1</v>
      </c>
      <c r="AR96" s="95" t="str">
        <f t="shared" si="26"/>
        <v>8</v>
      </c>
      <c r="AS96" s="95" t="str">
        <f t="shared" si="26"/>
        <v>5</v>
      </c>
      <c r="AT96" s="95" t="str">
        <f t="shared" si="23"/>
        <v>8</v>
      </c>
      <c r="AU96" s="95" t="str">
        <f t="shared" si="23"/>
        <v>0</v>
      </c>
      <c r="AV96" s="95" t="str">
        <f t="shared" si="23"/>
        <v>2</v>
      </c>
      <c r="AW96" s="95" t="str">
        <f t="shared" si="25"/>
        <v>3</v>
      </c>
      <c r="AX96" s="95" t="str">
        <f t="shared" si="25"/>
        <v>1</v>
      </c>
      <c r="AY96" s="95" t="str">
        <f t="shared" si="25"/>
        <v>0</v>
      </c>
      <c r="AZ96" s="95" t="str">
        <f t="shared" si="25"/>
        <v>0</v>
      </c>
      <c r="BA96" s="95" t="str">
        <f t="shared" si="25"/>
        <v>0</v>
      </c>
      <c r="BB96" s="93"/>
    </row>
    <row r="97" spans="1:54" x14ac:dyDescent="0.2">
      <c r="A97" s="90">
        <v>2000</v>
      </c>
      <c r="B97" s="91" t="s">
        <v>7</v>
      </c>
      <c r="C97" s="91">
        <v>403948</v>
      </c>
      <c r="D97" s="91">
        <v>297147</v>
      </c>
      <c r="E97" s="91">
        <v>179610</v>
      </c>
      <c r="F97" s="91">
        <v>68331</v>
      </c>
      <c r="G97" s="91">
        <v>176971</v>
      </c>
      <c r="H97" s="91">
        <v>154602</v>
      </c>
      <c r="I97" s="91">
        <v>132057</v>
      </c>
      <c r="J97" s="91">
        <v>65835</v>
      </c>
      <c r="K97" s="91">
        <v>242755</v>
      </c>
      <c r="L97" s="91">
        <v>192662</v>
      </c>
      <c r="M97" s="91">
        <v>224632</v>
      </c>
      <c r="N97" s="91">
        <v>191104</v>
      </c>
      <c r="O97" s="91">
        <v>199523</v>
      </c>
      <c r="P97" s="91">
        <v>91360</v>
      </c>
      <c r="Q97" s="91">
        <v>535972</v>
      </c>
      <c r="R97" s="91">
        <v>853058</v>
      </c>
      <c r="S97" s="91">
        <v>0</v>
      </c>
      <c r="T97" s="91">
        <v>229220</v>
      </c>
      <c r="U97" s="91">
        <v>34808</v>
      </c>
      <c r="V97" s="91">
        <v>118594</v>
      </c>
      <c r="W97" s="91">
        <v>0</v>
      </c>
      <c r="X97" s="91">
        <v>0</v>
      </c>
      <c r="Y97" s="91">
        <v>0</v>
      </c>
      <c r="Z97" s="91">
        <v>4392189</v>
      </c>
      <c r="AC97" s="90">
        <v>2000</v>
      </c>
      <c r="AD97" s="91" t="s">
        <v>7</v>
      </c>
      <c r="AE97" s="95" t="str">
        <f t="shared" si="26"/>
        <v>4</v>
      </c>
      <c r="AF97" s="95" t="str">
        <f t="shared" si="26"/>
        <v>2</v>
      </c>
      <c r="AG97" s="95" t="str">
        <f t="shared" si="26"/>
        <v>1</v>
      </c>
      <c r="AH97" s="95" t="str">
        <f t="shared" si="26"/>
        <v>6</v>
      </c>
      <c r="AI97" s="95" t="str">
        <f t="shared" si="26"/>
        <v>1</v>
      </c>
      <c r="AJ97" s="95" t="str">
        <f t="shared" si="26"/>
        <v>1</v>
      </c>
      <c r="AK97" s="95" t="str">
        <f t="shared" si="26"/>
        <v>1</v>
      </c>
      <c r="AL97" s="95" t="str">
        <f t="shared" si="26"/>
        <v>6</v>
      </c>
      <c r="AM97" s="95" t="str">
        <f t="shared" si="26"/>
        <v>2</v>
      </c>
      <c r="AN97" s="95" t="str">
        <f t="shared" si="26"/>
        <v>1</v>
      </c>
      <c r="AO97" s="95" t="str">
        <f t="shared" si="26"/>
        <v>2</v>
      </c>
      <c r="AP97" s="95" t="str">
        <f t="shared" si="26"/>
        <v>1</v>
      </c>
      <c r="AQ97" s="95" t="str">
        <f t="shared" si="26"/>
        <v>1</v>
      </c>
      <c r="AR97" s="95" t="str">
        <f t="shared" si="26"/>
        <v>9</v>
      </c>
      <c r="AS97" s="95" t="str">
        <f t="shared" si="26"/>
        <v>5</v>
      </c>
      <c r="AT97" s="95" t="str">
        <f t="shared" si="23"/>
        <v>8</v>
      </c>
      <c r="AU97" s="95" t="str">
        <f t="shared" si="23"/>
        <v>0</v>
      </c>
      <c r="AV97" s="95" t="str">
        <f t="shared" si="23"/>
        <v>2</v>
      </c>
      <c r="AW97" s="95" t="str">
        <f t="shared" si="25"/>
        <v>3</v>
      </c>
      <c r="AX97" s="95" t="str">
        <f t="shared" si="25"/>
        <v>1</v>
      </c>
      <c r="AY97" s="95" t="str">
        <f t="shared" si="25"/>
        <v>0</v>
      </c>
      <c r="AZ97" s="95" t="str">
        <f t="shared" si="25"/>
        <v>0</v>
      </c>
      <c r="BA97" s="95" t="str">
        <f t="shared" si="25"/>
        <v>0</v>
      </c>
      <c r="BB97" s="93"/>
    </row>
    <row r="98" spans="1:54" x14ac:dyDescent="0.2">
      <c r="A98" s="90">
        <v>2000</v>
      </c>
      <c r="B98" s="91" t="s">
        <v>8</v>
      </c>
      <c r="C98" s="91">
        <v>399965</v>
      </c>
      <c r="D98" s="91">
        <v>304172</v>
      </c>
      <c r="E98" s="91">
        <v>172981</v>
      </c>
      <c r="F98" s="91">
        <v>68913</v>
      </c>
      <c r="G98" s="91">
        <v>176598</v>
      </c>
      <c r="H98" s="91">
        <v>150975</v>
      </c>
      <c r="I98" s="91">
        <v>128792</v>
      </c>
      <c r="J98" s="91">
        <v>64581</v>
      </c>
      <c r="K98" s="91">
        <v>236126</v>
      </c>
      <c r="L98" s="91">
        <v>182146</v>
      </c>
      <c r="M98" s="91">
        <v>218340</v>
      </c>
      <c r="N98" s="91">
        <v>183569</v>
      </c>
      <c r="O98" s="91">
        <v>196985</v>
      </c>
      <c r="P98" s="91">
        <v>90465</v>
      </c>
      <c r="Q98" s="91">
        <v>525517</v>
      </c>
      <c r="R98" s="91">
        <v>833868</v>
      </c>
      <c r="S98" s="91">
        <v>0</v>
      </c>
      <c r="T98" s="91">
        <v>228632</v>
      </c>
      <c r="U98" s="91">
        <v>35118</v>
      </c>
      <c r="V98" s="91">
        <v>118146</v>
      </c>
      <c r="W98" s="91">
        <v>0</v>
      </c>
      <c r="X98" s="91">
        <v>0</v>
      </c>
      <c r="Y98" s="91">
        <v>0</v>
      </c>
      <c r="Z98" s="91">
        <v>4315889</v>
      </c>
      <c r="AC98" s="90">
        <v>2000</v>
      </c>
      <c r="AD98" s="91" t="s">
        <v>8</v>
      </c>
      <c r="AE98" s="95" t="str">
        <f t="shared" si="26"/>
        <v>3</v>
      </c>
      <c r="AF98" s="95" t="str">
        <f t="shared" si="26"/>
        <v>3</v>
      </c>
      <c r="AG98" s="95" t="str">
        <f t="shared" si="26"/>
        <v>1</v>
      </c>
      <c r="AH98" s="95" t="str">
        <f t="shared" si="26"/>
        <v>6</v>
      </c>
      <c r="AI98" s="95" t="str">
        <f t="shared" si="26"/>
        <v>1</v>
      </c>
      <c r="AJ98" s="95" t="str">
        <f t="shared" si="26"/>
        <v>1</v>
      </c>
      <c r="AK98" s="95" t="str">
        <f t="shared" si="26"/>
        <v>1</v>
      </c>
      <c r="AL98" s="95" t="str">
        <f t="shared" si="26"/>
        <v>6</v>
      </c>
      <c r="AM98" s="95" t="str">
        <f t="shared" si="26"/>
        <v>2</v>
      </c>
      <c r="AN98" s="95" t="str">
        <f t="shared" si="26"/>
        <v>1</v>
      </c>
      <c r="AO98" s="95" t="str">
        <f t="shared" si="26"/>
        <v>2</v>
      </c>
      <c r="AP98" s="95" t="str">
        <f t="shared" si="26"/>
        <v>1</v>
      </c>
      <c r="AQ98" s="95" t="str">
        <f t="shared" si="26"/>
        <v>1</v>
      </c>
      <c r="AR98" s="95" t="str">
        <f t="shared" si="26"/>
        <v>9</v>
      </c>
      <c r="AS98" s="95" t="str">
        <f t="shared" si="26"/>
        <v>5</v>
      </c>
      <c r="AT98" s="95" t="str">
        <f t="shared" si="23"/>
        <v>8</v>
      </c>
      <c r="AU98" s="95" t="str">
        <f t="shared" si="23"/>
        <v>0</v>
      </c>
      <c r="AV98" s="95" t="str">
        <f t="shared" si="23"/>
        <v>2</v>
      </c>
      <c r="AW98" s="95" t="str">
        <f t="shared" si="25"/>
        <v>3</v>
      </c>
      <c r="AX98" s="95" t="str">
        <f t="shared" si="25"/>
        <v>1</v>
      </c>
      <c r="AY98" s="95" t="str">
        <f t="shared" si="25"/>
        <v>0</v>
      </c>
      <c r="AZ98" s="95" t="str">
        <f t="shared" si="25"/>
        <v>0</v>
      </c>
      <c r="BA98" s="95" t="str">
        <f t="shared" si="25"/>
        <v>0</v>
      </c>
      <c r="BB98" s="93"/>
    </row>
    <row r="99" spans="1:54" x14ac:dyDescent="0.2">
      <c r="A99" s="90">
        <v>2000</v>
      </c>
      <c r="B99" s="91" t="s">
        <v>9</v>
      </c>
      <c r="C99" s="91">
        <v>412620</v>
      </c>
      <c r="D99" s="91">
        <v>302393</v>
      </c>
      <c r="E99" s="91">
        <v>180509</v>
      </c>
      <c r="F99" s="91">
        <v>70945</v>
      </c>
      <c r="G99" s="91">
        <v>179148</v>
      </c>
      <c r="H99" s="91">
        <v>155205</v>
      </c>
      <c r="I99" s="91">
        <v>129891</v>
      </c>
      <c r="J99" s="91">
        <v>66345</v>
      </c>
      <c r="K99" s="91">
        <v>238016</v>
      </c>
      <c r="L99" s="91">
        <v>186645</v>
      </c>
      <c r="M99" s="91">
        <v>220278</v>
      </c>
      <c r="N99" s="91">
        <v>183397</v>
      </c>
      <c r="O99" s="91">
        <v>199318</v>
      </c>
      <c r="P99" s="91">
        <v>92260</v>
      </c>
      <c r="Q99" s="91">
        <v>526157</v>
      </c>
      <c r="R99" s="91">
        <v>831728</v>
      </c>
      <c r="S99" s="91">
        <v>0</v>
      </c>
      <c r="T99" s="91">
        <v>228201</v>
      </c>
      <c r="U99" s="91">
        <v>35396</v>
      </c>
      <c r="V99" s="91">
        <v>119974</v>
      </c>
      <c r="W99" s="91">
        <v>0</v>
      </c>
      <c r="X99" s="91">
        <v>0</v>
      </c>
      <c r="Y99" s="91">
        <v>0</v>
      </c>
      <c r="Z99" s="91">
        <v>4358426</v>
      </c>
      <c r="AC99" s="90">
        <v>2000</v>
      </c>
      <c r="AD99" s="91" t="s">
        <v>9</v>
      </c>
      <c r="AE99" s="95" t="str">
        <f t="shared" si="26"/>
        <v>4</v>
      </c>
      <c r="AF99" s="95" t="str">
        <f t="shared" si="26"/>
        <v>3</v>
      </c>
      <c r="AG99" s="95" t="str">
        <f t="shared" si="26"/>
        <v>1</v>
      </c>
      <c r="AH99" s="95" t="str">
        <f t="shared" si="26"/>
        <v>7</v>
      </c>
      <c r="AI99" s="95" t="str">
        <f t="shared" si="26"/>
        <v>1</v>
      </c>
      <c r="AJ99" s="95" t="str">
        <f t="shared" si="26"/>
        <v>1</v>
      </c>
      <c r="AK99" s="95" t="str">
        <f t="shared" si="26"/>
        <v>1</v>
      </c>
      <c r="AL99" s="95" t="str">
        <f t="shared" si="26"/>
        <v>6</v>
      </c>
      <c r="AM99" s="95" t="str">
        <f t="shared" si="26"/>
        <v>2</v>
      </c>
      <c r="AN99" s="95" t="str">
        <f t="shared" si="26"/>
        <v>1</v>
      </c>
      <c r="AO99" s="95" t="str">
        <f t="shared" si="26"/>
        <v>2</v>
      </c>
      <c r="AP99" s="95" t="str">
        <f t="shared" si="26"/>
        <v>1</v>
      </c>
      <c r="AQ99" s="95" t="str">
        <f t="shared" si="26"/>
        <v>1</v>
      </c>
      <c r="AR99" s="95" t="str">
        <f t="shared" si="26"/>
        <v>9</v>
      </c>
      <c r="AS99" s="95" t="str">
        <f t="shared" si="26"/>
        <v>5</v>
      </c>
      <c r="AT99" s="95" t="str">
        <f t="shared" si="23"/>
        <v>8</v>
      </c>
      <c r="AU99" s="95" t="str">
        <f t="shared" si="23"/>
        <v>0</v>
      </c>
      <c r="AV99" s="95" t="str">
        <f t="shared" si="23"/>
        <v>2</v>
      </c>
      <c r="AW99" s="95" t="str">
        <f t="shared" si="25"/>
        <v>3</v>
      </c>
      <c r="AX99" s="95" t="str">
        <f t="shared" si="25"/>
        <v>1</v>
      </c>
      <c r="AY99" s="95" t="str">
        <f t="shared" si="25"/>
        <v>0</v>
      </c>
      <c r="AZ99" s="95" t="str">
        <f t="shared" si="25"/>
        <v>0</v>
      </c>
      <c r="BA99" s="95" t="str">
        <f t="shared" si="25"/>
        <v>0</v>
      </c>
      <c r="BB99" s="93"/>
    </row>
    <row r="100" spans="1:54" x14ac:dyDescent="0.2">
      <c r="A100" s="90">
        <v>2000</v>
      </c>
      <c r="B100" s="91" t="s">
        <v>10</v>
      </c>
      <c r="C100" s="91">
        <v>393761</v>
      </c>
      <c r="D100" s="91">
        <v>285548</v>
      </c>
      <c r="E100" s="91">
        <v>171148</v>
      </c>
      <c r="F100" s="91">
        <v>68793</v>
      </c>
      <c r="G100" s="91">
        <v>171657</v>
      </c>
      <c r="H100" s="91">
        <v>148620</v>
      </c>
      <c r="I100" s="91">
        <v>124888</v>
      </c>
      <c r="J100" s="91">
        <v>62244</v>
      </c>
      <c r="K100" s="91">
        <v>226469</v>
      </c>
      <c r="L100" s="91">
        <v>178359</v>
      </c>
      <c r="M100" s="91">
        <v>211038</v>
      </c>
      <c r="N100" s="91">
        <v>173297</v>
      </c>
      <c r="O100" s="91">
        <v>188413</v>
      </c>
      <c r="P100" s="91">
        <v>88612</v>
      </c>
      <c r="Q100" s="91">
        <v>495963</v>
      </c>
      <c r="R100" s="91">
        <v>787546</v>
      </c>
      <c r="S100" s="91">
        <v>0</v>
      </c>
      <c r="T100" s="91">
        <v>217439</v>
      </c>
      <c r="U100" s="91">
        <v>32969</v>
      </c>
      <c r="V100" s="91">
        <v>115752</v>
      </c>
      <c r="W100" s="91">
        <v>0</v>
      </c>
      <c r="X100" s="91">
        <v>0</v>
      </c>
      <c r="Y100" s="91">
        <v>0</v>
      </c>
      <c r="Z100" s="91">
        <v>4142516</v>
      </c>
      <c r="AC100" s="90">
        <v>2000</v>
      </c>
      <c r="AD100" s="91" t="s">
        <v>10</v>
      </c>
      <c r="AE100" s="95" t="str">
        <f t="shared" si="26"/>
        <v>3</v>
      </c>
      <c r="AF100" s="95" t="str">
        <f t="shared" si="26"/>
        <v>2</v>
      </c>
      <c r="AG100" s="95" t="str">
        <f t="shared" si="26"/>
        <v>1</v>
      </c>
      <c r="AH100" s="95" t="str">
        <f t="shared" si="26"/>
        <v>6</v>
      </c>
      <c r="AI100" s="95" t="str">
        <f t="shared" si="26"/>
        <v>1</v>
      </c>
      <c r="AJ100" s="95" t="str">
        <f t="shared" si="26"/>
        <v>1</v>
      </c>
      <c r="AK100" s="95" t="str">
        <f t="shared" si="26"/>
        <v>1</v>
      </c>
      <c r="AL100" s="95" t="str">
        <f t="shared" si="26"/>
        <v>6</v>
      </c>
      <c r="AM100" s="95" t="str">
        <f t="shared" si="26"/>
        <v>2</v>
      </c>
      <c r="AN100" s="95" t="str">
        <f t="shared" si="26"/>
        <v>1</v>
      </c>
      <c r="AO100" s="95" t="str">
        <f t="shared" si="26"/>
        <v>2</v>
      </c>
      <c r="AP100" s="95" t="str">
        <f t="shared" si="26"/>
        <v>1</v>
      </c>
      <c r="AQ100" s="95" t="str">
        <f t="shared" si="26"/>
        <v>1</v>
      </c>
      <c r="AR100" s="95" t="str">
        <f t="shared" si="26"/>
        <v>8</v>
      </c>
      <c r="AS100" s="95" t="str">
        <f t="shared" si="26"/>
        <v>4</v>
      </c>
      <c r="AT100" s="95" t="str">
        <f t="shared" si="23"/>
        <v>7</v>
      </c>
      <c r="AU100" s="95" t="str">
        <f t="shared" si="23"/>
        <v>0</v>
      </c>
      <c r="AV100" s="95" t="str">
        <f t="shared" si="23"/>
        <v>2</v>
      </c>
      <c r="AW100" s="95" t="str">
        <f t="shared" si="25"/>
        <v>3</v>
      </c>
      <c r="AX100" s="95" t="str">
        <f t="shared" si="25"/>
        <v>1</v>
      </c>
      <c r="AY100" s="95" t="str">
        <f t="shared" si="25"/>
        <v>0</v>
      </c>
      <c r="AZ100" s="95" t="str">
        <f t="shared" si="25"/>
        <v>0</v>
      </c>
      <c r="BA100" s="95" t="str">
        <f t="shared" si="25"/>
        <v>0</v>
      </c>
      <c r="BB100" s="93"/>
    </row>
    <row r="101" spans="1:54" x14ac:dyDescent="0.2">
      <c r="A101" s="90">
        <v>2000</v>
      </c>
      <c r="B101" s="91" t="s">
        <v>11</v>
      </c>
      <c r="C101" s="91">
        <v>385670</v>
      </c>
      <c r="D101" s="91">
        <v>274820</v>
      </c>
      <c r="E101" s="91">
        <v>173063</v>
      </c>
      <c r="F101" s="91">
        <v>68271</v>
      </c>
      <c r="G101" s="91">
        <v>158323</v>
      </c>
      <c r="H101" s="91">
        <v>136095</v>
      </c>
      <c r="I101" s="91">
        <v>119887</v>
      </c>
      <c r="J101" s="91">
        <v>60115</v>
      </c>
      <c r="K101" s="91">
        <v>215734</v>
      </c>
      <c r="L101" s="91">
        <v>161007</v>
      </c>
      <c r="M101" s="91">
        <v>196016</v>
      </c>
      <c r="N101" s="91">
        <v>170960</v>
      </c>
      <c r="O101" s="91">
        <v>178736</v>
      </c>
      <c r="P101" s="91">
        <v>84280</v>
      </c>
      <c r="Q101" s="91">
        <v>483266</v>
      </c>
      <c r="R101" s="91">
        <v>757786</v>
      </c>
      <c r="S101" s="91">
        <v>0</v>
      </c>
      <c r="T101" s="91">
        <v>215111</v>
      </c>
      <c r="U101" s="91">
        <v>32449</v>
      </c>
      <c r="V101" s="91">
        <v>112469</v>
      </c>
      <c r="W101" s="91">
        <v>0</v>
      </c>
      <c r="X101" s="91">
        <v>0</v>
      </c>
      <c r="Y101" s="91">
        <v>0</v>
      </c>
      <c r="Z101" s="91">
        <v>3984058</v>
      </c>
      <c r="AC101" s="90">
        <v>2000</v>
      </c>
      <c r="AD101" s="91" t="s">
        <v>11</v>
      </c>
      <c r="AE101" s="95" t="str">
        <f t="shared" si="26"/>
        <v>3</v>
      </c>
      <c r="AF101" s="95" t="str">
        <f t="shared" si="26"/>
        <v>2</v>
      </c>
      <c r="AG101" s="95" t="str">
        <f t="shared" si="26"/>
        <v>1</v>
      </c>
      <c r="AH101" s="95" t="str">
        <f t="shared" si="26"/>
        <v>6</v>
      </c>
      <c r="AI101" s="95" t="str">
        <f t="shared" si="26"/>
        <v>1</v>
      </c>
      <c r="AJ101" s="95" t="str">
        <f t="shared" si="26"/>
        <v>1</v>
      </c>
      <c r="AK101" s="95" t="str">
        <f t="shared" si="26"/>
        <v>1</v>
      </c>
      <c r="AL101" s="95" t="str">
        <f t="shared" si="26"/>
        <v>6</v>
      </c>
      <c r="AM101" s="95" t="str">
        <f t="shared" si="26"/>
        <v>2</v>
      </c>
      <c r="AN101" s="95" t="str">
        <f t="shared" si="26"/>
        <v>1</v>
      </c>
      <c r="AO101" s="95" t="str">
        <f t="shared" si="26"/>
        <v>1</v>
      </c>
      <c r="AP101" s="95" t="str">
        <f t="shared" si="26"/>
        <v>1</v>
      </c>
      <c r="AQ101" s="95" t="str">
        <f t="shared" si="26"/>
        <v>1</v>
      </c>
      <c r="AR101" s="95" t="str">
        <f t="shared" si="26"/>
        <v>8</v>
      </c>
      <c r="AS101" s="95" t="str">
        <f t="shared" si="26"/>
        <v>4</v>
      </c>
      <c r="AT101" s="95" t="str">
        <f t="shared" si="23"/>
        <v>7</v>
      </c>
      <c r="AU101" s="95" t="str">
        <f t="shared" si="23"/>
        <v>0</v>
      </c>
      <c r="AV101" s="95" t="str">
        <f t="shared" si="23"/>
        <v>2</v>
      </c>
      <c r="AW101" s="95" t="str">
        <f t="shared" si="25"/>
        <v>3</v>
      </c>
      <c r="AX101" s="95" t="str">
        <f t="shared" si="25"/>
        <v>1</v>
      </c>
      <c r="AY101" s="95" t="str">
        <f t="shared" si="25"/>
        <v>0</v>
      </c>
      <c r="AZ101" s="95" t="str">
        <f t="shared" si="25"/>
        <v>0</v>
      </c>
      <c r="BA101" s="95" t="str">
        <f t="shared" si="25"/>
        <v>0</v>
      </c>
      <c r="BB101" s="93"/>
    </row>
    <row r="102" spans="1:54" x14ac:dyDescent="0.2">
      <c r="A102" s="90">
        <v>2001</v>
      </c>
      <c r="B102" s="91" t="s">
        <v>12</v>
      </c>
      <c r="C102" s="91">
        <v>362664</v>
      </c>
      <c r="D102" s="91">
        <v>237842</v>
      </c>
      <c r="E102" s="91">
        <v>153547</v>
      </c>
      <c r="F102" s="91">
        <v>63256</v>
      </c>
      <c r="G102" s="91">
        <v>139998</v>
      </c>
      <c r="H102" s="91">
        <v>118448</v>
      </c>
      <c r="I102" s="91">
        <v>106891</v>
      </c>
      <c r="J102" s="91">
        <v>53420</v>
      </c>
      <c r="K102" s="91">
        <v>197547</v>
      </c>
      <c r="L102" s="91">
        <v>143681</v>
      </c>
      <c r="M102" s="91">
        <v>179234</v>
      </c>
      <c r="N102" s="91">
        <v>162644</v>
      </c>
      <c r="O102" s="91">
        <v>161087</v>
      </c>
      <c r="P102" s="91">
        <v>76702</v>
      </c>
      <c r="Q102" s="91">
        <v>447763</v>
      </c>
      <c r="R102" s="91">
        <v>713489</v>
      </c>
      <c r="S102" s="91">
        <v>0</v>
      </c>
      <c r="T102" s="91">
        <v>197818</v>
      </c>
      <c r="U102" s="91">
        <v>29772</v>
      </c>
      <c r="V102" s="91">
        <v>103487</v>
      </c>
      <c r="W102" s="91">
        <v>0</v>
      </c>
      <c r="X102" s="91">
        <v>0</v>
      </c>
      <c r="Y102" s="91">
        <v>0</v>
      </c>
      <c r="Z102" s="91">
        <v>3649290</v>
      </c>
      <c r="AC102" s="90">
        <v>2001</v>
      </c>
      <c r="AD102" s="91" t="s">
        <v>12</v>
      </c>
      <c r="AE102" s="95" t="str">
        <f t="shared" si="26"/>
        <v>3</v>
      </c>
      <c r="AF102" s="95" t="str">
        <f t="shared" si="26"/>
        <v>2</v>
      </c>
      <c r="AG102" s="95" t="str">
        <f t="shared" si="26"/>
        <v>1</v>
      </c>
      <c r="AH102" s="95" t="str">
        <f t="shared" si="26"/>
        <v>6</v>
      </c>
      <c r="AI102" s="95" t="str">
        <f t="shared" si="26"/>
        <v>1</v>
      </c>
      <c r="AJ102" s="95" t="str">
        <f t="shared" si="26"/>
        <v>1</v>
      </c>
      <c r="AK102" s="95" t="str">
        <f t="shared" si="26"/>
        <v>1</v>
      </c>
      <c r="AL102" s="95" t="str">
        <f t="shared" si="26"/>
        <v>5</v>
      </c>
      <c r="AM102" s="95" t="str">
        <f t="shared" si="26"/>
        <v>1</v>
      </c>
      <c r="AN102" s="95" t="str">
        <f t="shared" si="26"/>
        <v>1</v>
      </c>
      <c r="AO102" s="95" t="str">
        <f t="shared" si="26"/>
        <v>1</v>
      </c>
      <c r="AP102" s="95" t="str">
        <f t="shared" si="26"/>
        <v>1</v>
      </c>
      <c r="AQ102" s="95" t="str">
        <f t="shared" si="26"/>
        <v>1</v>
      </c>
      <c r="AR102" s="95" t="str">
        <f t="shared" si="26"/>
        <v>7</v>
      </c>
      <c r="AS102" s="95" t="str">
        <f t="shared" si="26"/>
        <v>4</v>
      </c>
      <c r="AT102" s="95" t="str">
        <f t="shared" si="23"/>
        <v>7</v>
      </c>
      <c r="AU102" s="95" t="str">
        <f t="shared" si="23"/>
        <v>0</v>
      </c>
      <c r="AV102" s="95" t="str">
        <f t="shared" si="23"/>
        <v>1</v>
      </c>
      <c r="AW102" s="95" t="str">
        <f t="shared" si="25"/>
        <v>2</v>
      </c>
      <c r="AX102" s="95" t="str">
        <f t="shared" si="25"/>
        <v>1</v>
      </c>
      <c r="AY102" s="95" t="str">
        <f t="shared" si="25"/>
        <v>0</v>
      </c>
      <c r="AZ102" s="95" t="str">
        <f t="shared" si="25"/>
        <v>0</v>
      </c>
      <c r="BA102" s="95" t="str">
        <f t="shared" si="25"/>
        <v>0</v>
      </c>
      <c r="BB102" s="93"/>
    </row>
    <row r="103" spans="1:54" x14ac:dyDescent="0.2">
      <c r="A103" s="90">
        <v>2001</v>
      </c>
      <c r="B103" s="91" t="s">
        <v>13</v>
      </c>
      <c r="C103" s="91">
        <v>354392</v>
      </c>
      <c r="D103" s="91">
        <v>240195</v>
      </c>
      <c r="E103" s="91">
        <v>150873</v>
      </c>
      <c r="F103" s="91">
        <v>59861</v>
      </c>
      <c r="G103" s="91">
        <v>138663</v>
      </c>
      <c r="H103" s="91">
        <v>119534</v>
      </c>
      <c r="I103" s="91">
        <v>104818</v>
      </c>
      <c r="J103" s="91">
        <v>53519</v>
      </c>
      <c r="K103" s="91">
        <v>193063</v>
      </c>
      <c r="L103" s="91">
        <v>144113</v>
      </c>
      <c r="M103" s="91">
        <v>176157</v>
      </c>
      <c r="N103" s="91">
        <v>154499</v>
      </c>
      <c r="O103" s="91">
        <v>160953</v>
      </c>
      <c r="P103" s="91">
        <v>74372</v>
      </c>
      <c r="Q103" s="91">
        <v>430634</v>
      </c>
      <c r="R103" s="91">
        <v>682915</v>
      </c>
      <c r="S103" s="91">
        <v>0</v>
      </c>
      <c r="T103" s="91">
        <v>189289</v>
      </c>
      <c r="U103" s="91">
        <v>28617</v>
      </c>
      <c r="V103" s="91">
        <v>101004</v>
      </c>
      <c r="W103" s="91">
        <v>0</v>
      </c>
      <c r="X103" s="91">
        <v>0</v>
      </c>
      <c r="Y103" s="91">
        <v>0</v>
      </c>
      <c r="Z103" s="91">
        <v>3557471</v>
      </c>
      <c r="AC103" s="90">
        <v>2001</v>
      </c>
      <c r="AD103" s="91" t="s">
        <v>13</v>
      </c>
      <c r="AE103" s="95" t="str">
        <f t="shared" ref="AE103:AS119" si="27">+LEFT(C103,1)</f>
        <v>3</v>
      </c>
      <c r="AF103" s="95" t="str">
        <f t="shared" si="27"/>
        <v>2</v>
      </c>
      <c r="AG103" s="95" t="str">
        <f t="shared" si="27"/>
        <v>1</v>
      </c>
      <c r="AH103" s="95" t="str">
        <f t="shared" si="27"/>
        <v>5</v>
      </c>
      <c r="AI103" s="95" t="str">
        <f t="shared" si="27"/>
        <v>1</v>
      </c>
      <c r="AJ103" s="95" t="str">
        <f t="shared" si="27"/>
        <v>1</v>
      </c>
      <c r="AK103" s="95" t="str">
        <f t="shared" si="27"/>
        <v>1</v>
      </c>
      <c r="AL103" s="95" t="str">
        <f t="shared" si="27"/>
        <v>5</v>
      </c>
      <c r="AM103" s="95" t="str">
        <f t="shared" si="27"/>
        <v>1</v>
      </c>
      <c r="AN103" s="95" t="str">
        <f t="shared" si="27"/>
        <v>1</v>
      </c>
      <c r="AO103" s="95" t="str">
        <f t="shared" si="27"/>
        <v>1</v>
      </c>
      <c r="AP103" s="95" t="str">
        <f t="shared" si="27"/>
        <v>1</v>
      </c>
      <c r="AQ103" s="95" t="str">
        <f t="shared" si="27"/>
        <v>1</v>
      </c>
      <c r="AR103" s="95" t="str">
        <f t="shared" si="27"/>
        <v>7</v>
      </c>
      <c r="AS103" s="95" t="str">
        <f t="shared" si="27"/>
        <v>4</v>
      </c>
      <c r="AT103" s="95" t="str">
        <f t="shared" si="23"/>
        <v>6</v>
      </c>
      <c r="AU103" s="95" t="str">
        <f t="shared" si="23"/>
        <v>0</v>
      </c>
      <c r="AV103" s="95" t="str">
        <f t="shared" si="23"/>
        <v>1</v>
      </c>
      <c r="AW103" s="95" t="str">
        <f t="shared" si="25"/>
        <v>2</v>
      </c>
      <c r="AX103" s="95" t="str">
        <f t="shared" si="25"/>
        <v>1</v>
      </c>
      <c r="AY103" s="95" t="str">
        <f t="shared" si="25"/>
        <v>0</v>
      </c>
      <c r="AZ103" s="95" t="str">
        <f t="shared" si="25"/>
        <v>0</v>
      </c>
      <c r="BA103" s="95" t="str">
        <f t="shared" si="25"/>
        <v>0</v>
      </c>
      <c r="BB103" s="93"/>
    </row>
    <row r="104" spans="1:54" x14ac:dyDescent="0.2">
      <c r="A104" s="90">
        <v>2001</v>
      </c>
      <c r="B104" s="91" t="s">
        <v>14</v>
      </c>
      <c r="C104" s="91">
        <v>398841</v>
      </c>
      <c r="D104" s="91">
        <v>282602</v>
      </c>
      <c r="E104" s="91">
        <v>170704</v>
      </c>
      <c r="F104" s="91">
        <v>68400</v>
      </c>
      <c r="G104" s="91">
        <v>167560</v>
      </c>
      <c r="H104" s="91">
        <v>144629</v>
      </c>
      <c r="I104" s="91">
        <v>122295</v>
      </c>
      <c r="J104" s="91">
        <v>61786</v>
      </c>
      <c r="K104" s="91">
        <v>224150</v>
      </c>
      <c r="L104" s="91">
        <v>174189</v>
      </c>
      <c r="M104" s="91">
        <v>206580</v>
      </c>
      <c r="N104" s="91">
        <v>171757</v>
      </c>
      <c r="O104" s="91">
        <v>185674</v>
      </c>
      <c r="P104" s="91">
        <v>86800</v>
      </c>
      <c r="Q104" s="91">
        <v>488760</v>
      </c>
      <c r="R104" s="91">
        <v>786340</v>
      </c>
      <c r="S104" s="91">
        <v>0</v>
      </c>
      <c r="T104" s="91">
        <v>208802</v>
      </c>
      <c r="U104" s="91">
        <v>32144</v>
      </c>
      <c r="V104" s="91">
        <v>109433</v>
      </c>
      <c r="W104" s="91">
        <v>0</v>
      </c>
      <c r="X104" s="91">
        <v>0</v>
      </c>
      <c r="Y104" s="91">
        <v>0</v>
      </c>
      <c r="Z104" s="91">
        <v>4091446</v>
      </c>
      <c r="AC104" s="90">
        <v>2001</v>
      </c>
      <c r="AD104" s="91" t="s">
        <v>14</v>
      </c>
      <c r="AE104" s="95" t="str">
        <f t="shared" si="27"/>
        <v>3</v>
      </c>
      <c r="AF104" s="95" t="str">
        <f t="shared" si="27"/>
        <v>2</v>
      </c>
      <c r="AG104" s="95" t="str">
        <f t="shared" si="27"/>
        <v>1</v>
      </c>
      <c r="AH104" s="95" t="str">
        <f t="shared" si="27"/>
        <v>6</v>
      </c>
      <c r="AI104" s="95" t="str">
        <f t="shared" si="27"/>
        <v>1</v>
      </c>
      <c r="AJ104" s="95" t="str">
        <f t="shared" si="27"/>
        <v>1</v>
      </c>
      <c r="AK104" s="95" t="str">
        <f t="shared" si="27"/>
        <v>1</v>
      </c>
      <c r="AL104" s="95" t="str">
        <f t="shared" si="27"/>
        <v>6</v>
      </c>
      <c r="AM104" s="95" t="str">
        <f t="shared" si="27"/>
        <v>2</v>
      </c>
      <c r="AN104" s="95" t="str">
        <f t="shared" si="27"/>
        <v>1</v>
      </c>
      <c r="AO104" s="95" t="str">
        <f t="shared" si="27"/>
        <v>2</v>
      </c>
      <c r="AP104" s="95" t="str">
        <f t="shared" si="27"/>
        <v>1</v>
      </c>
      <c r="AQ104" s="95" t="str">
        <f t="shared" si="27"/>
        <v>1</v>
      </c>
      <c r="AR104" s="95" t="str">
        <f t="shared" si="27"/>
        <v>8</v>
      </c>
      <c r="AS104" s="95" t="str">
        <f t="shared" si="27"/>
        <v>4</v>
      </c>
      <c r="AT104" s="95" t="str">
        <f t="shared" si="23"/>
        <v>7</v>
      </c>
      <c r="AU104" s="95" t="str">
        <f t="shared" si="23"/>
        <v>0</v>
      </c>
      <c r="AV104" s="95" t="str">
        <f t="shared" si="23"/>
        <v>2</v>
      </c>
      <c r="AW104" s="95" t="str">
        <f t="shared" si="25"/>
        <v>3</v>
      </c>
      <c r="AX104" s="95" t="str">
        <f t="shared" si="25"/>
        <v>1</v>
      </c>
      <c r="AY104" s="95" t="str">
        <f t="shared" si="25"/>
        <v>0</v>
      </c>
      <c r="AZ104" s="95" t="str">
        <f t="shared" si="25"/>
        <v>0</v>
      </c>
      <c r="BA104" s="95" t="str">
        <f t="shared" si="25"/>
        <v>0</v>
      </c>
      <c r="BB104" s="93"/>
    </row>
    <row r="105" spans="1:54" x14ac:dyDescent="0.2">
      <c r="A105" s="90">
        <v>2001</v>
      </c>
      <c r="B105" s="91" t="s">
        <v>15</v>
      </c>
      <c r="C105" s="91">
        <v>381492</v>
      </c>
      <c r="D105" s="91">
        <v>281670</v>
      </c>
      <c r="E105" s="91">
        <v>164508</v>
      </c>
      <c r="F105" s="91">
        <v>63196</v>
      </c>
      <c r="G105" s="91">
        <v>161904</v>
      </c>
      <c r="H105" s="91">
        <v>137711</v>
      </c>
      <c r="I105" s="91">
        <v>119657</v>
      </c>
      <c r="J105" s="91">
        <v>62324</v>
      </c>
      <c r="K105" s="91">
        <v>217335</v>
      </c>
      <c r="L105" s="91">
        <v>169654</v>
      </c>
      <c r="M105" s="91">
        <v>202057</v>
      </c>
      <c r="N105" s="91">
        <v>163172</v>
      </c>
      <c r="O105" s="91">
        <v>184190</v>
      </c>
      <c r="P105" s="91">
        <v>83378</v>
      </c>
      <c r="Q105" s="91">
        <v>464553</v>
      </c>
      <c r="R105" s="91">
        <v>754145</v>
      </c>
      <c r="S105" s="91">
        <v>0</v>
      </c>
      <c r="T105" s="91">
        <v>202539</v>
      </c>
      <c r="U105" s="91">
        <v>30657</v>
      </c>
      <c r="V105" s="91">
        <v>108892</v>
      </c>
      <c r="W105" s="91">
        <v>0</v>
      </c>
      <c r="X105" s="91">
        <v>0</v>
      </c>
      <c r="Y105" s="91">
        <v>0</v>
      </c>
      <c r="Z105" s="91">
        <v>3953034</v>
      </c>
      <c r="AC105" s="90">
        <v>2001</v>
      </c>
      <c r="AD105" s="91" t="s">
        <v>15</v>
      </c>
      <c r="AE105" s="95" t="str">
        <f t="shared" si="27"/>
        <v>3</v>
      </c>
      <c r="AF105" s="95" t="str">
        <f t="shared" si="27"/>
        <v>2</v>
      </c>
      <c r="AG105" s="95" t="str">
        <f t="shared" si="27"/>
        <v>1</v>
      </c>
      <c r="AH105" s="95" t="str">
        <f t="shared" si="27"/>
        <v>6</v>
      </c>
      <c r="AI105" s="95" t="str">
        <f t="shared" si="27"/>
        <v>1</v>
      </c>
      <c r="AJ105" s="95" t="str">
        <f t="shared" si="27"/>
        <v>1</v>
      </c>
      <c r="AK105" s="95" t="str">
        <f t="shared" si="27"/>
        <v>1</v>
      </c>
      <c r="AL105" s="95" t="str">
        <f t="shared" si="27"/>
        <v>6</v>
      </c>
      <c r="AM105" s="95" t="str">
        <f t="shared" si="27"/>
        <v>2</v>
      </c>
      <c r="AN105" s="95" t="str">
        <f t="shared" si="27"/>
        <v>1</v>
      </c>
      <c r="AO105" s="95" t="str">
        <f t="shared" si="27"/>
        <v>2</v>
      </c>
      <c r="AP105" s="95" t="str">
        <f t="shared" si="27"/>
        <v>1</v>
      </c>
      <c r="AQ105" s="95" t="str">
        <f t="shared" si="27"/>
        <v>1</v>
      </c>
      <c r="AR105" s="95" t="str">
        <f t="shared" si="27"/>
        <v>8</v>
      </c>
      <c r="AS105" s="95" t="str">
        <f t="shared" si="27"/>
        <v>4</v>
      </c>
      <c r="AT105" s="95" t="str">
        <f t="shared" si="23"/>
        <v>7</v>
      </c>
      <c r="AU105" s="95" t="str">
        <f t="shared" si="23"/>
        <v>0</v>
      </c>
      <c r="AV105" s="95" t="str">
        <f t="shared" si="23"/>
        <v>2</v>
      </c>
      <c r="AW105" s="95" t="str">
        <f t="shared" si="25"/>
        <v>3</v>
      </c>
      <c r="AX105" s="95" t="str">
        <f t="shared" si="25"/>
        <v>1</v>
      </c>
      <c r="AY105" s="95" t="str">
        <f t="shared" si="25"/>
        <v>0</v>
      </c>
      <c r="AZ105" s="95" t="str">
        <f t="shared" si="25"/>
        <v>0</v>
      </c>
      <c r="BA105" s="95" t="str">
        <f t="shared" si="25"/>
        <v>0</v>
      </c>
      <c r="BB105" s="93"/>
    </row>
    <row r="106" spans="1:54" x14ac:dyDescent="0.2">
      <c r="A106" s="90">
        <v>2001</v>
      </c>
      <c r="B106" s="91" t="s">
        <v>4</v>
      </c>
      <c r="C106" s="91">
        <v>389763</v>
      </c>
      <c r="D106" s="91">
        <v>284480</v>
      </c>
      <c r="E106" s="91">
        <v>166742</v>
      </c>
      <c r="F106" s="91">
        <v>63208</v>
      </c>
      <c r="G106" s="91">
        <v>167605</v>
      </c>
      <c r="H106" s="91">
        <v>143289</v>
      </c>
      <c r="I106" s="91">
        <v>121838</v>
      </c>
      <c r="J106" s="91">
        <v>62250</v>
      </c>
      <c r="K106" s="91">
        <v>224416</v>
      </c>
      <c r="L106" s="91">
        <v>174390</v>
      </c>
      <c r="M106" s="91">
        <v>209212</v>
      </c>
      <c r="N106" s="91">
        <v>165173</v>
      </c>
      <c r="O106" s="91">
        <v>185290</v>
      </c>
      <c r="P106" s="91">
        <v>83794</v>
      </c>
      <c r="Q106" s="91">
        <v>475578</v>
      </c>
      <c r="R106" s="91">
        <v>764922</v>
      </c>
      <c r="S106" s="91">
        <v>0</v>
      </c>
      <c r="T106" s="91">
        <v>203230</v>
      </c>
      <c r="U106" s="91">
        <v>30366</v>
      </c>
      <c r="V106" s="91">
        <v>105114</v>
      </c>
      <c r="W106" s="91">
        <v>0</v>
      </c>
      <c r="X106" s="91">
        <v>0</v>
      </c>
      <c r="Y106" s="91">
        <v>0</v>
      </c>
      <c r="Z106" s="91">
        <v>4020660</v>
      </c>
      <c r="AC106" s="90">
        <v>2001</v>
      </c>
      <c r="AD106" s="91" t="s">
        <v>4</v>
      </c>
      <c r="AE106" s="95" t="str">
        <f t="shared" si="27"/>
        <v>3</v>
      </c>
      <c r="AF106" s="95" t="str">
        <f t="shared" si="27"/>
        <v>2</v>
      </c>
      <c r="AG106" s="95" t="str">
        <f t="shared" si="27"/>
        <v>1</v>
      </c>
      <c r="AH106" s="95" t="str">
        <f t="shared" si="27"/>
        <v>6</v>
      </c>
      <c r="AI106" s="95" t="str">
        <f t="shared" si="27"/>
        <v>1</v>
      </c>
      <c r="AJ106" s="95" t="str">
        <f t="shared" si="27"/>
        <v>1</v>
      </c>
      <c r="AK106" s="95" t="str">
        <f t="shared" si="27"/>
        <v>1</v>
      </c>
      <c r="AL106" s="95" t="str">
        <f t="shared" si="27"/>
        <v>6</v>
      </c>
      <c r="AM106" s="95" t="str">
        <f t="shared" si="27"/>
        <v>2</v>
      </c>
      <c r="AN106" s="95" t="str">
        <f t="shared" si="27"/>
        <v>1</v>
      </c>
      <c r="AO106" s="95" t="str">
        <f t="shared" si="27"/>
        <v>2</v>
      </c>
      <c r="AP106" s="95" t="str">
        <f t="shared" si="27"/>
        <v>1</v>
      </c>
      <c r="AQ106" s="95" t="str">
        <f t="shared" si="27"/>
        <v>1</v>
      </c>
      <c r="AR106" s="95" t="str">
        <f t="shared" si="27"/>
        <v>8</v>
      </c>
      <c r="AS106" s="95" t="str">
        <f t="shared" si="27"/>
        <v>4</v>
      </c>
      <c r="AT106" s="95" t="str">
        <f t="shared" si="23"/>
        <v>7</v>
      </c>
      <c r="AU106" s="95" t="str">
        <f t="shared" si="23"/>
        <v>0</v>
      </c>
      <c r="AV106" s="95" t="str">
        <f t="shared" si="23"/>
        <v>2</v>
      </c>
      <c r="AW106" s="95" t="str">
        <f t="shared" si="25"/>
        <v>3</v>
      </c>
      <c r="AX106" s="95" t="str">
        <f t="shared" si="25"/>
        <v>1</v>
      </c>
      <c r="AY106" s="95" t="str">
        <f t="shared" si="25"/>
        <v>0</v>
      </c>
      <c r="AZ106" s="95" t="str">
        <f t="shared" si="25"/>
        <v>0</v>
      </c>
      <c r="BA106" s="95" t="str">
        <f t="shared" si="25"/>
        <v>0</v>
      </c>
      <c r="BB106" s="93"/>
    </row>
    <row r="107" spans="1:54" x14ac:dyDescent="0.2">
      <c r="A107" s="90">
        <v>2001</v>
      </c>
      <c r="B107" s="91" t="s">
        <v>5</v>
      </c>
      <c r="C107" s="91">
        <v>376704</v>
      </c>
      <c r="D107" s="91">
        <v>273967</v>
      </c>
      <c r="E107" s="91">
        <v>164193</v>
      </c>
      <c r="F107" s="91">
        <v>62114</v>
      </c>
      <c r="G107" s="91">
        <v>159498</v>
      </c>
      <c r="H107" s="91">
        <v>137194</v>
      </c>
      <c r="I107" s="91">
        <v>116711</v>
      </c>
      <c r="J107" s="91">
        <v>60062</v>
      </c>
      <c r="K107" s="91">
        <v>215141</v>
      </c>
      <c r="L107" s="91">
        <v>166826</v>
      </c>
      <c r="M107" s="91">
        <v>198469</v>
      </c>
      <c r="N107" s="91">
        <v>160096</v>
      </c>
      <c r="O107" s="91">
        <v>179679</v>
      </c>
      <c r="P107" s="91">
        <v>80186</v>
      </c>
      <c r="Q107" s="91">
        <v>454404</v>
      </c>
      <c r="R107" s="91">
        <v>732471</v>
      </c>
      <c r="S107" s="91">
        <v>0</v>
      </c>
      <c r="T107" s="91">
        <v>196113</v>
      </c>
      <c r="U107" s="91">
        <v>29918</v>
      </c>
      <c r="V107" s="91">
        <v>102953</v>
      </c>
      <c r="W107" s="91">
        <v>0</v>
      </c>
      <c r="X107" s="91">
        <v>0</v>
      </c>
      <c r="Y107" s="91">
        <v>0</v>
      </c>
      <c r="Z107" s="91">
        <v>3866699</v>
      </c>
      <c r="AC107" s="90">
        <v>2001</v>
      </c>
      <c r="AD107" s="91" t="s">
        <v>5</v>
      </c>
      <c r="AE107" s="95" t="str">
        <f t="shared" si="27"/>
        <v>3</v>
      </c>
      <c r="AF107" s="95" t="str">
        <f t="shared" si="27"/>
        <v>2</v>
      </c>
      <c r="AG107" s="95" t="str">
        <f t="shared" si="27"/>
        <v>1</v>
      </c>
      <c r="AH107" s="95" t="str">
        <f t="shared" si="27"/>
        <v>6</v>
      </c>
      <c r="AI107" s="95" t="str">
        <f t="shared" si="27"/>
        <v>1</v>
      </c>
      <c r="AJ107" s="95" t="str">
        <f t="shared" si="27"/>
        <v>1</v>
      </c>
      <c r="AK107" s="95" t="str">
        <f t="shared" si="27"/>
        <v>1</v>
      </c>
      <c r="AL107" s="95" t="str">
        <f t="shared" si="27"/>
        <v>6</v>
      </c>
      <c r="AM107" s="95" t="str">
        <f t="shared" si="27"/>
        <v>2</v>
      </c>
      <c r="AN107" s="95" t="str">
        <f t="shared" si="27"/>
        <v>1</v>
      </c>
      <c r="AO107" s="95" t="str">
        <f t="shared" si="27"/>
        <v>1</v>
      </c>
      <c r="AP107" s="95" t="str">
        <f t="shared" si="27"/>
        <v>1</v>
      </c>
      <c r="AQ107" s="95" t="str">
        <f t="shared" si="27"/>
        <v>1</v>
      </c>
      <c r="AR107" s="95" t="str">
        <f t="shared" si="27"/>
        <v>8</v>
      </c>
      <c r="AS107" s="95" t="str">
        <f t="shared" si="27"/>
        <v>4</v>
      </c>
      <c r="AT107" s="95" t="str">
        <f t="shared" si="23"/>
        <v>7</v>
      </c>
      <c r="AU107" s="95" t="str">
        <f t="shared" si="23"/>
        <v>0</v>
      </c>
      <c r="AV107" s="95" t="str">
        <f t="shared" si="23"/>
        <v>1</v>
      </c>
      <c r="AW107" s="95" t="str">
        <f t="shared" si="25"/>
        <v>2</v>
      </c>
      <c r="AX107" s="95" t="str">
        <f t="shared" si="25"/>
        <v>1</v>
      </c>
      <c r="AY107" s="95" t="str">
        <f t="shared" si="25"/>
        <v>0</v>
      </c>
      <c r="AZ107" s="95" t="str">
        <f t="shared" si="25"/>
        <v>0</v>
      </c>
      <c r="BA107" s="95" t="str">
        <f t="shared" si="25"/>
        <v>0</v>
      </c>
      <c r="BB107" s="93"/>
    </row>
    <row r="108" spans="1:54" x14ac:dyDescent="0.2">
      <c r="A108" s="90">
        <v>2001</v>
      </c>
      <c r="B108" s="91" t="s">
        <v>6</v>
      </c>
      <c r="C108" s="91">
        <v>375095</v>
      </c>
      <c r="D108" s="91">
        <v>264423</v>
      </c>
      <c r="E108" s="91">
        <v>162529</v>
      </c>
      <c r="F108" s="91">
        <v>63469</v>
      </c>
      <c r="G108" s="91">
        <v>151091</v>
      </c>
      <c r="H108" s="91">
        <v>127073</v>
      </c>
      <c r="I108" s="91">
        <v>114338</v>
      </c>
      <c r="J108" s="91">
        <v>57505</v>
      </c>
      <c r="K108" s="91">
        <v>205232</v>
      </c>
      <c r="L108" s="91">
        <v>148766</v>
      </c>
      <c r="M108" s="91">
        <v>184589</v>
      </c>
      <c r="N108" s="91">
        <v>158779</v>
      </c>
      <c r="O108" s="91">
        <v>169578</v>
      </c>
      <c r="P108" s="91">
        <v>76117</v>
      </c>
      <c r="Q108" s="91">
        <v>435227</v>
      </c>
      <c r="R108" s="91">
        <v>702413</v>
      </c>
      <c r="S108" s="91">
        <v>0</v>
      </c>
      <c r="T108" s="91">
        <v>188247</v>
      </c>
      <c r="U108" s="91">
        <v>28757</v>
      </c>
      <c r="V108" s="91">
        <v>100614</v>
      </c>
      <c r="W108" s="91">
        <v>0</v>
      </c>
      <c r="X108" s="91">
        <v>0</v>
      </c>
      <c r="Y108" s="91">
        <v>0</v>
      </c>
      <c r="Z108" s="91">
        <v>3713842</v>
      </c>
      <c r="AC108" s="90">
        <v>2001</v>
      </c>
      <c r="AD108" s="91" t="s">
        <v>6</v>
      </c>
      <c r="AE108" s="95" t="str">
        <f t="shared" si="27"/>
        <v>3</v>
      </c>
      <c r="AF108" s="95" t="str">
        <f t="shared" si="27"/>
        <v>2</v>
      </c>
      <c r="AG108" s="95" t="str">
        <f t="shared" si="27"/>
        <v>1</v>
      </c>
      <c r="AH108" s="95" t="str">
        <f t="shared" si="27"/>
        <v>6</v>
      </c>
      <c r="AI108" s="95" t="str">
        <f t="shared" si="27"/>
        <v>1</v>
      </c>
      <c r="AJ108" s="95" t="str">
        <f t="shared" si="27"/>
        <v>1</v>
      </c>
      <c r="AK108" s="95" t="str">
        <f t="shared" si="27"/>
        <v>1</v>
      </c>
      <c r="AL108" s="95" t="str">
        <f t="shared" si="27"/>
        <v>5</v>
      </c>
      <c r="AM108" s="95" t="str">
        <f t="shared" si="27"/>
        <v>2</v>
      </c>
      <c r="AN108" s="95" t="str">
        <f t="shared" si="27"/>
        <v>1</v>
      </c>
      <c r="AO108" s="95" t="str">
        <f t="shared" si="27"/>
        <v>1</v>
      </c>
      <c r="AP108" s="95" t="str">
        <f t="shared" si="27"/>
        <v>1</v>
      </c>
      <c r="AQ108" s="95" t="str">
        <f t="shared" si="27"/>
        <v>1</v>
      </c>
      <c r="AR108" s="95" t="str">
        <f t="shared" si="27"/>
        <v>7</v>
      </c>
      <c r="AS108" s="95" t="str">
        <f t="shared" si="27"/>
        <v>4</v>
      </c>
      <c r="AT108" s="95" t="str">
        <f t="shared" si="23"/>
        <v>7</v>
      </c>
      <c r="AU108" s="95" t="str">
        <f t="shared" si="23"/>
        <v>0</v>
      </c>
      <c r="AV108" s="95" t="str">
        <f t="shared" si="23"/>
        <v>1</v>
      </c>
      <c r="AW108" s="95" t="str">
        <f t="shared" si="25"/>
        <v>2</v>
      </c>
      <c r="AX108" s="95" t="str">
        <f t="shared" si="25"/>
        <v>1</v>
      </c>
      <c r="AY108" s="95" t="str">
        <f t="shared" si="25"/>
        <v>0</v>
      </c>
      <c r="AZ108" s="95" t="str">
        <f t="shared" si="25"/>
        <v>0</v>
      </c>
      <c r="BA108" s="95" t="str">
        <f t="shared" si="25"/>
        <v>0</v>
      </c>
      <c r="BB108" s="93"/>
    </row>
    <row r="109" spans="1:54" x14ac:dyDescent="0.2">
      <c r="A109" s="90">
        <v>2001</v>
      </c>
      <c r="B109" s="91" t="s">
        <v>7</v>
      </c>
      <c r="C109" s="91">
        <v>385351</v>
      </c>
      <c r="D109" s="91">
        <v>287296</v>
      </c>
      <c r="E109" s="91">
        <v>170725</v>
      </c>
      <c r="F109" s="91">
        <v>66136</v>
      </c>
      <c r="G109" s="91">
        <v>162846</v>
      </c>
      <c r="H109" s="91">
        <v>138454</v>
      </c>
      <c r="I109" s="91">
        <v>120827</v>
      </c>
      <c r="J109" s="91">
        <v>62903</v>
      </c>
      <c r="K109" s="91">
        <v>222723</v>
      </c>
      <c r="L109" s="91">
        <v>170302</v>
      </c>
      <c r="M109" s="91">
        <v>203611</v>
      </c>
      <c r="N109" s="91">
        <v>161164</v>
      </c>
      <c r="O109" s="91">
        <v>181628</v>
      </c>
      <c r="P109" s="91">
        <v>82971</v>
      </c>
      <c r="Q109" s="91">
        <v>466018</v>
      </c>
      <c r="R109" s="91">
        <v>746807</v>
      </c>
      <c r="S109" s="91">
        <v>0</v>
      </c>
      <c r="T109" s="91">
        <v>194744</v>
      </c>
      <c r="U109" s="91">
        <v>29054</v>
      </c>
      <c r="V109" s="91">
        <v>101788</v>
      </c>
      <c r="W109" s="91">
        <v>0</v>
      </c>
      <c r="X109" s="91">
        <v>0</v>
      </c>
      <c r="Y109" s="91">
        <v>0</v>
      </c>
      <c r="Z109" s="91">
        <v>3955348</v>
      </c>
      <c r="AC109" s="90">
        <v>2001</v>
      </c>
      <c r="AD109" s="91" t="s">
        <v>7</v>
      </c>
      <c r="AE109" s="95" t="str">
        <f t="shared" si="27"/>
        <v>3</v>
      </c>
      <c r="AF109" s="95" t="str">
        <f t="shared" si="27"/>
        <v>2</v>
      </c>
      <c r="AG109" s="95" t="str">
        <f t="shared" si="27"/>
        <v>1</v>
      </c>
      <c r="AH109" s="95" t="str">
        <f t="shared" si="27"/>
        <v>6</v>
      </c>
      <c r="AI109" s="95" t="str">
        <f t="shared" si="27"/>
        <v>1</v>
      </c>
      <c r="AJ109" s="95" t="str">
        <f t="shared" si="27"/>
        <v>1</v>
      </c>
      <c r="AK109" s="95" t="str">
        <f t="shared" si="27"/>
        <v>1</v>
      </c>
      <c r="AL109" s="95" t="str">
        <f t="shared" si="27"/>
        <v>6</v>
      </c>
      <c r="AM109" s="95" t="str">
        <f t="shared" si="27"/>
        <v>2</v>
      </c>
      <c r="AN109" s="95" t="str">
        <f t="shared" si="27"/>
        <v>1</v>
      </c>
      <c r="AO109" s="95" t="str">
        <f t="shared" si="27"/>
        <v>2</v>
      </c>
      <c r="AP109" s="95" t="str">
        <f t="shared" si="27"/>
        <v>1</v>
      </c>
      <c r="AQ109" s="95" t="str">
        <f t="shared" si="27"/>
        <v>1</v>
      </c>
      <c r="AR109" s="95" t="str">
        <f t="shared" si="27"/>
        <v>8</v>
      </c>
      <c r="AS109" s="95" t="str">
        <f t="shared" si="27"/>
        <v>4</v>
      </c>
      <c r="AT109" s="95" t="str">
        <f t="shared" si="23"/>
        <v>7</v>
      </c>
      <c r="AU109" s="95" t="str">
        <f t="shared" si="23"/>
        <v>0</v>
      </c>
      <c r="AV109" s="95" t="str">
        <f t="shared" si="23"/>
        <v>1</v>
      </c>
      <c r="AW109" s="95" t="str">
        <f t="shared" si="25"/>
        <v>2</v>
      </c>
      <c r="AX109" s="95" t="str">
        <f t="shared" si="25"/>
        <v>1</v>
      </c>
      <c r="AY109" s="95" t="str">
        <f t="shared" si="25"/>
        <v>0</v>
      </c>
      <c r="AZ109" s="95" t="str">
        <f t="shared" si="25"/>
        <v>0</v>
      </c>
      <c r="BA109" s="95" t="str">
        <f t="shared" si="25"/>
        <v>0</v>
      </c>
      <c r="BB109" s="93"/>
    </row>
    <row r="110" spans="1:54" x14ac:dyDescent="0.2">
      <c r="A110" s="90">
        <v>2001</v>
      </c>
      <c r="B110" s="91" t="s">
        <v>8</v>
      </c>
      <c r="C110" s="91">
        <v>368938</v>
      </c>
      <c r="D110" s="91">
        <v>277005</v>
      </c>
      <c r="E110" s="91">
        <v>162876</v>
      </c>
      <c r="F110" s="91">
        <v>62728</v>
      </c>
      <c r="G110" s="91">
        <v>153378</v>
      </c>
      <c r="H110" s="91">
        <v>129917</v>
      </c>
      <c r="I110" s="91">
        <v>111481</v>
      </c>
      <c r="J110" s="91">
        <v>59038</v>
      </c>
      <c r="K110" s="91">
        <v>209181</v>
      </c>
      <c r="L110" s="91">
        <v>161983</v>
      </c>
      <c r="M110" s="91">
        <v>190427</v>
      </c>
      <c r="N110" s="91">
        <v>152172</v>
      </c>
      <c r="O110" s="91">
        <v>171033</v>
      </c>
      <c r="P110" s="91">
        <v>79116</v>
      </c>
      <c r="Q110" s="91">
        <v>439921</v>
      </c>
      <c r="R110" s="91">
        <v>705599</v>
      </c>
      <c r="S110" s="91">
        <v>0</v>
      </c>
      <c r="T110" s="91">
        <v>186039</v>
      </c>
      <c r="U110" s="91">
        <v>27296</v>
      </c>
      <c r="V110" s="91">
        <v>101001</v>
      </c>
      <c r="W110" s="91">
        <v>0</v>
      </c>
      <c r="X110" s="91">
        <v>0</v>
      </c>
      <c r="Y110" s="91">
        <v>0</v>
      </c>
      <c r="Z110" s="91">
        <v>3749129</v>
      </c>
      <c r="AC110" s="90">
        <v>2001</v>
      </c>
      <c r="AD110" s="91" t="s">
        <v>8</v>
      </c>
      <c r="AE110" s="95" t="str">
        <f t="shared" si="27"/>
        <v>3</v>
      </c>
      <c r="AF110" s="95" t="str">
        <f t="shared" si="27"/>
        <v>2</v>
      </c>
      <c r="AG110" s="95" t="str">
        <f t="shared" si="27"/>
        <v>1</v>
      </c>
      <c r="AH110" s="95" t="str">
        <f t="shared" si="27"/>
        <v>6</v>
      </c>
      <c r="AI110" s="95" t="str">
        <f t="shared" si="27"/>
        <v>1</v>
      </c>
      <c r="AJ110" s="95" t="str">
        <f t="shared" si="27"/>
        <v>1</v>
      </c>
      <c r="AK110" s="95" t="str">
        <f t="shared" si="27"/>
        <v>1</v>
      </c>
      <c r="AL110" s="95" t="str">
        <f t="shared" si="27"/>
        <v>5</v>
      </c>
      <c r="AM110" s="95" t="str">
        <f t="shared" si="27"/>
        <v>2</v>
      </c>
      <c r="AN110" s="95" t="str">
        <f t="shared" si="27"/>
        <v>1</v>
      </c>
      <c r="AO110" s="95" t="str">
        <f t="shared" si="27"/>
        <v>1</v>
      </c>
      <c r="AP110" s="95" t="str">
        <f t="shared" si="27"/>
        <v>1</v>
      </c>
      <c r="AQ110" s="95" t="str">
        <f t="shared" si="27"/>
        <v>1</v>
      </c>
      <c r="AR110" s="95" t="str">
        <f t="shared" si="27"/>
        <v>7</v>
      </c>
      <c r="AS110" s="95" t="str">
        <f t="shared" si="27"/>
        <v>4</v>
      </c>
      <c r="AT110" s="95" t="str">
        <f t="shared" si="23"/>
        <v>7</v>
      </c>
      <c r="AU110" s="95" t="str">
        <f t="shared" si="23"/>
        <v>0</v>
      </c>
      <c r="AV110" s="95" t="str">
        <f t="shared" si="23"/>
        <v>1</v>
      </c>
      <c r="AW110" s="95" t="str">
        <f t="shared" si="25"/>
        <v>2</v>
      </c>
      <c r="AX110" s="95" t="str">
        <f t="shared" si="25"/>
        <v>1</v>
      </c>
      <c r="AY110" s="95" t="str">
        <f t="shared" si="25"/>
        <v>0</v>
      </c>
      <c r="AZ110" s="95" t="str">
        <f t="shared" si="25"/>
        <v>0</v>
      </c>
      <c r="BA110" s="95" t="str">
        <f t="shared" si="25"/>
        <v>0</v>
      </c>
      <c r="BB110" s="93"/>
    </row>
    <row r="111" spans="1:54" x14ac:dyDescent="0.2">
      <c r="A111" s="90">
        <v>2001</v>
      </c>
      <c r="B111" s="91" t="s">
        <v>9</v>
      </c>
      <c r="C111" s="91">
        <v>378738</v>
      </c>
      <c r="D111" s="91">
        <v>273746</v>
      </c>
      <c r="E111" s="91">
        <v>169168</v>
      </c>
      <c r="F111" s="91">
        <v>67335</v>
      </c>
      <c r="G111" s="91">
        <v>159167</v>
      </c>
      <c r="H111" s="91">
        <v>135506</v>
      </c>
      <c r="I111" s="91">
        <v>115447</v>
      </c>
      <c r="J111" s="91">
        <v>60421</v>
      </c>
      <c r="K111" s="91">
        <v>213490</v>
      </c>
      <c r="L111" s="91">
        <v>165577</v>
      </c>
      <c r="M111" s="91">
        <v>197071</v>
      </c>
      <c r="N111" s="91">
        <v>154230</v>
      </c>
      <c r="O111" s="91">
        <v>175412</v>
      </c>
      <c r="P111" s="91">
        <v>79697</v>
      </c>
      <c r="Q111" s="91">
        <v>449480</v>
      </c>
      <c r="R111" s="91">
        <v>729298</v>
      </c>
      <c r="S111" s="91">
        <v>0</v>
      </c>
      <c r="T111" s="91">
        <v>188008</v>
      </c>
      <c r="U111" s="91">
        <v>27762</v>
      </c>
      <c r="V111" s="91">
        <v>101424</v>
      </c>
      <c r="W111" s="91">
        <v>0</v>
      </c>
      <c r="X111" s="91">
        <v>0</v>
      </c>
      <c r="Y111" s="91">
        <v>0</v>
      </c>
      <c r="Z111" s="91">
        <v>3840977</v>
      </c>
      <c r="AC111" s="90">
        <v>2001</v>
      </c>
      <c r="AD111" s="91" t="s">
        <v>9</v>
      </c>
      <c r="AE111" s="95" t="str">
        <f t="shared" si="27"/>
        <v>3</v>
      </c>
      <c r="AF111" s="95" t="str">
        <f t="shared" si="27"/>
        <v>2</v>
      </c>
      <c r="AG111" s="95" t="str">
        <f t="shared" si="27"/>
        <v>1</v>
      </c>
      <c r="AH111" s="95" t="str">
        <f t="shared" si="27"/>
        <v>6</v>
      </c>
      <c r="AI111" s="95" t="str">
        <f t="shared" si="27"/>
        <v>1</v>
      </c>
      <c r="AJ111" s="95" t="str">
        <f t="shared" si="27"/>
        <v>1</v>
      </c>
      <c r="AK111" s="95" t="str">
        <f t="shared" si="27"/>
        <v>1</v>
      </c>
      <c r="AL111" s="95" t="str">
        <f t="shared" si="27"/>
        <v>6</v>
      </c>
      <c r="AM111" s="95" t="str">
        <f t="shared" si="27"/>
        <v>2</v>
      </c>
      <c r="AN111" s="95" t="str">
        <f t="shared" si="27"/>
        <v>1</v>
      </c>
      <c r="AO111" s="95" t="str">
        <f t="shared" si="27"/>
        <v>1</v>
      </c>
      <c r="AP111" s="95" t="str">
        <f t="shared" si="27"/>
        <v>1</v>
      </c>
      <c r="AQ111" s="95" t="str">
        <f t="shared" si="27"/>
        <v>1</v>
      </c>
      <c r="AR111" s="95" t="str">
        <f t="shared" si="27"/>
        <v>7</v>
      </c>
      <c r="AS111" s="95" t="str">
        <f t="shared" si="27"/>
        <v>4</v>
      </c>
      <c r="AT111" s="95" t="str">
        <f t="shared" si="23"/>
        <v>7</v>
      </c>
      <c r="AU111" s="95" t="str">
        <f t="shared" si="23"/>
        <v>0</v>
      </c>
      <c r="AV111" s="95" t="str">
        <f t="shared" si="23"/>
        <v>1</v>
      </c>
      <c r="AW111" s="95" t="str">
        <f t="shared" si="25"/>
        <v>2</v>
      </c>
      <c r="AX111" s="95" t="str">
        <f t="shared" si="25"/>
        <v>1</v>
      </c>
      <c r="AY111" s="95" t="str">
        <f t="shared" si="25"/>
        <v>0</v>
      </c>
      <c r="AZ111" s="95" t="str">
        <f t="shared" si="25"/>
        <v>0</v>
      </c>
      <c r="BA111" s="95" t="str">
        <f t="shared" si="25"/>
        <v>0</v>
      </c>
      <c r="BB111" s="93"/>
    </row>
    <row r="112" spans="1:54" x14ac:dyDescent="0.2">
      <c r="A112" s="90">
        <v>2001</v>
      </c>
      <c r="B112" s="91" t="s">
        <v>10</v>
      </c>
      <c r="C112" s="91">
        <v>363327</v>
      </c>
      <c r="D112" s="91">
        <v>273244</v>
      </c>
      <c r="E112" s="91">
        <v>165501</v>
      </c>
      <c r="F112" s="91">
        <v>64893</v>
      </c>
      <c r="G112" s="91">
        <v>157244</v>
      </c>
      <c r="H112" s="91">
        <v>131728</v>
      </c>
      <c r="I112" s="91">
        <v>113756</v>
      </c>
      <c r="J112" s="91">
        <v>59994</v>
      </c>
      <c r="K112" s="91">
        <v>207943</v>
      </c>
      <c r="L112" s="91">
        <v>165385</v>
      </c>
      <c r="M112" s="91">
        <v>192381</v>
      </c>
      <c r="N112" s="91">
        <v>154703</v>
      </c>
      <c r="O112" s="91">
        <v>172096</v>
      </c>
      <c r="P112" s="91">
        <v>80317</v>
      </c>
      <c r="Q112" s="91">
        <v>437320</v>
      </c>
      <c r="R112" s="91">
        <v>713649</v>
      </c>
      <c r="S112" s="91">
        <v>0</v>
      </c>
      <c r="T112" s="91">
        <v>188026</v>
      </c>
      <c r="U112" s="91">
        <v>27801</v>
      </c>
      <c r="V112" s="91">
        <v>99506</v>
      </c>
      <c r="W112" s="91">
        <v>0</v>
      </c>
      <c r="X112" s="91">
        <v>0</v>
      </c>
      <c r="Y112" s="91">
        <v>0</v>
      </c>
      <c r="Z112" s="91">
        <v>3768814</v>
      </c>
      <c r="AC112" s="90">
        <v>2001</v>
      </c>
      <c r="AD112" s="91" t="s">
        <v>10</v>
      </c>
      <c r="AE112" s="95" t="str">
        <f t="shared" si="27"/>
        <v>3</v>
      </c>
      <c r="AF112" s="95" t="str">
        <f t="shared" si="27"/>
        <v>2</v>
      </c>
      <c r="AG112" s="95" t="str">
        <f t="shared" si="27"/>
        <v>1</v>
      </c>
      <c r="AH112" s="95" t="str">
        <f t="shared" si="27"/>
        <v>6</v>
      </c>
      <c r="AI112" s="95" t="str">
        <f t="shared" si="27"/>
        <v>1</v>
      </c>
      <c r="AJ112" s="95" t="str">
        <f t="shared" si="27"/>
        <v>1</v>
      </c>
      <c r="AK112" s="95" t="str">
        <f t="shared" si="27"/>
        <v>1</v>
      </c>
      <c r="AL112" s="95" t="str">
        <f t="shared" si="27"/>
        <v>5</v>
      </c>
      <c r="AM112" s="95" t="str">
        <f t="shared" si="27"/>
        <v>2</v>
      </c>
      <c r="AN112" s="95" t="str">
        <f t="shared" si="27"/>
        <v>1</v>
      </c>
      <c r="AO112" s="95" t="str">
        <f t="shared" si="27"/>
        <v>1</v>
      </c>
      <c r="AP112" s="95" t="str">
        <f t="shared" si="27"/>
        <v>1</v>
      </c>
      <c r="AQ112" s="95" t="str">
        <f t="shared" si="27"/>
        <v>1</v>
      </c>
      <c r="AR112" s="95" t="str">
        <f t="shared" si="27"/>
        <v>8</v>
      </c>
      <c r="AS112" s="95" t="str">
        <f t="shared" si="27"/>
        <v>4</v>
      </c>
      <c r="AT112" s="95" t="str">
        <f t="shared" si="23"/>
        <v>7</v>
      </c>
      <c r="AU112" s="95" t="str">
        <f t="shared" si="23"/>
        <v>0</v>
      </c>
      <c r="AV112" s="95" t="str">
        <f t="shared" si="23"/>
        <v>1</v>
      </c>
      <c r="AW112" s="95" t="str">
        <f t="shared" si="25"/>
        <v>2</v>
      </c>
      <c r="AX112" s="95" t="str">
        <f t="shared" si="25"/>
        <v>9</v>
      </c>
      <c r="AY112" s="95" t="str">
        <f t="shared" si="25"/>
        <v>0</v>
      </c>
      <c r="AZ112" s="95" t="str">
        <f t="shared" si="25"/>
        <v>0</v>
      </c>
      <c r="BA112" s="95" t="str">
        <f t="shared" si="25"/>
        <v>0</v>
      </c>
      <c r="BB112" s="93"/>
    </row>
    <row r="113" spans="1:54" x14ac:dyDescent="0.2">
      <c r="A113" s="90">
        <v>2001</v>
      </c>
      <c r="B113" s="91" t="s">
        <v>11</v>
      </c>
      <c r="C113" s="91">
        <v>299516</v>
      </c>
      <c r="D113" s="91">
        <v>222144</v>
      </c>
      <c r="E113" s="91">
        <v>136251</v>
      </c>
      <c r="F113" s="91">
        <v>53185</v>
      </c>
      <c r="G113" s="91">
        <v>124587</v>
      </c>
      <c r="H113" s="91">
        <v>101602</v>
      </c>
      <c r="I113" s="91">
        <v>89996</v>
      </c>
      <c r="J113" s="91">
        <v>47446</v>
      </c>
      <c r="K113" s="91">
        <v>163851</v>
      </c>
      <c r="L113" s="91">
        <v>124730</v>
      </c>
      <c r="M113" s="91">
        <v>153978</v>
      </c>
      <c r="N113" s="91">
        <v>131229</v>
      </c>
      <c r="O113" s="91">
        <v>135597</v>
      </c>
      <c r="P113" s="91">
        <v>64023</v>
      </c>
      <c r="Q113" s="91">
        <v>348037</v>
      </c>
      <c r="R113" s="91">
        <v>550412</v>
      </c>
      <c r="S113" s="91">
        <v>0</v>
      </c>
      <c r="T113" s="91">
        <v>159367</v>
      </c>
      <c r="U113" s="91">
        <v>23274</v>
      </c>
      <c r="V113" s="91">
        <v>82010</v>
      </c>
      <c r="W113" s="91">
        <v>0</v>
      </c>
      <c r="X113" s="91">
        <v>0</v>
      </c>
      <c r="Y113" s="91">
        <v>0</v>
      </c>
      <c r="Z113" s="91">
        <v>3011235</v>
      </c>
      <c r="AC113" s="90">
        <v>2001</v>
      </c>
      <c r="AD113" s="91" t="s">
        <v>11</v>
      </c>
      <c r="AE113" s="95" t="str">
        <f t="shared" si="27"/>
        <v>2</v>
      </c>
      <c r="AF113" s="95" t="str">
        <f t="shared" si="27"/>
        <v>2</v>
      </c>
      <c r="AG113" s="95" t="str">
        <f t="shared" si="27"/>
        <v>1</v>
      </c>
      <c r="AH113" s="95" t="str">
        <f t="shared" si="27"/>
        <v>5</v>
      </c>
      <c r="AI113" s="95" t="str">
        <f t="shared" si="27"/>
        <v>1</v>
      </c>
      <c r="AJ113" s="95" t="str">
        <f t="shared" si="27"/>
        <v>1</v>
      </c>
      <c r="AK113" s="95" t="str">
        <f t="shared" si="27"/>
        <v>8</v>
      </c>
      <c r="AL113" s="95" t="str">
        <f t="shared" si="27"/>
        <v>4</v>
      </c>
      <c r="AM113" s="95" t="str">
        <f t="shared" si="27"/>
        <v>1</v>
      </c>
      <c r="AN113" s="95" t="str">
        <f t="shared" si="27"/>
        <v>1</v>
      </c>
      <c r="AO113" s="95" t="str">
        <f t="shared" si="27"/>
        <v>1</v>
      </c>
      <c r="AP113" s="95" t="str">
        <f t="shared" si="27"/>
        <v>1</v>
      </c>
      <c r="AQ113" s="95" t="str">
        <f t="shared" si="27"/>
        <v>1</v>
      </c>
      <c r="AR113" s="95" t="str">
        <f t="shared" si="27"/>
        <v>6</v>
      </c>
      <c r="AS113" s="95" t="str">
        <f t="shared" si="27"/>
        <v>3</v>
      </c>
      <c r="AT113" s="95" t="str">
        <f t="shared" si="23"/>
        <v>5</v>
      </c>
      <c r="AU113" s="95" t="str">
        <f t="shared" si="23"/>
        <v>0</v>
      </c>
      <c r="AV113" s="95" t="str">
        <f t="shared" si="23"/>
        <v>1</v>
      </c>
      <c r="AW113" s="95" t="str">
        <f t="shared" si="25"/>
        <v>2</v>
      </c>
      <c r="AX113" s="95" t="str">
        <f t="shared" si="25"/>
        <v>8</v>
      </c>
      <c r="AY113" s="95" t="str">
        <f t="shared" si="25"/>
        <v>0</v>
      </c>
      <c r="AZ113" s="95" t="str">
        <f t="shared" si="25"/>
        <v>0</v>
      </c>
      <c r="BA113" s="95" t="str">
        <f t="shared" si="25"/>
        <v>0</v>
      </c>
      <c r="BB113" s="93"/>
    </row>
    <row r="114" spans="1:54" x14ac:dyDescent="0.2">
      <c r="A114" s="90">
        <v>2002</v>
      </c>
      <c r="B114" s="91" t="s">
        <v>12</v>
      </c>
      <c r="C114" s="91">
        <v>297480</v>
      </c>
      <c r="D114" s="91">
        <v>206801</v>
      </c>
      <c r="E114" s="91">
        <v>136128</v>
      </c>
      <c r="F114" s="91">
        <v>51339</v>
      </c>
      <c r="G114" s="91">
        <v>117352</v>
      </c>
      <c r="H114" s="91">
        <v>96166</v>
      </c>
      <c r="I114" s="91">
        <v>83928</v>
      </c>
      <c r="J114" s="91">
        <v>45828</v>
      </c>
      <c r="K114" s="91">
        <v>157172</v>
      </c>
      <c r="L114" s="91">
        <v>115007</v>
      </c>
      <c r="M114" s="91">
        <v>144746</v>
      </c>
      <c r="N114" s="91">
        <v>122313</v>
      </c>
      <c r="O114" s="91">
        <v>125179</v>
      </c>
      <c r="P114" s="91">
        <v>61536</v>
      </c>
      <c r="Q114" s="91">
        <v>341847</v>
      </c>
      <c r="R114" s="91">
        <v>542989</v>
      </c>
      <c r="S114" s="91">
        <v>0</v>
      </c>
      <c r="T114" s="91">
        <v>145031</v>
      </c>
      <c r="U114" s="91">
        <v>20254</v>
      </c>
      <c r="V114" s="91">
        <v>78185</v>
      </c>
      <c r="W114" s="91">
        <v>0</v>
      </c>
      <c r="X114" s="91">
        <v>0</v>
      </c>
      <c r="Y114" s="91">
        <v>0</v>
      </c>
      <c r="Z114" s="91">
        <v>2889281</v>
      </c>
      <c r="AC114" s="90">
        <v>2002</v>
      </c>
      <c r="AD114" s="91" t="s">
        <v>12</v>
      </c>
      <c r="AE114" s="95" t="str">
        <f t="shared" si="27"/>
        <v>2</v>
      </c>
      <c r="AF114" s="95" t="str">
        <f t="shared" si="27"/>
        <v>2</v>
      </c>
      <c r="AG114" s="95" t="str">
        <f t="shared" si="27"/>
        <v>1</v>
      </c>
      <c r="AH114" s="95" t="str">
        <f t="shared" si="27"/>
        <v>5</v>
      </c>
      <c r="AI114" s="95" t="str">
        <f t="shared" si="27"/>
        <v>1</v>
      </c>
      <c r="AJ114" s="95" t="str">
        <f t="shared" si="27"/>
        <v>9</v>
      </c>
      <c r="AK114" s="95" t="str">
        <f t="shared" si="27"/>
        <v>8</v>
      </c>
      <c r="AL114" s="95" t="str">
        <f t="shared" si="27"/>
        <v>4</v>
      </c>
      <c r="AM114" s="95" t="str">
        <f t="shared" si="27"/>
        <v>1</v>
      </c>
      <c r="AN114" s="95" t="str">
        <f t="shared" si="27"/>
        <v>1</v>
      </c>
      <c r="AO114" s="95" t="str">
        <f t="shared" si="27"/>
        <v>1</v>
      </c>
      <c r="AP114" s="95" t="str">
        <f t="shared" si="27"/>
        <v>1</v>
      </c>
      <c r="AQ114" s="95" t="str">
        <f t="shared" si="27"/>
        <v>1</v>
      </c>
      <c r="AR114" s="95" t="str">
        <f t="shared" si="27"/>
        <v>6</v>
      </c>
      <c r="AS114" s="95" t="str">
        <f t="shared" si="27"/>
        <v>3</v>
      </c>
      <c r="AT114" s="95" t="str">
        <f t="shared" si="23"/>
        <v>5</v>
      </c>
      <c r="AU114" s="95" t="str">
        <f t="shared" si="23"/>
        <v>0</v>
      </c>
      <c r="AV114" s="95" t="str">
        <f t="shared" si="23"/>
        <v>1</v>
      </c>
      <c r="AW114" s="95" t="str">
        <f t="shared" si="25"/>
        <v>2</v>
      </c>
      <c r="AX114" s="95" t="str">
        <f t="shared" si="25"/>
        <v>7</v>
      </c>
      <c r="AY114" s="95" t="str">
        <f t="shared" si="25"/>
        <v>0</v>
      </c>
      <c r="AZ114" s="95" t="str">
        <f t="shared" si="25"/>
        <v>0</v>
      </c>
      <c r="BA114" s="95" t="str">
        <f t="shared" si="25"/>
        <v>0</v>
      </c>
      <c r="BB114" s="93"/>
    </row>
    <row r="115" spans="1:54" x14ac:dyDescent="0.2">
      <c r="A115" s="90">
        <v>2002</v>
      </c>
      <c r="B115" s="91" t="s">
        <v>13</v>
      </c>
      <c r="C115" s="91">
        <v>292186</v>
      </c>
      <c r="D115" s="91">
        <v>212835</v>
      </c>
      <c r="E115" s="91">
        <v>129745</v>
      </c>
      <c r="F115" s="91">
        <v>48883</v>
      </c>
      <c r="G115" s="91">
        <v>113768</v>
      </c>
      <c r="H115" s="91">
        <v>92648</v>
      </c>
      <c r="I115" s="91">
        <v>80998</v>
      </c>
      <c r="J115" s="91">
        <v>45705</v>
      </c>
      <c r="K115" s="91">
        <v>152748</v>
      </c>
      <c r="L115" s="91">
        <v>115022</v>
      </c>
      <c r="M115" s="91">
        <v>133756</v>
      </c>
      <c r="N115" s="91">
        <v>116339</v>
      </c>
      <c r="O115" s="91">
        <v>128860</v>
      </c>
      <c r="P115" s="91">
        <v>60188</v>
      </c>
      <c r="Q115" s="91">
        <v>325309</v>
      </c>
      <c r="R115" s="91">
        <v>511097</v>
      </c>
      <c r="S115" s="91">
        <v>0</v>
      </c>
      <c r="T115" s="91">
        <v>142714</v>
      </c>
      <c r="U115" s="91">
        <v>19643</v>
      </c>
      <c r="V115" s="91">
        <v>78050</v>
      </c>
      <c r="W115" s="91">
        <v>0</v>
      </c>
      <c r="X115" s="91">
        <v>0</v>
      </c>
      <c r="Y115" s="91">
        <v>0</v>
      </c>
      <c r="Z115" s="91">
        <v>2800494</v>
      </c>
      <c r="AC115" s="90">
        <v>2002</v>
      </c>
      <c r="AD115" s="91" t="s">
        <v>13</v>
      </c>
      <c r="AE115" s="95" t="str">
        <f t="shared" si="27"/>
        <v>2</v>
      </c>
      <c r="AF115" s="95" t="str">
        <f t="shared" si="27"/>
        <v>2</v>
      </c>
      <c r="AG115" s="95" t="str">
        <f t="shared" si="27"/>
        <v>1</v>
      </c>
      <c r="AH115" s="95" t="str">
        <f t="shared" si="27"/>
        <v>4</v>
      </c>
      <c r="AI115" s="95" t="str">
        <f t="shared" si="27"/>
        <v>1</v>
      </c>
      <c r="AJ115" s="95" t="str">
        <f t="shared" si="27"/>
        <v>9</v>
      </c>
      <c r="AK115" s="95" t="str">
        <f t="shared" si="27"/>
        <v>8</v>
      </c>
      <c r="AL115" s="95" t="str">
        <f t="shared" si="27"/>
        <v>4</v>
      </c>
      <c r="AM115" s="95" t="str">
        <f t="shared" si="27"/>
        <v>1</v>
      </c>
      <c r="AN115" s="95" t="str">
        <f t="shared" si="27"/>
        <v>1</v>
      </c>
      <c r="AO115" s="95" t="str">
        <f t="shared" si="27"/>
        <v>1</v>
      </c>
      <c r="AP115" s="95" t="str">
        <f t="shared" si="27"/>
        <v>1</v>
      </c>
      <c r="AQ115" s="95" t="str">
        <f t="shared" si="27"/>
        <v>1</v>
      </c>
      <c r="AR115" s="95" t="str">
        <f t="shared" si="27"/>
        <v>6</v>
      </c>
      <c r="AS115" s="95" t="str">
        <f t="shared" si="27"/>
        <v>3</v>
      </c>
      <c r="AT115" s="95" t="str">
        <f t="shared" si="23"/>
        <v>5</v>
      </c>
      <c r="AU115" s="95" t="str">
        <f t="shared" si="23"/>
        <v>0</v>
      </c>
      <c r="AV115" s="95" t="str">
        <f t="shared" si="23"/>
        <v>1</v>
      </c>
      <c r="AW115" s="95" t="str">
        <f t="shared" si="25"/>
        <v>1</v>
      </c>
      <c r="AX115" s="95" t="str">
        <f t="shared" si="25"/>
        <v>7</v>
      </c>
      <c r="AY115" s="95" t="str">
        <f t="shared" si="25"/>
        <v>0</v>
      </c>
      <c r="AZ115" s="95" t="str">
        <f t="shared" si="25"/>
        <v>0</v>
      </c>
      <c r="BA115" s="95" t="str">
        <f t="shared" si="25"/>
        <v>0</v>
      </c>
      <c r="BB115" s="93"/>
    </row>
    <row r="116" spans="1:54" x14ac:dyDescent="0.2">
      <c r="A116" s="90">
        <v>2002</v>
      </c>
      <c r="B116" s="91" t="s">
        <v>14</v>
      </c>
      <c r="C116" s="91">
        <v>315963</v>
      </c>
      <c r="D116" s="91">
        <v>233799</v>
      </c>
      <c r="E116" s="91">
        <v>137533</v>
      </c>
      <c r="F116" s="91">
        <v>50701</v>
      </c>
      <c r="G116" s="91">
        <v>124879</v>
      </c>
      <c r="H116" s="91">
        <v>104853</v>
      </c>
      <c r="I116" s="91">
        <v>89247</v>
      </c>
      <c r="J116" s="91">
        <v>48860</v>
      </c>
      <c r="K116" s="91">
        <v>167265</v>
      </c>
      <c r="L116" s="91">
        <v>130774</v>
      </c>
      <c r="M116" s="91">
        <v>143335</v>
      </c>
      <c r="N116" s="91">
        <v>125432</v>
      </c>
      <c r="O116" s="91">
        <v>138326</v>
      </c>
      <c r="P116" s="91">
        <v>64502</v>
      </c>
      <c r="Q116" s="91">
        <v>358314</v>
      </c>
      <c r="R116" s="91">
        <v>587734</v>
      </c>
      <c r="S116" s="91">
        <v>0</v>
      </c>
      <c r="T116" s="91">
        <v>157582</v>
      </c>
      <c r="U116" s="91">
        <v>23104</v>
      </c>
      <c r="V116" s="91">
        <v>84253</v>
      </c>
      <c r="W116" s="91">
        <v>0</v>
      </c>
      <c r="X116" s="91">
        <v>0</v>
      </c>
      <c r="Y116" s="91">
        <v>0</v>
      </c>
      <c r="Z116" s="91">
        <v>3086456</v>
      </c>
      <c r="AC116" s="90">
        <v>2002</v>
      </c>
      <c r="AD116" s="91" t="s">
        <v>14</v>
      </c>
      <c r="AE116" s="95" t="str">
        <f t="shared" si="27"/>
        <v>3</v>
      </c>
      <c r="AF116" s="95" t="str">
        <f t="shared" si="27"/>
        <v>2</v>
      </c>
      <c r="AG116" s="95" t="str">
        <f t="shared" si="27"/>
        <v>1</v>
      </c>
      <c r="AH116" s="95" t="str">
        <f t="shared" si="27"/>
        <v>5</v>
      </c>
      <c r="AI116" s="95" t="str">
        <f t="shared" si="27"/>
        <v>1</v>
      </c>
      <c r="AJ116" s="95" t="str">
        <f t="shared" si="27"/>
        <v>1</v>
      </c>
      <c r="AK116" s="95" t="str">
        <f t="shared" si="27"/>
        <v>8</v>
      </c>
      <c r="AL116" s="95" t="str">
        <f t="shared" si="27"/>
        <v>4</v>
      </c>
      <c r="AM116" s="95" t="str">
        <f t="shared" si="27"/>
        <v>1</v>
      </c>
      <c r="AN116" s="95" t="str">
        <f t="shared" si="27"/>
        <v>1</v>
      </c>
      <c r="AO116" s="95" t="str">
        <f t="shared" si="27"/>
        <v>1</v>
      </c>
      <c r="AP116" s="95" t="str">
        <f t="shared" si="27"/>
        <v>1</v>
      </c>
      <c r="AQ116" s="95" t="str">
        <f t="shared" si="27"/>
        <v>1</v>
      </c>
      <c r="AR116" s="95" t="str">
        <f t="shared" si="27"/>
        <v>6</v>
      </c>
      <c r="AS116" s="95" t="str">
        <f t="shared" si="27"/>
        <v>3</v>
      </c>
      <c r="AT116" s="95" t="str">
        <f t="shared" si="23"/>
        <v>5</v>
      </c>
      <c r="AU116" s="95" t="str">
        <f t="shared" si="23"/>
        <v>0</v>
      </c>
      <c r="AV116" s="95" t="str">
        <f t="shared" si="23"/>
        <v>1</v>
      </c>
      <c r="AW116" s="95" t="str">
        <f t="shared" si="25"/>
        <v>2</v>
      </c>
      <c r="AX116" s="95" t="str">
        <f t="shared" si="25"/>
        <v>8</v>
      </c>
      <c r="AY116" s="95" t="str">
        <f t="shared" si="25"/>
        <v>0</v>
      </c>
      <c r="AZ116" s="95" t="str">
        <f t="shared" si="25"/>
        <v>0</v>
      </c>
      <c r="BA116" s="95" t="str">
        <f t="shared" si="25"/>
        <v>0</v>
      </c>
      <c r="BB116" s="93"/>
    </row>
    <row r="117" spans="1:54" x14ac:dyDescent="0.2">
      <c r="A117" s="90">
        <v>2002</v>
      </c>
      <c r="B117" s="91" t="s">
        <v>15</v>
      </c>
      <c r="C117" s="91">
        <v>307412</v>
      </c>
      <c r="D117" s="91">
        <v>227545</v>
      </c>
      <c r="E117" s="91">
        <v>126246</v>
      </c>
      <c r="F117" s="91">
        <v>47846</v>
      </c>
      <c r="G117" s="91">
        <v>119647</v>
      </c>
      <c r="H117" s="91">
        <v>103130</v>
      </c>
      <c r="I117" s="91">
        <v>84960</v>
      </c>
      <c r="J117" s="91">
        <v>46637</v>
      </c>
      <c r="K117" s="91">
        <v>166642</v>
      </c>
      <c r="L117" s="91">
        <v>130094</v>
      </c>
      <c r="M117" s="91">
        <v>140424</v>
      </c>
      <c r="N117" s="91">
        <v>119230</v>
      </c>
      <c r="O117" s="91">
        <v>140931</v>
      </c>
      <c r="P117" s="91">
        <v>65044</v>
      </c>
      <c r="Q117" s="91">
        <v>356625</v>
      </c>
      <c r="R117" s="91">
        <v>592208</v>
      </c>
      <c r="S117" s="91">
        <v>0</v>
      </c>
      <c r="T117" s="91">
        <v>156007</v>
      </c>
      <c r="U117" s="91">
        <v>21283</v>
      </c>
      <c r="V117" s="91">
        <v>80222</v>
      </c>
      <c r="W117" s="91">
        <v>0</v>
      </c>
      <c r="X117" s="91">
        <v>0</v>
      </c>
      <c r="Y117" s="91">
        <v>0</v>
      </c>
      <c r="Z117" s="91">
        <v>3032133</v>
      </c>
      <c r="AC117" s="90">
        <v>2002</v>
      </c>
      <c r="AD117" s="91" t="s">
        <v>15</v>
      </c>
      <c r="AE117" s="95" t="str">
        <f t="shared" si="27"/>
        <v>3</v>
      </c>
      <c r="AF117" s="95" t="str">
        <f t="shared" si="27"/>
        <v>2</v>
      </c>
      <c r="AG117" s="95" t="str">
        <f t="shared" si="27"/>
        <v>1</v>
      </c>
      <c r="AH117" s="95" t="str">
        <f t="shared" si="27"/>
        <v>4</v>
      </c>
      <c r="AI117" s="95" t="str">
        <f t="shared" si="27"/>
        <v>1</v>
      </c>
      <c r="AJ117" s="95" t="str">
        <f t="shared" si="27"/>
        <v>1</v>
      </c>
      <c r="AK117" s="95" t="str">
        <f t="shared" si="27"/>
        <v>8</v>
      </c>
      <c r="AL117" s="95" t="str">
        <f t="shared" si="27"/>
        <v>4</v>
      </c>
      <c r="AM117" s="95" t="str">
        <f t="shared" si="27"/>
        <v>1</v>
      </c>
      <c r="AN117" s="95" t="str">
        <f t="shared" si="27"/>
        <v>1</v>
      </c>
      <c r="AO117" s="95" t="str">
        <f t="shared" si="27"/>
        <v>1</v>
      </c>
      <c r="AP117" s="95" t="str">
        <f t="shared" si="27"/>
        <v>1</v>
      </c>
      <c r="AQ117" s="95" t="str">
        <f t="shared" si="27"/>
        <v>1</v>
      </c>
      <c r="AR117" s="95" t="str">
        <f t="shared" si="27"/>
        <v>6</v>
      </c>
      <c r="AS117" s="95" t="str">
        <f t="shared" si="27"/>
        <v>3</v>
      </c>
      <c r="AT117" s="95" t="str">
        <f t="shared" si="23"/>
        <v>5</v>
      </c>
      <c r="AU117" s="95" t="str">
        <f t="shared" si="23"/>
        <v>0</v>
      </c>
      <c r="AV117" s="95" t="str">
        <f t="shared" si="23"/>
        <v>1</v>
      </c>
      <c r="AW117" s="95" t="str">
        <f t="shared" si="25"/>
        <v>2</v>
      </c>
      <c r="AX117" s="95" t="str">
        <f t="shared" si="25"/>
        <v>8</v>
      </c>
      <c r="AY117" s="95" t="str">
        <f t="shared" si="25"/>
        <v>0</v>
      </c>
      <c r="AZ117" s="95" t="str">
        <f t="shared" si="25"/>
        <v>0</v>
      </c>
      <c r="BA117" s="95" t="str">
        <f t="shared" si="25"/>
        <v>0</v>
      </c>
      <c r="BB117" s="93"/>
    </row>
    <row r="118" spans="1:54" x14ac:dyDescent="0.2">
      <c r="A118" s="90">
        <v>2002</v>
      </c>
      <c r="B118" s="91" t="s">
        <v>4</v>
      </c>
      <c r="C118" s="91">
        <v>341523</v>
      </c>
      <c r="D118" s="91">
        <v>254236</v>
      </c>
      <c r="E118" s="91">
        <v>139903</v>
      </c>
      <c r="F118" s="91">
        <v>51149</v>
      </c>
      <c r="G118" s="91">
        <v>126791</v>
      </c>
      <c r="H118" s="91">
        <v>109497</v>
      </c>
      <c r="I118" s="91">
        <v>87930</v>
      </c>
      <c r="J118" s="91">
        <v>48123</v>
      </c>
      <c r="K118" s="91">
        <v>180982</v>
      </c>
      <c r="L118" s="91">
        <v>131769</v>
      </c>
      <c r="M118" s="91">
        <v>142344</v>
      </c>
      <c r="N118" s="91">
        <v>124748</v>
      </c>
      <c r="O118" s="91">
        <v>152596</v>
      </c>
      <c r="P118" s="91">
        <v>69178</v>
      </c>
      <c r="Q118" s="91">
        <v>386048</v>
      </c>
      <c r="R118" s="91">
        <v>641553</v>
      </c>
      <c r="S118" s="91">
        <v>0</v>
      </c>
      <c r="T118" s="91">
        <v>157684</v>
      </c>
      <c r="U118" s="91">
        <v>21106</v>
      </c>
      <c r="V118" s="91">
        <v>82647</v>
      </c>
      <c r="W118" s="91">
        <v>0</v>
      </c>
      <c r="X118" s="91">
        <v>0</v>
      </c>
      <c r="Y118" s="91">
        <v>0</v>
      </c>
      <c r="Z118" s="91">
        <v>3249807</v>
      </c>
      <c r="AC118" s="90">
        <v>2002</v>
      </c>
      <c r="AD118" s="91" t="s">
        <v>4</v>
      </c>
      <c r="AE118" s="95" t="str">
        <f t="shared" si="27"/>
        <v>3</v>
      </c>
      <c r="AF118" s="95" t="str">
        <f t="shared" si="27"/>
        <v>2</v>
      </c>
      <c r="AG118" s="95" t="str">
        <f t="shared" si="27"/>
        <v>1</v>
      </c>
      <c r="AH118" s="95" t="str">
        <f t="shared" si="27"/>
        <v>5</v>
      </c>
      <c r="AI118" s="95" t="str">
        <f t="shared" si="27"/>
        <v>1</v>
      </c>
      <c r="AJ118" s="95" t="str">
        <f t="shared" si="27"/>
        <v>1</v>
      </c>
      <c r="AK118" s="95" t="str">
        <f t="shared" si="27"/>
        <v>8</v>
      </c>
      <c r="AL118" s="95" t="str">
        <f t="shared" si="27"/>
        <v>4</v>
      </c>
      <c r="AM118" s="95" t="str">
        <f t="shared" si="27"/>
        <v>1</v>
      </c>
      <c r="AN118" s="95" t="str">
        <f t="shared" si="27"/>
        <v>1</v>
      </c>
      <c r="AO118" s="95" t="str">
        <f t="shared" si="27"/>
        <v>1</v>
      </c>
      <c r="AP118" s="95" t="str">
        <f t="shared" si="27"/>
        <v>1</v>
      </c>
      <c r="AQ118" s="95" t="str">
        <f t="shared" si="27"/>
        <v>1</v>
      </c>
      <c r="AR118" s="95" t="str">
        <f t="shared" si="27"/>
        <v>6</v>
      </c>
      <c r="AS118" s="95" t="str">
        <f t="shared" si="27"/>
        <v>3</v>
      </c>
      <c r="AT118" s="95" t="str">
        <f t="shared" si="23"/>
        <v>6</v>
      </c>
      <c r="AU118" s="95" t="str">
        <f t="shared" si="23"/>
        <v>0</v>
      </c>
      <c r="AV118" s="95" t="str">
        <f t="shared" si="23"/>
        <v>1</v>
      </c>
      <c r="AW118" s="95" t="str">
        <f t="shared" si="25"/>
        <v>2</v>
      </c>
      <c r="AX118" s="95" t="str">
        <f t="shared" si="25"/>
        <v>8</v>
      </c>
      <c r="AY118" s="95" t="str">
        <f t="shared" si="25"/>
        <v>0</v>
      </c>
      <c r="AZ118" s="95" t="str">
        <f t="shared" si="25"/>
        <v>0</v>
      </c>
      <c r="BA118" s="95" t="str">
        <f t="shared" si="25"/>
        <v>0</v>
      </c>
      <c r="BB118" s="93"/>
    </row>
    <row r="119" spans="1:54" x14ac:dyDescent="0.2">
      <c r="A119" s="90">
        <v>2002</v>
      </c>
      <c r="B119" s="91" t="s">
        <v>5</v>
      </c>
      <c r="C119" s="91">
        <v>285683</v>
      </c>
      <c r="D119" s="91">
        <v>215957</v>
      </c>
      <c r="E119" s="91">
        <v>128989</v>
      </c>
      <c r="F119" s="91">
        <v>48993</v>
      </c>
      <c r="G119" s="91">
        <v>111414</v>
      </c>
      <c r="H119" s="91">
        <v>97772</v>
      </c>
      <c r="I119" s="91">
        <v>78859</v>
      </c>
      <c r="J119" s="91">
        <v>43172</v>
      </c>
      <c r="K119" s="91">
        <v>162948</v>
      </c>
      <c r="L119" s="91">
        <v>121070</v>
      </c>
      <c r="M119" s="91">
        <v>128121</v>
      </c>
      <c r="N119" s="91">
        <v>114273</v>
      </c>
      <c r="O119" s="91">
        <v>135486</v>
      </c>
      <c r="P119" s="91">
        <v>61155</v>
      </c>
      <c r="Q119" s="91">
        <v>351640</v>
      </c>
      <c r="R119" s="91">
        <v>576850</v>
      </c>
      <c r="S119" s="91">
        <v>0</v>
      </c>
      <c r="T119" s="91">
        <v>146791</v>
      </c>
      <c r="U119" s="91">
        <v>19248</v>
      </c>
      <c r="V119" s="91">
        <v>75874</v>
      </c>
      <c r="W119" s="91">
        <v>0</v>
      </c>
      <c r="X119" s="91">
        <v>0</v>
      </c>
      <c r="Y119" s="91">
        <v>0</v>
      </c>
      <c r="Z119" s="91">
        <v>2904295</v>
      </c>
      <c r="AC119" s="90">
        <v>2002</v>
      </c>
      <c r="AD119" s="91" t="s">
        <v>5</v>
      </c>
      <c r="AE119" s="95" t="str">
        <f t="shared" si="27"/>
        <v>2</v>
      </c>
      <c r="AF119" s="95" t="str">
        <f t="shared" si="27"/>
        <v>2</v>
      </c>
      <c r="AG119" s="95" t="str">
        <f t="shared" si="27"/>
        <v>1</v>
      </c>
      <c r="AH119" s="95" t="str">
        <f t="shared" si="27"/>
        <v>4</v>
      </c>
      <c r="AI119" s="95" t="str">
        <f t="shared" si="27"/>
        <v>1</v>
      </c>
      <c r="AJ119" s="95" t="str">
        <f t="shared" si="27"/>
        <v>9</v>
      </c>
      <c r="AK119" s="95" t="str">
        <f t="shared" si="27"/>
        <v>7</v>
      </c>
      <c r="AL119" s="95" t="str">
        <f t="shared" si="27"/>
        <v>4</v>
      </c>
      <c r="AM119" s="95" t="str">
        <f t="shared" si="27"/>
        <v>1</v>
      </c>
      <c r="AN119" s="95" t="str">
        <f t="shared" si="27"/>
        <v>1</v>
      </c>
      <c r="AO119" s="95" t="str">
        <f t="shared" si="27"/>
        <v>1</v>
      </c>
      <c r="AP119" s="95" t="str">
        <f t="shared" si="27"/>
        <v>1</v>
      </c>
      <c r="AQ119" s="95" t="str">
        <f t="shared" si="27"/>
        <v>1</v>
      </c>
      <c r="AR119" s="95" t="str">
        <f t="shared" si="27"/>
        <v>6</v>
      </c>
      <c r="AS119" s="95" t="str">
        <f t="shared" si="27"/>
        <v>3</v>
      </c>
      <c r="AT119" s="95" t="str">
        <f t="shared" si="23"/>
        <v>5</v>
      </c>
      <c r="AU119" s="95" t="str">
        <f t="shared" si="23"/>
        <v>0</v>
      </c>
      <c r="AV119" s="95" t="str">
        <f t="shared" si="23"/>
        <v>1</v>
      </c>
      <c r="AW119" s="95" t="str">
        <f t="shared" si="25"/>
        <v>1</v>
      </c>
      <c r="AX119" s="95" t="str">
        <f t="shared" si="25"/>
        <v>7</v>
      </c>
      <c r="AY119" s="95" t="str">
        <f t="shared" si="25"/>
        <v>0</v>
      </c>
      <c r="AZ119" s="95" t="str">
        <f t="shared" si="25"/>
        <v>0</v>
      </c>
      <c r="BA119" s="95" t="str">
        <f t="shared" si="25"/>
        <v>0</v>
      </c>
      <c r="BB119" s="93"/>
    </row>
    <row r="120" spans="1:54" x14ac:dyDescent="0.2">
      <c r="A120" s="90">
        <v>2002</v>
      </c>
      <c r="B120" s="91" t="s">
        <v>6</v>
      </c>
      <c r="C120" s="91">
        <v>311915</v>
      </c>
      <c r="D120" s="91">
        <v>237816</v>
      </c>
      <c r="E120" s="91">
        <v>132325</v>
      </c>
      <c r="F120" s="91">
        <v>47869</v>
      </c>
      <c r="G120" s="91">
        <v>112277</v>
      </c>
      <c r="H120" s="91">
        <v>93590</v>
      </c>
      <c r="I120" s="91">
        <v>77758</v>
      </c>
      <c r="J120" s="91">
        <v>43502</v>
      </c>
      <c r="K120" s="91">
        <v>167676</v>
      </c>
      <c r="L120" s="91">
        <v>116973</v>
      </c>
      <c r="M120" s="91">
        <v>128530</v>
      </c>
      <c r="N120" s="91">
        <v>120405</v>
      </c>
      <c r="O120" s="91">
        <v>136713</v>
      </c>
      <c r="P120" s="91">
        <v>60061</v>
      </c>
      <c r="Q120" s="91">
        <v>373755</v>
      </c>
      <c r="R120" s="91">
        <v>626320</v>
      </c>
      <c r="S120" s="91">
        <v>0</v>
      </c>
      <c r="T120" s="91">
        <v>150152</v>
      </c>
      <c r="U120" s="91">
        <v>19550</v>
      </c>
      <c r="V120" s="91">
        <v>75757</v>
      </c>
      <c r="W120" s="91">
        <v>0</v>
      </c>
      <c r="X120" s="91">
        <v>0</v>
      </c>
      <c r="Y120" s="91">
        <v>0</v>
      </c>
      <c r="Z120" s="91">
        <v>3032944</v>
      </c>
      <c r="AC120" s="90">
        <v>2002</v>
      </c>
      <c r="AD120" s="91" t="s">
        <v>6</v>
      </c>
      <c r="AE120" s="95" t="str">
        <f t="shared" ref="AE120:AT136" si="28">+LEFT(C120,1)</f>
        <v>3</v>
      </c>
      <c r="AF120" s="95" t="str">
        <f t="shared" si="28"/>
        <v>2</v>
      </c>
      <c r="AG120" s="95" t="str">
        <f t="shared" si="28"/>
        <v>1</v>
      </c>
      <c r="AH120" s="95" t="str">
        <f t="shared" si="28"/>
        <v>4</v>
      </c>
      <c r="AI120" s="95" t="str">
        <f t="shared" si="28"/>
        <v>1</v>
      </c>
      <c r="AJ120" s="95" t="str">
        <f t="shared" si="28"/>
        <v>9</v>
      </c>
      <c r="AK120" s="95" t="str">
        <f t="shared" si="28"/>
        <v>7</v>
      </c>
      <c r="AL120" s="95" t="str">
        <f t="shared" si="28"/>
        <v>4</v>
      </c>
      <c r="AM120" s="95" t="str">
        <f t="shared" si="28"/>
        <v>1</v>
      </c>
      <c r="AN120" s="95" t="str">
        <f t="shared" si="28"/>
        <v>1</v>
      </c>
      <c r="AO120" s="95" t="str">
        <f t="shared" si="28"/>
        <v>1</v>
      </c>
      <c r="AP120" s="95" t="str">
        <f t="shared" si="28"/>
        <v>1</v>
      </c>
      <c r="AQ120" s="95" t="str">
        <f t="shared" si="28"/>
        <v>1</v>
      </c>
      <c r="AR120" s="95" t="str">
        <f t="shared" si="28"/>
        <v>6</v>
      </c>
      <c r="AS120" s="95" t="str">
        <f t="shared" si="28"/>
        <v>3</v>
      </c>
      <c r="AT120" s="95" t="str">
        <f t="shared" si="23"/>
        <v>6</v>
      </c>
      <c r="AU120" s="95" t="str">
        <f t="shared" si="23"/>
        <v>0</v>
      </c>
      <c r="AV120" s="95" t="str">
        <f t="shared" si="23"/>
        <v>1</v>
      </c>
      <c r="AW120" s="95" t="str">
        <f t="shared" si="25"/>
        <v>1</v>
      </c>
      <c r="AX120" s="95" t="str">
        <f t="shared" si="25"/>
        <v>7</v>
      </c>
      <c r="AY120" s="95" t="str">
        <f t="shared" si="25"/>
        <v>0</v>
      </c>
      <c r="AZ120" s="95" t="str">
        <f t="shared" si="25"/>
        <v>0</v>
      </c>
      <c r="BA120" s="95" t="str">
        <f t="shared" si="25"/>
        <v>0</v>
      </c>
      <c r="BB120" s="93"/>
    </row>
    <row r="121" spans="1:54" x14ac:dyDescent="0.2">
      <c r="A121" s="90">
        <v>2002</v>
      </c>
      <c r="B121" s="91" t="s">
        <v>7</v>
      </c>
      <c r="C121" s="91">
        <v>282207</v>
      </c>
      <c r="D121" s="91">
        <v>226280</v>
      </c>
      <c r="E121" s="91">
        <v>109290</v>
      </c>
      <c r="F121" s="91">
        <v>44063</v>
      </c>
      <c r="G121" s="91">
        <v>109414</v>
      </c>
      <c r="H121" s="91">
        <v>89637</v>
      </c>
      <c r="I121" s="91">
        <v>73395</v>
      </c>
      <c r="J121" s="91">
        <v>39980</v>
      </c>
      <c r="K121" s="91">
        <v>156583</v>
      </c>
      <c r="L121" s="91">
        <v>113641</v>
      </c>
      <c r="M121" s="91">
        <v>117873</v>
      </c>
      <c r="N121" s="91">
        <v>110556</v>
      </c>
      <c r="O121" s="91">
        <v>121852</v>
      </c>
      <c r="P121" s="91">
        <v>56732</v>
      </c>
      <c r="Q121" s="91">
        <v>346856</v>
      </c>
      <c r="R121" s="91">
        <v>590398</v>
      </c>
      <c r="S121" s="91">
        <v>0</v>
      </c>
      <c r="T121" s="91">
        <v>132810</v>
      </c>
      <c r="U121" s="91">
        <v>18080</v>
      </c>
      <c r="V121" s="91">
        <v>72225</v>
      </c>
      <c r="W121" s="91">
        <v>0</v>
      </c>
      <c r="X121" s="91">
        <v>0</v>
      </c>
      <c r="Y121" s="91">
        <v>0</v>
      </c>
      <c r="Z121" s="91">
        <v>2811872</v>
      </c>
      <c r="AC121" s="90">
        <v>2002</v>
      </c>
      <c r="AD121" s="91" t="s">
        <v>7</v>
      </c>
      <c r="AE121" s="95" t="str">
        <f t="shared" si="28"/>
        <v>2</v>
      </c>
      <c r="AF121" s="95" t="str">
        <f t="shared" si="28"/>
        <v>2</v>
      </c>
      <c r="AG121" s="95" t="str">
        <f t="shared" si="28"/>
        <v>1</v>
      </c>
      <c r="AH121" s="95" t="str">
        <f t="shared" si="28"/>
        <v>4</v>
      </c>
      <c r="AI121" s="95" t="str">
        <f t="shared" si="28"/>
        <v>1</v>
      </c>
      <c r="AJ121" s="95" t="str">
        <f t="shared" si="28"/>
        <v>8</v>
      </c>
      <c r="AK121" s="95" t="str">
        <f t="shared" si="28"/>
        <v>7</v>
      </c>
      <c r="AL121" s="95" t="str">
        <f t="shared" si="28"/>
        <v>3</v>
      </c>
      <c r="AM121" s="95" t="str">
        <f t="shared" si="28"/>
        <v>1</v>
      </c>
      <c r="AN121" s="95" t="str">
        <f t="shared" si="28"/>
        <v>1</v>
      </c>
      <c r="AO121" s="95" t="str">
        <f t="shared" si="28"/>
        <v>1</v>
      </c>
      <c r="AP121" s="95" t="str">
        <f t="shared" si="28"/>
        <v>1</v>
      </c>
      <c r="AQ121" s="95" t="str">
        <f t="shared" si="28"/>
        <v>1</v>
      </c>
      <c r="AR121" s="95" t="str">
        <f t="shared" si="28"/>
        <v>5</v>
      </c>
      <c r="AS121" s="95" t="str">
        <f t="shared" si="28"/>
        <v>3</v>
      </c>
      <c r="AT121" s="95" t="str">
        <f t="shared" si="23"/>
        <v>5</v>
      </c>
      <c r="AU121" s="95" t="str">
        <f t="shared" si="23"/>
        <v>0</v>
      </c>
      <c r="AV121" s="95" t="str">
        <f t="shared" si="23"/>
        <v>1</v>
      </c>
      <c r="AW121" s="95" t="str">
        <f t="shared" si="25"/>
        <v>1</v>
      </c>
      <c r="AX121" s="95" t="str">
        <f t="shared" si="25"/>
        <v>7</v>
      </c>
      <c r="AY121" s="95" t="str">
        <f t="shared" si="25"/>
        <v>0</v>
      </c>
      <c r="AZ121" s="95" t="str">
        <f t="shared" si="25"/>
        <v>0</v>
      </c>
      <c r="BA121" s="95" t="str">
        <f t="shared" si="25"/>
        <v>0</v>
      </c>
      <c r="BB121" s="93"/>
    </row>
    <row r="122" spans="1:54" x14ac:dyDescent="0.2">
      <c r="A122" s="90">
        <v>2002</v>
      </c>
      <c r="B122" s="91" t="s">
        <v>8</v>
      </c>
      <c r="C122" s="91">
        <v>261273</v>
      </c>
      <c r="D122" s="91">
        <v>196568</v>
      </c>
      <c r="E122" s="91">
        <v>105428</v>
      </c>
      <c r="F122" s="91">
        <v>36111</v>
      </c>
      <c r="G122" s="91">
        <v>92218</v>
      </c>
      <c r="H122" s="91">
        <v>75776</v>
      </c>
      <c r="I122" s="91">
        <v>60005</v>
      </c>
      <c r="J122" s="91">
        <v>32775</v>
      </c>
      <c r="K122" s="91">
        <v>131552</v>
      </c>
      <c r="L122" s="91">
        <v>92355</v>
      </c>
      <c r="M122" s="91">
        <v>90961</v>
      </c>
      <c r="N122" s="91">
        <v>85198</v>
      </c>
      <c r="O122" s="91">
        <v>103483</v>
      </c>
      <c r="P122" s="91">
        <v>44125</v>
      </c>
      <c r="Q122" s="91">
        <v>295283</v>
      </c>
      <c r="R122" s="91">
        <v>521204</v>
      </c>
      <c r="S122" s="91">
        <v>0</v>
      </c>
      <c r="T122" s="91">
        <v>103756</v>
      </c>
      <c r="U122" s="91">
        <v>14601</v>
      </c>
      <c r="V122" s="91">
        <v>60918</v>
      </c>
      <c r="W122" s="91">
        <v>0</v>
      </c>
      <c r="X122" s="91">
        <v>0</v>
      </c>
      <c r="Y122" s="91">
        <v>0</v>
      </c>
      <c r="Z122" s="91">
        <v>2403590</v>
      </c>
      <c r="AC122" s="90">
        <v>2002</v>
      </c>
      <c r="AD122" s="91" t="s">
        <v>8</v>
      </c>
      <c r="AE122" s="95" t="str">
        <f t="shared" si="28"/>
        <v>2</v>
      </c>
      <c r="AF122" s="95" t="str">
        <f t="shared" si="28"/>
        <v>1</v>
      </c>
      <c r="AG122" s="95" t="str">
        <f t="shared" si="28"/>
        <v>1</v>
      </c>
      <c r="AH122" s="95" t="str">
        <f t="shared" si="28"/>
        <v>3</v>
      </c>
      <c r="AI122" s="95" t="str">
        <f t="shared" si="28"/>
        <v>9</v>
      </c>
      <c r="AJ122" s="95" t="str">
        <f t="shared" si="28"/>
        <v>7</v>
      </c>
      <c r="AK122" s="95" t="str">
        <f t="shared" si="28"/>
        <v>6</v>
      </c>
      <c r="AL122" s="95" t="str">
        <f t="shared" si="28"/>
        <v>3</v>
      </c>
      <c r="AM122" s="95" t="str">
        <f t="shared" si="28"/>
        <v>1</v>
      </c>
      <c r="AN122" s="95" t="str">
        <f t="shared" si="28"/>
        <v>9</v>
      </c>
      <c r="AO122" s="95" t="str">
        <f t="shared" si="28"/>
        <v>9</v>
      </c>
      <c r="AP122" s="95" t="str">
        <f t="shared" si="28"/>
        <v>8</v>
      </c>
      <c r="AQ122" s="95" t="str">
        <f t="shared" si="28"/>
        <v>1</v>
      </c>
      <c r="AR122" s="95" t="str">
        <f t="shared" si="28"/>
        <v>4</v>
      </c>
      <c r="AS122" s="95" t="str">
        <f t="shared" si="28"/>
        <v>2</v>
      </c>
      <c r="AT122" s="95" t="str">
        <f t="shared" si="23"/>
        <v>5</v>
      </c>
      <c r="AU122" s="95" t="str">
        <f t="shared" si="23"/>
        <v>0</v>
      </c>
      <c r="AV122" s="95" t="str">
        <f t="shared" si="23"/>
        <v>1</v>
      </c>
      <c r="AW122" s="95" t="str">
        <f t="shared" si="25"/>
        <v>1</v>
      </c>
      <c r="AX122" s="95" t="str">
        <f t="shared" si="25"/>
        <v>6</v>
      </c>
      <c r="AY122" s="95" t="str">
        <f t="shared" si="25"/>
        <v>0</v>
      </c>
      <c r="AZ122" s="95" t="str">
        <f t="shared" si="25"/>
        <v>0</v>
      </c>
      <c r="BA122" s="95" t="str">
        <f t="shared" si="25"/>
        <v>0</v>
      </c>
      <c r="BB122" s="93"/>
    </row>
    <row r="123" spans="1:54" x14ac:dyDescent="0.2">
      <c r="A123" s="90">
        <v>2002</v>
      </c>
      <c r="B123" s="91" t="s">
        <v>9</v>
      </c>
      <c r="C123" s="91">
        <v>276020</v>
      </c>
      <c r="D123" s="91">
        <v>208810</v>
      </c>
      <c r="E123" s="91">
        <v>127671</v>
      </c>
      <c r="F123" s="91">
        <v>38062</v>
      </c>
      <c r="G123" s="91">
        <v>96392</v>
      </c>
      <c r="H123" s="91">
        <v>77786</v>
      </c>
      <c r="I123" s="91">
        <v>60395</v>
      </c>
      <c r="J123" s="91">
        <v>32802</v>
      </c>
      <c r="K123" s="91">
        <v>141840</v>
      </c>
      <c r="L123" s="91">
        <v>92278</v>
      </c>
      <c r="M123" s="91">
        <v>93208</v>
      </c>
      <c r="N123" s="91">
        <v>85007</v>
      </c>
      <c r="O123" s="91">
        <v>120187</v>
      </c>
      <c r="P123" s="91">
        <v>45790</v>
      </c>
      <c r="Q123" s="91">
        <v>305669</v>
      </c>
      <c r="R123" s="91">
        <v>532538</v>
      </c>
      <c r="S123" s="91">
        <v>0</v>
      </c>
      <c r="T123" s="91">
        <v>123556</v>
      </c>
      <c r="U123" s="91">
        <v>14725</v>
      </c>
      <c r="V123" s="91">
        <v>63699</v>
      </c>
      <c r="W123" s="91">
        <v>0</v>
      </c>
      <c r="X123" s="91">
        <v>0</v>
      </c>
      <c r="Y123" s="91">
        <v>0</v>
      </c>
      <c r="Z123" s="91">
        <v>2536435</v>
      </c>
      <c r="AC123" s="90">
        <v>2002</v>
      </c>
      <c r="AD123" s="91" t="s">
        <v>9</v>
      </c>
      <c r="AE123" s="95" t="str">
        <f t="shared" si="28"/>
        <v>2</v>
      </c>
      <c r="AF123" s="95" t="str">
        <f t="shared" si="28"/>
        <v>2</v>
      </c>
      <c r="AG123" s="95" t="str">
        <f t="shared" si="28"/>
        <v>1</v>
      </c>
      <c r="AH123" s="95" t="str">
        <f t="shared" si="28"/>
        <v>3</v>
      </c>
      <c r="AI123" s="95" t="str">
        <f t="shared" si="28"/>
        <v>9</v>
      </c>
      <c r="AJ123" s="95" t="str">
        <f t="shared" si="28"/>
        <v>7</v>
      </c>
      <c r="AK123" s="95" t="str">
        <f t="shared" si="28"/>
        <v>6</v>
      </c>
      <c r="AL123" s="95" t="str">
        <f t="shared" si="28"/>
        <v>3</v>
      </c>
      <c r="AM123" s="95" t="str">
        <f t="shared" si="28"/>
        <v>1</v>
      </c>
      <c r="AN123" s="95" t="str">
        <f t="shared" si="28"/>
        <v>9</v>
      </c>
      <c r="AO123" s="95" t="str">
        <f t="shared" si="28"/>
        <v>9</v>
      </c>
      <c r="AP123" s="95" t="str">
        <f t="shared" si="28"/>
        <v>8</v>
      </c>
      <c r="AQ123" s="95" t="str">
        <f t="shared" si="28"/>
        <v>1</v>
      </c>
      <c r="AR123" s="95" t="str">
        <f t="shared" si="28"/>
        <v>4</v>
      </c>
      <c r="AS123" s="95" t="str">
        <f t="shared" si="28"/>
        <v>3</v>
      </c>
      <c r="AT123" s="95" t="str">
        <f t="shared" si="23"/>
        <v>5</v>
      </c>
      <c r="AU123" s="95" t="str">
        <f t="shared" si="23"/>
        <v>0</v>
      </c>
      <c r="AV123" s="95" t="str">
        <f t="shared" si="23"/>
        <v>1</v>
      </c>
      <c r="AW123" s="95" t="str">
        <f t="shared" si="25"/>
        <v>1</v>
      </c>
      <c r="AX123" s="95" t="str">
        <f t="shared" si="25"/>
        <v>6</v>
      </c>
      <c r="AY123" s="95" t="str">
        <f t="shared" si="25"/>
        <v>0</v>
      </c>
      <c r="AZ123" s="95" t="str">
        <f t="shared" si="25"/>
        <v>0</v>
      </c>
      <c r="BA123" s="95" t="str">
        <f t="shared" si="25"/>
        <v>0</v>
      </c>
      <c r="BB123" s="93"/>
    </row>
    <row r="124" spans="1:54" x14ac:dyDescent="0.2">
      <c r="A124" s="90">
        <v>2002</v>
      </c>
      <c r="B124" s="91" t="s">
        <v>10</v>
      </c>
      <c r="C124" s="91">
        <v>295474</v>
      </c>
      <c r="D124" s="91">
        <v>225239</v>
      </c>
      <c r="E124" s="91">
        <v>134038</v>
      </c>
      <c r="F124" s="91">
        <v>50882</v>
      </c>
      <c r="G124" s="91">
        <v>106132</v>
      </c>
      <c r="H124" s="91">
        <v>81436</v>
      </c>
      <c r="I124" s="91">
        <v>66450</v>
      </c>
      <c r="J124" s="91">
        <v>35335</v>
      </c>
      <c r="K124" s="91">
        <v>154510</v>
      </c>
      <c r="L124" s="91">
        <v>100674</v>
      </c>
      <c r="M124" s="91">
        <v>102122</v>
      </c>
      <c r="N124" s="91">
        <v>96747</v>
      </c>
      <c r="O124" s="91">
        <v>124086</v>
      </c>
      <c r="P124" s="91">
        <v>48511</v>
      </c>
      <c r="Q124" s="91">
        <v>331854</v>
      </c>
      <c r="R124" s="91">
        <v>600025</v>
      </c>
      <c r="S124" s="91">
        <v>0</v>
      </c>
      <c r="T124" s="91">
        <v>144724</v>
      </c>
      <c r="U124" s="91">
        <v>16668</v>
      </c>
      <c r="V124" s="91">
        <v>69021</v>
      </c>
      <c r="W124" s="91">
        <v>0</v>
      </c>
      <c r="X124" s="91">
        <v>0</v>
      </c>
      <c r="Y124" s="91">
        <v>0</v>
      </c>
      <c r="Z124" s="91">
        <v>2783928</v>
      </c>
      <c r="AC124" s="90">
        <v>2002</v>
      </c>
      <c r="AD124" s="91" t="s">
        <v>10</v>
      </c>
      <c r="AE124" s="95" t="str">
        <f t="shared" si="28"/>
        <v>2</v>
      </c>
      <c r="AF124" s="95" t="str">
        <f t="shared" si="28"/>
        <v>2</v>
      </c>
      <c r="AG124" s="95" t="str">
        <f t="shared" si="28"/>
        <v>1</v>
      </c>
      <c r="AH124" s="95" t="str">
        <f t="shared" si="28"/>
        <v>5</v>
      </c>
      <c r="AI124" s="95" t="str">
        <f t="shared" si="28"/>
        <v>1</v>
      </c>
      <c r="AJ124" s="95" t="str">
        <f t="shared" si="28"/>
        <v>8</v>
      </c>
      <c r="AK124" s="95" t="str">
        <f t="shared" si="28"/>
        <v>6</v>
      </c>
      <c r="AL124" s="95" t="str">
        <f t="shared" si="28"/>
        <v>3</v>
      </c>
      <c r="AM124" s="95" t="str">
        <f t="shared" si="28"/>
        <v>1</v>
      </c>
      <c r="AN124" s="95" t="str">
        <f t="shared" si="28"/>
        <v>1</v>
      </c>
      <c r="AO124" s="95" t="str">
        <f t="shared" si="28"/>
        <v>1</v>
      </c>
      <c r="AP124" s="95" t="str">
        <f t="shared" si="28"/>
        <v>9</v>
      </c>
      <c r="AQ124" s="95" t="str">
        <f t="shared" si="28"/>
        <v>1</v>
      </c>
      <c r="AR124" s="95" t="str">
        <f t="shared" si="28"/>
        <v>4</v>
      </c>
      <c r="AS124" s="95" t="str">
        <f t="shared" si="28"/>
        <v>3</v>
      </c>
      <c r="AT124" s="95" t="str">
        <f t="shared" si="23"/>
        <v>6</v>
      </c>
      <c r="AU124" s="95" t="str">
        <f t="shared" si="23"/>
        <v>0</v>
      </c>
      <c r="AV124" s="95" t="str">
        <f t="shared" si="23"/>
        <v>1</v>
      </c>
      <c r="AW124" s="95" t="str">
        <f t="shared" si="25"/>
        <v>1</v>
      </c>
      <c r="AX124" s="95" t="str">
        <f t="shared" si="25"/>
        <v>6</v>
      </c>
      <c r="AY124" s="95" t="str">
        <f t="shared" si="25"/>
        <v>0</v>
      </c>
      <c r="AZ124" s="95" t="str">
        <f t="shared" si="25"/>
        <v>0</v>
      </c>
      <c r="BA124" s="95" t="str">
        <f t="shared" si="25"/>
        <v>0</v>
      </c>
      <c r="BB124" s="93"/>
    </row>
    <row r="125" spans="1:54" x14ac:dyDescent="0.2">
      <c r="A125" s="90">
        <v>2002</v>
      </c>
      <c r="B125" s="91" t="s">
        <v>11</v>
      </c>
      <c r="C125" s="91">
        <v>287210</v>
      </c>
      <c r="D125" s="91">
        <v>216843</v>
      </c>
      <c r="E125" s="91">
        <v>133332</v>
      </c>
      <c r="F125" s="91">
        <v>54070</v>
      </c>
      <c r="G125" s="91">
        <v>99336</v>
      </c>
      <c r="H125" s="91">
        <v>77168</v>
      </c>
      <c r="I125" s="91">
        <v>67431</v>
      </c>
      <c r="J125" s="91">
        <v>34155</v>
      </c>
      <c r="K125" s="91">
        <v>148245</v>
      </c>
      <c r="L125" s="91">
        <v>94214</v>
      </c>
      <c r="M125" s="91">
        <v>97032</v>
      </c>
      <c r="N125" s="91">
        <v>100009</v>
      </c>
      <c r="O125" s="91">
        <v>116595</v>
      </c>
      <c r="P125" s="91">
        <v>50244</v>
      </c>
      <c r="Q125" s="91">
        <v>330640</v>
      </c>
      <c r="R125" s="91">
        <v>594428</v>
      </c>
      <c r="S125" s="91">
        <v>0</v>
      </c>
      <c r="T125" s="91">
        <v>149387</v>
      </c>
      <c r="U125" s="91">
        <v>18370</v>
      </c>
      <c r="V125" s="91">
        <v>71812</v>
      </c>
      <c r="W125" s="91">
        <v>0</v>
      </c>
      <c r="X125" s="91">
        <v>0</v>
      </c>
      <c r="Y125" s="91">
        <v>0</v>
      </c>
      <c r="Z125" s="91">
        <v>2740521</v>
      </c>
      <c r="AC125" s="90">
        <v>2002</v>
      </c>
      <c r="AD125" s="91" t="s">
        <v>11</v>
      </c>
      <c r="AE125" s="95" t="str">
        <f t="shared" si="28"/>
        <v>2</v>
      </c>
      <c r="AF125" s="95" t="str">
        <f t="shared" si="28"/>
        <v>2</v>
      </c>
      <c r="AG125" s="95" t="str">
        <f t="shared" si="28"/>
        <v>1</v>
      </c>
      <c r="AH125" s="95" t="str">
        <f t="shared" si="28"/>
        <v>5</v>
      </c>
      <c r="AI125" s="95" t="str">
        <f t="shared" si="28"/>
        <v>9</v>
      </c>
      <c r="AJ125" s="95" t="str">
        <f t="shared" si="28"/>
        <v>7</v>
      </c>
      <c r="AK125" s="95" t="str">
        <f t="shared" si="28"/>
        <v>6</v>
      </c>
      <c r="AL125" s="95" t="str">
        <f t="shared" si="28"/>
        <v>3</v>
      </c>
      <c r="AM125" s="95" t="str">
        <f t="shared" si="28"/>
        <v>1</v>
      </c>
      <c r="AN125" s="95" t="str">
        <f t="shared" si="28"/>
        <v>9</v>
      </c>
      <c r="AO125" s="95" t="str">
        <f t="shared" si="28"/>
        <v>9</v>
      </c>
      <c r="AP125" s="95" t="str">
        <f t="shared" si="28"/>
        <v>1</v>
      </c>
      <c r="AQ125" s="95" t="str">
        <f t="shared" si="28"/>
        <v>1</v>
      </c>
      <c r="AR125" s="95" t="str">
        <f t="shared" si="28"/>
        <v>5</v>
      </c>
      <c r="AS125" s="95" t="str">
        <f t="shared" si="28"/>
        <v>3</v>
      </c>
      <c r="AT125" s="95" t="str">
        <f t="shared" si="23"/>
        <v>5</v>
      </c>
      <c r="AU125" s="95" t="str">
        <f t="shared" si="23"/>
        <v>0</v>
      </c>
      <c r="AV125" s="95" t="str">
        <f t="shared" si="23"/>
        <v>1</v>
      </c>
      <c r="AW125" s="95" t="str">
        <f t="shared" si="23"/>
        <v>1</v>
      </c>
      <c r="AX125" s="95" t="str">
        <f t="shared" si="23"/>
        <v>7</v>
      </c>
      <c r="AY125" s="95" t="str">
        <f t="shared" si="23"/>
        <v>0</v>
      </c>
      <c r="AZ125" s="95" t="str">
        <f t="shared" si="23"/>
        <v>0</v>
      </c>
      <c r="BA125" s="95" t="str">
        <f t="shared" si="23"/>
        <v>0</v>
      </c>
      <c r="BB125" s="93"/>
    </row>
    <row r="126" spans="1:54" x14ac:dyDescent="0.2">
      <c r="A126" s="90">
        <v>2003</v>
      </c>
      <c r="B126" s="91" t="s">
        <v>12</v>
      </c>
      <c r="C126" s="91">
        <v>261545.09163193899</v>
      </c>
      <c r="D126" s="91">
        <v>180567.32235353001</v>
      </c>
      <c r="E126" s="91">
        <v>115435.11899274719</v>
      </c>
      <c r="F126" s="91">
        <v>45380.4371013446</v>
      </c>
      <c r="G126" s="91">
        <v>80263.139203694984</v>
      </c>
      <c r="H126" s="91">
        <v>66650.91121596728</v>
      </c>
      <c r="I126" s="91">
        <v>69168.768975878324</v>
      </c>
      <c r="J126" s="91">
        <v>29077.165370219896</v>
      </c>
      <c r="K126" s="91">
        <v>125753.95858022843</v>
      </c>
      <c r="L126" s="91">
        <v>77177.193355096533</v>
      </c>
      <c r="M126" s="91">
        <v>89552.378603638921</v>
      </c>
      <c r="N126" s="91">
        <v>88722.608397046919</v>
      </c>
      <c r="O126" s="91">
        <v>107263.02434342138</v>
      </c>
      <c r="P126" s="91">
        <v>44666.758597968452</v>
      </c>
      <c r="Q126" s="91">
        <v>293971.78811133758</v>
      </c>
      <c r="R126" s="91">
        <v>521452.52899146418</v>
      </c>
      <c r="S126" s="91">
        <v>0</v>
      </c>
      <c r="T126" s="91">
        <v>127586.68497689838</v>
      </c>
      <c r="U126" s="91">
        <v>15120.468558195966</v>
      </c>
      <c r="V126" s="91">
        <v>63708.652639381886</v>
      </c>
      <c r="W126" s="91">
        <v>0</v>
      </c>
      <c r="X126" s="91">
        <v>0</v>
      </c>
      <c r="Y126" s="91">
        <v>0</v>
      </c>
      <c r="Z126" s="91">
        <v>2403064</v>
      </c>
      <c r="AC126" s="90">
        <v>2003</v>
      </c>
      <c r="AD126" s="91" t="s">
        <v>12</v>
      </c>
      <c r="AE126" s="95" t="str">
        <f t="shared" si="28"/>
        <v>2</v>
      </c>
      <c r="AF126" s="95" t="str">
        <f t="shared" si="28"/>
        <v>1</v>
      </c>
      <c r="AG126" s="95" t="str">
        <f t="shared" si="28"/>
        <v>1</v>
      </c>
      <c r="AH126" s="95" t="str">
        <f t="shared" si="28"/>
        <v>4</v>
      </c>
      <c r="AI126" s="95" t="str">
        <f t="shared" si="28"/>
        <v>8</v>
      </c>
      <c r="AJ126" s="95" t="str">
        <f t="shared" si="28"/>
        <v>6</v>
      </c>
      <c r="AK126" s="95" t="str">
        <f t="shared" si="28"/>
        <v>6</v>
      </c>
      <c r="AL126" s="95" t="str">
        <f t="shared" si="28"/>
        <v>2</v>
      </c>
      <c r="AM126" s="95" t="str">
        <f t="shared" si="28"/>
        <v>1</v>
      </c>
      <c r="AN126" s="95" t="str">
        <f t="shared" si="28"/>
        <v>7</v>
      </c>
      <c r="AO126" s="95" t="str">
        <f t="shared" si="28"/>
        <v>8</v>
      </c>
      <c r="AP126" s="95" t="str">
        <f t="shared" si="28"/>
        <v>8</v>
      </c>
      <c r="AQ126" s="95" t="str">
        <f t="shared" si="28"/>
        <v>1</v>
      </c>
      <c r="AR126" s="95" t="str">
        <f t="shared" si="28"/>
        <v>4</v>
      </c>
      <c r="AS126" s="95" t="str">
        <f t="shared" si="28"/>
        <v>2</v>
      </c>
      <c r="AT126" s="95" t="str">
        <f t="shared" si="23"/>
        <v>5</v>
      </c>
      <c r="AU126" s="95" t="str">
        <f t="shared" si="23"/>
        <v>0</v>
      </c>
      <c r="AV126" s="95" t="str">
        <f t="shared" si="23"/>
        <v>1</v>
      </c>
      <c r="AW126" s="95" t="str">
        <f t="shared" si="23"/>
        <v>1</v>
      </c>
      <c r="AX126" s="95" t="str">
        <f t="shared" si="23"/>
        <v>6</v>
      </c>
      <c r="AY126" s="95" t="str">
        <f t="shared" si="23"/>
        <v>0</v>
      </c>
      <c r="AZ126" s="95" t="str">
        <f t="shared" si="23"/>
        <v>0</v>
      </c>
      <c r="BA126" s="95" t="str">
        <f t="shared" si="23"/>
        <v>0</v>
      </c>
      <c r="BB126" s="93"/>
    </row>
    <row r="127" spans="1:54" x14ac:dyDescent="0.2">
      <c r="A127" s="90">
        <v>2003</v>
      </c>
      <c r="B127" s="91" t="s">
        <v>13</v>
      </c>
      <c r="C127" s="91">
        <v>255102.78191526065</v>
      </c>
      <c r="D127" s="91">
        <v>180760.05331119846</v>
      </c>
      <c r="E127" s="91">
        <v>107159.08778115181</v>
      </c>
      <c r="F127" s="91">
        <v>49614.439868642585</v>
      </c>
      <c r="G127" s="91">
        <v>84956.597410585251</v>
      </c>
      <c r="H127" s="91">
        <v>73865.337497452187</v>
      </c>
      <c r="I127" s="91">
        <v>78780.944330255486</v>
      </c>
      <c r="J127" s="91">
        <v>29719.973832224528</v>
      </c>
      <c r="K127" s="91">
        <v>116856.21350645559</v>
      </c>
      <c r="L127" s="91">
        <v>80786.557564997624</v>
      </c>
      <c r="M127" s="91">
        <v>88409.599617957821</v>
      </c>
      <c r="N127" s="91">
        <v>87049.70064892924</v>
      </c>
      <c r="O127" s="91">
        <v>108994.47590019039</v>
      </c>
      <c r="P127" s="91">
        <v>44674.107600038769</v>
      </c>
      <c r="Q127" s="91">
        <v>289815.39182259009</v>
      </c>
      <c r="R127" s="91">
        <v>505043.65361801285</v>
      </c>
      <c r="S127" s="91">
        <v>0</v>
      </c>
      <c r="T127" s="91">
        <v>125669.8803910408</v>
      </c>
      <c r="U127" s="91">
        <v>14805.781153011125</v>
      </c>
      <c r="V127" s="91">
        <v>62088.422230004711</v>
      </c>
      <c r="W127" s="91">
        <v>0</v>
      </c>
      <c r="X127" s="91">
        <v>0</v>
      </c>
      <c r="Y127" s="91">
        <v>0</v>
      </c>
      <c r="Z127" s="91">
        <v>2384153</v>
      </c>
      <c r="AC127" s="90">
        <v>2003</v>
      </c>
      <c r="AD127" s="91" t="s">
        <v>13</v>
      </c>
      <c r="AE127" s="95" t="str">
        <f t="shared" si="28"/>
        <v>2</v>
      </c>
      <c r="AF127" s="95" t="str">
        <f t="shared" si="28"/>
        <v>1</v>
      </c>
      <c r="AG127" s="95" t="str">
        <f t="shared" si="28"/>
        <v>1</v>
      </c>
      <c r="AH127" s="95" t="str">
        <f t="shared" si="28"/>
        <v>4</v>
      </c>
      <c r="AI127" s="95" t="str">
        <f t="shared" si="28"/>
        <v>8</v>
      </c>
      <c r="AJ127" s="95" t="str">
        <f t="shared" si="28"/>
        <v>7</v>
      </c>
      <c r="AK127" s="95" t="str">
        <f t="shared" si="28"/>
        <v>7</v>
      </c>
      <c r="AL127" s="95" t="str">
        <f t="shared" si="28"/>
        <v>2</v>
      </c>
      <c r="AM127" s="95" t="str">
        <f t="shared" si="28"/>
        <v>1</v>
      </c>
      <c r="AN127" s="95" t="str">
        <f t="shared" si="28"/>
        <v>8</v>
      </c>
      <c r="AO127" s="95" t="str">
        <f t="shared" si="28"/>
        <v>8</v>
      </c>
      <c r="AP127" s="95" t="str">
        <f t="shared" si="28"/>
        <v>8</v>
      </c>
      <c r="AQ127" s="95" t="str">
        <f t="shared" si="28"/>
        <v>1</v>
      </c>
      <c r="AR127" s="95" t="str">
        <f t="shared" si="28"/>
        <v>4</v>
      </c>
      <c r="AS127" s="95" t="str">
        <f t="shared" si="28"/>
        <v>2</v>
      </c>
      <c r="AT127" s="95" t="str">
        <f t="shared" si="23"/>
        <v>5</v>
      </c>
      <c r="AU127" s="95" t="str">
        <f t="shared" si="23"/>
        <v>0</v>
      </c>
      <c r="AV127" s="95" t="str">
        <f t="shared" si="23"/>
        <v>1</v>
      </c>
      <c r="AW127" s="95" t="str">
        <f t="shared" si="23"/>
        <v>1</v>
      </c>
      <c r="AX127" s="95" t="str">
        <f t="shared" si="23"/>
        <v>6</v>
      </c>
      <c r="AY127" s="95" t="str">
        <f t="shared" si="23"/>
        <v>0</v>
      </c>
      <c r="AZ127" s="95" t="str">
        <f t="shared" si="23"/>
        <v>0</v>
      </c>
      <c r="BA127" s="95" t="str">
        <f t="shared" si="23"/>
        <v>0</v>
      </c>
      <c r="BB127" s="93"/>
    </row>
    <row r="128" spans="1:54" x14ac:dyDescent="0.2">
      <c r="A128" s="90">
        <v>2003</v>
      </c>
      <c r="B128" s="91" t="s">
        <v>14</v>
      </c>
      <c r="C128" s="91">
        <v>274399.76693827752</v>
      </c>
      <c r="D128" s="91">
        <v>208911.6395137652</v>
      </c>
      <c r="E128" s="91">
        <v>119565.95366955108</v>
      </c>
      <c r="F128" s="91">
        <v>55158.304184255925</v>
      </c>
      <c r="G128" s="91">
        <v>100231.83222655428</v>
      </c>
      <c r="H128" s="91">
        <v>86774.110503765623</v>
      </c>
      <c r="I128" s="91">
        <v>85004.851531492372</v>
      </c>
      <c r="J128" s="91">
        <v>32618.701779728763</v>
      </c>
      <c r="K128" s="91">
        <v>136436.35834046252</v>
      </c>
      <c r="L128" s="91">
        <v>96642.223381204167</v>
      </c>
      <c r="M128" s="91">
        <v>100020.84572879122</v>
      </c>
      <c r="N128" s="91">
        <v>98994.297073755661</v>
      </c>
      <c r="O128" s="91">
        <v>118753.22989565656</v>
      </c>
      <c r="P128" s="91">
        <v>49611.156935893305</v>
      </c>
      <c r="Q128" s="91">
        <v>318427.82376968709</v>
      </c>
      <c r="R128" s="91">
        <v>576812.4855616173</v>
      </c>
      <c r="S128" s="91">
        <v>0</v>
      </c>
      <c r="T128" s="91">
        <v>152052.1975583075</v>
      </c>
      <c r="U128" s="91">
        <v>18039.818622638599</v>
      </c>
      <c r="V128" s="91">
        <v>70014.402784595324</v>
      </c>
      <c r="W128" s="91">
        <v>0</v>
      </c>
      <c r="X128" s="91">
        <v>0</v>
      </c>
      <c r="Y128" s="91">
        <v>0</v>
      </c>
      <c r="Z128" s="91">
        <v>2698469.9999999995</v>
      </c>
      <c r="AC128" s="90">
        <v>2003</v>
      </c>
      <c r="AD128" s="91" t="s">
        <v>14</v>
      </c>
      <c r="AE128" s="95" t="str">
        <f t="shared" si="28"/>
        <v>2</v>
      </c>
      <c r="AF128" s="95" t="str">
        <f t="shared" si="28"/>
        <v>2</v>
      </c>
      <c r="AG128" s="95" t="str">
        <f t="shared" si="28"/>
        <v>1</v>
      </c>
      <c r="AH128" s="95" t="str">
        <f t="shared" si="28"/>
        <v>5</v>
      </c>
      <c r="AI128" s="95" t="str">
        <f t="shared" si="28"/>
        <v>1</v>
      </c>
      <c r="AJ128" s="95" t="str">
        <f t="shared" si="28"/>
        <v>8</v>
      </c>
      <c r="AK128" s="95" t="str">
        <f t="shared" si="28"/>
        <v>8</v>
      </c>
      <c r="AL128" s="95" t="str">
        <f t="shared" si="28"/>
        <v>3</v>
      </c>
      <c r="AM128" s="95" t="str">
        <f t="shared" si="28"/>
        <v>1</v>
      </c>
      <c r="AN128" s="95" t="str">
        <f t="shared" si="28"/>
        <v>9</v>
      </c>
      <c r="AO128" s="95" t="str">
        <f t="shared" si="28"/>
        <v>1</v>
      </c>
      <c r="AP128" s="95" t="str">
        <f t="shared" si="28"/>
        <v>9</v>
      </c>
      <c r="AQ128" s="95" t="str">
        <f t="shared" si="28"/>
        <v>1</v>
      </c>
      <c r="AR128" s="95" t="str">
        <f t="shared" si="28"/>
        <v>4</v>
      </c>
      <c r="AS128" s="95" t="str">
        <f t="shared" si="28"/>
        <v>3</v>
      </c>
      <c r="AT128" s="95" t="str">
        <f t="shared" si="23"/>
        <v>5</v>
      </c>
      <c r="AU128" s="95" t="str">
        <f t="shared" si="23"/>
        <v>0</v>
      </c>
      <c r="AV128" s="95" t="str">
        <f t="shared" si="23"/>
        <v>1</v>
      </c>
      <c r="AW128" s="95" t="str">
        <f t="shared" si="23"/>
        <v>1</v>
      </c>
      <c r="AX128" s="95" t="str">
        <f t="shared" si="23"/>
        <v>7</v>
      </c>
      <c r="AY128" s="95" t="str">
        <f t="shared" si="23"/>
        <v>0</v>
      </c>
      <c r="AZ128" s="95" t="str">
        <f t="shared" si="23"/>
        <v>0</v>
      </c>
      <c r="BA128" s="95" t="str">
        <f t="shared" si="23"/>
        <v>0</v>
      </c>
      <c r="BB128" s="93"/>
    </row>
    <row r="129" spans="1:54" x14ac:dyDescent="0.2">
      <c r="A129" s="90">
        <v>2003</v>
      </c>
      <c r="B129" s="91" t="s">
        <v>15</v>
      </c>
      <c r="C129" s="91">
        <v>285941.63068670576</v>
      </c>
      <c r="D129" s="91">
        <v>221051.09469928898</v>
      </c>
      <c r="E129" s="91">
        <v>123929.33184568884</v>
      </c>
      <c r="F129" s="91">
        <v>59120.564378899602</v>
      </c>
      <c r="G129" s="91">
        <v>108197.06847695095</v>
      </c>
      <c r="H129" s="91">
        <v>91726.002474778405</v>
      </c>
      <c r="I129" s="91">
        <v>92394.580378732964</v>
      </c>
      <c r="J129" s="91">
        <v>35304.761259183098</v>
      </c>
      <c r="K129" s="91">
        <v>147234.32220713215</v>
      </c>
      <c r="L129" s="91">
        <v>96107.833197818705</v>
      </c>
      <c r="M129" s="91">
        <v>107232.19993354604</v>
      </c>
      <c r="N129" s="91">
        <v>55739.195555302096</v>
      </c>
      <c r="O129" s="91">
        <v>124664.28654874105</v>
      </c>
      <c r="P129" s="91">
        <v>51884.531294660497</v>
      </c>
      <c r="Q129" s="91">
        <v>334443.83117517311</v>
      </c>
      <c r="R129" s="91">
        <v>605315.0425189262</v>
      </c>
      <c r="S129" s="91">
        <v>0</v>
      </c>
      <c r="T129" s="91">
        <v>171960.16086230337</v>
      </c>
      <c r="U129" s="91">
        <v>23051.026956200145</v>
      </c>
      <c r="V129" s="91">
        <v>81717.535549968015</v>
      </c>
      <c r="W129" s="91">
        <v>0</v>
      </c>
      <c r="X129" s="91">
        <v>0</v>
      </c>
      <c r="Y129" s="91">
        <v>0</v>
      </c>
      <c r="Z129" s="91">
        <v>2817015</v>
      </c>
      <c r="AC129" s="90">
        <v>2003</v>
      </c>
      <c r="AD129" s="91" t="s">
        <v>15</v>
      </c>
      <c r="AE129" s="95" t="str">
        <f t="shared" si="28"/>
        <v>2</v>
      </c>
      <c r="AF129" s="95" t="str">
        <f t="shared" si="28"/>
        <v>2</v>
      </c>
      <c r="AG129" s="95" t="str">
        <f t="shared" si="28"/>
        <v>1</v>
      </c>
      <c r="AH129" s="95" t="str">
        <f t="shared" si="28"/>
        <v>5</v>
      </c>
      <c r="AI129" s="95" t="str">
        <f t="shared" si="28"/>
        <v>1</v>
      </c>
      <c r="AJ129" s="95" t="str">
        <f t="shared" si="28"/>
        <v>9</v>
      </c>
      <c r="AK129" s="95" t="str">
        <f t="shared" si="28"/>
        <v>9</v>
      </c>
      <c r="AL129" s="95" t="str">
        <f t="shared" si="28"/>
        <v>3</v>
      </c>
      <c r="AM129" s="95" t="str">
        <f t="shared" si="28"/>
        <v>1</v>
      </c>
      <c r="AN129" s="95" t="str">
        <f t="shared" si="28"/>
        <v>9</v>
      </c>
      <c r="AO129" s="95" t="str">
        <f t="shared" si="28"/>
        <v>1</v>
      </c>
      <c r="AP129" s="95" t="str">
        <f t="shared" si="28"/>
        <v>5</v>
      </c>
      <c r="AQ129" s="95" t="str">
        <f t="shared" si="28"/>
        <v>1</v>
      </c>
      <c r="AR129" s="95" t="str">
        <f t="shared" si="28"/>
        <v>5</v>
      </c>
      <c r="AS129" s="95" t="str">
        <f t="shared" si="28"/>
        <v>3</v>
      </c>
      <c r="AT129" s="95" t="str">
        <f t="shared" si="23"/>
        <v>6</v>
      </c>
      <c r="AU129" s="95" t="str">
        <f t="shared" si="23"/>
        <v>0</v>
      </c>
      <c r="AV129" s="95" t="str">
        <f t="shared" si="23"/>
        <v>1</v>
      </c>
      <c r="AW129" s="95" t="str">
        <f t="shared" si="23"/>
        <v>2</v>
      </c>
      <c r="AX129" s="95" t="str">
        <f t="shared" si="23"/>
        <v>8</v>
      </c>
      <c r="AY129" s="95" t="str">
        <f t="shared" si="23"/>
        <v>0</v>
      </c>
      <c r="AZ129" s="95" t="str">
        <f t="shared" si="23"/>
        <v>0</v>
      </c>
      <c r="BA129" s="95" t="str">
        <f t="shared" si="23"/>
        <v>0</v>
      </c>
      <c r="BB129" s="93"/>
    </row>
    <row r="130" spans="1:54" x14ac:dyDescent="0.2">
      <c r="A130" s="90">
        <v>2003</v>
      </c>
      <c r="B130" s="91" t="s">
        <v>4</v>
      </c>
      <c r="C130" s="91">
        <v>250847.41999829008</v>
      </c>
      <c r="D130" s="91">
        <v>185035.15914845481</v>
      </c>
      <c r="E130" s="91">
        <v>96578.321887762824</v>
      </c>
      <c r="F130" s="91">
        <v>46245.912168783252</v>
      </c>
      <c r="G130" s="91">
        <v>79939.485107166591</v>
      </c>
      <c r="H130" s="91">
        <v>67872.679782707346</v>
      </c>
      <c r="I130" s="91">
        <v>65110.192176412173</v>
      </c>
      <c r="J130" s="91">
        <v>21601.9662749173</v>
      </c>
      <c r="K130" s="91">
        <v>105718.5692094204</v>
      </c>
      <c r="L130" s="91">
        <v>63603.033882922406</v>
      </c>
      <c r="M130" s="91">
        <v>67734.364622861773</v>
      </c>
      <c r="N130" s="91">
        <v>64081.890505284347</v>
      </c>
      <c r="O130" s="91">
        <v>82271.764871459294</v>
      </c>
      <c r="P130" s="91">
        <v>31574.966248610683</v>
      </c>
      <c r="Q130" s="91">
        <v>252843.92778833697</v>
      </c>
      <c r="R130" s="91">
        <v>460885.19055855524</v>
      </c>
      <c r="S130" s="91">
        <v>0</v>
      </c>
      <c r="T130" s="91">
        <v>146959.38038710188</v>
      </c>
      <c r="U130" s="91">
        <v>17798.776327990898</v>
      </c>
      <c r="V130" s="91">
        <v>68941.999052961793</v>
      </c>
      <c r="W130" s="91">
        <v>0</v>
      </c>
      <c r="X130" s="91">
        <v>0</v>
      </c>
      <c r="Y130" s="91">
        <v>0</v>
      </c>
      <c r="Z130" s="91">
        <v>2175645</v>
      </c>
      <c r="AC130" s="90">
        <v>2003</v>
      </c>
      <c r="AD130" s="91" t="s">
        <v>4</v>
      </c>
      <c r="AE130" s="95" t="str">
        <f t="shared" si="28"/>
        <v>2</v>
      </c>
      <c r="AF130" s="95" t="str">
        <f t="shared" si="28"/>
        <v>1</v>
      </c>
      <c r="AG130" s="95" t="str">
        <f t="shared" si="28"/>
        <v>9</v>
      </c>
      <c r="AH130" s="95" t="str">
        <f t="shared" si="28"/>
        <v>4</v>
      </c>
      <c r="AI130" s="95" t="str">
        <f t="shared" si="28"/>
        <v>7</v>
      </c>
      <c r="AJ130" s="95" t="str">
        <f t="shared" si="28"/>
        <v>6</v>
      </c>
      <c r="AK130" s="95" t="str">
        <f t="shared" si="28"/>
        <v>6</v>
      </c>
      <c r="AL130" s="95" t="str">
        <f t="shared" si="28"/>
        <v>2</v>
      </c>
      <c r="AM130" s="95" t="str">
        <f t="shared" si="28"/>
        <v>1</v>
      </c>
      <c r="AN130" s="95" t="str">
        <f t="shared" si="28"/>
        <v>6</v>
      </c>
      <c r="AO130" s="95" t="str">
        <f t="shared" si="28"/>
        <v>6</v>
      </c>
      <c r="AP130" s="95" t="str">
        <f t="shared" si="28"/>
        <v>6</v>
      </c>
      <c r="AQ130" s="95" t="str">
        <f t="shared" si="28"/>
        <v>8</v>
      </c>
      <c r="AR130" s="95" t="str">
        <f t="shared" si="28"/>
        <v>3</v>
      </c>
      <c r="AS130" s="95" t="str">
        <f t="shared" si="28"/>
        <v>2</v>
      </c>
      <c r="AT130" s="95" t="str">
        <f t="shared" si="23"/>
        <v>4</v>
      </c>
      <c r="AU130" s="95" t="str">
        <f t="shared" si="23"/>
        <v>0</v>
      </c>
      <c r="AV130" s="95" t="str">
        <f t="shared" si="23"/>
        <v>1</v>
      </c>
      <c r="AW130" s="95" t="str">
        <f t="shared" si="23"/>
        <v>1</v>
      </c>
      <c r="AX130" s="95" t="str">
        <f t="shared" si="23"/>
        <v>6</v>
      </c>
      <c r="AY130" s="95" t="str">
        <f t="shared" si="23"/>
        <v>0</v>
      </c>
      <c r="AZ130" s="95" t="str">
        <f t="shared" si="23"/>
        <v>0</v>
      </c>
      <c r="BA130" s="95" t="str">
        <f t="shared" si="23"/>
        <v>0</v>
      </c>
      <c r="BB130" s="93"/>
    </row>
    <row r="131" spans="1:54" x14ac:dyDescent="0.2">
      <c r="A131" s="90">
        <v>2003</v>
      </c>
      <c r="B131" s="91" t="s">
        <v>5</v>
      </c>
      <c r="C131" s="91">
        <v>258530.99890413275</v>
      </c>
      <c r="D131" s="91">
        <v>187563.95266161513</v>
      </c>
      <c r="E131" s="91">
        <v>96074.979729536441</v>
      </c>
      <c r="F131" s="91">
        <v>45539.114364091118</v>
      </c>
      <c r="G131" s="91">
        <v>75379.203167628526</v>
      </c>
      <c r="H131" s="91">
        <v>63950.006889440199</v>
      </c>
      <c r="I131" s="91">
        <v>65295.910571510183</v>
      </c>
      <c r="J131" s="91">
        <v>21213.505302633206</v>
      </c>
      <c r="K131" s="91">
        <v>104221.08803378968</v>
      </c>
      <c r="L131" s="91">
        <v>60998.379935858764</v>
      </c>
      <c r="M131" s="91">
        <v>67985.807497492497</v>
      </c>
      <c r="N131" s="91">
        <v>63349.174088856795</v>
      </c>
      <c r="O131" s="91">
        <v>85901.89654000818</v>
      </c>
      <c r="P131" s="91">
        <v>30505.876501481183</v>
      </c>
      <c r="Q131" s="91">
        <v>255720.74437421799</v>
      </c>
      <c r="R131" s="91">
        <v>466317.89468363544</v>
      </c>
      <c r="S131" s="91">
        <v>0</v>
      </c>
      <c r="T131" s="91">
        <v>140822.21747727838</v>
      </c>
      <c r="U131" s="91">
        <v>15014.133481033356</v>
      </c>
      <c r="V131" s="91">
        <v>66038.11579576027</v>
      </c>
      <c r="W131" s="91">
        <v>0</v>
      </c>
      <c r="X131" s="91">
        <v>0</v>
      </c>
      <c r="Y131" s="91">
        <v>0</v>
      </c>
      <c r="Z131" s="91">
        <v>2170423</v>
      </c>
      <c r="AC131" s="90">
        <v>2003</v>
      </c>
      <c r="AD131" s="91" t="s">
        <v>5</v>
      </c>
      <c r="AE131" s="95" t="str">
        <f t="shared" si="28"/>
        <v>2</v>
      </c>
      <c r="AF131" s="95" t="str">
        <f t="shared" si="28"/>
        <v>1</v>
      </c>
      <c r="AG131" s="95" t="str">
        <f t="shared" si="28"/>
        <v>9</v>
      </c>
      <c r="AH131" s="95" t="str">
        <f t="shared" si="28"/>
        <v>4</v>
      </c>
      <c r="AI131" s="95" t="str">
        <f t="shared" si="28"/>
        <v>7</v>
      </c>
      <c r="AJ131" s="95" t="str">
        <f t="shared" si="28"/>
        <v>6</v>
      </c>
      <c r="AK131" s="95" t="str">
        <f t="shared" si="28"/>
        <v>6</v>
      </c>
      <c r="AL131" s="95" t="str">
        <f t="shared" si="28"/>
        <v>2</v>
      </c>
      <c r="AM131" s="95" t="str">
        <f t="shared" si="28"/>
        <v>1</v>
      </c>
      <c r="AN131" s="95" t="str">
        <f t="shared" si="28"/>
        <v>6</v>
      </c>
      <c r="AO131" s="95" t="str">
        <f t="shared" si="28"/>
        <v>6</v>
      </c>
      <c r="AP131" s="95" t="str">
        <f t="shared" si="28"/>
        <v>6</v>
      </c>
      <c r="AQ131" s="95" t="str">
        <f t="shared" si="28"/>
        <v>8</v>
      </c>
      <c r="AR131" s="95" t="str">
        <f t="shared" si="28"/>
        <v>3</v>
      </c>
      <c r="AS131" s="95" t="str">
        <f t="shared" si="28"/>
        <v>2</v>
      </c>
      <c r="AT131" s="95" t="str">
        <f t="shared" si="23"/>
        <v>4</v>
      </c>
      <c r="AU131" s="95" t="str">
        <f t="shared" si="23"/>
        <v>0</v>
      </c>
      <c r="AV131" s="95" t="str">
        <f t="shared" si="23"/>
        <v>1</v>
      </c>
      <c r="AW131" s="95" t="str">
        <f t="shared" si="23"/>
        <v>1</v>
      </c>
      <c r="AX131" s="95" t="str">
        <f t="shared" si="23"/>
        <v>6</v>
      </c>
      <c r="AY131" s="95" t="str">
        <f t="shared" si="23"/>
        <v>0</v>
      </c>
      <c r="AZ131" s="95" t="str">
        <f t="shared" si="23"/>
        <v>0</v>
      </c>
      <c r="BA131" s="95" t="str">
        <f t="shared" si="23"/>
        <v>0</v>
      </c>
      <c r="BB131" s="93"/>
    </row>
    <row r="132" spans="1:54" x14ac:dyDescent="0.2">
      <c r="A132" s="90">
        <v>2003</v>
      </c>
      <c r="B132" s="91" t="s">
        <v>6</v>
      </c>
      <c r="C132" s="91">
        <v>290774.24994018703</v>
      </c>
      <c r="D132" s="91">
        <v>214829.92403941622</v>
      </c>
      <c r="E132" s="91">
        <v>104825.97368060164</v>
      </c>
      <c r="F132" s="91">
        <v>51395.025480961755</v>
      </c>
      <c r="G132" s="91">
        <v>76504.405034501644</v>
      </c>
      <c r="H132" s="91">
        <v>66539.204562074054</v>
      </c>
      <c r="I132" s="91">
        <v>72026.777756070223</v>
      </c>
      <c r="J132" s="91">
        <v>23075.460695805326</v>
      </c>
      <c r="K132" s="91">
        <v>117823.01576066707</v>
      </c>
      <c r="L132" s="91">
        <v>62132.714347139758</v>
      </c>
      <c r="M132" s="91">
        <v>69126.189040236946</v>
      </c>
      <c r="N132" s="91">
        <v>73907.40125162086</v>
      </c>
      <c r="O132" s="91">
        <v>91006.346683196287</v>
      </c>
      <c r="P132" s="91">
        <v>34675.811698194892</v>
      </c>
      <c r="Q132" s="91">
        <v>282446.20385866502</v>
      </c>
      <c r="R132" s="91">
        <v>516792.73155808693</v>
      </c>
      <c r="S132" s="91">
        <v>0</v>
      </c>
      <c r="T132" s="91">
        <v>140420.55562142836</v>
      </c>
      <c r="U132" s="91">
        <v>17050.85276892949</v>
      </c>
      <c r="V132" s="91">
        <v>69109.156222216508</v>
      </c>
      <c r="W132" s="91">
        <v>0</v>
      </c>
      <c r="X132" s="91">
        <v>0</v>
      </c>
      <c r="Y132" s="91">
        <v>0</v>
      </c>
      <c r="Z132" s="91">
        <v>2374462</v>
      </c>
      <c r="AC132" s="90">
        <v>2003</v>
      </c>
      <c r="AD132" s="91" t="s">
        <v>6</v>
      </c>
      <c r="AE132" s="95" t="str">
        <f t="shared" si="28"/>
        <v>2</v>
      </c>
      <c r="AF132" s="95" t="str">
        <f t="shared" si="28"/>
        <v>2</v>
      </c>
      <c r="AG132" s="95" t="str">
        <f t="shared" si="28"/>
        <v>1</v>
      </c>
      <c r="AH132" s="95" t="str">
        <f t="shared" si="28"/>
        <v>5</v>
      </c>
      <c r="AI132" s="95" t="str">
        <f t="shared" si="28"/>
        <v>7</v>
      </c>
      <c r="AJ132" s="95" t="str">
        <f t="shared" si="28"/>
        <v>6</v>
      </c>
      <c r="AK132" s="95" t="str">
        <f t="shared" si="28"/>
        <v>7</v>
      </c>
      <c r="AL132" s="95" t="str">
        <f t="shared" si="28"/>
        <v>2</v>
      </c>
      <c r="AM132" s="95" t="str">
        <f t="shared" si="28"/>
        <v>1</v>
      </c>
      <c r="AN132" s="95" t="str">
        <f t="shared" si="28"/>
        <v>6</v>
      </c>
      <c r="AO132" s="95" t="str">
        <f t="shared" si="28"/>
        <v>6</v>
      </c>
      <c r="AP132" s="95" t="str">
        <f t="shared" si="28"/>
        <v>7</v>
      </c>
      <c r="AQ132" s="95" t="str">
        <f t="shared" si="28"/>
        <v>9</v>
      </c>
      <c r="AR132" s="95" t="str">
        <f t="shared" si="28"/>
        <v>3</v>
      </c>
      <c r="AS132" s="95" t="str">
        <f t="shared" si="28"/>
        <v>2</v>
      </c>
      <c r="AT132" s="95" t="str">
        <f t="shared" si="28"/>
        <v>5</v>
      </c>
      <c r="AU132" s="95" t="str">
        <f t="shared" ref="AU132:BA168" si="29">+LEFT(S132,1)</f>
        <v>0</v>
      </c>
      <c r="AV132" s="95" t="str">
        <f t="shared" si="29"/>
        <v>1</v>
      </c>
      <c r="AW132" s="95" t="str">
        <f t="shared" si="29"/>
        <v>1</v>
      </c>
      <c r="AX132" s="95" t="str">
        <f t="shared" si="29"/>
        <v>6</v>
      </c>
      <c r="AY132" s="95" t="str">
        <f t="shared" si="29"/>
        <v>0</v>
      </c>
      <c r="AZ132" s="95" t="str">
        <f t="shared" si="29"/>
        <v>0</v>
      </c>
      <c r="BA132" s="95" t="str">
        <f t="shared" si="29"/>
        <v>0</v>
      </c>
      <c r="BB132" s="93"/>
    </row>
    <row r="133" spans="1:54" x14ac:dyDescent="0.2">
      <c r="A133" s="90">
        <v>2003</v>
      </c>
      <c r="B133" s="91" t="s">
        <v>7</v>
      </c>
      <c r="C133" s="91">
        <v>287449.1120064517</v>
      </c>
      <c r="D133" s="91">
        <v>220594.42077252539</v>
      </c>
      <c r="E133" s="91">
        <v>111105.07966863968</v>
      </c>
      <c r="F133" s="91">
        <v>48919.191309790236</v>
      </c>
      <c r="G133" s="91">
        <v>78742.197051533032</v>
      </c>
      <c r="H133" s="91">
        <v>66135.026041932942</v>
      </c>
      <c r="I133" s="91">
        <v>76561.150452956965</v>
      </c>
      <c r="J133" s="91">
        <v>23394.130335829694</v>
      </c>
      <c r="K133" s="91">
        <v>121778.77692426309</v>
      </c>
      <c r="L133" s="91">
        <v>67280.676897710728</v>
      </c>
      <c r="M133" s="91">
        <v>68218.847677245285</v>
      </c>
      <c r="N133" s="91">
        <v>73578.24848725734</v>
      </c>
      <c r="O133" s="91">
        <v>94400.427733038232</v>
      </c>
      <c r="P133" s="91">
        <v>36400.224390573749</v>
      </c>
      <c r="Q133" s="91">
        <v>285150.79406043387</v>
      </c>
      <c r="R133" s="91">
        <v>518859.55936226499</v>
      </c>
      <c r="S133" s="91">
        <v>0</v>
      </c>
      <c r="T133" s="91">
        <v>152628.15753592402</v>
      </c>
      <c r="U133" s="91">
        <v>19720.630435194911</v>
      </c>
      <c r="V133" s="91">
        <v>80104.348856434168</v>
      </c>
      <c r="W133" s="91">
        <v>0</v>
      </c>
      <c r="X133" s="91">
        <v>0</v>
      </c>
      <c r="Y133" s="91">
        <v>0</v>
      </c>
      <c r="Z133" s="91">
        <v>2431021</v>
      </c>
      <c r="AC133" s="90">
        <v>2003</v>
      </c>
      <c r="AD133" s="91" t="s">
        <v>7</v>
      </c>
      <c r="AE133" s="95" t="str">
        <f t="shared" si="28"/>
        <v>2</v>
      </c>
      <c r="AF133" s="95" t="str">
        <f t="shared" si="28"/>
        <v>2</v>
      </c>
      <c r="AG133" s="95" t="str">
        <f t="shared" si="28"/>
        <v>1</v>
      </c>
      <c r="AH133" s="95" t="str">
        <f t="shared" si="28"/>
        <v>4</v>
      </c>
      <c r="AI133" s="95" t="str">
        <f t="shared" si="28"/>
        <v>7</v>
      </c>
      <c r="AJ133" s="95" t="str">
        <f t="shared" si="28"/>
        <v>6</v>
      </c>
      <c r="AK133" s="95" t="str">
        <f t="shared" si="28"/>
        <v>7</v>
      </c>
      <c r="AL133" s="95" t="str">
        <f t="shared" si="28"/>
        <v>2</v>
      </c>
      <c r="AM133" s="95" t="str">
        <f t="shared" si="28"/>
        <v>1</v>
      </c>
      <c r="AN133" s="95" t="str">
        <f t="shared" si="28"/>
        <v>6</v>
      </c>
      <c r="AO133" s="95" t="str">
        <f t="shared" si="28"/>
        <v>6</v>
      </c>
      <c r="AP133" s="95" t="str">
        <f t="shared" si="28"/>
        <v>7</v>
      </c>
      <c r="AQ133" s="95" t="str">
        <f t="shared" si="28"/>
        <v>9</v>
      </c>
      <c r="AR133" s="95" t="str">
        <f t="shared" si="28"/>
        <v>3</v>
      </c>
      <c r="AS133" s="95" t="str">
        <f t="shared" si="28"/>
        <v>2</v>
      </c>
      <c r="AT133" s="95" t="str">
        <f t="shared" si="28"/>
        <v>5</v>
      </c>
      <c r="AU133" s="95" t="str">
        <f t="shared" si="29"/>
        <v>0</v>
      </c>
      <c r="AV133" s="95" t="str">
        <f t="shared" si="29"/>
        <v>1</v>
      </c>
      <c r="AW133" s="95" t="str">
        <f t="shared" si="29"/>
        <v>1</v>
      </c>
      <c r="AX133" s="95" t="str">
        <f t="shared" si="29"/>
        <v>8</v>
      </c>
      <c r="AY133" s="95" t="str">
        <f t="shared" si="29"/>
        <v>0</v>
      </c>
      <c r="AZ133" s="95" t="str">
        <f t="shared" si="29"/>
        <v>0</v>
      </c>
      <c r="BA133" s="95" t="str">
        <f t="shared" si="29"/>
        <v>0</v>
      </c>
      <c r="BB133" s="93"/>
    </row>
    <row r="134" spans="1:54" x14ac:dyDescent="0.2">
      <c r="A134" s="90">
        <v>2003</v>
      </c>
      <c r="B134" s="91" t="s">
        <v>8</v>
      </c>
      <c r="C134" s="91">
        <v>303621.08018997556</v>
      </c>
      <c r="D134" s="91">
        <v>230334.37524104913</v>
      </c>
      <c r="E134" s="91">
        <v>124586.19412913999</v>
      </c>
      <c r="F134" s="91">
        <v>54671.484478167586</v>
      </c>
      <c r="G134" s="91">
        <v>85179.009794389407</v>
      </c>
      <c r="H134" s="91">
        <v>73793.507813648714</v>
      </c>
      <c r="I134" s="91">
        <v>85144.888413398206</v>
      </c>
      <c r="J134" s="91">
        <v>24992.908006026133</v>
      </c>
      <c r="K134" s="91">
        <v>130115.86498977298</v>
      </c>
      <c r="L134" s="91">
        <v>71855.614087354275</v>
      </c>
      <c r="M134" s="91">
        <v>72040.270972718426</v>
      </c>
      <c r="N134" s="91">
        <v>77153.46027125293</v>
      </c>
      <c r="O134" s="91">
        <v>91173.333578520236</v>
      </c>
      <c r="P134" s="91">
        <v>41591.956288216628</v>
      </c>
      <c r="Q134" s="91">
        <v>308349.90216734447</v>
      </c>
      <c r="R134" s="91">
        <v>556733.48438271019</v>
      </c>
      <c r="S134" s="91">
        <v>0</v>
      </c>
      <c r="T134" s="91">
        <v>162302.36296476776</v>
      </c>
      <c r="U134" s="91">
        <v>22036.390700141415</v>
      </c>
      <c r="V134" s="91">
        <v>91616.911531405858</v>
      </c>
      <c r="W134" s="91">
        <v>0</v>
      </c>
      <c r="X134" s="91">
        <v>0</v>
      </c>
      <c r="Y134" s="91">
        <v>0</v>
      </c>
      <c r="Z134" s="91">
        <v>2607293</v>
      </c>
      <c r="AC134" s="90">
        <v>2003</v>
      </c>
      <c r="AD134" s="91" t="s">
        <v>8</v>
      </c>
      <c r="AE134" s="95" t="str">
        <f t="shared" si="28"/>
        <v>3</v>
      </c>
      <c r="AF134" s="95" t="str">
        <f t="shared" si="28"/>
        <v>2</v>
      </c>
      <c r="AG134" s="95" t="str">
        <f t="shared" si="28"/>
        <v>1</v>
      </c>
      <c r="AH134" s="95" t="str">
        <f t="shared" si="28"/>
        <v>5</v>
      </c>
      <c r="AI134" s="95" t="str">
        <f t="shared" si="28"/>
        <v>8</v>
      </c>
      <c r="AJ134" s="95" t="str">
        <f t="shared" si="28"/>
        <v>7</v>
      </c>
      <c r="AK134" s="95" t="str">
        <f t="shared" si="28"/>
        <v>8</v>
      </c>
      <c r="AL134" s="95" t="str">
        <f t="shared" si="28"/>
        <v>2</v>
      </c>
      <c r="AM134" s="95" t="str">
        <f t="shared" si="28"/>
        <v>1</v>
      </c>
      <c r="AN134" s="95" t="str">
        <f t="shared" si="28"/>
        <v>7</v>
      </c>
      <c r="AO134" s="95" t="str">
        <f t="shared" si="28"/>
        <v>7</v>
      </c>
      <c r="AP134" s="95" t="str">
        <f t="shared" si="28"/>
        <v>7</v>
      </c>
      <c r="AQ134" s="95" t="str">
        <f t="shared" si="28"/>
        <v>9</v>
      </c>
      <c r="AR134" s="95" t="str">
        <f t="shared" si="28"/>
        <v>4</v>
      </c>
      <c r="AS134" s="95" t="str">
        <f t="shared" si="28"/>
        <v>3</v>
      </c>
      <c r="AT134" s="95" t="str">
        <f t="shared" si="28"/>
        <v>5</v>
      </c>
      <c r="AU134" s="95" t="str">
        <f t="shared" si="29"/>
        <v>0</v>
      </c>
      <c r="AV134" s="95" t="str">
        <f t="shared" si="29"/>
        <v>1</v>
      </c>
      <c r="AW134" s="95" t="str">
        <f t="shared" si="29"/>
        <v>2</v>
      </c>
      <c r="AX134" s="95" t="str">
        <f t="shared" si="29"/>
        <v>9</v>
      </c>
      <c r="AY134" s="95" t="str">
        <f t="shared" si="29"/>
        <v>0</v>
      </c>
      <c r="AZ134" s="95" t="str">
        <f t="shared" si="29"/>
        <v>0</v>
      </c>
      <c r="BA134" s="95" t="str">
        <f t="shared" si="29"/>
        <v>0</v>
      </c>
      <c r="BB134" s="93"/>
    </row>
    <row r="135" spans="1:54" x14ac:dyDescent="0.2">
      <c r="A135" s="90">
        <v>2003</v>
      </c>
      <c r="B135" s="91" t="s">
        <v>9</v>
      </c>
      <c r="C135" s="91">
        <v>325566.8082067935</v>
      </c>
      <c r="D135" s="91">
        <v>237472.47266554734</v>
      </c>
      <c r="E135" s="91">
        <v>137723.43439915866</v>
      </c>
      <c r="F135" s="91">
        <v>57839.887617852728</v>
      </c>
      <c r="G135" s="91">
        <v>88286.054447499031</v>
      </c>
      <c r="H135" s="91">
        <v>77026.83470174727</v>
      </c>
      <c r="I135" s="91">
        <v>89882.039059761257</v>
      </c>
      <c r="J135" s="91">
        <v>26736.255429066958</v>
      </c>
      <c r="K135" s="91">
        <v>135274.25046587575</v>
      </c>
      <c r="L135" s="91">
        <v>75986.935294009119</v>
      </c>
      <c r="M135" s="91">
        <v>74199.231775494016</v>
      </c>
      <c r="N135" s="91">
        <v>80347.285706378345</v>
      </c>
      <c r="O135" s="91">
        <v>91489.065075001388</v>
      </c>
      <c r="P135" s="91">
        <v>41457.456890348534</v>
      </c>
      <c r="Q135" s="91">
        <v>319974.83948043321</v>
      </c>
      <c r="R135" s="91">
        <v>577396.11603535118</v>
      </c>
      <c r="S135" s="91">
        <v>0</v>
      </c>
      <c r="T135" s="91">
        <v>167673.74185870588</v>
      </c>
      <c r="U135" s="91">
        <v>24921.450285060611</v>
      </c>
      <c r="V135" s="91">
        <v>90895.840605915248</v>
      </c>
      <c r="W135" s="91">
        <v>0</v>
      </c>
      <c r="X135" s="91">
        <v>0</v>
      </c>
      <c r="Y135" s="91">
        <v>0</v>
      </c>
      <c r="Z135" s="91">
        <v>2720150</v>
      </c>
      <c r="AC135" s="90">
        <v>2003</v>
      </c>
      <c r="AD135" s="91" t="s">
        <v>9</v>
      </c>
      <c r="AE135" s="95" t="str">
        <f t="shared" si="28"/>
        <v>3</v>
      </c>
      <c r="AF135" s="95" t="str">
        <f t="shared" si="28"/>
        <v>2</v>
      </c>
      <c r="AG135" s="95" t="str">
        <f t="shared" si="28"/>
        <v>1</v>
      </c>
      <c r="AH135" s="95" t="str">
        <f t="shared" si="28"/>
        <v>5</v>
      </c>
      <c r="AI135" s="95" t="str">
        <f t="shared" si="28"/>
        <v>8</v>
      </c>
      <c r="AJ135" s="95" t="str">
        <f t="shared" si="28"/>
        <v>7</v>
      </c>
      <c r="AK135" s="95" t="str">
        <f t="shared" si="28"/>
        <v>8</v>
      </c>
      <c r="AL135" s="95" t="str">
        <f t="shared" si="28"/>
        <v>2</v>
      </c>
      <c r="AM135" s="95" t="str">
        <f t="shared" si="28"/>
        <v>1</v>
      </c>
      <c r="AN135" s="95" t="str">
        <f t="shared" si="28"/>
        <v>7</v>
      </c>
      <c r="AO135" s="95" t="str">
        <f t="shared" si="28"/>
        <v>7</v>
      </c>
      <c r="AP135" s="95" t="str">
        <f t="shared" si="28"/>
        <v>8</v>
      </c>
      <c r="AQ135" s="95" t="str">
        <f t="shared" si="28"/>
        <v>9</v>
      </c>
      <c r="AR135" s="95" t="str">
        <f t="shared" si="28"/>
        <v>4</v>
      </c>
      <c r="AS135" s="95" t="str">
        <f t="shared" si="28"/>
        <v>3</v>
      </c>
      <c r="AT135" s="95" t="str">
        <f t="shared" si="28"/>
        <v>5</v>
      </c>
      <c r="AU135" s="95" t="str">
        <f t="shared" si="29"/>
        <v>0</v>
      </c>
      <c r="AV135" s="95" t="str">
        <f t="shared" si="29"/>
        <v>1</v>
      </c>
      <c r="AW135" s="95" t="str">
        <f t="shared" si="29"/>
        <v>2</v>
      </c>
      <c r="AX135" s="95" t="str">
        <f t="shared" si="29"/>
        <v>9</v>
      </c>
      <c r="AY135" s="95" t="str">
        <f t="shared" si="29"/>
        <v>0</v>
      </c>
      <c r="AZ135" s="95" t="str">
        <f t="shared" si="29"/>
        <v>0</v>
      </c>
      <c r="BA135" s="95" t="str">
        <f t="shared" si="29"/>
        <v>0</v>
      </c>
      <c r="BB135" s="93"/>
    </row>
    <row r="136" spans="1:54" x14ac:dyDescent="0.2">
      <c r="A136" s="90">
        <v>2003</v>
      </c>
      <c r="B136" s="91" t="s">
        <v>10</v>
      </c>
      <c r="C136" s="91">
        <v>309480.49533723207</v>
      </c>
      <c r="D136" s="91">
        <v>224577.51502600763</v>
      </c>
      <c r="E136" s="91">
        <v>131971.67368785851</v>
      </c>
      <c r="F136" s="91">
        <v>49027.506864340321</v>
      </c>
      <c r="G136" s="91">
        <v>84517.837259878186</v>
      </c>
      <c r="H136" s="91">
        <v>72110.012551012871</v>
      </c>
      <c r="I136" s="91">
        <v>83064.524027063875</v>
      </c>
      <c r="J136" s="91">
        <v>24342.244417117538</v>
      </c>
      <c r="K136" s="91">
        <v>124995.97076568905</v>
      </c>
      <c r="L136" s="91">
        <v>69436.076678905942</v>
      </c>
      <c r="M136" s="91">
        <v>68147.25162427075</v>
      </c>
      <c r="N136" s="91">
        <v>73447.983463762561</v>
      </c>
      <c r="O136" s="91">
        <v>92284.888795360603</v>
      </c>
      <c r="P136" s="91">
        <v>37853.343491818421</v>
      </c>
      <c r="Q136" s="91">
        <v>301735.50928906637</v>
      </c>
      <c r="R136" s="91">
        <v>535975.70180640114</v>
      </c>
      <c r="S136" s="91">
        <v>0</v>
      </c>
      <c r="T136" s="91">
        <v>153011.11584434283</v>
      </c>
      <c r="U136" s="91">
        <v>21833.799699885938</v>
      </c>
      <c r="V136" s="91">
        <v>86105.549369985194</v>
      </c>
      <c r="W136" s="91">
        <v>0</v>
      </c>
      <c r="X136" s="91">
        <v>0</v>
      </c>
      <c r="Y136" s="91">
        <v>0</v>
      </c>
      <c r="Z136" s="91">
        <v>2543919</v>
      </c>
      <c r="AC136" s="90">
        <v>2003</v>
      </c>
      <c r="AD136" s="91" t="s">
        <v>10</v>
      </c>
      <c r="AE136" s="95" t="str">
        <f t="shared" si="28"/>
        <v>3</v>
      </c>
      <c r="AF136" s="95" t="str">
        <f t="shared" si="28"/>
        <v>2</v>
      </c>
      <c r="AG136" s="95" t="str">
        <f t="shared" si="28"/>
        <v>1</v>
      </c>
      <c r="AH136" s="95" t="str">
        <f t="shared" si="28"/>
        <v>4</v>
      </c>
      <c r="AI136" s="95" t="str">
        <f t="shared" si="28"/>
        <v>8</v>
      </c>
      <c r="AJ136" s="95" t="str">
        <f t="shared" si="28"/>
        <v>7</v>
      </c>
      <c r="AK136" s="95" t="str">
        <f t="shared" si="28"/>
        <v>8</v>
      </c>
      <c r="AL136" s="95" t="str">
        <f t="shared" si="28"/>
        <v>2</v>
      </c>
      <c r="AM136" s="95" t="str">
        <f t="shared" si="28"/>
        <v>1</v>
      </c>
      <c r="AN136" s="95" t="str">
        <f t="shared" si="28"/>
        <v>6</v>
      </c>
      <c r="AO136" s="95" t="str">
        <f t="shared" si="28"/>
        <v>6</v>
      </c>
      <c r="AP136" s="95" t="str">
        <f t="shared" ref="AP136:AW180" si="30">+LEFT(N136,1)</f>
        <v>7</v>
      </c>
      <c r="AQ136" s="95" t="str">
        <f t="shared" si="30"/>
        <v>9</v>
      </c>
      <c r="AR136" s="95" t="str">
        <f t="shared" si="30"/>
        <v>3</v>
      </c>
      <c r="AS136" s="95" t="str">
        <f t="shared" si="30"/>
        <v>3</v>
      </c>
      <c r="AT136" s="95" t="str">
        <f t="shared" si="30"/>
        <v>5</v>
      </c>
      <c r="AU136" s="95" t="str">
        <f t="shared" si="29"/>
        <v>0</v>
      </c>
      <c r="AV136" s="95" t="str">
        <f t="shared" si="29"/>
        <v>1</v>
      </c>
      <c r="AW136" s="95" t="str">
        <f t="shared" si="29"/>
        <v>2</v>
      </c>
      <c r="AX136" s="95" t="str">
        <f t="shared" si="29"/>
        <v>8</v>
      </c>
      <c r="AY136" s="95" t="str">
        <f t="shared" si="29"/>
        <v>0</v>
      </c>
      <c r="AZ136" s="95" t="str">
        <f t="shared" si="29"/>
        <v>0</v>
      </c>
      <c r="BA136" s="95" t="str">
        <f t="shared" si="29"/>
        <v>0</v>
      </c>
      <c r="BB136" s="93"/>
    </row>
    <row r="137" spans="1:54" x14ac:dyDescent="0.2">
      <c r="A137" s="90">
        <v>2003</v>
      </c>
      <c r="B137" s="91" t="s">
        <v>11</v>
      </c>
      <c r="C137" s="91">
        <v>319631.65902575641</v>
      </c>
      <c r="D137" s="91">
        <v>220005.27154921825</v>
      </c>
      <c r="E137" s="91">
        <v>132037.97214925167</v>
      </c>
      <c r="F137" s="91">
        <v>47813.664134196792</v>
      </c>
      <c r="G137" s="91">
        <v>84234.31066439992</v>
      </c>
      <c r="H137" s="91">
        <v>73200.388171892962</v>
      </c>
      <c r="I137" s="91">
        <v>84990.510954884478</v>
      </c>
      <c r="J137" s="91">
        <v>23921.335908648696</v>
      </c>
      <c r="K137" s="91">
        <v>123446.696626802</v>
      </c>
      <c r="L137" s="91">
        <v>68260.079660380696</v>
      </c>
      <c r="M137" s="91">
        <v>68476.13688623342</v>
      </c>
      <c r="N137" s="91">
        <v>77183.443141085474</v>
      </c>
      <c r="O137" s="91">
        <v>91099.12890989671</v>
      </c>
      <c r="P137" s="91">
        <v>36855.761776712097</v>
      </c>
      <c r="Q137" s="91">
        <v>288333.3692251452</v>
      </c>
      <c r="R137" s="91">
        <v>543941.07058814273</v>
      </c>
      <c r="S137" s="91">
        <v>0</v>
      </c>
      <c r="T137" s="91">
        <v>154226.84919134047</v>
      </c>
      <c r="U137" s="91">
        <v>21405.669598372657</v>
      </c>
      <c r="V137" s="91">
        <v>85635.681837639175</v>
      </c>
      <c r="W137" s="91">
        <v>0</v>
      </c>
      <c r="X137" s="91">
        <v>0</v>
      </c>
      <c r="Y137" s="91">
        <v>0</v>
      </c>
      <c r="Z137" s="91">
        <v>2544699</v>
      </c>
      <c r="AC137" s="90">
        <v>2003</v>
      </c>
      <c r="AD137" s="91" t="s">
        <v>11</v>
      </c>
      <c r="AE137" s="95" t="str">
        <f t="shared" ref="AE137:AO160" si="31">+LEFT(C137,1)</f>
        <v>3</v>
      </c>
      <c r="AF137" s="95" t="str">
        <f t="shared" si="31"/>
        <v>2</v>
      </c>
      <c r="AG137" s="95" t="str">
        <f t="shared" si="31"/>
        <v>1</v>
      </c>
      <c r="AH137" s="95" t="str">
        <f t="shared" si="31"/>
        <v>4</v>
      </c>
      <c r="AI137" s="95" t="str">
        <f t="shared" si="31"/>
        <v>8</v>
      </c>
      <c r="AJ137" s="95" t="str">
        <f t="shared" si="31"/>
        <v>7</v>
      </c>
      <c r="AK137" s="95" t="str">
        <f t="shared" si="31"/>
        <v>8</v>
      </c>
      <c r="AL137" s="95" t="str">
        <f t="shared" si="31"/>
        <v>2</v>
      </c>
      <c r="AM137" s="95" t="str">
        <f t="shared" si="31"/>
        <v>1</v>
      </c>
      <c r="AN137" s="95" t="str">
        <f t="shared" si="31"/>
        <v>6</v>
      </c>
      <c r="AO137" s="95" t="str">
        <f t="shared" si="31"/>
        <v>6</v>
      </c>
      <c r="AP137" s="95" t="str">
        <f t="shared" si="30"/>
        <v>7</v>
      </c>
      <c r="AQ137" s="95" t="str">
        <f t="shared" si="30"/>
        <v>9</v>
      </c>
      <c r="AR137" s="95" t="str">
        <f t="shared" si="30"/>
        <v>3</v>
      </c>
      <c r="AS137" s="95" t="str">
        <f t="shared" si="30"/>
        <v>2</v>
      </c>
      <c r="AT137" s="95" t="str">
        <f t="shared" si="30"/>
        <v>5</v>
      </c>
      <c r="AU137" s="95" t="str">
        <f t="shared" si="29"/>
        <v>0</v>
      </c>
      <c r="AV137" s="95" t="str">
        <f t="shared" si="29"/>
        <v>1</v>
      </c>
      <c r="AW137" s="95" t="str">
        <f t="shared" si="29"/>
        <v>2</v>
      </c>
      <c r="AX137" s="95" t="str">
        <f t="shared" si="29"/>
        <v>8</v>
      </c>
      <c r="AY137" s="95" t="str">
        <f t="shared" si="29"/>
        <v>0</v>
      </c>
      <c r="AZ137" s="95" t="str">
        <f t="shared" si="29"/>
        <v>0</v>
      </c>
      <c r="BA137" s="95" t="str">
        <f t="shared" si="29"/>
        <v>0</v>
      </c>
      <c r="BB137" s="93"/>
    </row>
    <row r="138" spans="1:54" x14ac:dyDescent="0.2">
      <c r="A138" s="90">
        <v>2004</v>
      </c>
      <c r="B138" s="91" t="s">
        <v>12</v>
      </c>
      <c r="C138" s="91">
        <v>293790</v>
      </c>
      <c r="D138" s="91">
        <v>189455</v>
      </c>
      <c r="E138" s="91">
        <v>117014</v>
      </c>
      <c r="F138" s="91">
        <v>36754</v>
      </c>
      <c r="G138" s="91">
        <v>69201</v>
      </c>
      <c r="H138" s="91">
        <v>61499</v>
      </c>
      <c r="I138" s="91">
        <v>75183</v>
      </c>
      <c r="J138" s="91">
        <v>21033</v>
      </c>
      <c r="K138" s="91">
        <v>107449</v>
      </c>
      <c r="L138" s="91">
        <v>53713</v>
      </c>
      <c r="M138" s="91">
        <v>59724</v>
      </c>
      <c r="N138" s="91">
        <v>69192</v>
      </c>
      <c r="O138" s="91">
        <v>83321</v>
      </c>
      <c r="P138" s="91">
        <v>32957</v>
      </c>
      <c r="Q138" s="91">
        <v>274179</v>
      </c>
      <c r="R138" s="91">
        <v>482917</v>
      </c>
      <c r="S138" s="91">
        <v>0</v>
      </c>
      <c r="T138" s="91">
        <v>137456</v>
      </c>
      <c r="U138" s="91">
        <v>19651</v>
      </c>
      <c r="V138" s="91">
        <v>74268</v>
      </c>
      <c r="W138" s="91">
        <v>0</v>
      </c>
      <c r="X138" s="91">
        <v>0</v>
      </c>
      <c r="Y138" s="91">
        <v>0</v>
      </c>
      <c r="Z138" s="91">
        <v>2258756</v>
      </c>
      <c r="AC138" s="90">
        <v>2004</v>
      </c>
      <c r="AD138" s="91" t="s">
        <v>12</v>
      </c>
      <c r="AE138" s="95" t="str">
        <f t="shared" si="31"/>
        <v>2</v>
      </c>
      <c r="AF138" s="95" t="str">
        <f t="shared" si="31"/>
        <v>1</v>
      </c>
      <c r="AG138" s="95" t="str">
        <f t="shared" si="31"/>
        <v>1</v>
      </c>
      <c r="AH138" s="95" t="str">
        <f t="shared" si="31"/>
        <v>3</v>
      </c>
      <c r="AI138" s="95" t="str">
        <f t="shared" si="31"/>
        <v>6</v>
      </c>
      <c r="AJ138" s="95" t="str">
        <f t="shared" si="31"/>
        <v>6</v>
      </c>
      <c r="AK138" s="95" t="str">
        <f t="shared" si="31"/>
        <v>7</v>
      </c>
      <c r="AL138" s="95" t="str">
        <f t="shared" si="31"/>
        <v>2</v>
      </c>
      <c r="AM138" s="95" t="str">
        <f t="shared" si="31"/>
        <v>1</v>
      </c>
      <c r="AN138" s="95" t="str">
        <f t="shared" si="31"/>
        <v>5</v>
      </c>
      <c r="AO138" s="95" t="str">
        <f t="shared" si="31"/>
        <v>5</v>
      </c>
      <c r="AP138" s="95" t="str">
        <f t="shared" si="30"/>
        <v>6</v>
      </c>
      <c r="AQ138" s="95" t="str">
        <f t="shared" si="30"/>
        <v>8</v>
      </c>
      <c r="AR138" s="95" t="str">
        <f t="shared" si="30"/>
        <v>3</v>
      </c>
      <c r="AS138" s="95" t="str">
        <f t="shared" si="30"/>
        <v>2</v>
      </c>
      <c r="AT138" s="95" t="str">
        <f t="shared" si="30"/>
        <v>4</v>
      </c>
      <c r="AU138" s="95" t="str">
        <f t="shared" si="29"/>
        <v>0</v>
      </c>
      <c r="AV138" s="95" t="str">
        <f t="shared" si="29"/>
        <v>1</v>
      </c>
      <c r="AW138" s="95" t="str">
        <f t="shared" si="29"/>
        <v>1</v>
      </c>
      <c r="AX138" s="95" t="str">
        <f t="shared" si="29"/>
        <v>7</v>
      </c>
      <c r="AY138" s="95" t="str">
        <f t="shared" si="29"/>
        <v>0</v>
      </c>
      <c r="AZ138" s="95" t="str">
        <f t="shared" si="29"/>
        <v>0</v>
      </c>
      <c r="BA138" s="95" t="str">
        <f t="shared" si="29"/>
        <v>0</v>
      </c>
      <c r="BB138" s="93"/>
    </row>
    <row r="139" spans="1:54" x14ac:dyDescent="0.2">
      <c r="A139" s="90">
        <v>2004</v>
      </c>
      <c r="B139" s="91" t="s">
        <v>13</v>
      </c>
      <c r="C139" s="91">
        <v>286120</v>
      </c>
      <c r="D139" s="91">
        <v>190134</v>
      </c>
      <c r="E139" s="91">
        <v>108347</v>
      </c>
      <c r="F139" s="91">
        <v>41686</v>
      </c>
      <c r="G139" s="91">
        <v>60451</v>
      </c>
      <c r="H139" s="91">
        <v>52250</v>
      </c>
      <c r="I139" s="91">
        <v>65670</v>
      </c>
      <c r="J139" s="91">
        <v>20416</v>
      </c>
      <c r="K139" s="91">
        <v>93740</v>
      </c>
      <c r="L139" s="91">
        <v>52277</v>
      </c>
      <c r="M139" s="91">
        <v>55062</v>
      </c>
      <c r="N139" s="91">
        <v>63229</v>
      </c>
      <c r="O139" s="91">
        <v>80046</v>
      </c>
      <c r="P139" s="91">
        <v>30242</v>
      </c>
      <c r="Q139" s="91">
        <v>258696</v>
      </c>
      <c r="R139" s="91">
        <v>446112</v>
      </c>
      <c r="S139" s="91">
        <v>0</v>
      </c>
      <c r="T139" s="91">
        <v>139765</v>
      </c>
      <c r="U139" s="91">
        <v>20944</v>
      </c>
      <c r="V139" s="91">
        <v>80187</v>
      </c>
      <c r="W139" s="91">
        <v>0</v>
      </c>
      <c r="X139" s="91">
        <v>0</v>
      </c>
      <c r="Y139" s="91">
        <v>0</v>
      </c>
      <c r="Z139" s="91">
        <v>2145374</v>
      </c>
      <c r="AC139" s="90">
        <v>2004</v>
      </c>
      <c r="AD139" s="91" t="s">
        <v>13</v>
      </c>
      <c r="AE139" s="95" t="str">
        <f t="shared" si="31"/>
        <v>2</v>
      </c>
      <c r="AF139" s="95" t="str">
        <f t="shared" si="31"/>
        <v>1</v>
      </c>
      <c r="AG139" s="95" t="str">
        <f t="shared" si="31"/>
        <v>1</v>
      </c>
      <c r="AH139" s="95" t="str">
        <f t="shared" si="31"/>
        <v>4</v>
      </c>
      <c r="AI139" s="95" t="str">
        <f t="shared" si="31"/>
        <v>6</v>
      </c>
      <c r="AJ139" s="95" t="str">
        <f t="shared" si="31"/>
        <v>5</v>
      </c>
      <c r="AK139" s="95" t="str">
        <f t="shared" si="31"/>
        <v>6</v>
      </c>
      <c r="AL139" s="95" t="str">
        <f t="shared" si="31"/>
        <v>2</v>
      </c>
      <c r="AM139" s="95" t="str">
        <f t="shared" si="31"/>
        <v>9</v>
      </c>
      <c r="AN139" s="95" t="str">
        <f t="shared" si="31"/>
        <v>5</v>
      </c>
      <c r="AO139" s="95" t="str">
        <f t="shared" si="31"/>
        <v>5</v>
      </c>
      <c r="AP139" s="95" t="str">
        <f t="shared" si="30"/>
        <v>6</v>
      </c>
      <c r="AQ139" s="95" t="str">
        <f t="shared" si="30"/>
        <v>8</v>
      </c>
      <c r="AR139" s="95" t="str">
        <f t="shared" si="30"/>
        <v>3</v>
      </c>
      <c r="AS139" s="95" t="str">
        <f t="shared" si="30"/>
        <v>2</v>
      </c>
      <c r="AT139" s="95" t="str">
        <f t="shared" si="30"/>
        <v>4</v>
      </c>
      <c r="AU139" s="95" t="str">
        <f t="shared" si="29"/>
        <v>0</v>
      </c>
      <c r="AV139" s="95" t="str">
        <f t="shared" si="29"/>
        <v>1</v>
      </c>
      <c r="AW139" s="95" t="str">
        <f t="shared" si="29"/>
        <v>2</v>
      </c>
      <c r="AX139" s="95" t="str">
        <f t="shared" si="29"/>
        <v>8</v>
      </c>
      <c r="AY139" s="95" t="str">
        <f t="shared" si="29"/>
        <v>0</v>
      </c>
      <c r="AZ139" s="95" t="str">
        <f t="shared" si="29"/>
        <v>0</v>
      </c>
      <c r="BA139" s="95" t="str">
        <f t="shared" si="29"/>
        <v>0</v>
      </c>
      <c r="BB139" s="93"/>
    </row>
    <row r="140" spans="1:54" x14ac:dyDescent="0.2">
      <c r="A140" s="90">
        <v>2004</v>
      </c>
      <c r="B140" s="91" t="s">
        <v>14</v>
      </c>
      <c r="C140" s="91">
        <v>307480.41676968045</v>
      </c>
      <c r="D140" s="91">
        <v>217711.68697996758</v>
      </c>
      <c r="E140" s="91">
        <v>130706.07271923347</v>
      </c>
      <c r="F140" s="91">
        <v>44872.355700235748</v>
      </c>
      <c r="G140" s="91">
        <v>75865.084717600505</v>
      </c>
      <c r="H140" s="91">
        <v>62113.556110683618</v>
      </c>
      <c r="I140" s="91">
        <v>75337.68092050821</v>
      </c>
      <c r="J140" s="91">
        <v>20620.787929955786</v>
      </c>
      <c r="K140" s="91">
        <v>111692.51533601434</v>
      </c>
      <c r="L140" s="91">
        <v>60490.313304452691</v>
      </c>
      <c r="M140" s="91">
        <v>60736.501794176984</v>
      </c>
      <c r="N140" s="91">
        <v>66574.971912272696</v>
      </c>
      <c r="O140" s="91">
        <v>95475.098766980926</v>
      </c>
      <c r="P140" s="91">
        <v>33841.910441125212</v>
      </c>
      <c r="Q140" s="91">
        <v>292841.20852705039</v>
      </c>
      <c r="R140" s="91">
        <v>517127.92956184974</v>
      </c>
      <c r="S140" s="91">
        <v>0</v>
      </c>
      <c r="T140" s="91">
        <v>162868.69744589782</v>
      </c>
      <c r="U140" s="91">
        <v>23497.9908078312</v>
      </c>
      <c r="V140" s="91">
        <v>89103.220254482585</v>
      </c>
      <c r="W140" s="91">
        <v>0</v>
      </c>
      <c r="X140" s="91">
        <v>0</v>
      </c>
      <c r="Y140" s="91">
        <v>0</v>
      </c>
      <c r="Z140" s="91">
        <v>2448958</v>
      </c>
      <c r="AC140" s="90">
        <v>2004</v>
      </c>
      <c r="AD140" s="91" t="s">
        <v>14</v>
      </c>
      <c r="AE140" s="95" t="str">
        <f t="shared" si="31"/>
        <v>3</v>
      </c>
      <c r="AF140" s="95" t="str">
        <f t="shared" si="31"/>
        <v>2</v>
      </c>
      <c r="AG140" s="95" t="str">
        <f t="shared" si="31"/>
        <v>1</v>
      </c>
      <c r="AH140" s="95" t="str">
        <f t="shared" si="31"/>
        <v>4</v>
      </c>
      <c r="AI140" s="95" t="str">
        <f t="shared" si="31"/>
        <v>7</v>
      </c>
      <c r="AJ140" s="95" t="str">
        <f t="shared" si="31"/>
        <v>6</v>
      </c>
      <c r="AK140" s="95" t="str">
        <f t="shared" si="31"/>
        <v>7</v>
      </c>
      <c r="AL140" s="95" t="str">
        <f t="shared" si="31"/>
        <v>2</v>
      </c>
      <c r="AM140" s="95" t="str">
        <f t="shared" si="31"/>
        <v>1</v>
      </c>
      <c r="AN140" s="95" t="str">
        <f t="shared" si="31"/>
        <v>6</v>
      </c>
      <c r="AO140" s="95" t="str">
        <f t="shared" si="31"/>
        <v>6</v>
      </c>
      <c r="AP140" s="95" t="str">
        <f t="shared" si="30"/>
        <v>6</v>
      </c>
      <c r="AQ140" s="95" t="str">
        <f t="shared" si="30"/>
        <v>9</v>
      </c>
      <c r="AR140" s="95" t="str">
        <f t="shared" si="30"/>
        <v>3</v>
      </c>
      <c r="AS140" s="95" t="str">
        <f t="shared" si="30"/>
        <v>2</v>
      </c>
      <c r="AT140" s="95" t="str">
        <f t="shared" si="30"/>
        <v>5</v>
      </c>
      <c r="AU140" s="95" t="str">
        <f t="shared" si="29"/>
        <v>0</v>
      </c>
      <c r="AV140" s="95" t="str">
        <f t="shared" si="29"/>
        <v>1</v>
      </c>
      <c r="AW140" s="95" t="str">
        <f t="shared" si="29"/>
        <v>2</v>
      </c>
      <c r="AX140" s="95" t="str">
        <f t="shared" si="29"/>
        <v>8</v>
      </c>
      <c r="AY140" s="95" t="str">
        <f t="shared" si="29"/>
        <v>0</v>
      </c>
      <c r="AZ140" s="95" t="str">
        <f t="shared" si="29"/>
        <v>0</v>
      </c>
      <c r="BA140" s="95" t="str">
        <f t="shared" si="29"/>
        <v>0</v>
      </c>
      <c r="BB140" s="93"/>
    </row>
    <row r="141" spans="1:54" x14ac:dyDescent="0.2">
      <c r="A141" s="90">
        <v>2004</v>
      </c>
      <c r="B141" s="91" t="s">
        <v>15</v>
      </c>
      <c r="C141" s="91">
        <v>284124.1054174155</v>
      </c>
      <c r="D141" s="91">
        <v>200993.90122503354</v>
      </c>
      <c r="E141" s="91">
        <v>116211.10682269304</v>
      </c>
      <c r="F141" s="91">
        <v>41447.203280362133</v>
      </c>
      <c r="G141" s="91">
        <v>70159.327662853291</v>
      </c>
      <c r="H141" s="91">
        <v>57125.237300156798</v>
      </c>
      <c r="I141" s="91">
        <v>69857.306015495968</v>
      </c>
      <c r="J141" s="91">
        <v>19981.591646092224</v>
      </c>
      <c r="K141" s="91">
        <v>104950.01397122708</v>
      </c>
      <c r="L141" s="91">
        <v>56513.166852024013</v>
      </c>
      <c r="M141" s="91">
        <v>59321.66715419395</v>
      </c>
      <c r="N141" s="91">
        <v>67772.252915135439</v>
      </c>
      <c r="O141" s="91">
        <v>79830.040743351274</v>
      </c>
      <c r="P141" s="91">
        <v>34138.480093150334</v>
      </c>
      <c r="Q141" s="91">
        <v>269188.58308879833</v>
      </c>
      <c r="R141" s="91">
        <v>486774.61042911658</v>
      </c>
      <c r="S141" s="91">
        <v>0</v>
      </c>
      <c r="T141" s="91">
        <v>151620.88733844049</v>
      </c>
      <c r="U141" s="91">
        <v>22183.038471015712</v>
      </c>
      <c r="V141" s="91">
        <v>84098.479573444492</v>
      </c>
      <c r="W141" s="91">
        <v>0</v>
      </c>
      <c r="X141" s="91">
        <v>0</v>
      </c>
      <c r="Y141" s="91">
        <v>0</v>
      </c>
      <c r="Z141" s="91">
        <v>2276291</v>
      </c>
      <c r="AC141" s="90">
        <v>2004</v>
      </c>
      <c r="AD141" s="91" t="s">
        <v>15</v>
      </c>
      <c r="AE141" s="95" t="str">
        <f t="shared" si="31"/>
        <v>2</v>
      </c>
      <c r="AF141" s="95" t="str">
        <f t="shared" si="31"/>
        <v>2</v>
      </c>
      <c r="AG141" s="95" t="str">
        <f t="shared" si="31"/>
        <v>1</v>
      </c>
      <c r="AH141" s="95" t="str">
        <f t="shared" si="31"/>
        <v>4</v>
      </c>
      <c r="AI141" s="95" t="str">
        <f t="shared" si="31"/>
        <v>7</v>
      </c>
      <c r="AJ141" s="95" t="str">
        <f t="shared" si="31"/>
        <v>5</v>
      </c>
      <c r="AK141" s="95" t="str">
        <f t="shared" si="31"/>
        <v>6</v>
      </c>
      <c r="AL141" s="95" t="str">
        <f t="shared" si="31"/>
        <v>1</v>
      </c>
      <c r="AM141" s="95" t="str">
        <f t="shared" si="31"/>
        <v>1</v>
      </c>
      <c r="AN141" s="95" t="str">
        <f t="shared" si="31"/>
        <v>5</v>
      </c>
      <c r="AO141" s="95" t="str">
        <f t="shared" si="31"/>
        <v>5</v>
      </c>
      <c r="AP141" s="95" t="str">
        <f t="shared" si="30"/>
        <v>6</v>
      </c>
      <c r="AQ141" s="95" t="str">
        <f t="shared" si="30"/>
        <v>7</v>
      </c>
      <c r="AR141" s="95" t="str">
        <f t="shared" si="30"/>
        <v>3</v>
      </c>
      <c r="AS141" s="95" t="str">
        <f t="shared" si="30"/>
        <v>2</v>
      </c>
      <c r="AT141" s="95" t="str">
        <f t="shared" si="30"/>
        <v>4</v>
      </c>
      <c r="AU141" s="95" t="str">
        <f t="shared" si="29"/>
        <v>0</v>
      </c>
      <c r="AV141" s="95" t="str">
        <f t="shared" si="29"/>
        <v>1</v>
      </c>
      <c r="AW141" s="95" t="str">
        <f t="shared" si="29"/>
        <v>2</v>
      </c>
      <c r="AX141" s="95" t="str">
        <f t="shared" si="29"/>
        <v>8</v>
      </c>
      <c r="AY141" s="95" t="str">
        <f t="shared" si="29"/>
        <v>0</v>
      </c>
      <c r="AZ141" s="95" t="str">
        <f t="shared" si="29"/>
        <v>0</v>
      </c>
      <c r="BA141" s="95" t="str">
        <f t="shared" si="29"/>
        <v>0</v>
      </c>
      <c r="BB141" s="93"/>
    </row>
    <row r="142" spans="1:54" x14ac:dyDescent="0.2">
      <c r="A142" s="90">
        <v>2004</v>
      </c>
      <c r="B142" s="91" t="s">
        <v>4</v>
      </c>
      <c r="C142" s="91">
        <v>282388.42802564072</v>
      </c>
      <c r="D142" s="91">
        <v>212660.91912274456</v>
      </c>
      <c r="E142" s="91">
        <v>132236.14856080152</v>
      </c>
      <c r="F142" s="91">
        <v>52919.96495761074</v>
      </c>
      <c r="G142" s="91">
        <v>81656.868567730169</v>
      </c>
      <c r="H142" s="91">
        <v>69186.269436621311</v>
      </c>
      <c r="I142" s="91">
        <v>82130.829658790914</v>
      </c>
      <c r="J142" s="91">
        <v>24639.951806035035</v>
      </c>
      <c r="K142" s="91">
        <v>123540.1675256616</v>
      </c>
      <c r="L142" s="91">
        <v>71173.491892573031</v>
      </c>
      <c r="M142" s="91">
        <v>84946.479869244999</v>
      </c>
      <c r="N142" s="91">
        <v>94237.924732772677</v>
      </c>
      <c r="O142" s="91">
        <v>90196.201445655097</v>
      </c>
      <c r="P142" s="91">
        <v>45144.793923535864</v>
      </c>
      <c r="Q142" s="91">
        <v>302647.25220392569</v>
      </c>
      <c r="R142" s="91">
        <v>559808.29783397517</v>
      </c>
      <c r="S142" s="91">
        <v>0</v>
      </c>
      <c r="T142" s="91">
        <v>157363.11547099854</v>
      </c>
      <c r="U142" s="91">
        <v>23347.604509011355</v>
      </c>
      <c r="V142" s="91">
        <v>83692.290456671122</v>
      </c>
      <c r="W142" s="91">
        <v>0</v>
      </c>
      <c r="X142" s="91">
        <v>0</v>
      </c>
      <c r="Y142" s="91">
        <v>0</v>
      </c>
      <c r="Z142" s="91">
        <v>2573917</v>
      </c>
      <c r="AC142" s="90">
        <v>2004</v>
      </c>
      <c r="AD142" s="91" t="s">
        <v>4</v>
      </c>
      <c r="AE142" s="95" t="str">
        <f t="shared" si="31"/>
        <v>2</v>
      </c>
      <c r="AF142" s="95" t="str">
        <f t="shared" si="31"/>
        <v>2</v>
      </c>
      <c r="AG142" s="95" t="str">
        <f t="shared" si="31"/>
        <v>1</v>
      </c>
      <c r="AH142" s="95" t="str">
        <f t="shared" si="31"/>
        <v>5</v>
      </c>
      <c r="AI142" s="95" t="str">
        <f t="shared" si="31"/>
        <v>8</v>
      </c>
      <c r="AJ142" s="95" t="str">
        <f t="shared" si="31"/>
        <v>6</v>
      </c>
      <c r="AK142" s="95" t="str">
        <f t="shared" si="31"/>
        <v>8</v>
      </c>
      <c r="AL142" s="95" t="str">
        <f t="shared" si="31"/>
        <v>2</v>
      </c>
      <c r="AM142" s="95" t="str">
        <f t="shared" si="31"/>
        <v>1</v>
      </c>
      <c r="AN142" s="95" t="str">
        <f t="shared" si="31"/>
        <v>7</v>
      </c>
      <c r="AO142" s="95" t="str">
        <f t="shared" si="31"/>
        <v>8</v>
      </c>
      <c r="AP142" s="95" t="str">
        <f t="shared" si="30"/>
        <v>9</v>
      </c>
      <c r="AQ142" s="95" t="str">
        <f t="shared" si="30"/>
        <v>9</v>
      </c>
      <c r="AR142" s="95" t="str">
        <f t="shared" si="30"/>
        <v>4</v>
      </c>
      <c r="AS142" s="95" t="str">
        <f t="shared" si="30"/>
        <v>3</v>
      </c>
      <c r="AT142" s="95" t="str">
        <f t="shared" si="30"/>
        <v>5</v>
      </c>
      <c r="AU142" s="95" t="str">
        <f t="shared" si="29"/>
        <v>0</v>
      </c>
      <c r="AV142" s="95" t="str">
        <f t="shared" si="29"/>
        <v>1</v>
      </c>
      <c r="AW142" s="95" t="str">
        <f t="shared" si="29"/>
        <v>2</v>
      </c>
      <c r="AX142" s="95" t="str">
        <f t="shared" si="29"/>
        <v>8</v>
      </c>
      <c r="AY142" s="95" t="str">
        <f t="shared" si="29"/>
        <v>0</v>
      </c>
      <c r="AZ142" s="95" t="str">
        <f t="shared" si="29"/>
        <v>0</v>
      </c>
      <c r="BA142" s="95" t="str">
        <f t="shared" si="29"/>
        <v>0</v>
      </c>
      <c r="BB142" s="93"/>
    </row>
    <row r="143" spans="1:54" x14ac:dyDescent="0.2">
      <c r="A143" s="90">
        <v>2004</v>
      </c>
      <c r="B143" s="91" t="s">
        <v>5</v>
      </c>
      <c r="C143" s="91">
        <v>286340.70620896731</v>
      </c>
      <c r="D143" s="91">
        <v>214443.18938472364</v>
      </c>
      <c r="E143" s="91">
        <v>139958.57114351296</v>
      </c>
      <c r="F143" s="91">
        <v>55938.033665461502</v>
      </c>
      <c r="G143" s="91">
        <v>83910.063426861088</v>
      </c>
      <c r="H143" s="91">
        <v>69602.669488152969</v>
      </c>
      <c r="I143" s="91">
        <v>90127.743889765901</v>
      </c>
      <c r="J143" s="91">
        <v>26175.319965221788</v>
      </c>
      <c r="K143" s="91">
        <v>129638.28614322061</v>
      </c>
      <c r="L143" s="91">
        <v>74080.885799587719</v>
      </c>
      <c r="M143" s="91">
        <v>86224.996954077302</v>
      </c>
      <c r="N143" s="91">
        <v>95517.873278299274</v>
      </c>
      <c r="O143" s="91">
        <v>108859.12142386986</v>
      </c>
      <c r="P143" s="91">
        <v>46052.614703036685</v>
      </c>
      <c r="Q143" s="91">
        <v>320909.04113598773</v>
      </c>
      <c r="R143" s="91">
        <v>571232.19372822833</v>
      </c>
      <c r="S143" s="91">
        <v>0</v>
      </c>
      <c r="T143" s="91">
        <v>158016.0569653557</v>
      </c>
      <c r="U143" s="91">
        <v>22775.732117227475</v>
      </c>
      <c r="V143" s="91">
        <v>82706.900578442423</v>
      </c>
      <c r="W143" s="91">
        <v>0</v>
      </c>
      <c r="X143" s="91">
        <v>0</v>
      </c>
      <c r="Y143" s="91">
        <v>0</v>
      </c>
      <c r="Z143" s="91">
        <v>2662510.0000000005</v>
      </c>
      <c r="AC143" s="90">
        <v>2004</v>
      </c>
      <c r="AD143" s="91" t="s">
        <v>5</v>
      </c>
      <c r="AE143" s="95" t="str">
        <f t="shared" si="31"/>
        <v>2</v>
      </c>
      <c r="AF143" s="95" t="str">
        <f t="shared" si="31"/>
        <v>2</v>
      </c>
      <c r="AG143" s="95" t="str">
        <f t="shared" si="31"/>
        <v>1</v>
      </c>
      <c r="AH143" s="95" t="str">
        <f t="shared" si="31"/>
        <v>5</v>
      </c>
      <c r="AI143" s="95" t="str">
        <f t="shared" si="31"/>
        <v>8</v>
      </c>
      <c r="AJ143" s="95" t="str">
        <f t="shared" si="31"/>
        <v>6</v>
      </c>
      <c r="AK143" s="95" t="str">
        <f t="shared" si="31"/>
        <v>9</v>
      </c>
      <c r="AL143" s="95" t="str">
        <f t="shared" si="31"/>
        <v>2</v>
      </c>
      <c r="AM143" s="95" t="str">
        <f t="shared" si="31"/>
        <v>1</v>
      </c>
      <c r="AN143" s="95" t="str">
        <f t="shared" si="31"/>
        <v>7</v>
      </c>
      <c r="AO143" s="95" t="str">
        <f t="shared" si="31"/>
        <v>8</v>
      </c>
      <c r="AP143" s="95" t="str">
        <f t="shared" si="30"/>
        <v>9</v>
      </c>
      <c r="AQ143" s="95" t="str">
        <f t="shared" si="30"/>
        <v>1</v>
      </c>
      <c r="AR143" s="95" t="str">
        <f t="shared" si="30"/>
        <v>4</v>
      </c>
      <c r="AS143" s="95" t="str">
        <f t="shared" si="30"/>
        <v>3</v>
      </c>
      <c r="AT143" s="95" t="str">
        <f t="shared" si="30"/>
        <v>5</v>
      </c>
      <c r="AU143" s="95" t="str">
        <f t="shared" si="29"/>
        <v>0</v>
      </c>
      <c r="AV143" s="95" t="str">
        <f t="shared" si="29"/>
        <v>1</v>
      </c>
      <c r="AW143" s="95" t="str">
        <f t="shared" si="29"/>
        <v>2</v>
      </c>
      <c r="AX143" s="95" t="str">
        <f t="shared" si="29"/>
        <v>8</v>
      </c>
      <c r="AY143" s="95" t="str">
        <f t="shared" si="29"/>
        <v>0</v>
      </c>
      <c r="AZ143" s="95" t="str">
        <f t="shared" si="29"/>
        <v>0</v>
      </c>
      <c r="BA143" s="95" t="str">
        <f t="shared" si="29"/>
        <v>0</v>
      </c>
      <c r="BB143" s="93"/>
    </row>
    <row r="144" spans="1:54" x14ac:dyDescent="0.2">
      <c r="A144" s="90">
        <v>2004</v>
      </c>
      <c r="B144" s="91" t="s">
        <v>6</v>
      </c>
      <c r="C144" s="91">
        <v>313813.80520267884</v>
      </c>
      <c r="D144" s="91">
        <v>235971.39211286118</v>
      </c>
      <c r="E144" s="91">
        <v>142564.9020882062</v>
      </c>
      <c r="F144" s="91">
        <v>58671.683741233246</v>
      </c>
      <c r="G144" s="91">
        <v>88890.664820324295</v>
      </c>
      <c r="H144" s="91">
        <v>76771.031056861131</v>
      </c>
      <c r="I144" s="91">
        <v>93494.603687178518</v>
      </c>
      <c r="J144" s="91">
        <v>28064.20151374301</v>
      </c>
      <c r="K144" s="91">
        <v>139822.36434216145</v>
      </c>
      <c r="L144" s="91">
        <v>75706.658065241732</v>
      </c>
      <c r="M144" s="91">
        <v>92758.654346783165</v>
      </c>
      <c r="N144" s="91">
        <v>103562.59092211095</v>
      </c>
      <c r="O144" s="91">
        <v>113250.08734160087</v>
      </c>
      <c r="P144" s="91">
        <v>48310.318061762264</v>
      </c>
      <c r="Q144" s="91">
        <v>344358.2060581352</v>
      </c>
      <c r="R144" s="91">
        <v>608991.57078163198</v>
      </c>
      <c r="S144" s="91">
        <v>0</v>
      </c>
      <c r="T144" s="91">
        <v>168781.72056381393</v>
      </c>
      <c r="U144" s="91">
        <v>24117.109949336882</v>
      </c>
      <c r="V144" s="91">
        <v>91038.435344335245</v>
      </c>
      <c r="W144" s="91">
        <v>0</v>
      </c>
      <c r="X144" s="91">
        <v>0</v>
      </c>
      <c r="Y144" s="91">
        <v>0</v>
      </c>
      <c r="Z144" s="91">
        <v>2848940</v>
      </c>
      <c r="AC144" s="90">
        <v>2004</v>
      </c>
      <c r="AD144" s="91" t="s">
        <v>6</v>
      </c>
      <c r="AE144" s="95" t="str">
        <f t="shared" si="31"/>
        <v>3</v>
      </c>
      <c r="AF144" s="95" t="str">
        <f t="shared" si="31"/>
        <v>2</v>
      </c>
      <c r="AG144" s="95" t="str">
        <f t="shared" si="31"/>
        <v>1</v>
      </c>
      <c r="AH144" s="95" t="str">
        <f t="shared" si="31"/>
        <v>5</v>
      </c>
      <c r="AI144" s="95" t="str">
        <f t="shared" si="31"/>
        <v>8</v>
      </c>
      <c r="AJ144" s="95" t="str">
        <f t="shared" si="31"/>
        <v>7</v>
      </c>
      <c r="AK144" s="95" t="str">
        <f t="shared" si="31"/>
        <v>9</v>
      </c>
      <c r="AL144" s="95" t="str">
        <f t="shared" si="31"/>
        <v>2</v>
      </c>
      <c r="AM144" s="95" t="str">
        <f t="shared" si="31"/>
        <v>1</v>
      </c>
      <c r="AN144" s="95" t="str">
        <f t="shared" si="31"/>
        <v>7</v>
      </c>
      <c r="AO144" s="95" t="str">
        <f t="shared" si="31"/>
        <v>9</v>
      </c>
      <c r="AP144" s="95" t="str">
        <f t="shared" si="30"/>
        <v>1</v>
      </c>
      <c r="AQ144" s="95" t="str">
        <f t="shared" si="30"/>
        <v>1</v>
      </c>
      <c r="AR144" s="95" t="str">
        <f t="shared" si="30"/>
        <v>4</v>
      </c>
      <c r="AS144" s="95" t="str">
        <f t="shared" si="30"/>
        <v>3</v>
      </c>
      <c r="AT144" s="95" t="str">
        <f t="shared" si="30"/>
        <v>6</v>
      </c>
      <c r="AU144" s="95" t="str">
        <f t="shared" si="29"/>
        <v>0</v>
      </c>
      <c r="AV144" s="95" t="str">
        <f t="shared" si="29"/>
        <v>1</v>
      </c>
      <c r="AW144" s="95" t="str">
        <f t="shared" si="29"/>
        <v>2</v>
      </c>
      <c r="AX144" s="95" t="str">
        <f t="shared" si="29"/>
        <v>9</v>
      </c>
      <c r="AY144" s="95" t="str">
        <f t="shared" si="29"/>
        <v>0</v>
      </c>
      <c r="AZ144" s="95" t="str">
        <f t="shared" si="29"/>
        <v>0</v>
      </c>
      <c r="BA144" s="95" t="str">
        <f t="shared" si="29"/>
        <v>0</v>
      </c>
      <c r="BB144" s="93"/>
    </row>
    <row r="145" spans="1:54" x14ac:dyDescent="0.2">
      <c r="A145" s="90">
        <v>2004</v>
      </c>
      <c r="B145" s="91" t="s">
        <v>7</v>
      </c>
      <c r="C145" s="91">
        <v>304055.6819594191</v>
      </c>
      <c r="D145" s="91">
        <v>231254.65794633859</v>
      </c>
      <c r="E145" s="91">
        <v>136480.82688861672</v>
      </c>
      <c r="F145" s="91">
        <v>57158.653970303421</v>
      </c>
      <c r="G145" s="91">
        <v>90391.451246809811</v>
      </c>
      <c r="H145" s="91">
        <v>78154.936190367007</v>
      </c>
      <c r="I145" s="91">
        <v>93555.671256101312</v>
      </c>
      <c r="J145" s="91">
        <v>27896.857948751982</v>
      </c>
      <c r="K145" s="91">
        <v>138824.28676927532</v>
      </c>
      <c r="L145" s="91">
        <v>79162.414255805677</v>
      </c>
      <c r="M145" s="91">
        <v>92339.508437762066</v>
      </c>
      <c r="N145" s="91">
        <v>98663.954489782365</v>
      </c>
      <c r="O145" s="91">
        <v>113272.88568446328</v>
      </c>
      <c r="P145" s="91">
        <v>48765.333238809479</v>
      </c>
      <c r="Q145" s="91">
        <v>353356.2067176291</v>
      </c>
      <c r="R145" s="91">
        <v>596252.27870256966</v>
      </c>
      <c r="S145" s="91">
        <v>0</v>
      </c>
      <c r="T145" s="91">
        <v>164172.99405103081</v>
      </c>
      <c r="U145" s="91">
        <v>22507.000072401246</v>
      </c>
      <c r="V145" s="91">
        <v>87115.400173762988</v>
      </c>
      <c r="W145" s="91">
        <v>0</v>
      </c>
      <c r="X145" s="91">
        <v>0</v>
      </c>
      <c r="Y145" s="91">
        <v>0</v>
      </c>
      <c r="Z145" s="91">
        <v>2813380.9999999995</v>
      </c>
      <c r="AC145" s="90">
        <v>2004</v>
      </c>
      <c r="AD145" s="91" t="s">
        <v>7</v>
      </c>
      <c r="AE145" s="95" t="str">
        <f t="shared" si="31"/>
        <v>3</v>
      </c>
      <c r="AF145" s="95" t="str">
        <f t="shared" si="31"/>
        <v>2</v>
      </c>
      <c r="AG145" s="95" t="str">
        <f t="shared" si="31"/>
        <v>1</v>
      </c>
      <c r="AH145" s="95" t="str">
        <f t="shared" si="31"/>
        <v>5</v>
      </c>
      <c r="AI145" s="95" t="str">
        <f t="shared" si="31"/>
        <v>9</v>
      </c>
      <c r="AJ145" s="95" t="str">
        <f t="shared" si="31"/>
        <v>7</v>
      </c>
      <c r="AK145" s="95" t="str">
        <f t="shared" si="31"/>
        <v>9</v>
      </c>
      <c r="AL145" s="95" t="str">
        <f t="shared" si="31"/>
        <v>2</v>
      </c>
      <c r="AM145" s="95" t="str">
        <f t="shared" si="31"/>
        <v>1</v>
      </c>
      <c r="AN145" s="95" t="str">
        <f t="shared" si="31"/>
        <v>7</v>
      </c>
      <c r="AO145" s="95" t="str">
        <f t="shared" si="31"/>
        <v>9</v>
      </c>
      <c r="AP145" s="95" t="str">
        <f t="shared" si="30"/>
        <v>9</v>
      </c>
      <c r="AQ145" s="95" t="str">
        <f t="shared" si="30"/>
        <v>1</v>
      </c>
      <c r="AR145" s="95" t="str">
        <f t="shared" si="30"/>
        <v>4</v>
      </c>
      <c r="AS145" s="95" t="str">
        <f t="shared" si="30"/>
        <v>3</v>
      </c>
      <c r="AT145" s="95" t="str">
        <f t="shared" si="30"/>
        <v>5</v>
      </c>
      <c r="AU145" s="95" t="str">
        <f t="shared" si="29"/>
        <v>0</v>
      </c>
      <c r="AV145" s="95" t="str">
        <f t="shared" si="29"/>
        <v>1</v>
      </c>
      <c r="AW145" s="95" t="str">
        <f t="shared" si="29"/>
        <v>2</v>
      </c>
      <c r="AX145" s="95" t="str">
        <f t="shared" si="29"/>
        <v>8</v>
      </c>
      <c r="AY145" s="95" t="str">
        <f t="shared" si="29"/>
        <v>0</v>
      </c>
      <c r="AZ145" s="95" t="str">
        <f t="shared" si="29"/>
        <v>0</v>
      </c>
      <c r="BA145" s="95" t="str">
        <f t="shared" si="29"/>
        <v>0</v>
      </c>
      <c r="BB145" s="93"/>
    </row>
    <row r="146" spans="1:54" x14ac:dyDescent="0.2">
      <c r="A146" s="90">
        <v>2004</v>
      </c>
      <c r="B146" s="91" t="s">
        <v>8</v>
      </c>
      <c r="C146" s="91">
        <v>321247.10747509578</v>
      </c>
      <c r="D146" s="91">
        <v>243711.45035157102</v>
      </c>
      <c r="E146" s="91">
        <v>141383.65145248894</v>
      </c>
      <c r="F146" s="91">
        <v>61116.282463959818</v>
      </c>
      <c r="G146" s="91">
        <v>96820.218180807366</v>
      </c>
      <c r="H146" s="91">
        <v>82252.426324671134</v>
      </c>
      <c r="I146" s="91">
        <v>99340.177215717675</v>
      </c>
      <c r="J146" s="91">
        <v>30527.532410568216</v>
      </c>
      <c r="K146" s="91">
        <v>144964.3817736996</v>
      </c>
      <c r="L146" s="91">
        <v>86160.319786216627</v>
      </c>
      <c r="M146" s="91">
        <v>96729.897068444989</v>
      </c>
      <c r="N146" s="91">
        <v>108221.75326468472</v>
      </c>
      <c r="O146" s="91">
        <v>121638.45272215824</v>
      </c>
      <c r="P146" s="91">
        <v>54155.535404565984</v>
      </c>
      <c r="Q146" s="91">
        <v>363571.58072810556</v>
      </c>
      <c r="R146" s="91">
        <v>634701.51008914877</v>
      </c>
      <c r="S146" s="91">
        <v>0</v>
      </c>
      <c r="T146" s="91">
        <v>165358.88894512429</v>
      </c>
      <c r="U146" s="91">
        <v>22239.064999447441</v>
      </c>
      <c r="V146" s="91">
        <v>86286.769343523963</v>
      </c>
      <c r="W146" s="91">
        <v>0</v>
      </c>
      <c r="X146" s="91">
        <v>0</v>
      </c>
      <c r="Y146" s="91">
        <v>0</v>
      </c>
      <c r="Z146" s="91">
        <v>2960427</v>
      </c>
      <c r="AC146" s="90">
        <v>2004</v>
      </c>
      <c r="AD146" s="91" t="s">
        <v>8</v>
      </c>
      <c r="AE146" s="95" t="str">
        <f t="shared" si="31"/>
        <v>3</v>
      </c>
      <c r="AF146" s="95" t="str">
        <f t="shared" si="31"/>
        <v>2</v>
      </c>
      <c r="AG146" s="95" t="str">
        <f t="shared" si="31"/>
        <v>1</v>
      </c>
      <c r="AH146" s="95" t="str">
        <f t="shared" si="31"/>
        <v>6</v>
      </c>
      <c r="AI146" s="95" t="str">
        <f t="shared" si="31"/>
        <v>9</v>
      </c>
      <c r="AJ146" s="95" t="str">
        <f t="shared" si="31"/>
        <v>8</v>
      </c>
      <c r="AK146" s="95" t="str">
        <f t="shared" si="31"/>
        <v>9</v>
      </c>
      <c r="AL146" s="95" t="str">
        <f t="shared" si="31"/>
        <v>3</v>
      </c>
      <c r="AM146" s="95" t="str">
        <f t="shared" si="31"/>
        <v>1</v>
      </c>
      <c r="AN146" s="95" t="str">
        <f t="shared" si="31"/>
        <v>8</v>
      </c>
      <c r="AO146" s="95" t="str">
        <f t="shared" si="31"/>
        <v>9</v>
      </c>
      <c r="AP146" s="95" t="str">
        <f t="shared" si="30"/>
        <v>1</v>
      </c>
      <c r="AQ146" s="95" t="str">
        <f t="shared" si="30"/>
        <v>1</v>
      </c>
      <c r="AR146" s="95" t="str">
        <f t="shared" si="30"/>
        <v>5</v>
      </c>
      <c r="AS146" s="95" t="str">
        <f t="shared" si="30"/>
        <v>3</v>
      </c>
      <c r="AT146" s="95" t="str">
        <f t="shared" si="30"/>
        <v>6</v>
      </c>
      <c r="AU146" s="95" t="str">
        <f t="shared" si="29"/>
        <v>0</v>
      </c>
      <c r="AV146" s="95" t="str">
        <f t="shared" si="29"/>
        <v>1</v>
      </c>
      <c r="AW146" s="95" t="str">
        <f t="shared" si="29"/>
        <v>2</v>
      </c>
      <c r="AX146" s="95" t="str">
        <f t="shared" si="29"/>
        <v>8</v>
      </c>
      <c r="AY146" s="95" t="str">
        <f t="shared" si="29"/>
        <v>0</v>
      </c>
      <c r="AZ146" s="95" t="str">
        <f t="shared" si="29"/>
        <v>0</v>
      </c>
      <c r="BA146" s="95" t="str">
        <f t="shared" si="29"/>
        <v>0</v>
      </c>
      <c r="BB146" s="93"/>
    </row>
    <row r="147" spans="1:54" x14ac:dyDescent="0.2">
      <c r="A147" s="90">
        <v>2004</v>
      </c>
      <c r="B147" s="91" t="s">
        <v>9</v>
      </c>
      <c r="C147" s="91">
        <v>324740.27345348592</v>
      </c>
      <c r="D147" s="91">
        <v>233091.49454365132</v>
      </c>
      <c r="E147" s="91">
        <v>135160.27492309504</v>
      </c>
      <c r="F147" s="91">
        <v>58840.811895339197</v>
      </c>
      <c r="G147" s="91">
        <v>93070.631407373745</v>
      </c>
      <c r="H147" s="91">
        <v>78573.154424702181</v>
      </c>
      <c r="I147" s="91">
        <v>92502.693147947371</v>
      </c>
      <c r="J147" s="91">
        <v>29240.792964564793</v>
      </c>
      <c r="K147" s="91">
        <v>140700.18151371865</v>
      </c>
      <c r="L147" s="91">
        <v>79991.996648781467</v>
      </c>
      <c r="M147" s="91">
        <v>90140.631906446215</v>
      </c>
      <c r="N147" s="91">
        <v>99114.25709028008</v>
      </c>
      <c r="O147" s="91">
        <v>108013.62886210415</v>
      </c>
      <c r="P147" s="91">
        <v>49291.221056186005</v>
      </c>
      <c r="Q147" s="91">
        <v>346701.22176762973</v>
      </c>
      <c r="R147" s="91">
        <v>604811.09903615306</v>
      </c>
      <c r="S147" s="91">
        <v>0</v>
      </c>
      <c r="T147" s="91">
        <v>162585.87299136605</v>
      </c>
      <c r="U147" s="91">
        <v>22678.396822076418</v>
      </c>
      <c r="V147" s="91">
        <v>85667.365545098626</v>
      </c>
      <c r="W147" s="91">
        <v>0</v>
      </c>
      <c r="X147" s="91">
        <v>0</v>
      </c>
      <c r="Y147" s="91">
        <v>0</v>
      </c>
      <c r="Z147" s="91">
        <v>2834915.9999999995</v>
      </c>
      <c r="AC147" s="90">
        <v>2004</v>
      </c>
      <c r="AD147" s="91" t="s">
        <v>9</v>
      </c>
      <c r="AE147" s="95" t="str">
        <f t="shared" si="31"/>
        <v>3</v>
      </c>
      <c r="AF147" s="95" t="str">
        <f t="shared" si="31"/>
        <v>2</v>
      </c>
      <c r="AG147" s="95" t="str">
        <f t="shared" si="31"/>
        <v>1</v>
      </c>
      <c r="AH147" s="95" t="str">
        <f t="shared" si="31"/>
        <v>5</v>
      </c>
      <c r="AI147" s="95" t="str">
        <f t="shared" si="31"/>
        <v>9</v>
      </c>
      <c r="AJ147" s="95" t="str">
        <f t="shared" si="31"/>
        <v>7</v>
      </c>
      <c r="AK147" s="95" t="str">
        <f t="shared" si="31"/>
        <v>9</v>
      </c>
      <c r="AL147" s="95" t="str">
        <f t="shared" si="31"/>
        <v>2</v>
      </c>
      <c r="AM147" s="95" t="str">
        <f t="shared" si="31"/>
        <v>1</v>
      </c>
      <c r="AN147" s="95" t="str">
        <f t="shared" si="31"/>
        <v>7</v>
      </c>
      <c r="AO147" s="95" t="str">
        <f t="shared" si="31"/>
        <v>9</v>
      </c>
      <c r="AP147" s="95" t="str">
        <f t="shared" si="30"/>
        <v>9</v>
      </c>
      <c r="AQ147" s="95" t="str">
        <f t="shared" si="30"/>
        <v>1</v>
      </c>
      <c r="AR147" s="95" t="str">
        <f t="shared" si="30"/>
        <v>4</v>
      </c>
      <c r="AS147" s="95" t="str">
        <f t="shared" si="30"/>
        <v>3</v>
      </c>
      <c r="AT147" s="95" t="str">
        <f t="shared" si="30"/>
        <v>6</v>
      </c>
      <c r="AU147" s="95" t="str">
        <f t="shared" si="29"/>
        <v>0</v>
      </c>
      <c r="AV147" s="95" t="str">
        <f t="shared" si="29"/>
        <v>1</v>
      </c>
      <c r="AW147" s="95" t="str">
        <f t="shared" si="29"/>
        <v>2</v>
      </c>
      <c r="AX147" s="95" t="str">
        <f t="shared" si="29"/>
        <v>8</v>
      </c>
      <c r="AY147" s="95" t="str">
        <f t="shared" si="29"/>
        <v>0</v>
      </c>
      <c r="AZ147" s="95" t="str">
        <f t="shared" si="29"/>
        <v>0</v>
      </c>
      <c r="BA147" s="95" t="str">
        <f t="shared" si="29"/>
        <v>0</v>
      </c>
      <c r="BB147" s="93"/>
    </row>
    <row r="148" spans="1:54" x14ac:dyDescent="0.2">
      <c r="A148" s="90">
        <v>2004</v>
      </c>
      <c r="B148" s="91" t="s">
        <v>10</v>
      </c>
      <c r="C148" s="91">
        <v>333620.0450575857</v>
      </c>
      <c r="D148" s="91">
        <v>235573.82842016022</v>
      </c>
      <c r="E148" s="91">
        <v>137455.41723161188</v>
      </c>
      <c r="F148" s="91">
        <v>59590.585739320086</v>
      </c>
      <c r="G148" s="91">
        <v>98356.051585994384</v>
      </c>
      <c r="H148" s="91">
        <v>81887.672313192888</v>
      </c>
      <c r="I148" s="91">
        <v>96810.887651545592</v>
      </c>
      <c r="J148" s="91">
        <v>29467.409283310426</v>
      </c>
      <c r="K148" s="91">
        <v>141867.30646689722</v>
      </c>
      <c r="L148" s="91">
        <v>83172.133701920277</v>
      </c>
      <c r="M148" s="91">
        <v>94231.93785310151</v>
      </c>
      <c r="N148" s="91">
        <v>98425.238030820459</v>
      </c>
      <c r="O148" s="91">
        <v>119910.13590456118</v>
      </c>
      <c r="P148" s="91">
        <v>50697.620823923316</v>
      </c>
      <c r="Q148" s="91">
        <v>356067.5369462978</v>
      </c>
      <c r="R148" s="91">
        <v>622855.4817061018</v>
      </c>
      <c r="S148" s="91">
        <v>0</v>
      </c>
      <c r="T148" s="91">
        <v>164650.70355875033</v>
      </c>
      <c r="U148" s="91">
        <v>22413.400017348507</v>
      </c>
      <c r="V148" s="91">
        <v>85945.607707556483</v>
      </c>
      <c r="W148" s="91">
        <v>0</v>
      </c>
      <c r="X148" s="91">
        <v>0</v>
      </c>
      <c r="Y148" s="91">
        <v>0</v>
      </c>
      <c r="Z148" s="91">
        <v>2912999</v>
      </c>
      <c r="AC148" s="90">
        <v>2004</v>
      </c>
      <c r="AD148" s="91" t="s">
        <v>10</v>
      </c>
      <c r="AE148" s="95" t="str">
        <f t="shared" si="31"/>
        <v>3</v>
      </c>
      <c r="AF148" s="95" t="str">
        <f t="shared" si="31"/>
        <v>2</v>
      </c>
      <c r="AG148" s="95" t="str">
        <f t="shared" si="31"/>
        <v>1</v>
      </c>
      <c r="AH148" s="95" t="str">
        <f t="shared" si="31"/>
        <v>5</v>
      </c>
      <c r="AI148" s="95" t="str">
        <f t="shared" si="31"/>
        <v>9</v>
      </c>
      <c r="AJ148" s="95" t="str">
        <f t="shared" si="31"/>
        <v>8</v>
      </c>
      <c r="AK148" s="95" t="str">
        <f t="shared" si="31"/>
        <v>9</v>
      </c>
      <c r="AL148" s="95" t="str">
        <f t="shared" si="31"/>
        <v>2</v>
      </c>
      <c r="AM148" s="95" t="str">
        <f t="shared" si="31"/>
        <v>1</v>
      </c>
      <c r="AN148" s="95" t="str">
        <f t="shared" si="31"/>
        <v>8</v>
      </c>
      <c r="AO148" s="95" t="str">
        <f t="shared" si="31"/>
        <v>9</v>
      </c>
      <c r="AP148" s="95" t="str">
        <f t="shared" si="30"/>
        <v>9</v>
      </c>
      <c r="AQ148" s="95" t="str">
        <f t="shared" si="30"/>
        <v>1</v>
      </c>
      <c r="AR148" s="95" t="str">
        <f t="shared" si="30"/>
        <v>5</v>
      </c>
      <c r="AS148" s="95" t="str">
        <f t="shared" si="30"/>
        <v>3</v>
      </c>
      <c r="AT148" s="95" t="str">
        <f t="shared" si="30"/>
        <v>6</v>
      </c>
      <c r="AU148" s="95" t="str">
        <f t="shared" si="29"/>
        <v>0</v>
      </c>
      <c r="AV148" s="95" t="str">
        <f t="shared" si="29"/>
        <v>1</v>
      </c>
      <c r="AW148" s="95" t="str">
        <f t="shared" si="29"/>
        <v>2</v>
      </c>
      <c r="AX148" s="95" t="str">
        <f t="shared" si="29"/>
        <v>8</v>
      </c>
      <c r="AY148" s="95" t="str">
        <f t="shared" si="29"/>
        <v>0</v>
      </c>
      <c r="AZ148" s="95" t="str">
        <f t="shared" si="29"/>
        <v>0</v>
      </c>
      <c r="BA148" s="95" t="str">
        <f t="shared" si="29"/>
        <v>0</v>
      </c>
      <c r="BB148" s="93"/>
    </row>
    <row r="149" spans="1:54" x14ac:dyDescent="0.2">
      <c r="A149" s="90">
        <v>2004</v>
      </c>
      <c r="B149" s="91" t="s">
        <v>11</v>
      </c>
      <c r="C149" s="91">
        <v>349584.25238090311</v>
      </c>
      <c r="D149" s="91">
        <v>231227.75897526124</v>
      </c>
      <c r="E149" s="91">
        <v>139825.29907164961</v>
      </c>
      <c r="F149" s="91">
        <v>58782.15804070115</v>
      </c>
      <c r="G149" s="91">
        <v>95499.376974426385</v>
      </c>
      <c r="H149" s="91">
        <v>78156.494872166397</v>
      </c>
      <c r="I149" s="91">
        <v>94013.044267582954</v>
      </c>
      <c r="J149" s="91">
        <v>28434.364865508214</v>
      </c>
      <c r="K149" s="91">
        <v>135800.39812122029</v>
      </c>
      <c r="L149" s="91">
        <v>76656.159030803581</v>
      </c>
      <c r="M149" s="91">
        <v>89393.0101000797</v>
      </c>
      <c r="N149" s="91">
        <v>96996.712144106481</v>
      </c>
      <c r="O149" s="91">
        <v>112307.13929326697</v>
      </c>
      <c r="P149" s="91">
        <v>47725.683113751387</v>
      </c>
      <c r="Q149" s="91">
        <v>352087.81278819055</v>
      </c>
      <c r="R149" s="91">
        <v>616922.09438608482</v>
      </c>
      <c r="S149" s="91">
        <v>0</v>
      </c>
      <c r="T149" s="91">
        <v>181923.72255639618</v>
      </c>
      <c r="U149" s="91">
        <v>23261.206884489202</v>
      </c>
      <c r="V149" s="91">
        <v>90742.312133411993</v>
      </c>
      <c r="W149" s="91">
        <v>0</v>
      </c>
      <c r="X149" s="91">
        <v>0</v>
      </c>
      <c r="Y149" s="91">
        <v>0</v>
      </c>
      <c r="Z149" s="91">
        <v>2899339.0000000005</v>
      </c>
      <c r="AC149" s="90">
        <v>2004</v>
      </c>
      <c r="AD149" s="91" t="s">
        <v>11</v>
      </c>
      <c r="AE149" s="95" t="str">
        <f t="shared" si="31"/>
        <v>3</v>
      </c>
      <c r="AF149" s="95" t="str">
        <f t="shared" si="31"/>
        <v>2</v>
      </c>
      <c r="AG149" s="95" t="str">
        <f t="shared" si="31"/>
        <v>1</v>
      </c>
      <c r="AH149" s="95" t="str">
        <f t="shared" si="31"/>
        <v>5</v>
      </c>
      <c r="AI149" s="95" t="str">
        <f t="shared" si="31"/>
        <v>9</v>
      </c>
      <c r="AJ149" s="95" t="str">
        <f t="shared" si="31"/>
        <v>7</v>
      </c>
      <c r="AK149" s="95" t="str">
        <f t="shared" si="31"/>
        <v>9</v>
      </c>
      <c r="AL149" s="95" t="str">
        <f t="shared" si="31"/>
        <v>2</v>
      </c>
      <c r="AM149" s="95" t="str">
        <f t="shared" si="31"/>
        <v>1</v>
      </c>
      <c r="AN149" s="95" t="str">
        <f t="shared" si="31"/>
        <v>7</v>
      </c>
      <c r="AO149" s="95" t="str">
        <f t="shared" si="31"/>
        <v>8</v>
      </c>
      <c r="AP149" s="95" t="str">
        <f t="shared" si="30"/>
        <v>9</v>
      </c>
      <c r="AQ149" s="95" t="str">
        <f t="shared" si="30"/>
        <v>1</v>
      </c>
      <c r="AR149" s="95" t="str">
        <f t="shared" si="30"/>
        <v>4</v>
      </c>
      <c r="AS149" s="95" t="str">
        <f t="shared" si="30"/>
        <v>3</v>
      </c>
      <c r="AT149" s="95" t="str">
        <f t="shared" si="30"/>
        <v>6</v>
      </c>
      <c r="AU149" s="95" t="str">
        <f t="shared" si="29"/>
        <v>0</v>
      </c>
      <c r="AV149" s="95" t="str">
        <f t="shared" si="29"/>
        <v>1</v>
      </c>
      <c r="AW149" s="95" t="str">
        <f t="shared" si="29"/>
        <v>2</v>
      </c>
      <c r="AX149" s="95" t="str">
        <f t="shared" si="29"/>
        <v>9</v>
      </c>
      <c r="AY149" s="95" t="str">
        <f t="shared" si="29"/>
        <v>0</v>
      </c>
      <c r="AZ149" s="95" t="str">
        <f t="shared" si="29"/>
        <v>0</v>
      </c>
      <c r="BA149" s="95" t="str">
        <f t="shared" si="29"/>
        <v>0</v>
      </c>
      <c r="BB149" s="93"/>
    </row>
    <row r="150" spans="1:54" x14ac:dyDescent="0.2">
      <c r="A150" s="90">
        <v>2005</v>
      </c>
      <c r="B150" s="91" t="s">
        <v>12</v>
      </c>
      <c r="C150" s="91">
        <v>281172.19948970096</v>
      </c>
      <c r="D150" s="91">
        <v>184163.05953436936</v>
      </c>
      <c r="E150" s="91">
        <v>100334.40754977852</v>
      </c>
      <c r="F150" s="91">
        <v>37774.551119674827</v>
      </c>
      <c r="G150" s="91">
        <v>74069.576353232478</v>
      </c>
      <c r="H150" s="91">
        <v>64486.940642318608</v>
      </c>
      <c r="I150" s="91">
        <v>69995.468969799869</v>
      </c>
      <c r="J150" s="91">
        <v>24400.656508795098</v>
      </c>
      <c r="K150" s="91">
        <v>106912.88654638955</v>
      </c>
      <c r="L150" s="91">
        <v>65090.620718362443</v>
      </c>
      <c r="M150" s="91">
        <v>72691.57149771534</v>
      </c>
      <c r="N150" s="91">
        <v>80637.931175540216</v>
      </c>
      <c r="O150" s="91">
        <v>91296.731703949321</v>
      </c>
      <c r="P150" s="91">
        <v>43391.303379363817</v>
      </c>
      <c r="Q150" s="91">
        <v>264255.33262590738</v>
      </c>
      <c r="R150" s="91">
        <v>490213.14816295559</v>
      </c>
      <c r="S150" s="91">
        <v>0</v>
      </c>
      <c r="T150" s="91">
        <v>134893.38126694082</v>
      </c>
      <c r="U150" s="91">
        <v>19586.297429061673</v>
      </c>
      <c r="V150" s="91">
        <v>73187.935326144157</v>
      </c>
      <c r="W150" s="91">
        <v>0</v>
      </c>
      <c r="X150" s="91">
        <v>0</v>
      </c>
      <c r="Y150" s="91">
        <v>0</v>
      </c>
      <c r="Z150" s="91">
        <v>2278554</v>
      </c>
      <c r="AC150" s="90">
        <v>2005</v>
      </c>
      <c r="AD150" s="91" t="s">
        <v>12</v>
      </c>
      <c r="AE150" s="95" t="str">
        <f t="shared" si="31"/>
        <v>2</v>
      </c>
      <c r="AF150" s="95" t="str">
        <f t="shared" si="31"/>
        <v>1</v>
      </c>
      <c r="AG150" s="95" t="str">
        <f t="shared" si="31"/>
        <v>1</v>
      </c>
      <c r="AH150" s="95" t="str">
        <f t="shared" si="31"/>
        <v>3</v>
      </c>
      <c r="AI150" s="95" t="str">
        <f t="shared" si="31"/>
        <v>7</v>
      </c>
      <c r="AJ150" s="95" t="str">
        <f t="shared" si="31"/>
        <v>6</v>
      </c>
      <c r="AK150" s="95" t="str">
        <f t="shared" si="31"/>
        <v>6</v>
      </c>
      <c r="AL150" s="95" t="str">
        <f t="shared" si="31"/>
        <v>2</v>
      </c>
      <c r="AM150" s="95" t="str">
        <f t="shared" si="31"/>
        <v>1</v>
      </c>
      <c r="AN150" s="95" t="str">
        <f t="shared" si="31"/>
        <v>6</v>
      </c>
      <c r="AO150" s="95" t="str">
        <f t="shared" si="31"/>
        <v>7</v>
      </c>
      <c r="AP150" s="95" t="str">
        <f t="shared" si="30"/>
        <v>8</v>
      </c>
      <c r="AQ150" s="95" t="str">
        <f t="shared" si="30"/>
        <v>9</v>
      </c>
      <c r="AR150" s="95" t="str">
        <f t="shared" si="30"/>
        <v>4</v>
      </c>
      <c r="AS150" s="95" t="str">
        <f t="shared" si="30"/>
        <v>2</v>
      </c>
      <c r="AT150" s="95" t="str">
        <f t="shared" si="30"/>
        <v>4</v>
      </c>
      <c r="AU150" s="95" t="str">
        <f t="shared" si="29"/>
        <v>0</v>
      </c>
      <c r="AV150" s="95" t="str">
        <f t="shared" si="29"/>
        <v>1</v>
      </c>
      <c r="AW150" s="95" t="str">
        <f t="shared" si="29"/>
        <v>1</v>
      </c>
      <c r="AX150" s="95" t="str">
        <f t="shared" si="29"/>
        <v>7</v>
      </c>
      <c r="AY150" s="95" t="str">
        <f t="shared" si="29"/>
        <v>0</v>
      </c>
      <c r="AZ150" s="95" t="str">
        <f t="shared" si="29"/>
        <v>0</v>
      </c>
      <c r="BA150" s="95" t="str">
        <f t="shared" si="29"/>
        <v>0</v>
      </c>
      <c r="BB150" s="93"/>
    </row>
    <row r="151" spans="1:54" x14ac:dyDescent="0.2">
      <c r="A151" s="90">
        <v>2005</v>
      </c>
      <c r="B151" s="91" t="s">
        <v>13</v>
      </c>
      <c r="C151" s="91">
        <v>332995</v>
      </c>
      <c r="D151" s="91">
        <v>202991</v>
      </c>
      <c r="E151" s="91">
        <v>117736</v>
      </c>
      <c r="F151" s="91">
        <v>42754</v>
      </c>
      <c r="G151" s="91">
        <v>72375</v>
      </c>
      <c r="H151" s="91">
        <v>65729</v>
      </c>
      <c r="I151" s="91">
        <v>77114</v>
      </c>
      <c r="J151" s="91">
        <v>25194</v>
      </c>
      <c r="K151" s="91">
        <v>105310</v>
      </c>
      <c r="L151" s="91">
        <v>62096</v>
      </c>
      <c r="M151" s="91">
        <v>73704</v>
      </c>
      <c r="N151" s="91">
        <v>78728</v>
      </c>
      <c r="O151" s="91">
        <v>95014</v>
      </c>
      <c r="P151" s="91">
        <v>40051</v>
      </c>
      <c r="Q151" s="91">
        <v>281126</v>
      </c>
      <c r="R151" s="91">
        <v>481865</v>
      </c>
      <c r="S151" s="91">
        <v>0</v>
      </c>
      <c r="T151" s="91">
        <v>130265</v>
      </c>
      <c r="U151" s="91">
        <v>17299</v>
      </c>
      <c r="V151" s="91">
        <v>70830</v>
      </c>
      <c r="W151" s="91">
        <v>0</v>
      </c>
      <c r="X151" s="91">
        <v>0</v>
      </c>
      <c r="Y151" s="91">
        <v>0</v>
      </c>
      <c r="Z151" s="91">
        <v>2373176</v>
      </c>
      <c r="AC151" s="90">
        <v>2005</v>
      </c>
      <c r="AD151" s="91" t="s">
        <v>13</v>
      </c>
      <c r="AE151" s="95" t="str">
        <f t="shared" si="31"/>
        <v>3</v>
      </c>
      <c r="AF151" s="95" t="str">
        <f t="shared" si="31"/>
        <v>2</v>
      </c>
      <c r="AG151" s="95" t="str">
        <f t="shared" si="31"/>
        <v>1</v>
      </c>
      <c r="AH151" s="95" t="str">
        <f t="shared" si="31"/>
        <v>4</v>
      </c>
      <c r="AI151" s="95" t="str">
        <f t="shared" si="31"/>
        <v>7</v>
      </c>
      <c r="AJ151" s="95" t="str">
        <f t="shared" si="31"/>
        <v>6</v>
      </c>
      <c r="AK151" s="95" t="str">
        <f t="shared" si="31"/>
        <v>7</v>
      </c>
      <c r="AL151" s="95" t="str">
        <f t="shared" si="31"/>
        <v>2</v>
      </c>
      <c r="AM151" s="95" t="str">
        <f t="shared" si="31"/>
        <v>1</v>
      </c>
      <c r="AN151" s="95" t="str">
        <f t="shared" si="31"/>
        <v>6</v>
      </c>
      <c r="AO151" s="95" t="str">
        <f t="shared" si="31"/>
        <v>7</v>
      </c>
      <c r="AP151" s="95" t="str">
        <f t="shared" si="30"/>
        <v>7</v>
      </c>
      <c r="AQ151" s="95" t="str">
        <f t="shared" si="30"/>
        <v>9</v>
      </c>
      <c r="AR151" s="95" t="str">
        <f t="shared" si="30"/>
        <v>4</v>
      </c>
      <c r="AS151" s="95" t="str">
        <f t="shared" si="30"/>
        <v>2</v>
      </c>
      <c r="AT151" s="95" t="str">
        <f t="shared" si="30"/>
        <v>4</v>
      </c>
      <c r="AU151" s="95" t="str">
        <f t="shared" si="29"/>
        <v>0</v>
      </c>
      <c r="AV151" s="95" t="str">
        <f t="shared" si="29"/>
        <v>1</v>
      </c>
      <c r="AW151" s="95" t="str">
        <f t="shared" si="29"/>
        <v>1</v>
      </c>
      <c r="AX151" s="95" t="str">
        <f t="shared" si="29"/>
        <v>7</v>
      </c>
      <c r="AY151" s="95" t="str">
        <f t="shared" si="29"/>
        <v>0</v>
      </c>
      <c r="AZ151" s="95" t="str">
        <f t="shared" si="29"/>
        <v>0</v>
      </c>
      <c r="BA151" s="95" t="str">
        <f t="shared" si="29"/>
        <v>0</v>
      </c>
      <c r="BB151" s="93"/>
    </row>
    <row r="152" spans="1:54" x14ac:dyDescent="0.2">
      <c r="A152" s="90">
        <v>2005</v>
      </c>
      <c r="B152" s="91" t="s">
        <v>14</v>
      </c>
      <c r="C152" s="91">
        <v>353181</v>
      </c>
      <c r="D152" s="91">
        <v>237268</v>
      </c>
      <c r="E152" s="91">
        <v>135887</v>
      </c>
      <c r="F152" s="91">
        <v>45997</v>
      </c>
      <c r="G152" s="91">
        <v>92386</v>
      </c>
      <c r="H152" s="91">
        <v>83536</v>
      </c>
      <c r="I152" s="91">
        <v>89417</v>
      </c>
      <c r="J152" s="91">
        <v>28091</v>
      </c>
      <c r="K152" s="91">
        <v>128352</v>
      </c>
      <c r="L152" s="91">
        <v>77567</v>
      </c>
      <c r="M152" s="91">
        <v>82870</v>
      </c>
      <c r="N152" s="91">
        <v>89332</v>
      </c>
      <c r="O152" s="91">
        <v>101791</v>
      </c>
      <c r="P152" s="91">
        <v>47555</v>
      </c>
      <c r="Q152" s="91">
        <v>324445</v>
      </c>
      <c r="R152" s="91">
        <v>572193</v>
      </c>
      <c r="S152" s="91">
        <v>0</v>
      </c>
      <c r="T152" s="91">
        <v>146073</v>
      </c>
      <c r="U152" s="91">
        <v>18681</v>
      </c>
      <c r="V152" s="91">
        <v>74776</v>
      </c>
      <c r="W152" s="91">
        <v>0</v>
      </c>
      <c r="X152" s="91">
        <v>0</v>
      </c>
      <c r="Y152" s="91">
        <v>0</v>
      </c>
      <c r="Z152" s="91">
        <v>2729398</v>
      </c>
      <c r="AC152" s="90">
        <v>2005</v>
      </c>
      <c r="AD152" s="91" t="s">
        <v>14</v>
      </c>
      <c r="AE152" s="95" t="str">
        <f t="shared" si="31"/>
        <v>3</v>
      </c>
      <c r="AF152" s="95" t="str">
        <f t="shared" si="31"/>
        <v>2</v>
      </c>
      <c r="AG152" s="95" t="str">
        <f t="shared" si="31"/>
        <v>1</v>
      </c>
      <c r="AH152" s="95" t="str">
        <f t="shared" si="31"/>
        <v>4</v>
      </c>
      <c r="AI152" s="95" t="str">
        <f t="shared" si="31"/>
        <v>9</v>
      </c>
      <c r="AJ152" s="95" t="str">
        <f t="shared" si="31"/>
        <v>8</v>
      </c>
      <c r="AK152" s="95" t="str">
        <f t="shared" si="31"/>
        <v>8</v>
      </c>
      <c r="AL152" s="95" t="str">
        <f t="shared" si="31"/>
        <v>2</v>
      </c>
      <c r="AM152" s="95" t="str">
        <f t="shared" si="31"/>
        <v>1</v>
      </c>
      <c r="AN152" s="95" t="str">
        <f t="shared" si="31"/>
        <v>7</v>
      </c>
      <c r="AO152" s="95" t="str">
        <f t="shared" si="31"/>
        <v>8</v>
      </c>
      <c r="AP152" s="95" t="str">
        <f t="shared" si="30"/>
        <v>8</v>
      </c>
      <c r="AQ152" s="95" t="str">
        <f t="shared" si="30"/>
        <v>1</v>
      </c>
      <c r="AR152" s="95" t="str">
        <f t="shared" si="30"/>
        <v>4</v>
      </c>
      <c r="AS152" s="95" t="str">
        <f t="shared" si="30"/>
        <v>3</v>
      </c>
      <c r="AT152" s="95" t="str">
        <f t="shared" si="30"/>
        <v>5</v>
      </c>
      <c r="AU152" s="95" t="str">
        <f t="shared" si="29"/>
        <v>0</v>
      </c>
      <c r="AV152" s="95" t="str">
        <f t="shared" si="29"/>
        <v>1</v>
      </c>
      <c r="AW152" s="95" t="str">
        <f t="shared" si="29"/>
        <v>1</v>
      </c>
      <c r="AX152" s="95" t="str">
        <f t="shared" si="29"/>
        <v>7</v>
      </c>
      <c r="AY152" s="95" t="str">
        <f t="shared" si="29"/>
        <v>0</v>
      </c>
      <c r="AZ152" s="95" t="str">
        <f t="shared" si="29"/>
        <v>0</v>
      </c>
      <c r="BA152" s="95" t="str">
        <f t="shared" si="29"/>
        <v>0</v>
      </c>
      <c r="BB152" s="93"/>
    </row>
    <row r="153" spans="1:54" x14ac:dyDescent="0.2">
      <c r="A153" s="90">
        <v>2005</v>
      </c>
      <c r="B153" s="91" t="s">
        <v>15</v>
      </c>
      <c r="C153" s="91">
        <v>353513</v>
      </c>
      <c r="D153" s="91">
        <v>246428</v>
      </c>
      <c r="E153" s="91">
        <v>134988</v>
      </c>
      <c r="F153" s="91">
        <v>50134</v>
      </c>
      <c r="G153" s="91">
        <v>99418</v>
      </c>
      <c r="H153" s="91">
        <v>93594</v>
      </c>
      <c r="I153" s="91">
        <v>95727</v>
      </c>
      <c r="J153" s="91">
        <v>29795</v>
      </c>
      <c r="K153" s="91">
        <v>138524</v>
      </c>
      <c r="L153" s="91">
        <v>85880</v>
      </c>
      <c r="M153" s="91">
        <v>91146</v>
      </c>
      <c r="N153" s="91">
        <v>92770</v>
      </c>
      <c r="O153" s="91">
        <v>121185</v>
      </c>
      <c r="P153" s="91">
        <v>50641</v>
      </c>
      <c r="Q153" s="91">
        <v>342962</v>
      </c>
      <c r="R153" s="91">
        <v>612320</v>
      </c>
      <c r="S153" s="91">
        <v>0</v>
      </c>
      <c r="T153" s="91">
        <v>157114</v>
      </c>
      <c r="U153" s="91">
        <v>18922</v>
      </c>
      <c r="V153" s="91">
        <v>79977</v>
      </c>
      <c r="W153" s="91">
        <v>0</v>
      </c>
      <c r="X153" s="91">
        <v>0</v>
      </c>
      <c r="Y153" s="91">
        <v>0</v>
      </c>
      <c r="Z153" s="91">
        <v>2895038</v>
      </c>
      <c r="AC153" s="90">
        <v>2005</v>
      </c>
      <c r="AD153" s="91" t="s">
        <v>15</v>
      </c>
      <c r="AE153" s="95" t="str">
        <f t="shared" si="31"/>
        <v>3</v>
      </c>
      <c r="AF153" s="95" t="str">
        <f t="shared" si="31"/>
        <v>2</v>
      </c>
      <c r="AG153" s="95" t="str">
        <f t="shared" si="31"/>
        <v>1</v>
      </c>
      <c r="AH153" s="95" t="str">
        <f t="shared" si="31"/>
        <v>5</v>
      </c>
      <c r="AI153" s="95" t="str">
        <f t="shared" si="31"/>
        <v>9</v>
      </c>
      <c r="AJ153" s="95" t="str">
        <f t="shared" si="31"/>
        <v>9</v>
      </c>
      <c r="AK153" s="95" t="str">
        <f t="shared" si="31"/>
        <v>9</v>
      </c>
      <c r="AL153" s="95" t="str">
        <f t="shared" si="31"/>
        <v>2</v>
      </c>
      <c r="AM153" s="95" t="str">
        <f t="shared" si="31"/>
        <v>1</v>
      </c>
      <c r="AN153" s="95" t="str">
        <f t="shared" si="31"/>
        <v>8</v>
      </c>
      <c r="AO153" s="95" t="str">
        <f t="shared" si="31"/>
        <v>9</v>
      </c>
      <c r="AP153" s="95" t="str">
        <f t="shared" si="30"/>
        <v>9</v>
      </c>
      <c r="AQ153" s="95" t="str">
        <f t="shared" si="30"/>
        <v>1</v>
      </c>
      <c r="AR153" s="95" t="str">
        <f t="shared" si="30"/>
        <v>5</v>
      </c>
      <c r="AS153" s="95" t="str">
        <f t="shared" si="30"/>
        <v>3</v>
      </c>
      <c r="AT153" s="95" t="str">
        <f t="shared" si="30"/>
        <v>6</v>
      </c>
      <c r="AU153" s="95" t="str">
        <f t="shared" si="29"/>
        <v>0</v>
      </c>
      <c r="AV153" s="95" t="str">
        <f t="shared" si="29"/>
        <v>1</v>
      </c>
      <c r="AW153" s="95" t="str">
        <f t="shared" si="29"/>
        <v>1</v>
      </c>
      <c r="AX153" s="95" t="str">
        <f t="shared" si="29"/>
        <v>7</v>
      </c>
      <c r="AY153" s="95" t="str">
        <f t="shared" si="29"/>
        <v>0</v>
      </c>
      <c r="AZ153" s="95" t="str">
        <f t="shared" si="29"/>
        <v>0</v>
      </c>
      <c r="BA153" s="95" t="str">
        <f t="shared" si="29"/>
        <v>0</v>
      </c>
      <c r="BB153" s="93"/>
    </row>
    <row r="154" spans="1:54" x14ac:dyDescent="0.2">
      <c r="A154" s="90">
        <v>2005</v>
      </c>
      <c r="B154" s="91" t="s">
        <v>4</v>
      </c>
      <c r="C154" s="91">
        <v>364680</v>
      </c>
      <c r="D154" s="91">
        <v>253723</v>
      </c>
      <c r="E154" s="91">
        <v>141278</v>
      </c>
      <c r="F154" s="91">
        <v>53198</v>
      </c>
      <c r="G154" s="91">
        <v>103566</v>
      </c>
      <c r="H154" s="91">
        <v>96630</v>
      </c>
      <c r="I154" s="91">
        <v>98529</v>
      </c>
      <c r="J154" s="91">
        <v>30005</v>
      </c>
      <c r="K154" s="91">
        <v>153103</v>
      </c>
      <c r="L154" s="91">
        <v>88855</v>
      </c>
      <c r="M154" s="91">
        <v>102366</v>
      </c>
      <c r="N154" s="91">
        <v>98919</v>
      </c>
      <c r="O154" s="91">
        <v>127774</v>
      </c>
      <c r="P154" s="91">
        <v>52855</v>
      </c>
      <c r="Q154" s="91">
        <v>354937</v>
      </c>
      <c r="R154" s="91">
        <v>647715</v>
      </c>
      <c r="S154" s="91">
        <v>0</v>
      </c>
      <c r="T154" s="91">
        <v>167765</v>
      </c>
      <c r="U154" s="91">
        <v>19745</v>
      </c>
      <c r="V154" s="91">
        <v>79692</v>
      </c>
      <c r="W154" s="91">
        <v>0</v>
      </c>
      <c r="X154" s="91">
        <v>0</v>
      </c>
      <c r="Y154" s="91">
        <v>0</v>
      </c>
      <c r="Z154" s="91">
        <v>3035335</v>
      </c>
      <c r="AC154" s="90">
        <v>2005</v>
      </c>
      <c r="AD154" s="91" t="s">
        <v>4</v>
      </c>
      <c r="AE154" s="95" t="str">
        <f t="shared" si="31"/>
        <v>3</v>
      </c>
      <c r="AF154" s="95" t="str">
        <f t="shared" si="31"/>
        <v>2</v>
      </c>
      <c r="AG154" s="95" t="str">
        <f t="shared" si="31"/>
        <v>1</v>
      </c>
      <c r="AH154" s="95" t="str">
        <f t="shared" si="31"/>
        <v>5</v>
      </c>
      <c r="AI154" s="95" t="str">
        <f t="shared" si="31"/>
        <v>1</v>
      </c>
      <c r="AJ154" s="95" t="str">
        <f t="shared" si="31"/>
        <v>9</v>
      </c>
      <c r="AK154" s="95" t="str">
        <f t="shared" si="31"/>
        <v>9</v>
      </c>
      <c r="AL154" s="95" t="str">
        <f t="shared" si="31"/>
        <v>3</v>
      </c>
      <c r="AM154" s="95" t="str">
        <f t="shared" si="31"/>
        <v>1</v>
      </c>
      <c r="AN154" s="95" t="str">
        <f t="shared" si="31"/>
        <v>8</v>
      </c>
      <c r="AO154" s="95" t="str">
        <f t="shared" si="31"/>
        <v>1</v>
      </c>
      <c r="AP154" s="95" t="str">
        <f t="shared" si="30"/>
        <v>9</v>
      </c>
      <c r="AQ154" s="95" t="str">
        <f t="shared" si="30"/>
        <v>1</v>
      </c>
      <c r="AR154" s="95" t="str">
        <f t="shared" si="30"/>
        <v>5</v>
      </c>
      <c r="AS154" s="95" t="str">
        <f t="shared" si="30"/>
        <v>3</v>
      </c>
      <c r="AT154" s="95" t="str">
        <f t="shared" si="30"/>
        <v>6</v>
      </c>
      <c r="AU154" s="95" t="str">
        <f t="shared" si="29"/>
        <v>0</v>
      </c>
      <c r="AV154" s="95" t="str">
        <f t="shared" si="29"/>
        <v>1</v>
      </c>
      <c r="AW154" s="95" t="str">
        <f t="shared" si="29"/>
        <v>1</v>
      </c>
      <c r="AX154" s="95" t="str">
        <f t="shared" si="29"/>
        <v>7</v>
      </c>
      <c r="AY154" s="95" t="str">
        <f t="shared" si="29"/>
        <v>0</v>
      </c>
      <c r="AZ154" s="95" t="str">
        <f t="shared" si="29"/>
        <v>0</v>
      </c>
      <c r="BA154" s="95" t="str">
        <f t="shared" si="29"/>
        <v>0</v>
      </c>
      <c r="BB154" s="93"/>
    </row>
    <row r="155" spans="1:54" x14ac:dyDescent="0.2">
      <c r="A155" s="90">
        <v>2005</v>
      </c>
      <c r="B155" s="91" t="s">
        <v>5</v>
      </c>
      <c r="C155" s="91">
        <v>351540</v>
      </c>
      <c r="D155" s="91">
        <v>238967</v>
      </c>
      <c r="E155" s="91">
        <v>140188</v>
      </c>
      <c r="F155" s="91">
        <v>47309</v>
      </c>
      <c r="G155" s="91">
        <v>98036</v>
      </c>
      <c r="H155" s="91">
        <v>91753</v>
      </c>
      <c r="I155" s="91">
        <v>93296</v>
      </c>
      <c r="J155" s="91">
        <v>29402</v>
      </c>
      <c r="K155" s="91">
        <v>148101</v>
      </c>
      <c r="L155" s="91">
        <v>83672</v>
      </c>
      <c r="M155" s="91">
        <v>97110</v>
      </c>
      <c r="N155" s="91">
        <v>98600</v>
      </c>
      <c r="O155" s="91">
        <v>118756</v>
      </c>
      <c r="P155" s="91">
        <v>52348</v>
      </c>
      <c r="Q155" s="91">
        <v>339635</v>
      </c>
      <c r="R155" s="91">
        <v>630171</v>
      </c>
      <c r="S155" s="91">
        <v>0</v>
      </c>
      <c r="T155" s="91">
        <v>161902</v>
      </c>
      <c r="U155" s="91">
        <v>18928</v>
      </c>
      <c r="V155" s="91">
        <v>79162</v>
      </c>
      <c r="W155" s="91">
        <v>0</v>
      </c>
      <c r="X155" s="91">
        <v>0</v>
      </c>
      <c r="Y155" s="91">
        <v>0</v>
      </c>
      <c r="Z155" s="91">
        <v>2918876</v>
      </c>
      <c r="AC155" s="90">
        <v>2005</v>
      </c>
      <c r="AD155" s="91" t="s">
        <v>5</v>
      </c>
      <c r="AE155" s="95" t="str">
        <f t="shared" si="31"/>
        <v>3</v>
      </c>
      <c r="AF155" s="95" t="str">
        <f t="shared" si="31"/>
        <v>2</v>
      </c>
      <c r="AG155" s="95" t="str">
        <f t="shared" si="31"/>
        <v>1</v>
      </c>
      <c r="AH155" s="95" t="str">
        <f t="shared" si="31"/>
        <v>4</v>
      </c>
      <c r="AI155" s="95" t="str">
        <f t="shared" si="31"/>
        <v>9</v>
      </c>
      <c r="AJ155" s="95" t="str">
        <f t="shared" si="31"/>
        <v>9</v>
      </c>
      <c r="AK155" s="95" t="str">
        <f t="shared" si="31"/>
        <v>9</v>
      </c>
      <c r="AL155" s="95" t="str">
        <f t="shared" si="31"/>
        <v>2</v>
      </c>
      <c r="AM155" s="95" t="str">
        <f t="shared" si="31"/>
        <v>1</v>
      </c>
      <c r="AN155" s="95" t="str">
        <f t="shared" si="31"/>
        <v>8</v>
      </c>
      <c r="AO155" s="95" t="str">
        <f t="shared" si="31"/>
        <v>9</v>
      </c>
      <c r="AP155" s="95" t="str">
        <f t="shared" si="30"/>
        <v>9</v>
      </c>
      <c r="AQ155" s="95" t="str">
        <f t="shared" si="30"/>
        <v>1</v>
      </c>
      <c r="AR155" s="95" t="str">
        <f t="shared" si="30"/>
        <v>5</v>
      </c>
      <c r="AS155" s="95" t="str">
        <f t="shared" si="30"/>
        <v>3</v>
      </c>
      <c r="AT155" s="95" t="str">
        <f t="shared" si="30"/>
        <v>6</v>
      </c>
      <c r="AU155" s="95" t="str">
        <f t="shared" si="29"/>
        <v>0</v>
      </c>
      <c r="AV155" s="95" t="str">
        <f t="shared" si="29"/>
        <v>1</v>
      </c>
      <c r="AW155" s="95" t="str">
        <f t="shared" si="29"/>
        <v>1</v>
      </c>
      <c r="AX155" s="95" t="str">
        <f t="shared" si="29"/>
        <v>7</v>
      </c>
      <c r="AY155" s="95" t="str">
        <f t="shared" si="29"/>
        <v>0</v>
      </c>
      <c r="AZ155" s="95" t="str">
        <f t="shared" si="29"/>
        <v>0</v>
      </c>
      <c r="BA155" s="95" t="str">
        <f t="shared" si="29"/>
        <v>0</v>
      </c>
      <c r="BB155" s="93"/>
    </row>
    <row r="156" spans="1:54" x14ac:dyDescent="0.2">
      <c r="A156" s="90">
        <v>2005</v>
      </c>
      <c r="B156" s="91" t="s">
        <v>6</v>
      </c>
      <c r="C156" s="91">
        <v>371194</v>
      </c>
      <c r="D156" s="91">
        <v>249553</v>
      </c>
      <c r="E156" s="91">
        <v>142103</v>
      </c>
      <c r="F156" s="91">
        <v>46574</v>
      </c>
      <c r="G156" s="91">
        <v>100143</v>
      </c>
      <c r="H156" s="91">
        <v>86333</v>
      </c>
      <c r="I156" s="91">
        <v>95105</v>
      </c>
      <c r="J156" s="91">
        <v>30971</v>
      </c>
      <c r="K156" s="91">
        <v>152419</v>
      </c>
      <c r="L156" s="91">
        <v>79541</v>
      </c>
      <c r="M156" s="91">
        <v>97767</v>
      </c>
      <c r="N156" s="91">
        <v>109093</v>
      </c>
      <c r="O156" s="91">
        <v>118417</v>
      </c>
      <c r="P156" s="91">
        <v>54376</v>
      </c>
      <c r="Q156" s="91">
        <v>359733</v>
      </c>
      <c r="R156" s="91">
        <v>657015</v>
      </c>
      <c r="S156" s="91">
        <v>0</v>
      </c>
      <c r="T156" s="91">
        <v>171839</v>
      </c>
      <c r="U156" s="91">
        <v>23761</v>
      </c>
      <c r="V156" s="91">
        <v>91351</v>
      </c>
      <c r="W156" s="91">
        <v>0</v>
      </c>
      <c r="X156" s="91">
        <v>0</v>
      </c>
      <c r="Y156" s="91">
        <v>0</v>
      </c>
      <c r="Z156" s="91">
        <v>3037288</v>
      </c>
      <c r="AC156" s="90">
        <v>2005</v>
      </c>
      <c r="AD156" s="91" t="s">
        <v>6</v>
      </c>
      <c r="AE156" s="95" t="str">
        <f t="shared" si="31"/>
        <v>3</v>
      </c>
      <c r="AF156" s="95" t="str">
        <f t="shared" si="31"/>
        <v>2</v>
      </c>
      <c r="AG156" s="95" t="str">
        <f t="shared" si="31"/>
        <v>1</v>
      </c>
      <c r="AH156" s="95" t="str">
        <f t="shared" si="31"/>
        <v>4</v>
      </c>
      <c r="AI156" s="95" t="str">
        <f t="shared" si="31"/>
        <v>1</v>
      </c>
      <c r="AJ156" s="95" t="str">
        <f t="shared" si="31"/>
        <v>8</v>
      </c>
      <c r="AK156" s="95" t="str">
        <f t="shared" si="31"/>
        <v>9</v>
      </c>
      <c r="AL156" s="95" t="str">
        <f t="shared" si="31"/>
        <v>3</v>
      </c>
      <c r="AM156" s="95" t="str">
        <f t="shared" si="31"/>
        <v>1</v>
      </c>
      <c r="AN156" s="95" t="str">
        <f t="shared" si="31"/>
        <v>7</v>
      </c>
      <c r="AO156" s="95" t="str">
        <f t="shared" si="31"/>
        <v>9</v>
      </c>
      <c r="AP156" s="95" t="str">
        <f t="shared" si="30"/>
        <v>1</v>
      </c>
      <c r="AQ156" s="95" t="str">
        <f t="shared" si="30"/>
        <v>1</v>
      </c>
      <c r="AR156" s="95" t="str">
        <f t="shared" si="30"/>
        <v>5</v>
      </c>
      <c r="AS156" s="95" t="str">
        <f t="shared" si="30"/>
        <v>3</v>
      </c>
      <c r="AT156" s="95" t="str">
        <f t="shared" si="30"/>
        <v>6</v>
      </c>
      <c r="AU156" s="95" t="str">
        <f t="shared" si="29"/>
        <v>0</v>
      </c>
      <c r="AV156" s="95" t="str">
        <f t="shared" si="29"/>
        <v>1</v>
      </c>
      <c r="AW156" s="95" t="str">
        <f t="shared" si="29"/>
        <v>2</v>
      </c>
      <c r="AX156" s="95" t="str">
        <f t="shared" si="29"/>
        <v>9</v>
      </c>
      <c r="AY156" s="95" t="str">
        <f t="shared" si="29"/>
        <v>0</v>
      </c>
      <c r="AZ156" s="95" t="str">
        <f t="shared" si="29"/>
        <v>0</v>
      </c>
      <c r="BA156" s="95" t="str">
        <f t="shared" si="29"/>
        <v>0</v>
      </c>
      <c r="BB156" s="93"/>
    </row>
    <row r="157" spans="1:54" x14ac:dyDescent="0.2">
      <c r="A157" s="90">
        <v>2005</v>
      </c>
      <c r="B157" s="91" t="s">
        <v>7</v>
      </c>
      <c r="C157" s="91">
        <v>358904</v>
      </c>
      <c r="D157" s="91">
        <v>240258</v>
      </c>
      <c r="E157" s="91">
        <v>127511</v>
      </c>
      <c r="F157" s="91">
        <v>46660</v>
      </c>
      <c r="G157" s="91">
        <v>93507</v>
      </c>
      <c r="H157" s="91">
        <v>77902</v>
      </c>
      <c r="I157" s="91">
        <v>83962</v>
      </c>
      <c r="J157" s="91">
        <v>32026</v>
      </c>
      <c r="K157" s="91">
        <v>137024</v>
      </c>
      <c r="L157" s="91">
        <v>85094</v>
      </c>
      <c r="M157" s="91">
        <v>91101</v>
      </c>
      <c r="N157" s="91">
        <v>103610</v>
      </c>
      <c r="O157" s="91">
        <v>112688</v>
      </c>
      <c r="P157" s="91">
        <v>55975</v>
      </c>
      <c r="Q157" s="91">
        <v>344936</v>
      </c>
      <c r="R157" s="91">
        <v>636603</v>
      </c>
      <c r="S157" s="91">
        <v>0</v>
      </c>
      <c r="T157" s="91">
        <v>172808</v>
      </c>
      <c r="U157" s="91">
        <v>21703</v>
      </c>
      <c r="V157" s="91">
        <v>89487</v>
      </c>
      <c r="W157" s="91">
        <v>0</v>
      </c>
      <c r="X157" s="91">
        <v>0</v>
      </c>
      <c r="Y157" s="91">
        <v>0</v>
      </c>
      <c r="Z157" s="91">
        <v>2911759</v>
      </c>
      <c r="AC157" s="90">
        <v>2005</v>
      </c>
      <c r="AD157" s="91" t="s">
        <v>7</v>
      </c>
      <c r="AE157" s="95" t="str">
        <f t="shared" si="31"/>
        <v>3</v>
      </c>
      <c r="AF157" s="95" t="str">
        <f t="shared" si="31"/>
        <v>2</v>
      </c>
      <c r="AG157" s="95" t="str">
        <f t="shared" si="31"/>
        <v>1</v>
      </c>
      <c r="AH157" s="95" t="str">
        <f t="shared" si="31"/>
        <v>4</v>
      </c>
      <c r="AI157" s="95" t="str">
        <f t="shared" si="31"/>
        <v>9</v>
      </c>
      <c r="AJ157" s="95" t="str">
        <f t="shared" si="31"/>
        <v>7</v>
      </c>
      <c r="AK157" s="95" t="str">
        <f t="shared" si="31"/>
        <v>8</v>
      </c>
      <c r="AL157" s="95" t="str">
        <f t="shared" si="31"/>
        <v>3</v>
      </c>
      <c r="AM157" s="95" t="str">
        <f t="shared" si="31"/>
        <v>1</v>
      </c>
      <c r="AN157" s="95" t="str">
        <f t="shared" si="31"/>
        <v>8</v>
      </c>
      <c r="AO157" s="95" t="str">
        <f t="shared" si="31"/>
        <v>9</v>
      </c>
      <c r="AP157" s="95" t="str">
        <f t="shared" si="30"/>
        <v>1</v>
      </c>
      <c r="AQ157" s="95" t="str">
        <f t="shared" si="30"/>
        <v>1</v>
      </c>
      <c r="AR157" s="95" t="str">
        <f t="shared" si="30"/>
        <v>5</v>
      </c>
      <c r="AS157" s="95" t="str">
        <f t="shared" si="30"/>
        <v>3</v>
      </c>
      <c r="AT157" s="95" t="str">
        <f t="shared" si="30"/>
        <v>6</v>
      </c>
      <c r="AU157" s="95" t="str">
        <f t="shared" si="29"/>
        <v>0</v>
      </c>
      <c r="AV157" s="95" t="str">
        <f t="shared" si="29"/>
        <v>1</v>
      </c>
      <c r="AW157" s="95" t="str">
        <f t="shared" si="29"/>
        <v>2</v>
      </c>
      <c r="AX157" s="95" t="str">
        <f t="shared" si="29"/>
        <v>8</v>
      </c>
      <c r="AY157" s="95" t="str">
        <f t="shared" si="29"/>
        <v>0</v>
      </c>
      <c r="AZ157" s="95" t="str">
        <f t="shared" si="29"/>
        <v>0</v>
      </c>
      <c r="BA157" s="95" t="str">
        <f t="shared" si="29"/>
        <v>0</v>
      </c>
      <c r="BB157" s="93"/>
    </row>
    <row r="158" spans="1:54" x14ac:dyDescent="0.2">
      <c r="A158" s="90">
        <v>2005</v>
      </c>
      <c r="B158" s="91" t="s">
        <v>8</v>
      </c>
      <c r="C158" s="91">
        <v>370351</v>
      </c>
      <c r="D158" s="91">
        <v>249525</v>
      </c>
      <c r="E158" s="91">
        <v>122449</v>
      </c>
      <c r="F158" s="91">
        <v>45089</v>
      </c>
      <c r="G158" s="91">
        <v>94180</v>
      </c>
      <c r="H158" s="91">
        <v>74980</v>
      </c>
      <c r="I158" s="91">
        <v>78641</v>
      </c>
      <c r="J158" s="91">
        <v>33281</v>
      </c>
      <c r="K158" s="91">
        <v>131176</v>
      </c>
      <c r="L158" s="91">
        <v>86501</v>
      </c>
      <c r="M158" s="91">
        <v>90507</v>
      </c>
      <c r="N158" s="91">
        <v>107721</v>
      </c>
      <c r="O158" s="91">
        <v>114420</v>
      </c>
      <c r="P158" s="91">
        <v>59170</v>
      </c>
      <c r="Q158" s="91">
        <v>358462</v>
      </c>
      <c r="R158" s="91">
        <v>668960</v>
      </c>
      <c r="S158" s="91">
        <v>0</v>
      </c>
      <c r="T158" s="91">
        <v>178501</v>
      </c>
      <c r="U158" s="91">
        <v>23756</v>
      </c>
      <c r="V158" s="91">
        <v>96022</v>
      </c>
      <c r="W158" s="91">
        <v>0</v>
      </c>
      <c r="X158" s="91">
        <v>0</v>
      </c>
      <c r="Y158" s="91">
        <v>0</v>
      </c>
      <c r="Z158" s="91">
        <v>2983692</v>
      </c>
      <c r="AC158" s="90">
        <v>2005</v>
      </c>
      <c r="AD158" s="91" t="s">
        <v>8</v>
      </c>
      <c r="AE158" s="95" t="str">
        <f t="shared" si="31"/>
        <v>3</v>
      </c>
      <c r="AF158" s="95" t="str">
        <f t="shared" si="31"/>
        <v>2</v>
      </c>
      <c r="AG158" s="95" t="str">
        <f t="shared" si="31"/>
        <v>1</v>
      </c>
      <c r="AH158" s="95" t="str">
        <f t="shared" si="31"/>
        <v>4</v>
      </c>
      <c r="AI158" s="95" t="str">
        <f t="shared" si="31"/>
        <v>9</v>
      </c>
      <c r="AJ158" s="95" t="str">
        <f t="shared" si="31"/>
        <v>7</v>
      </c>
      <c r="AK158" s="95" t="str">
        <f t="shared" si="31"/>
        <v>7</v>
      </c>
      <c r="AL158" s="95" t="str">
        <f t="shared" si="31"/>
        <v>3</v>
      </c>
      <c r="AM158" s="95" t="str">
        <f t="shared" si="31"/>
        <v>1</v>
      </c>
      <c r="AN158" s="95" t="str">
        <f t="shared" si="31"/>
        <v>8</v>
      </c>
      <c r="AO158" s="95" t="str">
        <f t="shared" si="31"/>
        <v>9</v>
      </c>
      <c r="AP158" s="95" t="str">
        <f t="shared" si="30"/>
        <v>1</v>
      </c>
      <c r="AQ158" s="95" t="str">
        <f t="shared" si="30"/>
        <v>1</v>
      </c>
      <c r="AR158" s="95" t="str">
        <f t="shared" si="30"/>
        <v>5</v>
      </c>
      <c r="AS158" s="95" t="str">
        <f t="shared" si="30"/>
        <v>3</v>
      </c>
      <c r="AT158" s="95" t="str">
        <f t="shared" si="30"/>
        <v>6</v>
      </c>
      <c r="AU158" s="95" t="str">
        <f t="shared" si="29"/>
        <v>0</v>
      </c>
      <c r="AV158" s="95" t="str">
        <f t="shared" si="29"/>
        <v>1</v>
      </c>
      <c r="AW158" s="95" t="str">
        <f t="shared" si="29"/>
        <v>2</v>
      </c>
      <c r="AX158" s="95" t="str">
        <f t="shared" si="29"/>
        <v>9</v>
      </c>
      <c r="AY158" s="95" t="str">
        <f t="shared" si="29"/>
        <v>0</v>
      </c>
      <c r="AZ158" s="95" t="str">
        <f t="shared" si="29"/>
        <v>0</v>
      </c>
      <c r="BA158" s="95" t="str">
        <f t="shared" si="29"/>
        <v>0</v>
      </c>
      <c r="BB158" s="93"/>
    </row>
    <row r="159" spans="1:54" x14ac:dyDescent="0.2">
      <c r="A159" s="90">
        <v>2005</v>
      </c>
      <c r="B159" s="91" t="s">
        <v>9</v>
      </c>
      <c r="C159" s="91">
        <v>379316</v>
      </c>
      <c r="D159" s="91">
        <v>243312</v>
      </c>
      <c r="E159" s="91">
        <v>121211</v>
      </c>
      <c r="F159" s="91">
        <v>51612</v>
      </c>
      <c r="G159" s="91">
        <v>98378</v>
      </c>
      <c r="H159" s="91">
        <v>80403</v>
      </c>
      <c r="I159" s="91">
        <v>93104</v>
      </c>
      <c r="J159" s="91">
        <v>36151</v>
      </c>
      <c r="K159" s="91">
        <v>142875</v>
      </c>
      <c r="L159" s="91">
        <v>92754</v>
      </c>
      <c r="M159" s="91">
        <v>102182</v>
      </c>
      <c r="N159" s="91">
        <v>120953</v>
      </c>
      <c r="O159" s="91">
        <v>130566</v>
      </c>
      <c r="P159" s="91">
        <v>65885</v>
      </c>
      <c r="Q159" s="91">
        <v>359405</v>
      </c>
      <c r="R159" s="91">
        <v>683422</v>
      </c>
      <c r="S159" s="91">
        <v>0</v>
      </c>
      <c r="T159" s="91">
        <v>187855</v>
      </c>
      <c r="U159" s="91">
        <v>33051</v>
      </c>
      <c r="V159" s="91">
        <v>115429</v>
      </c>
      <c r="W159" s="91">
        <v>0</v>
      </c>
      <c r="X159" s="91">
        <v>0</v>
      </c>
      <c r="Y159" s="91">
        <v>0</v>
      </c>
      <c r="Z159" s="91">
        <v>3137864</v>
      </c>
      <c r="AC159" s="90">
        <v>2005</v>
      </c>
      <c r="AD159" s="91" t="s">
        <v>9</v>
      </c>
      <c r="AE159" s="95" t="str">
        <f t="shared" si="31"/>
        <v>3</v>
      </c>
      <c r="AF159" s="95" t="str">
        <f t="shared" si="31"/>
        <v>2</v>
      </c>
      <c r="AG159" s="95" t="str">
        <f t="shared" si="31"/>
        <v>1</v>
      </c>
      <c r="AH159" s="95" t="str">
        <f t="shared" si="31"/>
        <v>5</v>
      </c>
      <c r="AI159" s="95" t="str">
        <f t="shared" si="31"/>
        <v>9</v>
      </c>
      <c r="AJ159" s="95" t="str">
        <f t="shared" si="31"/>
        <v>8</v>
      </c>
      <c r="AK159" s="95" t="str">
        <f t="shared" si="31"/>
        <v>9</v>
      </c>
      <c r="AL159" s="95" t="str">
        <f t="shared" si="31"/>
        <v>3</v>
      </c>
      <c r="AM159" s="95" t="str">
        <f t="shared" si="31"/>
        <v>1</v>
      </c>
      <c r="AN159" s="95" t="str">
        <f t="shared" si="31"/>
        <v>9</v>
      </c>
      <c r="AO159" s="95" t="str">
        <f t="shared" si="31"/>
        <v>1</v>
      </c>
      <c r="AP159" s="95" t="str">
        <f t="shared" si="30"/>
        <v>1</v>
      </c>
      <c r="AQ159" s="95" t="str">
        <f t="shared" si="30"/>
        <v>1</v>
      </c>
      <c r="AR159" s="95" t="str">
        <f t="shared" si="30"/>
        <v>6</v>
      </c>
      <c r="AS159" s="95" t="str">
        <f t="shared" si="30"/>
        <v>3</v>
      </c>
      <c r="AT159" s="95" t="str">
        <f t="shared" si="30"/>
        <v>6</v>
      </c>
      <c r="AU159" s="95" t="str">
        <f t="shared" si="29"/>
        <v>0</v>
      </c>
      <c r="AV159" s="95" t="str">
        <f t="shared" si="29"/>
        <v>1</v>
      </c>
      <c r="AW159" s="95" t="str">
        <f t="shared" si="29"/>
        <v>3</v>
      </c>
      <c r="AX159" s="95" t="str">
        <f t="shared" si="29"/>
        <v>1</v>
      </c>
      <c r="AY159" s="95" t="str">
        <f t="shared" si="29"/>
        <v>0</v>
      </c>
      <c r="AZ159" s="95" t="str">
        <f t="shared" si="29"/>
        <v>0</v>
      </c>
      <c r="BA159" s="95" t="str">
        <f t="shared" si="29"/>
        <v>0</v>
      </c>
      <c r="BB159" s="93"/>
    </row>
    <row r="160" spans="1:54" x14ac:dyDescent="0.2">
      <c r="A160" s="90">
        <v>2005</v>
      </c>
      <c r="B160" s="91" t="s">
        <v>10</v>
      </c>
      <c r="C160" s="91">
        <v>388573</v>
      </c>
      <c r="D160" s="91">
        <v>236842</v>
      </c>
      <c r="E160" s="91">
        <v>122867</v>
      </c>
      <c r="F160" s="91">
        <v>54570</v>
      </c>
      <c r="G160" s="91">
        <v>103899</v>
      </c>
      <c r="H160" s="91">
        <v>84924</v>
      </c>
      <c r="I160" s="91">
        <v>97813</v>
      </c>
      <c r="J160" s="91">
        <v>36946</v>
      </c>
      <c r="K160" s="91">
        <v>146482</v>
      </c>
      <c r="L160" s="91">
        <v>94575</v>
      </c>
      <c r="M160" s="91">
        <v>105018</v>
      </c>
      <c r="N160" s="91">
        <v>124914</v>
      </c>
      <c r="O160" s="91">
        <v>133097</v>
      </c>
      <c r="P160" s="91">
        <v>69660</v>
      </c>
      <c r="Q160" s="91">
        <v>350608</v>
      </c>
      <c r="R160" s="91">
        <v>702538</v>
      </c>
      <c r="S160" s="91">
        <v>0</v>
      </c>
      <c r="T160" s="91">
        <v>221019</v>
      </c>
      <c r="U160" s="91">
        <v>42103</v>
      </c>
      <c r="V160" s="91">
        <v>135103</v>
      </c>
      <c r="W160" s="91">
        <v>0</v>
      </c>
      <c r="X160" s="91">
        <v>0</v>
      </c>
      <c r="Y160" s="91">
        <v>0</v>
      </c>
      <c r="Z160" s="91">
        <v>3251551</v>
      </c>
      <c r="AC160" s="90">
        <v>2005</v>
      </c>
      <c r="AD160" s="91" t="s">
        <v>10</v>
      </c>
      <c r="AE160" s="95" t="str">
        <f t="shared" si="31"/>
        <v>3</v>
      </c>
      <c r="AF160" s="95" t="str">
        <f t="shared" si="31"/>
        <v>2</v>
      </c>
      <c r="AG160" s="95" t="str">
        <f t="shared" ref="AG160:AQ186" si="32">+LEFT(E160,1)</f>
        <v>1</v>
      </c>
      <c r="AH160" s="95" t="str">
        <f t="shared" si="32"/>
        <v>5</v>
      </c>
      <c r="AI160" s="95" t="str">
        <f t="shared" si="32"/>
        <v>1</v>
      </c>
      <c r="AJ160" s="95" t="str">
        <f t="shared" si="32"/>
        <v>8</v>
      </c>
      <c r="AK160" s="95" t="str">
        <f t="shared" si="32"/>
        <v>9</v>
      </c>
      <c r="AL160" s="95" t="str">
        <f t="shared" si="32"/>
        <v>3</v>
      </c>
      <c r="AM160" s="95" t="str">
        <f t="shared" si="32"/>
        <v>1</v>
      </c>
      <c r="AN160" s="95" t="str">
        <f t="shared" si="32"/>
        <v>9</v>
      </c>
      <c r="AO160" s="95" t="str">
        <f t="shared" si="32"/>
        <v>1</v>
      </c>
      <c r="AP160" s="95" t="str">
        <f t="shared" si="30"/>
        <v>1</v>
      </c>
      <c r="AQ160" s="95" t="str">
        <f t="shared" si="30"/>
        <v>1</v>
      </c>
      <c r="AR160" s="95" t="str">
        <f t="shared" si="30"/>
        <v>6</v>
      </c>
      <c r="AS160" s="95" t="str">
        <f t="shared" si="30"/>
        <v>3</v>
      </c>
      <c r="AT160" s="95" t="str">
        <f t="shared" si="30"/>
        <v>7</v>
      </c>
      <c r="AU160" s="95" t="str">
        <f t="shared" si="29"/>
        <v>0</v>
      </c>
      <c r="AV160" s="95" t="str">
        <f t="shared" si="29"/>
        <v>2</v>
      </c>
      <c r="AW160" s="95" t="str">
        <f t="shared" si="29"/>
        <v>4</v>
      </c>
      <c r="AX160" s="95" t="str">
        <f t="shared" si="29"/>
        <v>1</v>
      </c>
      <c r="AY160" s="95" t="str">
        <f t="shared" si="29"/>
        <v>0</v>
      </c>
      <c r="AZ160" s="95" t="str">
        <f t="shared" si="29"/>
        <v>0</v>
      </c>
      <c r="BA160" s="95" t="str">
        <f t="shared" si="29"/>
        <v>0</v>
      </c>
      <c r="BB160" s="93"/>
    </row>
    <row r="161" spans="1:54" x14ac:dyDescent="0.2">
      <c r="A161" s="90">
        <v>2005</v>
      </c>
      <c r="B161" s="91" t="s">
        <v>11</v>
      </c>
      <c r="C161" s="91">
        <v>402745</v>
      </c>
      <c r="D161" s="91">
        <v>238745</v>
      </c>
      <c r="E161" s="91">
        <v>130787</v>
      </c>
      <c r="F161" s="91">
        <v>57116</v>
      </c>
      <c r="G161" s="91">
        <v>104948</v>
      </c>
      <c r="H161" s="91">
        <v>87808</v>
      </c>
      <c r="I161" s="91">
        <v>99778</v>
      </c>
      <c r="J161" s="91">
        <v>37608</v>
      </c>
      <c r="K161" s="91">
        <v>147857</v>
      </c>
      <c r="L161" s="91">
        <v>95703</v>
      </c>
      <c r="M161" s="91">
        <v>107329</v>
      </c>
      <c r="N161" s="91">
        <v>130269</v>
      </c>
      <c r="O161" s="91">
        <v>133858</v>
      </c>
      <c r="P161" s="91">
        <v>72941</v>
      </c>
      <c r="Q161" s="91">
        <v>368457</v>
      </c>
      <c r="R161" s="91">
        <v>728107</v>
      </c>
      <c r="S161" s="91">
        <v>0</v>
      </c>
      <c r="T161" s="91">
        <v>236823</v>
      </c>
      <c r="U161" s="91">
        <v>42569</v>
      </c>
      <c r="V161" s="91">
        <v>136380</v>
      </c>
      <c r="W161" s="91">
        <v>0</v>
      </c>
      <c r="X161" s="91">
        <v>0</v>
      </c>
      <c r="Y161" s="91">
        <v>0</v>
      </c>
      <c r="Z161" s="91">
        <v>3359828</v>
      </c>
      <c r="AC161" s="90">
        <v>2005</v>
      </c>
      <c r="AD161" s="91" t="s">
        <v>11</v>
      </c>
      <c r="AE161" s="95" t="str">
        <f t="shared" ref="AE161:AQ202" si="33">+LEFT(C161,1)</f>
        <v>4</v>
      </c>
      <c r="AF161" s="95" t="str">
        <f t="shared" si="33"/>
        <v>2</v>
      </c>
      <c r="AG161" s="95" t="str">
        <f t="shared" si="32"/>
        <v>1</v>
      </c>
      <c r="AH161" s="95" t="str">
        <f t="shared" si="32"/>
        <v>5</v>
      </c>
      <c r="AI161" s="95" t="str">
        <f t="shared" si="32"/>
        <v>1</v>
      </c>
      <c r="AJ161" s="95" t="str">
        <f t="shared" si="32"/>
        <v>8</v>
      </c>
      <c r="AK161" s="95" t="str">
        <f t="shared" si="32"/>
        <v>9</v>
      </c>
      <c r="AL161" s="95" t="str">
        <f t="shared" si="32"/>
        <v>3</v>
      </c>
      <c r="AM161" s="95" t="str">
        <f t="shared" si="32"/>
        <v>1</v>
      </c>
      <c r="AN161" s="95" t="str">
        <f t="shared" si="32"/>
        <v>9</v>
      </c>
      <c r="AO161" s="95" t="str">
        <f t="shared" si="32"/>
        <v>1</v>
      </c>
      <c r="AP161" s="95" t="str">
        <f t="shared" si="30"/>
        <v>1</v>
      </c>
      <c r="AQ161" s="95" t="str">
        <f t="shared" si="30"/>
        <v>1</v>
      </c>
      <c r="AR161" s="95" t="str">
        <f t="shared" si="30"/>
        <v>7</v>
      </c>
      <c r="AS161" s="95" t="str">
        <f t="shared" si="30"/>
        <v>3</v>
      </c>
      <c r="AT161" s="95" t="str">
        <f t="shared" si="30"/>
        <v>7</v>
      </c>
      <c r="AU161" s="95" t="str">
        <f t="shared" si="29"/>
        <v>0</v>
      </c>
      <c r="AV161" s="95" t="str">
        <f t="shared" si="29"/>
        <v>2</v>
      </c>
      <c r="AW161" s="95" t="str">
        <f t="shared" si="29"/>
        <v>4</v>
      </c>
      <c r="AX161" s="95" t="str">
        <f t="shared" si="29"/>
        <v>1</v>
      </c>
      <c r="AY161" s="95" t="str">
        <f t="shared" si="29"/>
        <v>0</v>
      </c>
      <c r="AZ161" s="95" t="str">
        <f t="shared" si="29"/>
        <v>0</v>
      </c>
      <c r="BA161" s="95" t="str">
        <f t="shared" si="29"/>
        <v>0</v>
      </c>
      <c r="BB161" s="93"/>
    </row>
    <row r="162" spans="1:54" x14ac:dyDescent="0.2">
      <c r="A162" s="90">
        <v>2006</v>
      </c>
      <c r="B162" s="91" t="s">
        <v>12</v>
      </c>
      <c r="C162" s="91">
        <v>372512</v>
      </c>
      <c r="D162" s="91">
        <v>192361</v>
      </c>
      <c r="E162" s="91">
        <v>112187</v>
      </c>
      <c r="F162" s="91">
        <v>50929</v>
      </c>
      <c r="G162" s="91">
        <v>88741</v>
      </c>
      <c r="H162" s="91">
        <v>73810</v>
      </c>
      <c r="I162" s="91">
        <v>81867</v>
      </c>
      <c r="J162" s="91">
        <v>32587</v>
      </c>
      <c r="K162" s="91">
        <v>127748</v>
      </c>
      <c r="L162" s="91">
        <v>77360</v>
      </c>
      <c r="M162" s="91">
        <v>94850</v>
      </c>
      <c r="N162" s="91">
        <v>118979</v>
      </c>
      <c r="O162" s="91">
        <v>116664</v>
      </c>
      <c r="P162" s="91">
        <v>63746</v>
      </c>
      <c r="Q162" s="91">
        <v>324886</v>
      </c>
      <c r="R162" s="91">
        <v>652348</v>
      </c>
      <c r="S162" s="91">
        <v>0</v>
      </c>
      <c r="T162" s="91">
        <v>208456</v>
      </c>
      <c r="U162" s="91">
        <v>36206</v>
      </c>
      <c r="V162" s="91">
        <v>121108</v>
      </c>
      <c r="W162" s="91">
        <v>0</v>
      </c>
      <c r="X162" s="91">
        <v>0</v>
      </c>
      <c r="Y162" s="91">
        <v>0</v>
      </c>
      <c r="Z162" s="91">
        <v>2947345</v>
      </c>
      <c r="AC162" s="90">
        <v>2006</v>
      </c>
      <c r="AD162" s="91" t="s">
        <v>12</v>
      </c>
      <c r="AE162" s="95" t="str">
        <f t="shared" si="33"/>
        <v>3</v>
      </c>
      <c r="AF162" s="95" t="str">
        <f t="shared" si="33"/>
        <v>1</v>
      </c>
      <c r="AG162" s="95" t="str">
        <f t="shared" si="32"/>
        <v>1</v>
      </c>
      <c r="AH162" s="95" t="str">
        <f t="shared" si="32"/>
        <v>5</v>
      </c>
      <c r="AI162" s="95" t="str">
        <f t="shared" si="32"/>
        <v>8</v>
      </c>
      <c r="AJ162" s="95" t="str">
        <f t="shared" si="32"/>
        <v>7</v>
      </c>
      <c r="AK162" s="95" t="str">
        <f t="shared" si="32"/>
        <v>8</v>
      </c>
      <c r="AL162" s="95" t="str">
        <f t="shared" si="32"/>
        <v>3</v>
      </c>
      <c r="AM162" s="95" t="str">
        <f t="shared" si="32"/>
        <v>1</v>
      </c>
      <c r="AN162" s="95" t="str">
        <f t="shared" si="32"/>
        <v>7</v>
      </c>
      <c r="AO162" s="95" t="str">
        <f t="shared" si="32"/>
        <v>9</v>
      </c>
      <c r="AP162" s="95" t="str">
        <f t="shared" si="30"/>
        <v>1</v>
      </c>
      <c r="AQ162" s="95" t="str">
        <f t="shared" si="30"/>
        <v>1</v>
      </c>
      <c r="AR162" s="95" t="str">
        <f t="shared" si="30"/>
        <v>6</v>
      </c>
      <c r="AS162" s="95" t="str">
        <f t="shared" si="30"/>
        <v>3</v>
      </c>
      <c r="AT162" s="95" t="str">
        <f t="shared" si="30"/>
        <v>6</v>
      </c>
      <c r="AU162" s="95" t="str">
        <f t="shared" si="29"/>
        <v>0</v>
      </c>
      <c r="AV162" s="95" t="str">
        <f t="shared" si="29"/>
        <v>2</v>
      </c>
      <c r="AW162" s="95" t="str">
        <f t="shared" si="29"/>
        <v>3</v>
      </c>
      <c r="AX162" s="95" t="str">
        <f t="shared" si="29"/>
        <v>1</v>
      </c>
      <c r="AY162" s="95" t="str">
        <f t="shared" si="29"/>
        <v>0</v>
      </c>
      <c r="AZ162" s="95" t="str">
        <f t="shared" si="29"/>
        <v>0</v>
      </c>
      <c r="BA162" s="95" t="str">
        <f t="shared" si="29"/>
        <v>0</v>
      </c>
      <c r="BB162" s="93"/>
    </row>
    <row r="163" spans="1:54" x14ac:dyDescent="0.2">
      <c r="A163" s="90">
        <v>2006</v>
      </c>
      <c r="B163" s="91" t="s">
        <v>13</v>
      </c>
      <c r="C163" s="91">
        <v>362405</v>
      </c>
      <c r="D163" s="91">
        <v>192988</v>
      </c>
      <c r="E163" s="91">
        <v>110246</v>
      </c>
      <c r="F163" s="91">
        <v>48569</v>
      </c>
      <c r="G163" s="91">
        <v>87695</v>
      </c>
      <c r="H163" s="91">
        <v>71642</v>
      </c>
      <c r="I163" s="91">
        <v>80407</v>
      </c>
      <c r="J163" s="91">
        <v>34372</v>
      </c>
      <c r="K163" s="91">
        <v>126450</v>
      </c>
      <c r="L163" s="91">
        <v>80030</v>
      </c>
      <c r="M163" s="91">
        <v>92985</v>
      </c>
      <c r="N163" s="91">
        <v>115729</v>
      </c>
      <c r="O163" s="91">
        <v>116864</v>
      </c>
      <c r="P163" s="91">
        <v>63544</v>
      </c>
      <c r="Q163" s="91">
        <v>312953</v>
      </c>
      <c r="R163" s="91">
        <v>627886</v>
      </c>
      <c r="S163" s="91">
        <v>0</v>
      </c>
      <c r="T163" s="91">
        <v>204535</v>
      </c>
      <c r="U163" s="91">
        <v>36004</v>
      </c>
      <c r="V163" s="91">
        <v>117193</v>
      </c>
      <c r="W163" s="91">
        <v>0</v>
      </c>
      <c r="X163" s="91">
        <v>0</v>
      </c>
      <c r="Y163" s="91">
        <v>0</v>
      </c>
      <c r="Z163" s="91">
        <v>2882497</v>
      </c>
      <c r="AC163" s="90">
        <v>2006</v>
      </c>
      <c r="AD163" s="91" t="s">
        <v>13</v>
      </c>
      <c r="AE163" s="95" t="str">
        <f t="shared" si="33"/>
        <v>3</v>
      </c>
      <c r="AF163" s="95" t="str">
        <f t="shared" si="33"/>
        <v>1</v>
      </c>
      <c r="AG163" s="95" t="str">
        <f t="shared" si="32"/>
        <v>1</v>
      </c>
      <c r="AH163" s="95" t="str">
        <f t="shared" si="32"/>
        <v>4</v>
      </c>
      <c r="AI163" s="95" t="str">
        <f t="shared" si="32"/>
        <v>8</v>
      </c>
      <c r="AJ163" s="95" t="str">
        <f t="shared" si="32"/>
        <v>7</v>
      </c>
      <c r="AK163" s="95" t="str">
        <f t="shared" si="32"/>
        <v>8</v>
      </c>
      <c r="AL163" s="95" t="str">
        <f t="shared" si="32"/>
        <v>3</v>
      </c>
      <c r="AM163" s="95" t="str">
        <f t="shared" si="32"/>
        <v>1</v>
      </c>
      <c r="AN163" s="95" t="str">
        <f t="shared" si="32"/>
        <v>8</v>
      </c>
      <c r="AO163" s="95" t="str">
        <f t="shared" si="32"/>
        <v>9</v>
      </c>
      <c r="AP163" s="95" t="str">
        <f t="shared" si="30"/>
        <v>1</v>
      </c>
      <c r="AQ163" s="95" t="str">
        <f t="shared" si="30"/>
        <v>1</v>
      </c>
      <c r="AR163" s="95" t="str">
        <f t="shared" si="30"/>
        <v>6</v>
      </c>
      <c r="AS163" s="95" t="str">
        <f t="shared" si="30"/>
        <v>3</v>
      </c>
      <c r="AT163" s="95" t="str">
        <f t="shared" si="30"/>
        <v>6</v>
      </c>
      <c r="AU163" s="95" t="str">
        <f t="shared" si="29"/>
        <v>0</v>
      </c>
      <c r="AV163" s="95" t="str">
        <f t="shared" si="29"/>
        <v>2</v>
      </c>
      <c r="AW163" s="95" t="str">
        <f t="shared" si="29"/>
        <v>3</v>
      </c>
      <c r="AX163" s="95" t="str">
        <f t="shared" si="29"/>
        <v>1</v>
      </c>
      <c r="AY163" s="95" t="str">
        <f t="shared" si="29"/>
        <v>0</v>
      </c>
      <c r="AZ163" s="95" t="str">
        <f t="shared" si="29"/>
        <v>0</v>
      </c>
      <c r="BA163" s="95" t="str">
        <f t="shared" si="29"/>
        <v>0</v>
      </c>
      <c r="BB163" s="93"/>
    </row>
    <row r="164" spans="1:54" x14ac:dyDescent="0.2">
      <c r="A164" s="90">
        <v>2006</v>
      </c>
      <c r="B164" s="91" t="s">
        <v>14</v>
      </c>
      <c r="C164" s="91">
        <v>394151</v>
      </c>
      <c r="D164" s="91">
        <v>238405</v>
      </c>
      <c r="E164" s="91">
        <v>127818</v>
      </c>
      <c r="F164" s="91">
        <v>55594</v>
      </c>
      <c r="G164" s="91">
        <v>106781</v>
      </c>
      <c r="H164" s="91">
        <v>89443</v>
      </c>
      <c r="I164" s="91">
        <v>97394</v>
      </c>
      <c r="J164" s="91">
        <v>39122</v>
      </c>
      <c r="K164" s="91">
        <v>153149</v>
      </c>
      <c r="L164" s="91">
        <v>99644</v>
      </c>
      <c r="M164" s="91">
        <v>113531</v>
      </c>
      <c r="N164" s="91">
        <v>136850</v>
      </c>
      <c r="O164" s="91">
        <v>137852</v>
      </c>
      <c r="P164" s="91">
        <v>75746</v>
      </c>
      <c r="Q164" s="91">
        <v>379515</v>
      </c>
      <c r="R164" s="91">
        <v>733209</v>
      </c>
      <c r="S164" s="91">
        <v>0</v>
      </c>
      <c r="T164" s="91">
        <v>233972</v>
      </c>
      <c r="U164" s="91">
        <v>40719</v>
      </c>
      <c r="V164" s="91">
        <v>130772</v>
      </c>
      <c r="W164" s="91">
        <v>0</v>
      </c>
      <c r="X164" s="91">
        <v>0</v>
      </c>
      <c r="Y164" s="91">
        <v>0</v>
      </c>
      <c r="Z164" s="91">
        <v>3383667</v>
      </c>
      <c r="AC164" s="90">
        <v>2006</v>
      </c>
      <c r="AD164" s="91" t="s">
        <v>14</v>
      </c>
      <c r="AE164" s="95" t="str">
        <f t="shared" si="33"/>
        <v>3</v>
      </c>
      <c r="AF164" s="95" t="str">
        <f t="shared" si="33"/>
        <v>2</v>
      </c>
      <c r="AG164" s="95" t="str">
        <f t="shared" si="32"/>
        <v>1</v>
      </c>
      <c r="AH164" s="95" t="str">
        <f t="shared" si="32"/>
        <v>5</v>
      </c>
      <c r="AI164" s="95" t="str">
        <f t="shared" si="32"/>
        <v>1</v>
      </c>
      <c r="AJ164" s="95" t="str">
        <f t="shared" si="32"/>
        <v>8</v>
      </c>
      <c r="AK164" s="95" t="str">
        <f t="shared" si="32"/>
        <v>9</v>
      </c>
      <c r="AL164" s="95" t="str">
        <f t="shared" si="32"/>
        <v>3</v>
      </c>
      <c r="AM164" s="95" t="str">
        <f t="shared" si="32"/>
        <v>1</v>
      </c>
      <c r="AN164" s="95" t="str">
        <f t="shared" si="32"/>
        <v>9</v>
      </c>
      <c r="AO164" s="95" t="str">
        <f t="shared" si="32"/>
        <v>1</v>
      </c>
      <c r="AP164" s="95" t="str">
        <f t="shared" si="30"/>
        <v>1</v>
      </c>
      <c r="AQ164" s="95" t="str">
        <f t="shared" si="30"/>
        <v>1</v>
      </c>
      <c r="AR164" s="95" t="str">
        <f t="shared" si="30"/>
        <v>7</v>
      </c>
      <c r="AS164" s="95" t="str">
        <f t="shared" si="30"/>
        <v>3</v>
      </c>
      <c r="AT164" s="95" t="str">
        <f t="shared" si="30"/>
        <v>7</v>
      </c>
      <c r="AU164" s="95" t="str">
        <f t="shared" si="29"/>
        <v>0</v>
      </c>
      <c r="AV164" s="95" t="str">
        <f t="shared" si="29"/>
        <v>2</v>
      </c>
      <c r="AW164" s="95" t="str">
        <f t="shared" si="29"/>
        <v>4</v>
      </c>
      <c r="AX164" s="95" t="str">
        <f t="shared" si="29"/>
        <v>1</v>
      </c>
      <c r="AY164" s="95" t="str">
        <f t="shared" si="29"/>
        <v>0</v>
      </c>
      <c r="AZ164" s="95" t="str">
        <f t="shared" si="29"/>
        <v>0</v>
      </c>
      <c r="BA164" s="95" t="str">
        <f t="shared" si="29"/>
        <v>0</v>
      </c>
      <c r="BB164" s="93"/>
    </row>
    <row r="165" spans="1:54" x14ac:dyDescent="0.2">
      <c r="A165" s="90">
        <v>2006</v>
      </c>
      <c r="B165" s="91" t="s">
        <v>15</v>
      </c>
      <c r="C165" s="91">
        <v>388362</v>
      </c>
      <c r="D165" s="91">
        <v>241124</v>
      </c>
      <c r="E165" s="91">
        <v>125538</v>
      </c>
      <c r="F165" s="91">
        <v>55071</v>
      </c>
      <c r="G165" s="91">
        <v>107685</v>
      </c>
      <c r="H165" s="91">
        <v>87956</v>
      </c>
      <c r="I165" s="91">
        <v>98309</v>
      </c>
      <c r="J165" s="91">
        <v>39160</v>
      </c>
      <c r="K165" s="91">
        <v>153304</v>
      </c>
      <c r="L165" s="91">
        <v>101094</v>
      </c>
      <c r="M165" s="91">
        <v>115926</v>
      </c>
      <c r="N165" s="91">
        <v>140380</v>
      </c>
      <c r="O165" s="91">
        <v>138680</v>
      </c>
      <c r="P165" s="91">
        <v>76194</v>
      </c>
      <c r="Q165" s="91">
        <v>386826</v>
      </c>
      <c r="R165" s="91">
        <v>712846</v>
      </c>
      <c r="S165" s="91">
        <v>0</v>
      </c>
      <c r="T165" s="91">
        <v>234932</v>
      </c>
      <c r="U165" s="91">
        <v>40748</v>
      </c>
      <c r="V165" s="91">
        <v>135365</v>
      </c>
      <c r="W165" s="91">
        <v>0</v>
      </c>
      <c r="X165" s="91">
        <v>0</v>
      </c>
      <c r="Y165" s="91">
        <v>0</v>
      </c>
      <c r="Z165" s="91">
        <v>3379500</v>
      </c>
      <c r="AC165" s="90">
        <v>2006</v>
      </c>
      <c r="AD165" s="91" t="s">
        <v>15</v>
      </c>
      <c r="AE165" s="95" t="str">
        <f t="shared" si="33"/>
        <v>3</v>
      </c>
      <c r="AF165" s="95" t="str">
        <f t="shared" si="33"/>
        <v>2</v>
      </c>
      <c r="AG165" s="95" t="str">
        <f t="shared" si="32"/>
        <v>1</v>
      </c>
      <c r="AH165" s="95" t="str">
        <f t="shared" si="32"/>
        <v>5</v>
      </c>
      <c r="AI165" s="95" t="str">
        <f t="shared" si="32"/>
        <v>1</v>
      </c>
      <c r="AJ165" s="95" t="str">
        <f t="shared" si="32"/>
        <v>8</v>
      </c>
      <c r="AK165" s="95" t="str">
        <f t="shared" si="32"/>
        <v>9</v>
      </c>
      <c r="AL165" s="95" t="str">
        <f t="shared" si="32"/>
        <v>3</v>
      </c>
      <c r="AM165" s="95" t="str">
        <f t="shared" si="32"/>
        <v>1</v>
      </c>
      <c r="AN165" s="95" t="str">
        <f t="shared" si="32"/>
        <v>1</v>
      </c>
      <c r="AO165" s="95" t="str">
        <f t="shared" si="32"/>
        <v>1</v>
      </c>
      <c r="AP165" s="95" t="str">
        <f t="shared" si="30"/>
        <v>1</v>
      </c>
      <c r="AQ165" s="95" t="str">
        <f t="shared" si="30"/>
        <v>1</v>
      </c>
      <c r="AR165" s="95" t="str">
        <f t="shared" si="30"/>
        <v>7</v>
      </c>
      <c r="AS165" s="95" t="str">
        <f t="shared" si="30"/>
        <v>3</v>
      </c>
      <c r="AT165" s="95" t="str">
        <f t="shared" si="30"/>
        <v>7</v>
      </c>
      <c r="AU165" s="95" t="str">
        <f t="shared" si="29"/>
        <v>0</v>
      </c>
      <c r="AV165" s="95" t="str">
        <f t="shared" si="29"/>
        <v>2</v>
      </c>
      <c r="AW165" s="95" t="str">
        <f t="shared" si="29"/>
        <v>4</v>
      </c>
      <c r="AX165" s="95" t="str">
        <f t="shared" si="29"/>
        <v>1</v>
      </c>
      <c r="AY165" s="95" t="str">
        <f t="shared" si="29"/>
        <v>0</v>
      </c>
      <c r="AZ165" s="95" t="str">
        <f t="shared" si="29"/>
        <v>0</v>
      </c>
      <c r="BA165" s="95" t="str">
        <f t="shared" si="29"/>
        <v>0</v>
      </c>
      <c r="BB165" s="93"/>
    </row>
    <row r="166" spans="1:54" x14ac:dyDescent="0.2">
      <c r="A166" s="90">
        <v>2006</v>
      </c>
      <c r="B166" s="91" t="s">
        <v>4</v>
      </c>
      <c r="C166" s="91">
        <v>386322</v>
      </c>
      <c r="D166" s="91">
        <v>250284</v>
      </c>
      <c r="E166" s="91">
        <v>129938</v>
      </c>
      <c r="F166" s="91">
        <v>53518</v>
      </c>
      <c r="G166" s="91">
        <v>112635</v>
      </c>
      <c r="H166" s="91">
        <v>92074</v>
      </c>
      <c r="I166" s="91">
        <v>102516</v>
      </c>
      <c r="J166" s="91">
        <v>40030</v>
      </c>
      <c r="K166" s="91">
        <v>161055</v>
      </c>
      <c r="L166" s="91">
        <v>109702</v>
      </c>
      <c r="M166" s="91">
        <v>121434</v>
      </c>
      <c r="N166" s="91">
        <v>144151</v>
      </c>
      <c r="O166" s="91">
        <v>145536</v>
      </c>
      <c r="P166" s="91">
        <v>80073</v>
      </c>
      <c r="Q166" s="91">
        <v>410862</v>
      </c>
      <c r="R166" s="91">
        <v>746740</v>
      </c>
      <c r="S166" s="91">
        <v>0</v>
      </c>
      <c r="T166" s="91">
        <v>243058</v>
      </c>
      <c r="U166" s="91">
        <v>42361</v>
      </c>
      <c r="V166" s="91">
        <v>136867</v>
      </c>
      <c r="W166" s="91">
        <v>0</v>
      </c>
      <c r="X166" s="91">
        <v>0</v>
      </c>
      <c r="Y166" s="91">
        <v>0</v>
      </c>
      <c r="Z166" s="91">
        <v>3509156</v>
      </c>
      <c r="AC166" s="90">
        <v>2006</v>
      </c>
      <c r="AD166" s="91" t="s">
        <v>4</v>
      </c>
      <c r="AE166" s="95" t="str">
        <f t="shared" si="33"/>
        <v>3</v>
      </c>
      <c r="AF166" s="95" t="str">
        <f t="shared" si="33"/>
        <v>2</v>
      </c>
      <c r="AG166" s="95" t="str">
        <f t="shared" si="32"/>
        <v>1</v>
      </c>
      <c r="AH166" s="95" t="str">
        <f t="shared" si="32"/>
        <v>5</v>
      </c>
      <c r="AI166" s="95" t="str">
        <f t="shared" si="32"/>
        <v>1</v>
      </c>
      <c r="AJ166" s="95" t="str">
        <f t="shared" si="32"/>
        <v>9</v>
      </c>
      <c r="AK166" s="95" t="str">
        <f t="shared" si="32"/>
        <v>1</v>
      </c>
      <c r="AL166" s="95" t="str">
        <f t="shared" si="32"/>
        <v>4</v>
      </c>
      <c r="AM166" s="95" t="str">
        <f t="shared" si="32"/>
        <v>1</v>
      </c>
      <c r="AN166" s="95" t="str">
        <f t="shared" si="32"/>
        <v>1</v>
      </c>
      <c r="AO166" s="95" t="str">
        <f t="shared" si="32"/>
        <v>1</v>
      </c>
      <c r="AP166" s="95" t="str">
        <f t="shared" si="30"/>
        <v>1</v>
      </c>
      <c r="AQ166" s="95" t="str">
        <f t="shared" si="30"/>
        <v>1</v>
      </c>
      <c r="AR166" s="95" t="str">
        <f t="shared" si="30"/>
        <v>8</v>
      </c>
      <c r="AS166" s="95" t="str">
        <f t="shared" si="30"/>
        <v>4</v>
      </c>
      <c r="AT166" s="95" t="str">
        <f t="shared" si="30"/>
        <v>7</v>
      </c>
      <c r="AU166" s="95" t="str">
        <f t="shared" si="29"/>
        <v>0</v>
      </c>
      <c r="AV166" s="95" t="str">
        <f t="shared" si="29"/>
        <v>2</v>
      </c>
      <c r="AW166" s="95" t="str">
        <f t="shared" si="29"/>
        <v>4</v>
      </c>
      <c r="AX166" s="95" t="str">
        <f t="shared" si="29"/>
        <v>1</v>
      </c>
      <c r="AY166" s="95" t="str">
        <f t="shared" si="29"/>
        <v>0</v>
      </c>
      <c r="AZ166" s="95" t="str">
        <f t="shared" si="29"/>
        <v>0</v>
      </c>
      <c r="BA166" s="95" t="str">
        <f t="shared" si="29"/>
        <v>0</v>
      </c>
      <c r="BB166" s="93"/>
    </row>
    <row r="167" spans="1:54" x14ac:dyDescent="0.2">
      <c r="A167" s="90">
        <v>2006</v>
      </c>
      <c r="B167" s="91" t="s">
        <v>5</v>
      </c>
      <c r="C167" s="91">
        <v>365819</v>
      </c>
      <c r="D167" s="91">
        <v>231869</v>
      </c>
      <c r="E167" s="91">
        <v>121251</v>
      </c>
      <c r="F167" s="91">
        <v>51073</v>
      </c>
      <c r="G167" s="91">
        <v>105844</v>
      </c>
      <c r="H167" s="91">
        <v>87322</v>
      </c>
      <c r="I167" s="91">
        <v>90720</v>
      </c>
      <c r="J167" s="91">
        <v>37463</v>
      </c>
      <c r="K167" s="91">
        <v>152392</v>
      </c>
      <c r="L167" s="91">
        <v>103596</v>
      </c>
      <c r="M167" s="91">
        <v>115114</v>
      </c>
      <c r="N167" s="91">
        <v>134261</v>
      </c>
      <c r="O167" s="91">
        <v>137240</v>
      </c>
      <c r="P167" s="91">
        <v>74922</v>
      </c>
      <c r="Q167" s="91">
        <v>382814</v>
      </c>
      <c r="R167" s="91">
        <v>707398</v>
      </c>
      <c r="S167" s="91">
        <v>0</v>
      </c>
      <c r="T167" s="91">
        <v>229828</v>
      </c>
      <c r="U167" s="91">
        <v>40987</v>
      </c>
      <c r="V167" s="91">
        <v>127668</v>
      </c>
      <c r="W167" s="91">
        <v>0</v>
      </c>
      <c r="X167" s="91">
        <v>0</v>
      </c>
      <c r="Y167" s="91">
        <v>0</v>
      </c>
      <c r="Z167" s="91">
        <v>3297581</v>
      </c>
      <c r="AC167" s="90">
        <v>2006</v>
      </c>
      <c r="AD167" s="91" t="s">
        <v>5</v>
      </c>
      <c r="AE167" s="95" t="str">
        <f t="shared" si="33"/>
        <v>3</v>
      </c>
      <c r="AF167" s="95" t="str">
        <f t="shared" si="33"/>
        <v>2</v>
      </c>
      <c r="AG167" s="95" t="str">
        <f t="shared" si="32"/>
        <v>1</v>
      </c>
      <c r="AH167" s="95" t="str">
        <f t="shared" si="32"/>
        <v>5</v>
      </c>
      <c r="AI167" s="95" t="str">
        <f t="shared" si="32"/>
        <v>1</v>
      </c>
      <c r="AJ167" s="95" t="str">
        <f t="shared" si="32"/>
        <v>8</v>
      </c>
      <c r="AK167" s="95" t="str">
        <f t="shared" si="32"/>
        <v>9</v>
      </c>
      <c r="AL167" s="95" t="str">
        <f t="shared" si="32"/>
        <v>3</v>
      </c>
      <c r="AM167" s="95" t="str">
        <f t="shared" si="32"/>
        <v>1</v>
      </c>
      <c r="AN167" s="95" t="str">
        <f t="shared" si="32"/>
        <v>1</v>
      </c>
      <c r="AO167" s="95" t="str">
        <f t="shared" si="32"/>
        <v>1</v>
      </c>
      <c r="AP167" s="95" t="str">
        <f t="shared" si="30"/>
        <v>1</v>
      </c>
      <c r="AQ167" s="95" t="str">
        <f t="shared" si="30"/>
        <v>1</v>
      </c>
      <c r="AR167" s="95" t="str">
        <f t="shared" si="30"/>
        <v>7</v>
      </c>
      <c r="AS167" s="95" t="str">
        <f t="shared" si="30"/>
        <v>3</v>
      </c>
      <c r="AT167" s="95" t="str">
        <f t="shared" si="30"/>
        <v>7</v>
      </c>
      <c r="AU167" s="95" t="str">
        <f t="shared" si="29"/>
        <v>0</v>
      </c>
      <c r="AV167" s="95" t="str">
        <f t="shared" si="29"/>
        <v>2</v>
      </c>
      <c r="AW167" s="95" t="str">
        <f t="shared" si="29"/>
        <v>4</v>
      </c>
      <c r="AX167" s="95" t="str">
        <f t="shared" si="29"/>
        <v>1</v>
      </c>
      <c r="AY167" s="95" t="str">
        <f t="shared" si="29"/>
        <v>0</v>
      </c>
      <c r="AZ167" s="95" t="str">
        <f t="shared" si="29"/>
        <v>0</v>
      </c>
      <c r="BA167" s="95" t="str">
        <f t="shared" si="29"/>
        <v>0</v>
      </c>
      <c r="BB167" s="93"/>
    </row>
    <row r="168" spans="1:54" x14ac:dyDescent="0.2">
      <c r="A168" s="90">
        <v>2006</v>
      </c>
      <c r="B168" s="91" t="s">
        <v>6</v>
      </c>
      <c r="C168" s="91">
        <v>404403</v>
      </c>
      <c r="D168" s="91">
        <v>249771</v>
      </c>
      <c r="E168" s="91">
        <v>127379</v>
      </c>
      <c r="F168" s="91">
        <v>55941</v>
      </c>
      <c r="G168" s="91">
        <v>107592</v>
      </c>
      <c r="H168" s="91">
        <v>89361</v>
      </c>
      <c r="I168" s="91">
        <v>100723</v>
      </c>
      <c r="J168" s="91">
        <v>38918</v>
      </c>
      <c r="K168" s="91">
        <v>164918</v>
      </c>
      <c r="L168" s="91">
        <v>105865</v>
      </c>
      <c r="M168" s="91">
        <v>125310</v>
      </c>
      <c r="N168" s="91">
        <v>146326</v>
      </c>
      <c r="O168" s="91">
        <v>144022</v>
      </c>
      <c r="P168" s="91">
        <v>78054</v>
      </c>
      <c r="Q168" s="91">
        <v>405425</v>
      </c>
      <c r="R168" s="91">
        <v>756612</v>
      </c>
      <c r="S168" s="91">
        <v>0</v>
      </c>
      <c r="T168" s="91">
        <v>249815</v>
      </c>
      <c r="U168" s="91">
        <v>44351</v>
      </c>
      <c r="V168" s="91">
        <v>143322</v>
      </c>
      <c r="W168" s="91">
        <v>0</v>
      </c>
      <c r="X168" s="91">
        <v>0</v>
      </c>
      <c r="Y168" s="91">
        <v>0</v>
      </c>
      <c r="Z168" s="91">
        <v>3538108</v>
      </c>
      <c r="AC168" s="90">
        <v>2006</v>
      </c>
      <c r="AD168" s="91" t="s">
        <v>6</v>
      </c>
      <c r="AE168" s="95" t="str">
        <f t="shared" si="33"/>
        <v>4</v>
      </c>
      <c r="AF168" s="95" t="str">
        <f t="shared" si="33"/>
        <v>2</v>
      </c>
      <c r="AG168" s="95" t="str">
        <f t="shared" si="32"/>
        <v>1</v>
      </c>
      <c r="AH168" s="95" t="str">
        <f t="shared" si="32"/>
        <v>5</v>
      </c>
      <c r="AI168" s="95" t="str">
        <f t="shared" si="32"/>
        <v>1</v>
      </c>
      <c r="AJ168" s="95" t="str">
        <f t="shared" si="32"/>
        <v>8</v>
      </c>
      <c r="AK168" s="95" t="str">
        <f t="shared" si="32"/>
        <v>1</v>
      </c>
      <c r="AL168" s="95" t="str">
        <f t="shared" si="32"/>
        <v>3</v>
      </c>
      <c r="AM168" s="95" t="str">
        <f t="shared" si="32"/>
        <v>1</v>
      </c>
      <c r="AN168" s="95" t="str">
        <f t="shared" si="32"/>
        <v>1</v>
      </c>
      <c r="AO168" s="95" t="str">
        <f t="shared" si="32"/>
        <v>1</v>
      </c>
      <c r="AP168" s="95" t="str">
        <f t="shared" si="30"/>
        <v>1</v>
      </c>
      <c r="AQ168" s="95" t="str">
        <f t="shared" si="30"/>
        <v>1</v>
      </c>
      <c r="AR168" s="95" t="str">
        <f t="shared" si="30"/>
        <v>7</v>
      </c>
      <c r="AS168" s="95" t="str">
        <f t="shared" si="30"/>
        <v>4</v>
      </c>
      <c r="AT168" s="95" t="str">
        <f t="shared" si="30"/>
        <v>7</v>
      </c>
      <c r="AU168" s="95" t="str">
        <f t="shared" si="29"/>
        <v>0</v>
      </c>
      <c r="AV168" s="95" t="str">
        <f t="shared" si="29"/>
        <v>2</v>
      </c>
      <c r="AW168" s="95" t="str">
        <f t="shared" si="29"/>
        <v>4</v>
      </c>
      <c r="AX168" s="95" t="str">
        <f t="shared" ref="AX168:BA231" si="34">+LEFT(V168,1)</f>
        <v>1</v>
      </c>
      <c r="AY168" s="95" t="str">
        <f t="shared" si="34"/>
        <v>0</v>
      </c>
      <c r="AZ168" s="95" t="str">
        <f t="shared" si="34"/>
        <v>0</v>
      </c>
      <c r="BA168" s="95" t="str">
        <f t="shared" si="34"/>
        <v>0</v>
      </c>
      <c r="BB168" s="93"/>
    </row>
    <row r="169" spans="1:54" x14ac:dyDescent="0.2">
      <c r="A169" s="90">
        <v>2006</v>
      </c>
      <c r="B169" s="91" t="s">
        <v>7</v>
      </c>
      <c r="C169" s="91">
        <v>408774</v>
      </c>
      <c r="D169" s="91">
        <v>256194</v>
      </c>
      <c r="E169" s="91">
        <v>139257</v>
      </c>
      <c r="F169" s="91">
        <v>56217</v>
      </c>
      <c r="G169" s="91">
        <v>111832</v>
      </c>
      <c r="H169" s="91">
        <v>89271</v>
      </c>
      <c r="I169" s="91">
        <v>98245</v>
      </c>
      <c r="J169" s="91">
        <v>40525</v>
      </c>
      <c r="K169" s="91">
        <v>164908</v>
      </c>
      <c r="L169" s="91">
        <v>111391</v>
      </c>
      <c r="M169" s="91">
        <v>126528</v>
      </c>
      <c r="N169" s="91">
        <v>144911</v>
      </c>
      <c r="O169" s="91">
        <v>143933</v>
      </c>
      <c r="P169" s="91">
        <v>80133</v>
      </c>
      <c r="Q169" s="91">
        <v>408184</v>
      </c>
      <c r="R169" s="91">
        <v>769930</v>
      </c>
      <c r="S169" s="91">
        <v>0</v>
      </c>
      <c r="T169" s="91">
        <v>253569</v>
      </c>
      <c r="U169" s="91">
        <v>44450</v>
      </c>
      <c r="V169" s="91">
        <v>141231</v>
      </c>
      <c r="W169" s="91">
        <v>0</v>
      </c>
      <c r="X169" s="91">
        <v>0</v>
      </c>
      <c r="Y169" s="91">
        <v>0</v>
      </c>
      <c r="Z169" s="91">
        <v>3589483</v>
      </c>
      <c r="AC169" s="90">
        <v>2006</v>
      </c>
      <c r="AD169" s="91" t="s">
        <v>7</v>
      </c>
      <c r="AE169" s="95" t="str">
        <f t="shared" si="33"/>
        <v>4</v>
      </c>
      <c r="AF169" s="95" t="str">
        <f t="shared" si="33"/>
        <v>2</v>
      </c>
      <c r="AG169" s="95" t="str">
        <f t="shared" si="32"/>
        <v>1</v>
      </c>
      <c r="AH169" s="95" t="str">
        <f t="shared" si="32"/>
        <v>5</v>
      </c>
      <c r="AI169" s="95" t="str">
        <f t="shared" si="32"/>
        <v>1</v>
      </c>
      <c r="AJ169" s="95" t="str">
        <f t="shared" si="32"/>
        <v>8</v>
      </c>
      <c r="AK169" s="95" t="str">
        <f t="shared" si="32"/>
        <v>9</v>
      </c>
      <c r="AL169" s="95" t="str">
        <f t="shared" si="32"/>
        <v>4</v>
      </c>
      <c r="AM169" s="95" t="str">
        <f t="shared" si="32"/>
        <v>1</v>
      </c>
      <c r="AN169" s="95" t="str">
        <f t="shared" si="32"/>
        <v>1</v>
      </c>
      <c r="AO169" s="95" t="str">
        <f t="shared" si="32"/>
        <v>1</v>
      </c>
      <c r="AP169" s="95" t="str">
        <f t="shared" si="30"/>
        <v>1</v>
      </c>
      <c r="AQ169" s="95" t="str">
        <f t="shared" si="30"/>
        <v>1</v>
      </c>
      <c r="AR169" s="95" t="str">
        <f t="shared" si="30"/>
        <v>8</v>
      </c>
      <c r="AS169" s="95" t="str">
        <f t="shared" si="30"/>
        <v>4</v>
      </c>
      <c r="AT169" s="95" t="str">
        <f t="shared" si="30"/>
        <v>7</v>
      </c>
      <c r="AU169" s="95" t="str">
        <f t="shared" si="30"/>
        <v>0</v>
      </c>
      <c r="AV169" s="95" t="str">
        <f t="shared" si="30"/>
        <v>2</v>
      </c>
      <c r="AW169" s="95" t="str">
        <f t="shared" si="30"/>
        <v>4</v>
      </c>
      <c r="AX169" s="95" t="str">
        <f t="shared" si="34"/>
        <v>1</v>
      </c>
      <c r="AY169" s="95" t="str">
        <f t="shared" si="34"/>
        <v>0</v>
      </c>
      <c r="AZ169" s="95" t="str">
        <f t="shared" si="34"/>
        <v>0</v>
      </c>
      <c r="BA169" s="95" t="str">
        <f t="shared" si="34"/>
        <v>0</v>
      </c>
      <c r="BB169" s="93"/>
    </row>
    <row r="170" spans="1:54" x14ac:dyDescent="0.2">
      <c r="A170" s="90">
        <v>2006</v>
      </c>
      <c r="B170" s="91" t="s">
        <v>8</v>
      </c>
      <c r="C170" s="91">
        <v>409492</v>
      </c>
      <c r="D170" s="91">
        <v>256701</v>
      </c>
      <c r="E170" s="91">
        <v>132170</v>
      </c>
      <c r="F170" s="91">
        <v>57210</v>
      </c>
      <c r="G170" s="91">
        <v>116108</v>
      </c>
      <c r="H170" s="91">
        <v>93870</v>
      </c>
      <c r="I170" s="91">
        <v>101227</v>
      </c>
      <c r="J170" s="91">
        <v>41199</v>
      </c>
      <c r="K170" s="91">
        <v>173245</v>
      </c>
      <c r="L170" s="91">
        <v>118395</v>
      </c>
      <c r="M170" s="91">
        <v>131373</v>
      </c>
      <c r="N170" s="91">
        <v>149501</v>
      </c>
      <c r="O170" s="91">
        <v>147327</v>
      </c>
      <c r="P170" s="91">
        <v>81704</v>
      </c>
      <c r="Q170" s="91">
        <v>417623</v>
      </c>
      <c r="R170" s="91">
        <v>771372</v>
      </c>
      <c r="S170" s="91">
        <v>0</v>
      </c>
      <c r="T170" s="91">
        <v>257489</v>
      </c>
      <c r="U170" s="91">
        <v>44927</v>
      </c>
      <c r="V170" s="91">
        <v>145232</v>
      </c>
      <c r="W170" s="91">
        <v>0</v>
      </c>
      <c r="X170" s="91">
        <v>0</v>
      </c>
      <c r="Y170" s="91">
        <v>0</v>
      </c>
      <c r="Z170" s="91">
        <v>3646165</v>
      </c>
      <c r="AC170" s="90">
        <v>2006</v>
      </c>
      <c r="AD170" s="91" t="s">
        <v>8</v>
      </c>
      <c r="AE170" s="95" t="str">
        <f t="shared" si="33"/>
        <v>4</v>
      </c>
      <c r="AF170" s="95" t="str">
        <f t="shared" si="33"/>
        <v>2</v>
      </c>
      <c r="AG170" s="95" t="str">
        <f t="shared" si="32"/>
        <v>1</v>
      </c>
      <c r="AH170" s="95" t="str">
        <f t="shared" si="32"/>
        <v>5</v>
      </c>
      <c r="AI170" s="95" t="str">
        <f t="shared" si="32"/>
        <v>1</v>
      </c>
      <c r="AJ170" s="95" t="str">
        <f t="shared" si="32"/>
        <v>9</v>
      </c>
      <c r="AK170" s="95" t="str">
        <f t="shared" si="32"/>
        <v>1</v>
      </c>
      <c r="AL170" s="95" t="str">
        <f t="shared" si="32"/>
        <v>4</v>
      </c>
      <c r="AM170" s="95" t="str">
        <f t="shared" si="32"/>
        <v>1</v>
      </c>
      <c r="AN170" s="95" t="str">
        <f t="shared" si="32"/>
        <v>1</v>
      </c>
      <c r="AO170" s="95" t="str">
        <f t="shared" si="32"/>
        <v>1</v>
      </c>
      <c r="AP170" s="95" t="str">
        <f t="shared" si="30"/>
        <v>1</v>
      </c>
      <c r="AQ170" s="95" t="str">
        <f t="shared" si="30"/>
        <v>1</v>
      </c>
      <c r="AR170" s="95" t="str">
        <f t="shared" si="30"/>
        <v>8</v>
      </c>
      <c r="AS170" s="95" t="str">
        <f t="shared" si="30"/>
        <v>4</v>
      </c>
      <c r="AT170" s="95" t="str">
        <f t="shared" si="30"/>
        <v>7</v>
      </c>
      <c r="AU170" s="95" t="str">
        <f t="shared" si="30"/>
        <v>0</v>
      </c>
      <c r="AV170" s="95" t="str">
        <f t="shared" si="30"/>
        <v>2</v>
      </c>
      <c r="AW170" s="95" t="str">
        <f t="shared" si="30"/>
        <v>4</v>
      </c>
      <c r="AX170" s="95" t="str">
        <f t="shared" si="34"/>
        <v>1</v>
      </c>
      <c r="AY170" s="95" t="str">
        <f t="shared" si="34"/>
        <v>0</v>
      </c>
      <c r="AZ170" s="95" t="str">
        <f t="shared" si="34"/>
        <v>0</v>
      </c>
      <c r="BA170" s="95" t="str">
        <f t="shared" si="34"/>
        <v>0</v>
      </c>
      <c r="BB170" s="93"/>
    </row>
    <row r="171" spans="1:54" x14ac:dyDescent="0.2">
      <c r="A171" s="90">
        <v>2006</v>
      </c>
      <c r="B171" s="91" t="s">
        <v>9</v>
      </c>
      <c r="C171" s="91">
        <v>420919</v>
      </c>
      <c r="D171" s="91">
        <v>252109</v>
      </c>
      <c r="E171" s="91">
        <v>138958</v>
      </c>
      <c r="F171" s="91">
        <v>58218</v>
      </c>
      <c r="G171" s="91">
        <v>116615</v>
      </c>
      <c r="H171" s="91">
        <v>94432</v>
      </c>
      <c r="I171" s="91">
        <v>98153</v>
      </c>
      <c r="J171" s="91">
        <v>41480</v>
      </c>
      <c r="K171" s="91">
        <v>173402</v>
      </c>
      <c r="L171" s="91">
        <v>120761</v>
      </c>
      <c r="M171" s="91">
        <v>134900</v>
      </c>
      <c r="N171" s="91">
        <v>151382</v>
      </c>
      <c r="O171" s="91">
        <v>152042</v>
      </c>
      <c r="P171" s="91">
        <v>83691</v>
      </c>
      <c r="Q171" s="91">
        <v>428221</v>
      </c>
      <c r="R171" s="91">
        <v>770574</v>
      </c>
      <c r="S171" s="91">
        <v>0</v>
      </c>
      <c r="T171" s="91">
        <v>255753</v>
      </c>
      <c r="U171" s="91">
        <v>42345</v>
      </c>
      <c r="V171" s="91">
        <v>142739</v>
      </c>
      <c r="W171" s="91">
        <v>0</v>
      </c>
      <c r="X171" s="91">
        <v>0</v>
      </c>
      <c r="Y171" s="91">
        <v>0</v>
      </c>
      <c r="Z171" s="91">
        <v>3676694</v>
      </c>
      <c r="AC171" s="90">
        <v>2006</v>
      </c>
      <c r="AD171" s="91" t="s">
        <v>9</v>
      </c>
      <c r="AE171" s="95" t="str">
        <f t="shared" si="33"/>
        <v>4</v>
      </c>
      <c r="AF171" s="95" t="str">
        <f t="shared" si="33"/>
        <v>2</v>
      </c>
      <c r="AG171" s="95" t="str">
        <f t="shared" si="32"/>
        <v>1</v>
      </c>
      <c r="AH171" s="95" t="str">
        <f t="shared" si="32"/>
        <v>5</v>
      </c>
      <c r="AI171" s="95" t="str">
        <f t="shared" si="32"/>
        <v>1</v>
      </c>
      <c r="AJ171" s="95" t="str">
        <f t="shared" si="32"/>
        <v>9</v>
      </c>
      <c r="AK171" s="95" t="str">
        <f t="shared" si="32"/>
        <v>9</v>
      </c>
      <c r="AL171" s="95" t="str">
        <f t="shared" si="32"/>
        <v>4</v>
      </c>
      <c r="AM171" s="95" t="str">
        <f t="shared" si="32"/>
        <v>1</v>
      </c>
      <c r="AN171" s="95" t="str">
        <f t="shared" si="32"/>
        <v>1</v>
      </c>
      <c r="AO171" s="95" t="str">
        <f t="shared" si="32"/>
        <v>1</v>
      </c>
      <c r="AP171" s="95" t="str">
        <f t="shared" si="30"/>
        <v>1</v>
      </c>
      <c r="AQ171" s="95" t="str">
        <f t="shared" si="30"/>
        <v>1</v>
      </c>
      <c r="AR171" s="95" t="str">
        <f t="shared" si="30"/>
        <v>8</v>
      </c>
      <c r="AS171" s="95" t="str">
        <f t="shared" si="30"/>
        <v>4</v>
      </c>
      <c r="AT171" s="95" t="str">
        <f t="shared" si="30"/>
        <v>7</v>
      </c>
      <c r="AU171" s="95" t="str">
        <f t="shared" si="30"/>
        <v>0</v>
      </c>
      <c r="AV171" s="95" t="str">
        <f t="shared" si="30"/>
        <v>2</v>
      </c>
      <c r="AW171" s="95" t="str">
        <f t="shared" si="30"/>
        <v>4</v>
      </c>
      <c r="AX171" s="95" t="str">
        <f t="shared" si="34"/>
        <v>1</v>
      </c>
      <c r="AY171" s="95" t="str">
        <f t="shared" si="34"/>
        <v>0</v>
      </c>
      <c r="AZ171" s="95" t="str">
        <f t="shared" si="34"/>
        <v>0</v>
      </c>
      <c r="BA171" s="95" t="str">
        <f t="shared" si="34"/>
        <v>0</v>
      </c>
      <c r="BB171" s="93"/>
    </row>
    <row r="172" spans="1:54" x14ac:dyDescent="0.2">
      <c r="A172" s="90">
        <v>2006</v>
      </c>
      <c r="B172" s="91" t="s">
        <v>10</v>
      </c>
      <c r="C172" s="91">
        <v>433292</v>
      </c>
      <c r="D172" s="91">
        <v>252552</v>
      </c>
      <c r="E172" s="91">
        <v>144054</v>
      </c>
      <c r="F172" s="91">
        <v>61699</v>
      </c>
      <c r="G172" s="91">
        <v>122119</v>
      </c>
      <c r="H172" s="91">
        <v>99142</v>
      </c>
      <c r="I172" s="91">
        <v>105009</v>
      </c>
      <c r="J172" s="91">
        <v>42843</v>
      </c>
      <c r="K172" s="91">
        <v>180468</v>
      </c>
      <c r="L172" s="91">
        <v>125378</v>
      </c>
      <c r="M172" s="91">
        <v>140836</v>
      </c>
      <c r="N172" s="91">
        <v>154923</v>
      </c>
      <c r="O172" s="91">
        <v>159052</v>
      </c>
      <c r="P172" s="91">
        <v>86130</v>
      </c>
      <c r="Q172" s="91">
        <v>425654</v>
      </c>
      <c r="R172" s="91">
        <v>791248</v>
      </c>
      <c r="S172" s="91">
        <v>0</v>
      </c>
      <c r="T172" s="91">
        <v>261017</v>
      </c>
      <c r="U172" s="91">
        <v>42732</v>
      </c>
      <c r="V172" s="91">
        <v>143520</v>
      </c>
      <c r="W172" s="91">
        <v>0</v>
      </c>
      <c r="X172" s="91">
        <v>0</v>
      </c>
      <c r="Y172" s="91">
        <v>0</v>
      </c>
      <c r="Z172" s="91">
        <v>3771668</v>
      </c>
      <c r="AC172" s="90">
        <v>2006</v>
      </c>
      <c r="AD172" s="91" t="s">
        <v>10</v>
      </c>
      <c r="AE172" s="95" t="str">
        <f t="shared" si="33"/>
        <v>4</v>
      </c>
      <c r="AF172" s="95" t="str">
        <f t="shared" si="33"/>
        <v>2</v>
      </c>
      <c r="AG172" s="95" t="str">
        <f t="shared" si="32"/>
        <v>1</v>
      </c>
      <c r="AH172" s="95" t="str">
        <f t="shared" si="32"/>
        <v>6</v>
      </c>
      <c r="AI172" s="95" t="str">
        <f t="shared" si="32"/>
        <v>1</v>
      </c>
      <c r="AJ172" s="95" t="str">
        <f t="shared" si="32"/>
        <v>9</v>
      </c>
      <c r="AK172" s="95" t="str">
        <f t="shared" si="32"/>
        <v>1</v>
      </c>
      <c r="AL172" s="95" t="str">
        <f t="shared" si="32"/>
        <v>4</v>
      </c>
      <c r="AM172" s="95" t="str">
        <f t="shared" si="32"/>
        <v>1</v>
      </c>
      <c r="AN172" s="95" t="str">
        <f t="shared" si="32"/>
        <v>1</v>
      </c>
      <c r="AO172" s="95" t="str">
        <f t="shared" si="32"/>
        <v>1</v>
      </c>
      <c r="AP172" s="95" t="str">
        <f t="shared" si="30"/>
        <v>1</v>
      </c>
      <c r="AQ172" s="95" t="str">
        <f t="shared" si="30"/>
        <v>1</v>
      </c>
      <c r="AR172" s="95" t="str">
        <f t="shared" si="30"/>
        <v>8</v>
      </c>
      <c r="AS172" s="95" t="str">
        <f t="shared" si="30"/>
        <v>4</v>
      </c>
      <c r="AT172" s="95" t="str">
        <f t="shared" si="30"/>
        <v>7</v>
      </c>
      <c r="AU172" s="95" t="str">
        <f t="shared" si="30"/>
        <v>0</v>
      </c>
      <c r="AV172" s="95" t="str">
        <f t="shared" si="30"/>
        <v>2</v>
      </c>
      <c r="AW172" s="95" t="str">
        <f t="shared" si="30"/>
        <v>4</v>
      </c>
      <c r="AX172" s="95" t="str">
        <f t="shared" si="34"/>
        <v>1</v>
      </c>
      <c r="AY172" s="95" t="str">
        <f t="shared" si="34"/>
        <v>0</v>
      </c>
      <c r="AZ172" s="95" t="str">
        <f t="shared" si="34"/>
        <v>0</v>
      </c>
      <c r="BA172" s="95" t="str">
        <f t="shared" si="34"/>
        <v>0</v>
      </c>
      <c r="BB172" s="93"/>
    </row>
    <row r="173" spans="1:54" x14ac:dyDescent="0.2">
      <c r="A173" s="90">
        <v>2006</v>
      </c>
      <c r="B173" s="91" t="s">
        <v>11</v>
      </c>
      <c r="C173" s="91">
        <v>430218</v>
      </c>
      <c r="D173" s="91">
        <v>235509</v>
      </c>
      <c r="E173" s="91">
        <v>131691</v>
      </c>
      <c r="F173" s="91">
        <v>59008</v>
      </c>
      <c r="G173" s="91">
        <v>112065</v>
      </c>
      <c r="H173" s="91">
        <v>89535</v>
      </c>
      <c r="I173" s="91">
        <v>100326</v>
      </c>
      <c r="J173" s="91">
        <v>41387</v>
      </c>
      <c r="K173" s="91">
        <v>166101</v>
      </c>
      <c r="L173" s="91">
        <v>116913</v>
      </c>
      <c r="M173" s="91">
        <v>132342</v>
      </c>
      <c r="N173" s="91">
        <v>146983</v>
      </c>
      <c r="O173" s="91">
        <v>143480</v>
      </c>
      <c r="P173" s="91">
        <v>79391</v>
      </c>
      <c r="Q173" s="91">
        <v>420917</v>
      </c>
      <c r="R173" s="91">
        <v>751480</v>
      </c>
      <c r="S173" s="91">
        <v>0</v>
      </c>
      <c r="T173" s="91">
        <v>249864</v>
      </c>
      <c r="U173" s="91">
        <v>40488</v>
      </c>
      <c r="V173" s="91">
        <v>135165</v>
      </c>
      <c r="W173" s="91">
        <v>0</v>
      </c>
      <c r="X173" s="91">
        <v>0</v>
      </c>
      <c r="Y173" s="91">
        <v>0</v>
      </c>
      <c r="Z173" s="91">
        <v>3582863</v>
      </c>
      <c r="AC173" s="90">
        <v>2006</v>
      </c>
      <c r="AD173" s="91" t="s">
        <v>11</v>
      </c>
      <c r="AE173" s="95" t="str">
        <f t="shared" si="33"/>
        <v>4</v>
      </c>
      <c r="AF173" s="95" t="str">
        <f t="shared" si="33"/>
        <v>2</v>
      </c>
      <c r="AG173" s="95" t="str">
        <f t="shared" si="32"/>
        <v>1</v>
      </c>
      <c r="AH173" s="95" t="str">
        <f t="shared" si="32"/>
        <v>5</v>
      </c>
      <c r="AI173" s="95" t="str">
        <f t="shared" si="32"/>
        <v>1</v>
      </c>
      <c r="AJ173" s="95" t="str">
        <f t="shared" si="32"/>
        <v>8</v>
      </c>
      <c r="AK173" s="95" t="str">
        <f t="shared" si="32"/>
        <v>1</v>
      </c>
      <c r="AL173" s="95" t="str">
        <f t="shared" si="32"/>
        <v>4</v>
      </c>
      <c r="AM173" s="95" t="str">
        <f t="shared" si="32"/>
        <v>1</v>
      </c>
      <c r="AN173" s="95" t="str">
        <f t="shared" si="32"/>
        <v>1</v>
      </c>
      <c r="AO173" s="95" t="str">
        <f t="shared" si="32"/>
        <v>1</v>
      </c>
      <c r="AP173" s="95" t="str">
        <f t="shared" si="30"/>
        <v>1</v>
      </c>
      <c r="AQ173" s="95" t="str">
        <f t="shared" si="30"/>
        <v>1</v>
      </c>
      <c r="AR173" s="95" t="str">
        <f t="shared" si="30"/>
        <v>7</v>
      </c>
      <c r="AS173" s="95" t="str">
        <f t="shared" si="30"/>
        <v>4</v>
      </c>
      <c r="AT173" s="95" t="str">
        <f t="shared" si="30"/>
        <v>7</v>
      </c>
      <c r="AU173" s="95" t="str">
        <f t="shared" si="30"/>
        <v>0</v>
      </c>
      <c r="AV173" s="95" t="str">
        <f t="shared" si="30"/>
        <v>2</v>
      </c>
      <c r="AW173" s="95" t="str">
        <f t="shared" si="30"/>
        <v>4</v>
      </c>
      <c r="AX173" s="95" t="str">
        <f t="shared" si="34"/>
        <v>1</v>
      </c>
      <c r="AY173" s="95" t="str">
        <f t="shared" si="34"/>
        <v>0</v>
      </c>
      <c r="AZ173" s="95" t="str">
        <f t="shared" si="34"/>
        <v>0</v>
      </c>
      <c r="BA173" s="95" t="str">
        <f t="shared" si="34"/>
        <v>0</v>
      </c>
      <c r="BB173" s="93"/>
    </row>
    <row r="174" spans="1:54" x14ac:dyDescent="0.2">
      <c r="A174" s="90">
        <v>2007</v>
      </c>
      <c r="B174" s="91" t="s">
        <v>12</v>
      </c>
      <c r="C174" s="91">
        <v>426139</v>
      </c>
      <c r="D174" s="91">
        <v>218102</v>
      </c>
      <c r="E174" s="91">
        <v>120953</v>
      </c>
      <c r="F174" s="91">
        <v>53175</v>
      </c>
      <c r="G174" s="91">
        <v>100747</v>
      </c>
      <c r="H174" s="91">
        <v>82317</v>
      </c>
      <c r="I174" s="91">
        <v>88535</v>
      </c>
      <c r="J174" s="91">
        <v>37898</v>
      </c>
      <c r="K174" s="91">
        <v>153163</v>
      </c>
      <c r="L174" s="91">
        <v>97985</v>
      </c>
      <c r="M174" s="91">
        <v>125610</v>
      </c>
      <c r="N174" s="91">
        <v>140049</v>
      </c>
      <c r="O174" s="91">
        <v>131029</v>
      </c>
      <c r="P174" s="91">
        <v>74203</v>
      </c>
      <c r="Q174" s="91">
        <v>376695</v>
      </c>
      <c r="R174" s="91">
        <v>721621</v>
      </c>
      <c r="S174" s="91">
        <v>0</v>
      </c>
      <c r="T174" s="91">
        <v>234322</v>
      </c>
      <c r="U174" s="91">
        <v>37053</v>
      </c>
      <c r="V174" s="91">
        <v>123423</v>
      </c>
      <c r="W174" s="91">
        <v>0</v>
      </c>
      <c r="X174" s="91">
        <v>0</v>
      </c>
      <c r="Y174" s="91">
        <v>0</v>
      </c>
      <c r="Z174" s="91">
        <v>3343019</v>
      </c>
      <c r="AC174" s="90">
        <v>2007</v>
      </c>
      <c r="AD174" s="91" t="s">
        <v>12</v>
      </c>
      <c r="AE174" s="95" t="str">
        <f t="shared" si="33"/>
        <v>4</v>
      </c>
      <c r="AF174" s="95" t="str">
        <f t="shared" si="33"/>
        <v>2</v>
      </c>
      <c r="AG174" s="95" t="str">
        <f t="shared" si="32"/>
        <v>1</v>
      </c>
      <c r="AH174" s="95" t="str">
        <f t="shared" si="32"/>
        <v>5</v>
      </c>
      <c r="AI174" s="95" t="str">
        <f t="shared" si="32"/>
        <v>1</v>
      </c>
      <c r="AJ174" s="95" t="str">
        <f t="shared" si="32"/>
        <v>8</v>
      </c>
      <c r="AK174" s="95" t="str">
        <f t="shared" si="32"/>
        <v>8</v>
      </c>
      <c r="AL174" s="95" t="str">
        <f t="shared" si="32"/>
        <v>3</v>
      </c>
      <c r="AM174" s="95" t="str">
        <f t="shared" si="32"/>
        <v>1</v>
      </c>
      <c r="AN174" s="95" t="str">
        <f t="shared" si="32"/>
        <v>9</v>
      </c>
      <c r="AO174" s="95" t="str">
        <f t="shared" si="32"/>
        <v>1</v>
      </c>
      <c r="AP174" s="95" t="str">
        <f t="shared" si="30"/>
        <v>1</v>
      </c>
      <c r="AQ174" s="95" t="str">
        <f t="shared" si="30"/>
        <v>1</v>
      </c>
      <c r="AR174" s="95" t="str">
        <f t="shared" si="30"/>
        <v>7</v>
      </c>
      <c r="AS174" s="95" t="str">
        <f t="shared" si="30"/>
        <v>3</v>
      </c>
      <c r="AT174" s="95" t="str">
        <f t="shared" si="30"/>
        <v>7</v>
      </c>
      <c r="AU174" s="95" t="str">
        <f t="shared" si="30"/>
        <v>0</v>
      </c>
      <c r="AV174" s="95" t="str">
        <f t="shared" si="30"/>
        <v>2</v>
      </c>
      <c r="AW174" s="95" t="str">
        <f t="shared" si="30"/>
        <v>3</v>
      </c>
      <c r="AX174" s="95" t="str">
        <f t="shared" si="34"/>
        <v>1</v>
      </c>
      <c r="AY174" s="95" t="str">
        <f t="shared" si="34"/>
        <v>0</v>
      </c>
      <c r="AZ174" s="95" t="str">
        <f t="shared" si="34"/>
        <v>0</v>
      </c>
      <c r="BA174" s="95" t="str">
        <f t="shared" si="34"/>
        <v>0</v>
      </c>
      <c r="BB174" s="93"/>
    </row>
    <row r="175" spans="1:54" x14ac:dyDescent="0.2">
      <c r="A175" s="90">
        <v>2007</v>
      </c>
      <c r="B175" s="91" t="s">
        <v>13</v>
      </c>
      <c r="C175" s="91">
        <v>404638</v>
      </c>
      <c r="D175" s="91">
        <v>213559</v>
      </c>
      <c r="E175" s="91">
        <v>112126</v>
      </c>
      <c r="F175" s="91">
        <v>49357</v>
      </c>
      <c r="G175" s="91">
        <v>98522</v>
      </c>
      <c r="H175" s="91">
        <v>81267</v>
      </c>
      <c r="I175" s="91">
        <v>82486</v>
      </c>
      <c r="J175" s="91">
        <v>36932</v>
      </c>
      <c r="K175" s="91">
        <v>150488</v>
      </c>
      <c r="L175" s="91">
        <v>100453</v>
      </c>
      <c r="M175" s="91">
        <v>116754</v>
      </c>
      <c r="N175" s="91">
        <v>129362</v>
      </c>
      <c r="O175" s="91">
        <v>128606</v>
      </c>
      <c r="P175" s="91">
        <v>70492</v>
      </c>
      <c r="Q175" s="91">
        <v>364228</v>
      </c>
      <c r="R175" s="91">
        <v>693352</v>
      </c>
      <c r="S175" s="91">
        <v>0</v>
      </c>
      <c r="T175" s="91">
        <v>222892</v>
      </c>
      <c r="U175" s="91">
        <v>35921</v>
      </c>
      <c r="V175" s="91">
        <v>116587</v>
      </c>
      <c r="W175" s="91">
        <v>0</v>
      </c>
      <c r="X175" s="91">
        <v>0</v>
      </c>
      <c r="Y175" s="91">
        <v>0</v>
      </c>
      <c r="Z175" s="91">
        <v>3208022</v>
      </c>
      <c r="AC175" s="90">
        <v>2007</v>
      </c>
      <c r="AD175" s="91" t="s">
        <v>13</v>
      </c>
      <c r="AE175" s="95" t="str">
        <f t="shared" si="33"/>
        <v>4</v>
      </c>
      <c r="AF175" s="95" t="str">
        <f t="shared" si="33"/>
        <v>2</v>
      </c>
      <c r="AG175" s="95" t="str">
        <f t="shared" si="32"/>
        <v>1</v>
      </c>
      <c r="AH175" s="95" t="str">
        <f t="shared" si="32"/>
        <v>4</v>
      </c>
      <c r="AI175" s="95" t="str">
        <f t="shared" si="32"/>
        <v>9</v>
      </c>
      <c r="AJ175" s="95" t="str">
        <f t="shared" si="32"/>
        <v>8</v>
      </c>
      <c r="AK175" s="95" t="str">
        <f t="shared" si="32"/>
        <v>8</v>
      </c>
      <c r="AL175" s="95" t="str">
        <f t="shared" si="32"/>
        <v>3</v>
      </c>
      <c r="AM175" s="95" t="str">
        <f t="shared" si="32"/>
        <v>1</v>
      </c>
      <c r="AN175" s="95" t="str">
        <f t="shared" si="32"/>
        <v>1</v>
      </c>
      <c r="AO175" s="95" t="str">
        <f t="shared" si="32"/>
        <v>1</v>
      </c>
      <c r="AP175" s="95" t="str">
        <f t="shared" si="30"/>
        <v>1</v>
      </c>
      <c r="AQ175" s="95" t="str">
        <f t="shared" si="30"/>
        <v>1</v>
      </c>
      <c r="AR175" s="95" t="str">
        <f t="shared" si="30"/>
        <v>7</v>
      </c>
      <c r="AS175" s="95" t="str">
        <f t="shared" si="30"/>
        <v>3</v>
      </c>
      <c r="AT175" s="95" t="str">
        <f t="shared" si="30"/>
        <v>6</v>
      </c>
      <c r="AU175" s="95" t="str">
        <f t="shared" si="30"/>
        <v>0</v>
      </c>
      <c r="AV175" s="95" t="str">
        <f t="shared" si="30"/>
        <v>2</v>
      </c>
      <c r="AW175" s="95" t="str">
        <f t="shared" si="30"/>
        <v>3</v>
      </c>
      <c r="AX175" s="95" t="str">
        <f t="shared" si="34"/>
        <v>1</v>
      </c>
      <c r="AY175" s="95" t="str">
        <f t="shared" si="34"/>
        <v>0</v>
      </c>
      <c r="AZ175" s="95" t="str">
        <f t="shared" si="34"/>
        <v>0</v>
      </c>
      <c r="BA175" s="95" t="str">
        <f t="shared" si="34"/>
        <v>0</v>
      </c>
      <c r="BB175" s="93"/>
    </row>
    <row r="176" spans="1:54" x14ac:dyDescent="0.2">
      <c r="A176" s="90">
        <v>2007</v>
      </c>
      <c r="B176" s="91" t="s">
        <v>14</v>
      </c>
      <c r="C176" s="91">
        <v>449931</v>
      </c>
      <c r="D176" s="91">
        <v>260175</v>
      </c>
      <c r="E176" s="91">
        <v>131463</v>
      </c>
      <c r="F176" s="91">
        <v>57687</v>
      </c>
      <c r="G176" s="91">
        <v>118734</v>
      </c>
      <c r="H176" s="91">
        <v>98405</v>
      </c>
      <c r="I176" s="91">
        <v>98730</v>
      </c>
      <c r="J176" s="91">
        <v>43012</v>
      </c>
      <c r="K176" s="91">
        <v>181289</v>
      </c>
      <c r="L176" s="91">
        <v>124499</v>
      </c>
      <c r="M176" s="91">
        <v>147333</v>
      </c>
      <c r="N176" s="91">
        <v>150113</v>
      </c>
      <c r="O176" s="91">
        <v>156650</v>
      </c>
      <c r="P176" s="91">
        <v>84052</v>
      </c>
      <c r="Q176" s="91">
        <v>430546</v>
      </c>
      <c r="R176" s="91">
        <v>811305</v>
      </c>
      <c r="S176" s="91">
        <v>0</v>
      </c>
      <c r="T176" s="91">
        <v>257186</v>
      </c>
      <c r="U176" s="91">
        <v>42200</v>
      </c>
      <c r="V176" s="91">
        <v>135886</v>
      </c>
      <c r="W176" s="91">
        <v>0</v>
      </c>
      <c r="X176" s="91">
        <v>0</v>
      </c>
      <c r="Y176" s="91">
        <v>0</v>
      </c>
      <c r="Z176" s="91">
        <v>3779196</v>
      </c>
      <c r="AC176" s="90">
        <v>2007</v>
      </c>
      <c r="AD176" s="91" t="s">
        <v>14</v>
      </c>
      <c r="AE176" s="95" t="str">
        <f t="shared" si="33"/>
        <v>4</v>
      </c>
      <c r="AF176" s="95" t="str">
        <f t="shared" si="33"/>
        <v>2</v>
      </c>
      <c r="AG176" s="95" t="str">
        <f t="shared" si="32"/>
        <v>1</v>
      </c>
      <c r="AH176" s="95" t="str">
        <f t="shared" si="32"/>
        <v>5</v>
      </c>
      <c r="AI176" s="95" t="str">
        <f t="shared" si="32"/>
        <v>1</v>
      </c>
      <c r="AJ176" s="95" t="str">
        <f t="shared" si="32"/>
        <v>9</v>
      </c>
      <c r="AK176" s="95" t="str">
        <f t="shared" si="32"/>
        <v>9</v>
      </c>
      <c r="AL176" s="95" t="str">
        <f t="shared" si="32"/>
        <v>4</v>
      </c>
      <c r="AM176" s="95" t="str">
        <f t="shared" si="32"/>
        <v>1</v>
      </c>
      <c r="AN176" s="95" t="str">
        <f t="shared" si="32"/>
        <v>1</v>
      </c>
      <c r="AO176" s="95" t="str">
        <f t="shared" si="32"/>
        <v>1</v>
      </c>
      <c r="AP176" s="95" t="str">
        <f t="shared" si="30"/>
        <v>1</v>
      </c>
      <c r="AQ176" s="95" t="str">
        <f t="shared" si="30"/>
        <v>1</v>
      </c>
      <c r="AR176" s="95" t="str">
        <f t="shared" si="30"/>
        <v>8</v>
      </c>
      <c r="AS176" s="95" t="str">
        <f t="shared" si="30"/>
        <v>4</v>
      </c>
      <c r="AT176" s="95" t="str">
        <f t="shared" si="30"/>
        <v>8</v>
      </c>
      <c r="AU176" s="95" t="str">
        <f t="shared" si="30"/>
        <v>0</v>
      </c>
      <c r="AV176" s="95" t="str">
        <f t="shared" si="30"/>
        <v>2</v>
      </c>
      <c r="AW176" s="95" t="str">
        <f t="shared" si="30"/>
        <v>4</v>
      </c>
      <c r="AX176" s="95" t="str">
        <f t="shared" si="34"/>
        <v>1</v>
      </c>
      <c r="AY176" s="95" t="str">
        <f t="shared" si="34"/>
        <v>0</v>
      </c>
      <c r="AZ176" s="95" t="str">
        <f t="shared" si="34"/>
        <v>0</v>
      </c>
      <c r="BA176" s="95" t="str">
        <f t="shared" si="34"/>
        <v>0</v>
      </c>
      <c r="BB176" s="93"/>
    </row>
    <row r="177" spans="1:54" x14ac:dyDescent="0.2">
      <c r="A177" s="90">
        <v>2007</v>
      </c>
      <c r="B177" s="91" t="s">
        <v>15</v>
      </c>
      <c r="C177" s="91">
        <v>422815</v>
      </c>
      <c r="D177" s="91">
        <v>244333</v>
      </c>
      <c r="E177" s="91">
        <v>127693</v>
      </c>
      <c r="F177" s="91">
        <v>56142</v>
      </c>
      <c r="G177" s="91">
        <v>113789</v>
      </c>
      <c r="H177" s="91">
        <v>97119</v>
      </c>
      <c r="I177" s="91">
        <v>103568</v>
      </c>
      <c r="J177" s="91">
        <v>41455</v>
      </c>
      <c r="K177" s="91">
        <v>174269</v>
      </c>
      <c r="L177" s="91">
        <v>119225</v>
      </c>
      <c r="M177" s="91">
        <v>148891</v>
      </c>
      <c r="N177" s="91">
        <v>149029</v>
      </c>
      <c r="O177" s="91">
        <v>155551</v>
      </c>
      <c r="P177" s="91">
        <v>84025</v>
      </c>
      <c r="Q177" s="91">
        <v>416595</v>
      </c>
      <c r="R177" s="91">
        <v>781603</v>
      </c>
      <c r="S177" s="91">
        <v>0</v>
      </c>
      <c r="T177" s="91">
        <v>251275</v>
      </c>
      <c r="U177" s="91">
        <v>41344</v>
      </c>
      <c r="V177" s="91">
        <v>135003</v>
      </c>
      <c r="W177" s="91">
        <v>0</v>
      </c>
      <c r="X177" s="91">
        <v>0</v>
      </c>
      <c r="Y177" s="91">
        <v>0</v>
      </c>
      <c r="Z177" s="91">
        <v>3663724</v>
      </c>
      <c r="AC177" s="90">
        <v>2007</v>
      </c>
      <c r="AD177" s="91" t="s">
        <v>15</v>
      </c>
      <c r="AE177" s="95" t="str">
        <f t="shared" si="33"/>
        <v>4</v>
      </c>
      <c r="AF177" s="95" t="str">
        <f t="shared" si="33"/>
        <v>2</v>
      </c>
      <c r="AG177" s="95" t="str">
        <f t="shared" si="32"/>
        <v>1</v>
      </c>
      <c r="AH177" s="95" t="str">
        <f t="shared" si="32"/>
        <v>5</v>
      </c>
      <c r="AI177" s="95" t="str">
        <f t="shared" si="32"/>
        <v>1</v>
      </c>
      <c r="AJ177" s="95" t="str">
        <f t="shared" si="32"/>
        <v>9</v>
      </c>
      <c r="AK177" s="95" t="str">
        <f t="shared" si="32"/>
        <v>1</v>
      </c>
      <c r="AL177" s="95" t="str">
        <f t="shared" si="32"/>
        <v>4</v>
      </c>
      <c r="AM177" s="95" t="str">
        <f t="shared" si="32"/>
        <v>1</v>
      </c>
      <c r="AN177" s="95" t="str">
        <f t="shared" si="32"/>
        <v>1</v>
      </c>
      <c r="AO177" s="95" t="str">
        <f t="shared" si="32"/>
        <v>1</v>
      </c>
      <c r="AP177" s="95" t="str">
        <f t="shared" si="30"/>
        <v>1</v>
      </c>
      <c r="AQ177" s="95" t="str">
        <f t="shared" si="30"/>
        <v>1</v>
      </c>
      <c r="AR177" s="95" t="str">
        <f t="shared" si="30"/>
        <v>8</v>
      </c>
      <c r="AS177" s="95" t="str">
        <f t="shared" si="30"/>
        <v>4</v>
      </c>
      <c r="AT177" s="95" t="str">
        <f t="shared" si="30"/>
        <v>7</v>
      </c>
      <c r="AU177" s="95" t="str">
        <f t="shared" si="30"/>
        <v>0</v>
      </c>
      <c r="AV177" s="95" t="str">
        <f t="shared" si="30"/>
        <v>2</v>
      </c>
      <c r="AW177" s="95" t="str">
        <f t="shared" si="30"/>
        <v>4</v>
      </c>
      <c r="AX177" s="95" t="str">
        <f t="shared" si="34"/>
        <v>1</v>
      </c>
      <c r="AY177" s="95" t="str">
        <f t="shared" si="34"/>
        <v>0</v>
      </c>
      <c r="AZ177" s="95" t="str">
        <f t="shared" si="34"/>
        <v>0</v>
      </c>
      <c r="BA177" s="95" t="str">
        <f t="shared" si="34"/>
        <v>0</v>
      </c>
      <c r="BB177" s="93"/>
    </row>
    <row r="178" spans="1:54" x14ac:dyDescent="0.2">
      <c r="A178" s="90">
        <v>2007</v>
      </c>
      <c r="B178" s="91" t="s">
        <v>4</v>
      </c>
      <c r="C178" s="91">
        <v>450240</v>
      </c>
      <c r="D178" s="91">
        <v>259486</v>
      </c>
      <c r="E178" s="91">
        <v>135505</v>
      </c>
      <c r="F178" s="91">
        <v>59830</v>
      </c>
      <c r="G178" s="91">
        <v>125990</v>
      </c>
      <c r="H178" s="91">
        <v>109408</v>
      </c>
      <c r="I178" s="91">
        <v>111422</v>
      </c>
      <c r="J178" s="91">
        <v>45652</v>
      </c>
      <c r="K178" s="91">
        <v>195761</v>
      </c>
      <c r="L178" s="91">
        <v>133145</v>
      </c>
      <c r="M178" s="91">
        <v>160646</v>
      </c>
      <c r="N178" s="91">
        <v>162877</v>
      </c>
      <c r="O178" s="91">
        <v>184809</v>
      </c>
      <c r="P178" s="91">
        <v>93042</v>
      </c>
      <c r="Q178" s="91">
        <v>451880</v>
      </c>
      <c r="R178" s="91">
        <v>833231</v>
      </c>
      <c r="S178" s="91">
        <v>0</v>
      </c>
      <c r="T178" s="91">
        <v>262631</v>
      </c>
      <c r="U178" s="91">
        <v>43118</v>
      </c>
      <c r="V178" s="91">
        <v>138954</v>
      </c>
      <c r="W178" s="91">
        <v>0</v>
      </c>
      <c r="X178" s="91">
        <v>0</v>
      </c>
      <c r="Y178" s="91">
        <v>-2347</v>
      </c>
      <c r="Z178" s="91">
        <v>3955280</v>
      </c>
      <c r="AC178" s="90">
        <v>2007</v>
      </c>
      <c r="AD178" s="91" t="s">
        <v>4</v>
      </c>
      <c r="AE178" s="95" t="str">
        <f t="shared" si="33"/>
        <v>4</v>
      </c>
      <c r="AF178" s="95" t="str">
        <f t="shared" si="33"/>
        <v>2</v>
      </c>
      <c r="AG178" s="95" t="str">
        <f t="shared" si="32"/>
        <v>1</v>
      </c>
      <c r="AH178" s="95" t="str">
        <f t="shared" si="32"/>
        <v>5</v>
      </c>
      <c r="AI178" s="95" t="str">
        <f t="shared" si="32"/>
        <v>1</v>
      </c>
      <c r="AJ178" s="95" t="str">
        <f t="shared" si="32"/>
        <v>1</v>
      </c>
      <c r="AK178" s="95" t="str">
        <f t="shared" si="32"/>
        <v>1</v>
      </c>
      <c r="AL178" s="95" t="str">
        <f t="shared" si="32"/>
        <v>4</v>
      </c>
      <c r="AM178" s="95" t="str">
        <f t="shared" si="32"/>
        <v>1</v>
      </c>
      <c r="AN178" s="95" t="str">
        <f t="shared" si="32"/>
        <v>1</v>
      </c>
      <c r="AO178" s="95" t="str">
        <f t="shared" si="32"/>
        <v>1</v>
      </c>
      <c r="AP178" s="95" t="str">
        <f t="shared" si="30"/>
        <v>1</v>
      </c>
      <c r="AQ178" s="95" t="str">
        <f t="shared" si="30"/>
        <v>1</v>
      </c>
      <c r="AR178" s="95" t="str">
        <f t="shared" si="30"/>
        <v>9</v>
      </c>
      <c r="AS178" s="95" t="str">
        <f t="shared" si="30"/>
        <v>4</v>
      </c>
      <c r="AT178" s="95" t="str">
        <f t="shared" si="30"/>
        <v>8</v>
      </c>
      <c r="AU178" s="95" t="str">
        <f t="shared" si="30"/>
        <v>0</v>
      </c>
      <c r="AV178" s="95" t="str">
        <f t="shared" si="30"/>
        <v>2</v>
      </c>
      <c r="AW178" s="95" t="str">
        <f t="shared" si="30"/>
        <v>4</v>
      </c>
      <c r="AX178" s="95" t="str">
        <f t="shared" si="34"/>
        <v>1</v>
      </c>
      <c r="AY178" s="95" t="str">
        <f t="shared" si="34"/>
        <v>0</v>
      </c>
      <c r="AZ178" s="95" t="str">
        <f t="shared" si="34"/>
        <v>0</v>
      </c>
      <c r="BA178" s="95" t="str">
        <f t="shared" si="34"/>
        <v>-</v>
      </c>
      <c r="BB178" s="93"/>
    </row>
    <row r="179" spans="1:54" x14ac:dyDescent="0.2">
      <c r="A179" s="90">
        <v>2007</v>
      </c>
      <c r="B179" s="91" t="s">
        <v>5</v>
      </c>
      <c r="C179" s="91">
        <v>440286</v>
      </c>
      <c r="D179" s="91">
        <v>256514</v>
      </c>
      <c r="E179" s="91">
        <v>137608</v>
      </c>
      <c r="F179" s="91">
        <v>58593</v>
      </c>
      <c r="G179" s="91">
        <v>123098</v>
      </c>
      <c r="H179" s="91">
        <v>107059</v>
      </c>
      <c r="I179" s="91">
        <v>112678</v>
      </c>
      <c r="J179" s="91">
        <v>45141</v>
      </c>
      <c r="K179" s="91">
        <v>190576</v>
      </c>
      <c r="L179" s="91">
        <v>131049</v>
      </c>
      <c r="M179" s="91">
        <v>159095</v>
      </c>
      <c r="N179" s="91">
        <v>162922</v>
      </c>
      <c r="O179" s="91">
        <v>178703</v>
      </c>
      <c r="P179" s="91">
        <v>91984</v>
      </c>
      <c r="Q179" s="91">
        <v>450815</v>
      </c>
      <c r="R179" s="91">
        <v>825193</v>
      </c>
      <c r="S179" s="91">
        <v>0</v>
      </c>
      <c r="T179" s="91">
        <v>261074</v>
      </c>
      <c r="U179" s="91">
        <v>43265</v>
      </c>
      <c r="V179" s="91">
        <v>140180</v>
      </c>
      <c r="W179" s="91">
        <v>0</v>
      </c>
      <c r="X179" s="91">
        <v>0</v>
      </c>
      <c r="Y179" s="91">
        <v>-422</v>
      </c>
      <c r="Z179" s="91">
        <v>3915411</v>
      </c>
      <c r="AC179" s="90">
        <v>2007</v>
      </c>
      <c r="AD179" s="91" t="s">
        <v>5</v>
      </c>
      <c r="AE179" s="95" t="str">
        <f t="shared" si="33"/>
        <v>4</v>
      </c>
      <c r="AF179" s="95" t="str">
        <f t="shared" si="33"/>
        <v>2</v>
      </c>
      <c r="AG179" s="95" t="str">
        <f t="shared" si="32"/>
        <v>1</v>
      </c>
      <c r="AH179" s="95" t="str">
        <f t="shared" si="32"/>
        <v>5</v>
      </c>
      <c r="AI179" s="95" t="str">
        <f t="shared" si="32"/>
        <v>1</v>
      </c>
      <c r="AJ179" s="95" t="str">
        <f t="shared" si="32"/>
        <v>1</v>
      </c>
      <c r="AK179" s="95" t="str">
        <f t="shared" si="32"/>
        <v>1</v>
      </c>
      <c r="AL179" s="95" t="str">
        <f t="shared" si="32"/>
        <v>4</v>
      </c>
      <c r="AM179" s="95" t="str">
        <f t="shared" si="32"/>
        <v>1</v>
      </c>
      <c r="AN179" s="95" t="str">
        <f t="shared" si="32"/>
        <v>1</v>
      </c>
      <c r="AO179" s="95" t="str">
        <f t="shared" si="32"/>
        <v>1</v>
      </c>
      <c r="AP179" s="95" t="str">
        <f t="shared" si="30"/>
        <v>1</v>
      </c>
      <c r="AQ179" s="95" t="str">
        <f t="shared" si="30"/>
        <v>1</v>
      </c>
      <c r="AR179" s="95" t="str">
        <f t="shared" si="30"/>
        <v>9</v>
      </c>
      <c r="AS179" s="95" t="str">
        <f t="shared" si="30"/>
        <v>4</v>
      </c>
      <c r="AT179" s="95" t="str">
        <f t="shared" si="30"/>
        <v>8</v>
      </c>
      <c r="AU179" s="95" t="str">
        <f t="shared" si="30"/>
        <v>0</v>
      </c>
      <c r="AV179" s="95" t="str">
        <f t="shared" si="30"/>
        <v>2</v>
      </c>
      <c r="AW179" s="95" t="str">
        <f t="shared" si="30"/>
        <v>4</v>
      </c>
      <c r="AX179" s="95" t="str">
        <f t="shared" si="34"/>
        <v>1</v>
      </c>
      <c r="AY179" s="95" t="str">
        <f t="shared" si="34"/>
        <v>0</v>
      </c>
      <c r="AZ179" s="95" t="str">
        <f t="shared" si="34"/>
        <v>0</v>
      </c>
      <c r="BA179" s="95" t="str">
        <f t="shared" si="34"/>
        <v>-</v>
      </c>
      <c r="BB179" s="93"/>
    </row>
    <row r="180" spans="1:54" x14ac:dyDescent="0.2">
      <c r="A180" s="90">
        <v>2007</v>
      </c>
      <c r="B180" s="91" t="s">
        <v>6</v>
      </c>
      <c r="C180" s="91">
        <v>460841</v>
      </c>
      <c r="D180" s="91">
        <v>258348</v>
      </c>
      <c r="E180" s="91">
        <v>138232</v>
      </c>
      <c r="F180" s="91">
        <v>59128</v>
      </c>
      <c r="G180" s="91">
        <v>124294</v>
      </c>
      <c r="H180" s="91">
        <v>105638</v>
      </c>
      <c r="I180" s="91">
        <v>113501</v>
      </c>
      <c r="J180" s="91">
        <v>45527</v>
      </c>
      <c r="K180" s="91">
        <v>195248</v>
      </c>
      <c r="L180" s="91">
        <v>130334</v>
      </c>
      <c r="M180" s="91">
        <v>162939</v>
      </c>
      <c r="N180" s="91">
        <v>168165</v>
      </c>
      <c r="O180" s="91">
        <v>181127</v>
      </c>
      <c r="P180" s="91">
        <v>95344</v>
      </c>
      <c r="Q180" s="91">
        <v>455026</v>
      </c>
      <c r="R180" s="91">
        <v>843087</v>
      </c>
      <c r="S180" s="91">
        <v>0</v>
      </c>
      <c r="T180" s="91">
        <v>267950</v>
      </c>
      <c r="U180" s="91">
        <v>44812</v>
      </c>
      <c r="V180" s="91">
        <v>147441</v>
      </c>
      <c r="W180" s="91">
        <v>0</v>
      </c>
      <c r="X180" s="91">
        <v>0</v>
      </c>
      <c r="Y180" s="91">
        <v>-3137</v>
      </c>
      <c r="Z180" s="91">
        <v>3993845</v>
      </c>
      <c r="AC180" s="90">
        <v>2007</v>
      </c>
      <c r="AD180" s="91" t="s">
        <v>6</v>
      </c>
      <c r="AE180" s="95" t="str">
        <f t="shared" si="33"/>
        <v>4</v>
      </c>
      <c r="AF180" s="95" t="str">
        <f t="shared" si="33"/>
        <v>2</v>
      </c>
      <c r="AG180" s="95" t="str">
        <f t="shared" si="32"/>
        <v>1</v>
      </c>
      <c r="AH180" s="95" t="str">
        <f t="shared" si="32"/>
        <v>5</v>
      </c>
      <c r="AI180" s="95" t="str">
        <f t="shared" si="32"/>
        <v>1</v>
      </c>
      <c r="AJ180" s="95" t="str">
        <f t="shared" si="32"/>
        <v>1</v>
      </c>
      <c r="AK180" s="95" t="str">
        <f t="shared" si="32"/>
        <v>1</v>
      </c>
      <c r="AL180" s="95" t="str">
        <f t="shared" si="32"/>
        <v>4</v>
      </c>
      <c r="AM180" s="95" t="str">
        <f t="shared" si="32"/>
        <v>1</v>
      </c>
      <c r="AN180" s="95" t="str">
        <f t="shared" si="32"/>
        <v>1</v>
      </c>
      <c r="AO180" s="95" t="str">
        <f t="shared" si="32"/>
        <v>1</v>
      </c>
      <c r="AP180" s="95" t="str">
        <f t="shared" si="30"/>
        <v>1</v>
      </c>
      <c r="AQ180" s="95" t="str">
        <f t="shared" si="30"/>
        <v>1</v>
      </c>
      <c r="AR180" s="95" t="str">
        <f t="shared" ref="AR180:AW222" si="35">+LEFT(P180,1)</f>
        <v>9</v>
      </c>
      <c r="AS180" s="95" t="str">
        <f t="shared" si="35"/>
        <v>4</v>
      </c>
      <c r="AT180" s="95" t="str">
        <f t="shared" si="35"/>
        <v>8</v>
      </c>
      <c r="AU180" s="95" t="str">
        <f t="shared" si="35"/>
        <v>0</v>
      </c>
      <c r="AV180" s="95" t="str">
        <f t="shared" si="35"/>
        <v>2</v>
      </c>
      <c r="AW180" s="95" t="str">
        <f t="shared" si="35"/>
        <v>4</v>
      </c>
      <c r="AX180" s="95" t="str">
        <f t="shared" si="34"/>
        <v>1</v>
      </c>
      <c r="AY180" s="95" t="str">
        <f t="shared" si="34"/>
        <v>0</v>
      </c>
      <c r="AZ180" s="95" t="str">
        <f t="shared" si="34"/>
        <v>0</v>
      </c>
      <c r="BA180" s="95" t="str">
        <f t="shared" si="34"/>
        <v>-</v>
      </c>
      <c r="BB180" s="93"/>
    </row>
    <row r="181" spans="1:54" x14ac:dyDescent="0.2">
      <c r="A181" s="90">
        <v>2007</v>
      </c>
      <c r="B181" s="91" t="s">
        <v>7</v>
      </c>
      <c r="C181" s="91">
        <v>466814</v>
      </c>
      <c r="D181" s="91">
        <v>262444</v>
      </c>
      <c r="E181" s="91">
        <v>145731</v>
      </c>
      <c r="F181" s="91">
        <v>59835</v>
      </c>
      <c r="G181" s="91">
        <v>130059</v>
      </c>
      <c r="H181" s="91">
        <v>110814</v>
      </c>
      <c r="I181" s="91">
        <v>116077</v>
      </c>
      <c r="J181" s="91">
        <v>46093</v>
      </c>
      <c r="K181" s="91">
        <v>198892</v>
      </c>
      <c r="L181" s="91">
        <v>136668</v>
      </c>
      <c r="M181" s="91">
        <v>167284</v>
      </c>
      <c r="N181" s="91">
        <v>170574</v>
      </c>
      <c r="O181" s="91">
        <v>184959</v>
      </c>
      <c r="P181" s="91">
        <v>97702</v>
      </c>
      <c r="Q181" s="91">
        <v>467943</v>
      </c>
      <c r="R181" s="91">
        <v>866441</v>
      </c>
      <c r="S181" s="91">
        <v>0</v>
      </c>
      <c r="T181" s="91">
        <v>273090</v>
      </c>
      <c r="U181" s="91">
        <v>46818</v>
      </c>
      <c r="V181" s="91">
        <v>150936</v>
      </c>
      <c r="W181" s="91">
        <v>0</v>
      </c>
      <c r="X181" s="91">
        <v>0</v>
      </c>
      <c r="Y181" s="91">
        <v>-921</v>
      </c>
      <c r="Z181" s="91">
        <v>4098253</v>
      </c>
      <c r="AC181" s="90">
        <v>2007</v>
      </c>
      <c r="AD181" s="91" t="s">
        <v>7</v>
      </c>
      <c r="AE181" s="95" t="str">
        <f t="shared" si="33"/>
        <v>4</v>
      </c>
      <c r="AF181" s="95" t="str">
        <f t="shared" si="33"/>
        <v>2</v>
      </c>
      <c r="AG181" s="95" t="str">
        <f t="shared" si="32"/>
        <v>1</v>
      </c>
      <c r="AH181" s="95" t="str">
        <f t="shared" si="32"/>
        <v>5</v>
      </c>
      <c r="AI181" s="95" t="str">
        <f t="shared" si="32"/>
        <v>1</v>
      </c>
      <c r="AJ181" s="95" t="str">
        <f t="shared" si="32"/>
        <v>1</v>
      </c>
      <c r="AK181" s="95" t="str">
        <f t="shared" si="32"/>
        <v>1</v>
      </c>
      <c r="AL181" s="95" t="str">
        <f t="shared" si="32"/>
        <v>4</v>
      </c>
      <c r="AM181" s="95" t="str">
        <f t="shared" si="32"/>
        <v>1</v>
      </c>
      <c r="AN181" s="95" t="str">
        <f t="shared" si="32"/>
        <v>1</v>
      </c>
      <c r="AO181" s="95" t="str">
        <f t="shared" si="32"/>
        <v>1</v>
      </c>
      <c r="AP181" s="95" t="str">
        <f t="shared" si="32"/>
        <v>1</v>
      </c>
      <c r="AQ181" s="95" t="str">
        <f t="shared" si="32"/>
        <v>1</v>
      </c>
      <c r="AR181" s="95" t="str">
        <f t="shared" si="35"/>
        <v>9</v>
      </c>
      <c r="AS181" s="95" t="str">
        <f t="shared" si="35"/>
        <v>4</v>
      </c>
      <c r="AT181" s="95" t="str">
        <f t="shared" si="35"/>
        <v>8</v>
      </c>
      <c r="AU181" s="95" t="str">
        <f t="shared" si="35"/>
        <v>0</v>
      </c>
      <c r="AV181" s="95" t="str">
        <f t="shared" si="35"/>
        <v>2</v>
      </c>
      <c r="AW181" s="95" t="str">
        <f t="shared" si="35"/>
        <v>4</v>
      </c>
      <c r="AX181" s="95" t="str">
        <f t="shared" si="34"/>
        <v>1</v>
      </c>
      <c r="AY181" s="95" t="str">
        <f t="shared" si="34"/>
        <v>0</v>
      </c>
      <c r="AZ181" s="95" t="str">
        <f t="shared" si="34"/>
        <v>0</v>
      </c>
      <c r="BA181" s="95" t="str">
        <f t="shared" si="34"/>
        <v>-</v>
      </c>
      <c r="BB181" s="93"/>
    </row>
    <row r="182" spans="1:54" x14ac:dyDescent="0.2">
      <c r="A182" s="90">
        <v>2007</v>
      </c>
      <c r="B182" s="91" t="s">
        <v>8</v>
      </c>
      <c r="C182" s="91">
        <v>458784</v>
      </c>
      <c r="D182" s="91">
        <v>260477</v>
      </c>
      <c r="E182" s="91">
        <v>141767</v>
      </c>
      <c r="F182" s="91">
        <v>61521</v>
      </c>
      <c r="G182" s="91">
        <v>130954</v>
      </c>
      <c r="H182" s="91">
        <v>110861</v>
      </c>
      <c r="I182" s="91">
        <v>111533</v>
      </c>
      <c r="J182" s="91">
        <v>45714</v>
      </c>
      <c r="K182" s="91">
        <v>195693</v>
      </c>
      <c r="L182" s="91">
        <v>134213</v>
      </c>
      <c r="M182" s="91">
        <v>164995</v>
      </c>
      <c r="N182" s="91">
        <v>166558</v>
      </c>
      <c r="O182" s="91">
        <v>181228</v>
      </c>
      <c r="P182" s="91">
        <v>96386</v>
      </c>
      <c r="Q182" s="91">
        <v>454586</v>
      </c>
      <c r="R182" s="91">
        <v>844534</v>
      </c>
      <c r="S182" s="91">
        <v>0</v>
      </c>
      <c r="T182" s="91">
        <v>269371</v>
      </c>
      <c r="U182" s="91">
        <v>45634</v>
      </c>
      <c r="V182" s="91">
        <v>149574</v>
      </c>
      <c r="W182" s="91">
        <v>0</v>
      </c>
      <c r="X182" s="91">
        <v>0</v>
      </c>
      <c r="Y182" s="91">
        <v>-1941</v>
      </c>
      <c r="Z182" s="91">
        <v>4022442</v>
      </c>
      <c r="AC182" s="90">
        <v>2007</v>
      </c>
      <c r="AD182" s="91" t="s">
        <v>8</v>
      </c>
      <c r="AE182" s="95" t="str">
        <f t="shared" si="33"/>
        <v>4</v>
      </c>
      <c r="AF182" s="95" t="str">
        <f t="shared" si="33"/>
        <v>2</v>
      </c>
      <c r="AG182" s="95" t="str">
        <f t="shared" si="32"/>
        <v>1</v>
      </c>
      <c r="AH182" s="95" t="str">
        <f t="shared" si="32"/>
        <v>6</v>
      </c>
      <c r="AI182" s="95" t="str">
        <f t="shared" si="32"/>
        <v>1</v>
      </c>
      <c r="AJ182" s="95" t="str">
        <f t="shared" si="32"/>
        <v>1</v>
      </c>
      <c r="AK182" s="95" t="str">
        <f t="shared" si="32"/>
        <v>1</v>
      </c>
      <c r="AL182" s="95" t="str">
        <f t="shared" si="32"/>
        <v>4</v>
      </c>
      <c r="AM182" s="95" t="str">
        <f t="shared" si="32"/>
        <v>1</v>
      </c>
      <c r="AN182" s="95" t="str">
        <f t="shared" si="32"/>
        <v>1</v>
      </c>
      <c r="AO182" s="95" t="str">
        <f t="shared" si="32"/>
        <v>1</v>
      </c>
      <c r="AP182" s="95" t="str">
        <f t="shared" si="32"/>
        <v>1</v>
      </c>
      <c r="AQ182" s="95" t="str">
        <f t="shared" si="32"/>
        <v>1</v>
      </c>
      <c r="AR182" s="95" t="str">
        <f t="shared" si="35"/>
        <v>9</v>
      </c>
      <c r="AS182" s="95" t="str">
        <f t="shared" si="35"/>
        <v>4</v>
      </c>
      <c r="AT182" s="95" t="str">
        <f t="shared" si="35"/>
        <v>8</v>
      </c>
      <c r="AU182" s="95" t="str">
        <f t="shared" si="35"/>
        <v>0</v>
      </c>
      <c r="AV182" s="95" t="str">
        <f t="shared" si="35"/>
        <v>2</v>
      </c>
      <c r="AW182" s="95" t="str">
        <f t="shared" si="35"/>
        <v>4</v>
      </c>
      <c r="AX182" s="95" t="str">
        <f t="shared" si="34"/>
        <v>1</v>
      </c>
      <c r="AY182" s="95" t="str">
        <f t="shared" si="34"/>
        <v>0</v>
      </c>
      <c r="AZ182" s="95" t="str">
        <f t="shared" si="34"/>
        <v>0</v>
      </c>
      <c r="BA182" s="95" t="str">
        <f t="shared" si="34"/>
        <v>-</v>
      </c>
      <c r="BB182" s="93"/>
    </row>
    <row r="183" spans="1:54" x14ac:dyDescent="0.2">
      <c r="A183" s="90">
        <v>2007</v>
      </c>
      <c r="B183" s="91" t="s">
        <v>9</v>
      </c>
      <c r="C183" s="91">
        <v>480526</v>
      </c>
      <c r="D183" s="91">
        <v>260114</v>
      </c>
      <c r="E183" s="91">
        <v>150291</v>
      </c>
      <c r="F183" s="91">
        <v>61471</v>
      </c>
      <c r="G183" s="91">
        <v>135329</v>
      </c>
      <c r="H183" s="91">
        <v>113447</v>
      </c>
      <c r="I183" s="91">
        <v>114405</v>
      </c>
      <c r="J183" s="91">
        <v>48542</v>
      </c>
      <c r="K183" s="91">
        <v>199144</v>
      </c>
      <c r="L183" s="91">
        <v>139123</v>
      </c>
      <c r="M183" s="91">
        <v>169181</v>
      </c>
      <c r="N183" s="91">
        <v>166148</v>
      </c>
      <c r="O183" s="91">
        <v>186922</v>
      </c>
      <c r="P183" s="91">
        <v>99617</v>
      </c>
      <c r="Q183" s="91">
        <v>469830</v>
      </c>
      <c r="R183" s="91">
        <v>891839</v>
      </c>
      <c r="S183" s="91">
        <v>0</v>
      </c>
      <c r="T183" s="91">
        <v>281426</v>
      </c>
      <c r="U183" s="91">
        <v>48563</v>
      </c>
      <c r="V183" s="91">
        <v>154075</v>
      </c>
      <c r="W183" s="91">
        <v>0</v>
      </c>
      <c r="X183" s="91">
        <v>0</v>
      </c>
      <c r="Y183" s="91">
        <v>-1932</v>
      </c>
      <c r="Z183" s="91">
        <v>4168061</v>
      </c>
      <c r="AC183" s="90">
        <v>2007</v>
      </c>
      <c r="AD183" s="91" t="s">
        <v>9</v>
      </c>
      <c r="AE183" s="95" t="str">
        <f t="shared" si="33"/>
        <v>4</v>
      </c>
      <c r="AF183" s="95" t="str">
        <f t="shared" si="33"/>
        <v>2</v>
      </c>
      <c r="AG183" s="95" t="str">
        <f t="shared" si="32"/>
        <v>1</v>
      </c>
      <c r="AH183" s="95" t="str">
        <f t="shared" si="32"/>
        <v>6</v>
      </c>
      <c r="AI183" s="95" t="str">
        <f t="shared" si="32"/>
        <v>1</v>
      </c>
      <c r="AJ183" s="95" t="str">
        <f t="shared" si="32"/>
        <v>1</v>
      </c>
      <c r="AK183" s="95" t="str">
        <f t="shared" si="32"/>
        <v>1</v>
      </c>
      <c r="AL183" s="95" t="str">
        <f t="shared" si="32"/>
        <v>4</v>
      </c>
      <c r="AM183" s="95" t="str">
        <f t="shared" si="32"/>
        <v>1</v>
      </c>
      <c r="AN183" s="95" t="str">
        <f t="shared" si="32"/>
        <v>1</v>
      </c>
      <c r="AO183" s="95" t="str">
        <f t="shared" si="32"/>
        <v>1</v>
      </c>
      <c r="AP183" s="95" t="str">
        <f t="shared" si="32"/>
        <v>1</v>
      </c>
      <c r="AQ183" s="95" t="str">
        <f t="shared" si="32"/>
        <v>1</v>
      </c>
      <c r="AR183" s="95" t="str">
        <f t="shared" si="35"/>
        <v>9</v>
      </c>
      <c r="AS183" s="95" t="str">
        <f t="shared" si="35"/>
        <v>4</v>
      </c>
      <c r="AT183" s="95" t="str">
        <f t="shared" si="35"/>
        <v>8</v>
      </c>
      <c r="AU183" s="95" t="str">
        <f t="shared" si="35"/>
        <v>0</v>
      </c>
      <c r="AV183" s="95" t="str">
        <f t="shared" si="35"/>
        <v>2</v>
      </c>
      <c r="AW183" s="95" t="str">
        <f t="shared" si="35"/>
        <v>4</v>
      </c>
      <c r="AX183" s="95" t="str">
        <f t="shared" si="34"/>
        <v>1</v>
      </c>
      <c r="AY183" s="95" t="str">
        <f t="shared" si="34"/>
        <v>0</v>
      </c>
      <c r="AZ183" s="95" t="str">
        <f t="shared" si="34"/>
        <v>0</v>
      </c>
      <c r="BA183" s="95" t="str">
        <f t="shared" si="34"/>
        <v>-</v>
      </c>
      <c r="BB183" s="93"/>
    </row>
    <row r="184" spans="1:54" x14ac:dyDescent="0.2">
      <c r="A184" s="90">
        <v>2007</v>
      </c>
      <c r="B184" s="91" t="s">
        <v>10</v>
      </c>
      <c r="C184" s="91">
        <v>487384</v>
      </c>
      <c r="D184" s="91">
        <v>258732</v>
      </c>
      <c r="E184" s="91">
        <v>164107</v>
      </c>
      <c r="F184" s="91">
        <v>68477</v>
      </c>
      <c r="G184" s="91">
        <v>147169</v>
      </c>
      <c r="H184" s="91">
        <v>120606</v>
      </c>
      <c r="I184" s="91">
        <v>125502</v>
      </c>
      <c r="J184" s="91">
        <v>49552</v>
      </c>
      <c r="K184" s="91">
        <v>210652</v>
      </c>
      <c r="L184" s="91">
        <v>150058</v>
      </c>
      <c r="M184" s="91">
        <v>178926</v>
      </c>
      <c r="N184" s="91">
        <v>174163</v>
      </c>
      <c r="O184" s="91">
        <v>203670</v>
      </c>
      <c r="P184" s="91">
        <v>103673</v>
      </c>
      <c r="Q184" s="91">
        <v>491634</v>
      </c>
      <c r="R184" s="91">
        <v>905084</v>
      </c>
      <c r="S184" s="91">
        <v>0</v>
      </c>
      <c r="T184" s="91">
        <v>289053</v>
      </c>
      <c r="U184" s="91">
        <v>47491</v>
      </c>
      <c r="V184" s="91">
        <v>154709</v>
      </c>
      <c r="W184" s="91">
        <v>0</v>
      </c>
      <c r="X184" s="91">
        <v>0</v>
      </c>
      <c r="Y184" s="91">
        <v>-1505</v>
      </c>
      <c r="Z184" s="91">
        <v>4329137</v>
      </c>
      <c r="AC184" s="90">
        <v>2007</v>
      </c>
      <c r="AD184" s="91" t="s">
        <v>10</v>
      </c>
      <c r="AE184" s="95" t="str">
        <f t="shared" si="33"/>
        <v>4</v>
      </c>
      <c r="AF184" s="95" t="str">
        <f t="shared" si="33"/>
        <v>2</v>
      </c>
      <c r="AG184" s="95" t="str">
        <f t="shared" si="32"/>
        <v>1</v>
      </c>
      <c r="AH184" s="95" t="str">
        <f t="shared" si="32"/>
        <v>6</v>
      </c>
      <c r="AI184" s="95" t="str">
        <f t="shared" si="32"/>
        <v>1</v>
      </c>
      <c r="AJ184" s="95" t="str">
        <f t="shared" si="32"/>
        <v>1</v>
      </c>
      <c r="AK184" s="95" t="str">
        <f t="shared" si="32"/>
        <v>1</v>
      </c>
      <c r="AL184" s="95" t="str">
        <f t="shared" si="32"/>
        <v>4</v>
      </c>
      <c r="AM184" s="95" t="str">
        <f t="shared" si="32"/>
        <v>2</v>
      </c>
      <c r="AN184" s="95" t="str">
        <f t="shared" si="32"/>
        <v>1</v>
      </c>
      <c r="AO184" s="95" t="str">
        <f t="shared" si="32"/>
        <v>1</v>
      </c>
      <c r="AP184" s="95" t="str">
        <f t="shared" si="32"/>
        <v>1</v>
      </c>
      <c r="AQ184" s="95" t="str">
        <f t="shared" si="32"/>
        <v>2</v>
      </c>
      <c r="AR184" s="95" t="str">
        <f t="shared" si="35"/>
        <v>1</v>
      </c>
      <c r="AS184" s="95" t="str">
        <f t="shared" si="35"/>
        <v>4</v>
      </c>
      <c r="AT184" s="95" t="str">
        <f t="shared" si="35"/>
        <v>9</v>
      </c>
      <c r="AU184" s="95" t="str">
        <f t="shared" si="35"/>
        <v>0</v>
      </c>
      <c r="AV184" s="95" t="str">
        <f t="shared" si="35"/>
        <v>2</v>
      </c>
      <c r="AW184" s="95" t="str">
        <f t="shared" si="35"/>
        <v>4</v>
      </c>
      <c r="AX184" s="95" t="str">
        <f t="shared" si="34"/>
        <v>1</v>
      </c>
      <c r="AY184" s="95" t="str">
        <f t="shared" si="34"/>
        <v>0</v>
      </c>
      <c r="AZ184" s="95" t="str">
        <f t="shared" si="34"/>
        <v>0</v>
      </c>
      <c r="BA184" s="95" t="str">
        <f t="shared" si="34"/>
        <v>-</v>
      </c>
      <c r="BB184" s="93"/>
    </row>
    <row r="185" spans="1:54" x14ac:dyDescent="0.2">
      <c r="A185" s="90">
        <v>2007</v>
      </c>
      <c r="B185" s="91" t="s">
        <v>11</v>
      </c>
      <c r="C185" s="91">
        <v>474193</v>
      </c>
      <c r="D185" s="91">
        <v>247084</v>
      </c>
      <c r="E185" s="91">
        <v>155301</v>
      </c>
      <c r="F185" s="91">
        <v>66027</v>
      </c>
      <c r="G185" s="91">
        <v>140835</v>
      </c>
      <c r="H185" s="91">
        <v>114614</v>
      </c>
      <c r="I185" s="91">
        <v>120730</v>
      </c>
      <c r="J185" s="91">
        <v>48103</v>
      </c>
      <c r="K185" s="91">
        <v>191376</v>
      </c>
      <c r="L185" s="91">
        <v>139700</v>
      </c>
      <c r="M185" s="91">
        <v>169530</v>
      </c>
      <c r="N185" s="91">
        <v>173606</v>
      </c>
      <c r="O185" s="91">
        <v>196112</v>
      </c>
      <c r="P185" s="91">
        <v>98258</v>
      </c>
      <c r="Q185" s="91">
        <v>488125</v>
      </c>
      <c r="R185" s="91">
        <v>871200</v>
      </c>
      <c r="S185" s="91">
        <v>0</v>
      </c>
      <c r="T185" s="91">
        <v>282535</v>
      </c>
      <c r="U185" s="91">
        <v>46785</v>
      </c>
      <c r="V185" s="91">
        <v>148658</v>
      </c>
      <c r="W185" s="91">
        <v>0</v>
      </c>
      <c r="X185" s="91">
        <v>0</v>
      </c>
      <c r="Y185" s="91">
        <v>-1486</v>
      </c>
      <c r="Z185" s="91">
        <v>4171286</v>
      </c>
      <c r="AC185" s="90">
        <v>2007</v>
      </c>
      <c r="AD185" s="91" t="s">
        <v>11</v>
      </c>
      <c r="AE185" s="95" t="str">
        <f t="shared" si="33"/>
        <v>4</v>
      </c>
      <c r="AF185" s="95" t="str">
        <f t="shared" si="33"/>
        <v>2</v>
      </c>
      <c r="AG185" s="95" t="str">
        <f t="shared" si="32"/>
        <v>1</v>
      </c>
      <c r="AH185" s="95" t="str">
        <f t="shared" si="32"/>
        <v>6</v>
      </c>
      <c r="AI185" s="95" t="str">
        <f t="shared" si="32"/>
        <v>1</v>
      </c>
      <c r="AJ185" s="95" t="str">
        <f t="shared" si="32"/>
        <v>1</v>
      </c>
      <c r="AK185" s="95" t="str">
        <f t="shared" si="32"/>
        <v>1</v>
      </c>
      <c r="AL185" s="95" t="str">
        <f t="shared" si="32"/>
        <v>4</v>
      </c>
      <c r="AM185" s="95" t="str">
        <f t="shared" si="32"/>
        <v>1</v>
      </c>
      <c r="AN185" s="95" t="str">
        <f t="shared" si="32"/>
        <v>1</v>
      </c>
      <c r="AO185" s="95" t="str">
        <f t="shared" si="32"/>
        <v>1</v>
      </c>
      <c r="AP185" s="95" t="str">
        <f t="shared" si="32"/>
        <v>1</v>
      </c>
      <c r="AQ185" s="95" t="str">
        <f t="shared" si="32"/>
        <v>1</v>
      </c>
      <c r="AR185" s="95" t="str">
        <f t="shared" si="35"/>
        <v>9</v>
      </c>
      <c r="AS185" s="95" t="str">
        <f t="shared" si="35"/>
        <v>4</v>
      </c>
      <c r="AT185" s="95" t="str">
        <f t="shared" si="35"/>
        <v>8</v>
      </c>
      <c r="AU185" s="95" t="str">
        <f t="shared" si="35"/>
        <v>0</v>
      </c>
      <c r="AV185" s="95" t="str">
        <f t="shared" si="35"/>
        <v>2</v>
      </c>
      <c r="AW185" s="95" t="str">
        <f t="shared" si="35"/>
        <v>4</v>
      </c>
      <c r="AX185" s="95" t="str">
        <f t="shared" si="34"/>
        <v>1</v>
      </c>
      <c r="AY185" s="95" t="str">
        <f t="shared" si="34"/>
        <v>0</v>
      </c>
      <c r="AZ185" s="95" t="str">
        <f t="shared" si="34"/>
        <v>0</v>
      </c>
      <c r="BA185" s="95" t="str">
        <f t="shared" si="34"/>
        <v>-</v>
      </c>
      <c r="BB185" s="93"/>
    </row>
    <row r="186" spans="1:54" x14ac:dyDescent="0.2">
      <c r="A186" s="90">
        <v>2008</v>
      </c>
      <c r="B186" s="91" t="s">
        <v>12</v>
      </c>
      <c r="C186" s="91">
        <v>439147</v>
      </c>
      <c r="D186" s="91">
        <v>215314</v>
      </c>
      <c r="E186" s="91">
        <v>139589</v>
      </c>
      <c r="F186" s="91">
        <v>58209</v>
      </c>
      <c r="G186" s="91">
        <v>119761</v>
      </c>
      <c r="H186" s="91">
        <v>101000</v>
      </c>
      <c r="I186" s="91">
        <v>107043</v>
      </c>
      <c r="J186" s="91">
        <v>43869</v>
      </c>
      <c r="K186" s="91">
        <v>181042</v>
      </c>
      <c r="L186" s="91">
        <v>120938</v>
      </c>
      <c r="M186" s="91">
        <v>152705</v>
      </c>
      <c r="N186" s="91">
        <v>155675</v>
      </c>
      <c r="O186" s="91">
        <v>181531</v>
      </c>
      <c r="P186" s="91">
        <v>93544</v>
      </c>
      <c r="Q186" s="91">
        <v>452512</v>
      </c>
      <c r="R186" s="91">
        <v>799724</v>
      </c>
      <c r="S186" s="91">
        <v>0</v>
      </c>
      <c r="T186" s="91">
        <v>257937</v>
      </c>
      <c r="U186" s="91">
        <v>40733</v>
      </c>
      <c r="V186" s="91">
        <v>141959</v>
      </c>
      <c r="W186" s="91">
        <v>0</v>
      </c>
      <c r="X186" s="91">
        <v>0</v>
      </c>
      <c r="Y186" s="91">
        <v>0</v>
      </c>
      <c r="Z186" s="91">
        <v>3802232</v>
      </c>
      <c r="AC186" s="90">
        <v>2008</v>
      </c>
      <c r="AD186" s="91" t="s">
        <v>12</v>
      </c>
      <c r="AE186" s="95" t="str">
        <f t="shared" si="33"/>
        <v>4</v>
      </c>
      <c r="AF186" s="95" t="str">
        <f t="shared" si="33"/>
        <v>2</v>
      </c>
      <c r="AG186" s="95" t="str">
        <f t="shared" si="32"/>
        <v>1</v>
      </c>
      <c r="AH186" s="95" t="str">
        <f t="shared" si="32"/>
        <v>5</v>
      </c>
      <c r="AI186" s="95" t="str">
        <f t="shared" si="32"/>
        <v>1</v>
      </c>
      <c r="AJ186" s="95" t="str">
        <f t="shared" si="32"/>
        <v>1</v>
      </c>
      <c r="AK186" s="95" t="str">
        <f t="shared" si="32"/>
        <v>1</v>
      </c>
      <c r="AL186" s="95" t="str">
        <f t="shared" si="32"/>
        <v>4</v>
      </c>
      <c r="AM186" s="95" t="str">
        <f t="shared" si="32"/>
        <v>1</v>
      </c>
      <c r="AN186" s="95" t="str">
        <f t="shared" si="32"/>
        <v>1</v>
      </c>
      <c r="AO186" s="95" t="str">
        <f t="shared" si="32"/>
        <v>1</v>
      </c>
      <c r="AP186" s="95" t="str">
        <f t="shared" si="32"/>
        <v>1</v>
      </c>
      <c r="AQ186" s="95" t="str">
        <f t="shared" si="32"/>
        <v>1</v>
      </c>
      <c r="AR186" s="95" t="str">
        <f t="shared" si="35"/>
        <v>9</v>
      </c>
      <c r="AS186" s="95" t="str">
        <f t="shared" si="35"/>
        <v>4</v>
      </c>
      <c r="AT186" s="95" t="str">
        <f t="shared" si="35"/>
        <v>7</v>
      </c>
      <c r="AU186" s="95" t="str">
        <f t="shared" si="35"/>
        <v>0</v>
      </c>
      <c r="AV186" s="95" t="str">
        <f t="shared" si="35"/>
        <v>2</v>
      </c>
      <c r="AW186" s="95" t="str">
        <f t="shared" si="35"/>
        <v>4</v>
      </c>
      <c r="AX186" s="95" t="str">
        <f t="shared" si="34"/>
        <v>1</v>
      </c>
      <c r="AY186" s="95" t="str">
        <f t="shared" si="34"/>
        <v>0</v>
      </c>
      <c r="AZ186" s="95" t="str">
        <f t="shared" si="34"/>
        <v>0</v>
      </c>
      <c r="BA186" s="95" t="str">
        <f t="shared" si="34"/>
        <v>0</v>
      </c>
      <c r="BB186" s="93"/>
    </row>
    <row r="187" spans="1:54" x14ac:dyDescent="0.2">
      <c r="A187" s="90">
        <v>2008</v>
      </c>
      <c r="B187" s="91" t="s">
        <v>13</v>
      </c>
      <c r="C187" s="91">
        <v>435291</v>
      </c>
      <c r="D187" s="91">
        <v>220909</v>
      </c>
      <c r="E187" s="91">
        <v>142046</v>
      </c>
      <c r="F187" s="91">
        <v>57914</v>
      </c>
      <c r="G187" s="91">
        <v>118120</v>
      </c>
      <c r="H187" s="91">
        <v>102732</v>
      </c>
      <c r="I187" s="91">
        <v>105635</v>
      </c>
      <c r="J187" s="91">
        <v>44652</v>
      </c>
      <c r="K187" s="91">
        <v>179056</v>
      </c>
      <c r="L187" s="91">
        <v>124091</v>
      </c>
      <c r="M187" s="91">
        <v>149009</v>
      </c>
      <c r="N187" s="91">
        <v>150424</v>
      </c>
      <c r="O187" s="91">
        <v>179621</v>
      </c>
      <c r="P187" s="91">
        <v>92383</v>
      </c>
      <c r="Q187" s="91">
        <v>444661</v>
      </c>
      <c r="R187" s="91">
        <v>808048</v>
      </c>
      <c r="S187" s="91">
        <v>0</v>
      </c>
      <c r="T187" s="91">
        <v>253637</v>
      </c>
      <c r="U187" s="91">
        <v>39969</v>
      </c>
      <c r="V187" s="91">
        <v>306771</v>
      </c>
      <c r="W187" s="91">
        <v>0</v>
      </c>
      <c r="X187" s="91">
        <v>0</v>
      </c>
      <c r="Y187" s="91">
        <v>0</v>
      </c>
      <c r="Z187" s="91">
        <v>3954969</v>
      </c>
      <c r="AC187" s="90">
        <v>2008</v>
      </c>
      <c r="AD187" s="91" t="s">
        <v>13</v>
      </c>
      <c r="AE187" s="95" t="str">
        <f t="shared" si="33"/>
        <v>4</v>
      </c>
      <c r="AF187" s="95" t="str">
        <f t="shared" si="33"/>
        <v>2</v>
      </c>
      <c r="AG187" s="95" t="str">
        <f t="shared" si="33"/>
        <v>1</v>
      </c>
      <c r="AH187" s="95" t="str">
        <f t="shared" si="33"/>
        <v>5</v>
      </c>
      <c r="AI187" s="95" t="str">
        <f t="shared" si="33"/>
        <v>1</v>
      </c>
      <c r="AJ187" s="95" t="str">
        <f t="shared" si="33"/>
        <v>1</v>
      </c>
      <c r="AK187" s="95" t="str">
        <f t="shared" si="33"/>
        <v>1</v>
      </c>
      <c r="AL187" s="95" t="str">
        <f t="shared" si="33"/>
        <v>4</v>
      </c>
      <c r="AM187" s="95" t="str">
        <f t="shared" si="33"/>
        <v>1</v>
      </c>
      <c r="AN187" s="95" t="str">
        <f t="shared" si="33"/>
        <v>1</v>
      </c>
      <c r="AO187" s="95" t="str">
        <f t="shared" si="33"/>
        <v>1</v>
      </c>
      <c r="AP187" s="95" t="str">
        <f t="shared" si="33"/>
        <v>1</v>
      </c>
      <c r="AQ187" s="95" t="str">
        <f t="shared" si="33"/>
        <v>1</v>
      </c>
      <c r="AR187" s="95" t="str">
        <f t="shared" si="35"/>
        <v>9</v>
      </c>
      <c r="AS187" s="95" t="str">
        <f t="shared" si="35"/>
        <v>4</v>
      </c>
      <c r="AT187" s="95" t="str">
        <f t="shared" si="35"/>
        <v>8</v>
      </c>
      <c r="AU187" s="95" t="str">
        <f t="shared" si="35"/>
        <v>0</v>
      </c>
      <c r="AV187" s="95" t="str">
        <f t="shared" si="35"/>
        <v>2</v>
      </c>
      <c r="AW187" s="95" t="str">
        <f t="shared" si="35"/>
        <v>3</v>
      </c>
      <c r="AX187" s="95" t="str">
        <f t="shared" si="34"/>
        <v>3</v>
      </c>
      <c r="AY187" s="95" t="str">
        <f t="shared" si="34"/>
        <v>0</v>
      </c>
      <c r="AZ187" s="95" t="str">
        <f t="shared" si="34"/>
        <v>0</v>
      </c>
      <c r="BA187" s="95" t="str">
        <f t="shared" si="34"/>
        <v>0</v>
      </c>
      <c r="BB187" s="93"/>
    </row>
    <row r="188" spans="1:54" x14ac:dyDescent="0.2">
      <c r="A188" s="90">
        <v>2008</v>
      </c>
      <c r="B188" s="91" t="s">
        <v>14</v>
      </c>
      <c r="C188" s="91">
        <v>442182</v>
      </c>
      <c r="D188" s="91">
        <v>240890</v>
      </c>
      <c r="E188" s="91">
        <v>147857</v>
      </c>
      <c r="F188" s="91">
        <v>61532</v>
      </c>
      <c r="G188" s="91">
        <v>128671</v>
      </c>
      <c r="H188" s="91">
        <v>106794</v>
      </c>
      <c r="I188" s="91">
        <v>109293</v>
      </c>
      <c r="J188" s="91">
        <v>45476</v>
      </c>
      <c r="K188" s="91">
        <v>192543</v>
      </c>
      <c r="L188" s="91">
        <v>135920</v>
      </c>
      <c r="M188" s="91">
        <v>158872</v>
      </c>
      <c r="N188" s="91">
        <v>159356</v>
      </c>
      <c r="O188" s="91">
        <v>188628</v>
      </c>
      <c r="P188" s="91">
        <v>98978</v>
      </c>
      <c r="Q188" s="91">
        <v>476591</v>
      </c>
      <c r="R188" s="91">
        <v>854740</v>
      </c>
      <c r="S188" s="91">
        <v>0</v>
      </c>
      <c r="T188" s="91">
        <v>271761</v>
      </c>
      <c r="U188" s="91">
        <v>44726</v>
      </c>
      <c r="V188" s="91">
        <v>147896</v>
      </c>
      <c r="W188" s="91">
        <v>0</v>
      </c>
      <c r="X188" s="91">
        <v>0</v>
      </c>
      <c r="Y188" s="91">
        <v>0</v>
      </c>
      <c r="Z188" s="91">
        <v>4012706</v>
      </c>
      <c r="AC188" s="90">
        <v>2008</v>
      </c>
      <c r="AD188" s="91" t="s">
        <v>14</v>
      </c>
      <c r="AE188" s="95" t="str">
        <f t="shared" si="33"/>
        <v>4</v>
      </c>
      <c r="AF188" s="95" t="str">
        <f t="shared" si="33"/>
        <v>2</v>
      </c>
      <c r="AG188" s="95" t="str">
        <f t="shared" si="33"/>
        <v>1</v>
      </c>
      <c r="AH188" s="95" t="str">
        <f t="shared" si="33"/>
        <v>6</v>
      </c>
      <c r="AI188" s="95" t="str">
        <f t="shared" si="33"/>
        <v>1</v>
      </c>
      <c r="AJ188" s="95" t="str">
        <f t="shared" si="33"/>
        <v>1</v>
      </c>
      <c r="AK188" s="95" t="str">
        <f t="shared" si="33"/>
        <v>1</v>
      </c>
      <c r="AL188" s="95" t="str">
        <f t="shared" si="33"/>
        <v>4</v>
      </c>
      <c r="AM188" s="95" t="str">
        <f t="shared" si="33"/>
        <v>1</v>
      </c>
      <c r="AN188" s="95" t="str">
        <f t="shared" si="33"/>
        <v>1</v>
      </c>
      <c r="AO188" s="95" t="str">
        <f t="shared" si="33"/>
        <v>1</v>
      </c>
      <c r="AP188" s="95" t="str">
        <f t="shared" si="33"/>
        <v>1</v>
      </c>
      <c r="AQ188" s="95" t="str">
        <f t="shared" si="33"/>
        <v>1</v>
      </c>
      <c r="AR188" s="95" t="str">
        <f t="shared" si="35"/>
        <v>9</v>
      </c>
      <c r="AS188" s="95" t="str">
        <f t="shared" si="35"/>
        <v>4</v>
      </c>
      <c r="AT188" s="95" t="str">
        <f t="shared" si="35"/>
        <v>8</v>
      </c>
      <c r="AU188" s="95" t="str">
        <f t="shared" si="35"/>
        <v>0</v>
      </c>
      <c r="AV188" s="95" t="str">
        <f t="shared" si="35"/>
        <v>2</v>
      </c>
      <c r="AW188" s="95" t="str">
        <f t="shared" si="35"/>
        <v>4</v>
      </c>
      <c r="AX188" s="95" t="str">
        <f t="shared" si="34"/>
        <v>1</v>
      </c>
      <c r="AY188" s="95" t="str">
        <f t="shared" si="34"/>
        <v>0</v>
      </c>
      <c r="AZ188" s="95" t="str">
        <f t="shared" si="34"/>
        <v>0</v>
      </c>
      <c r="BA188" s="95" t="str">
        <f t="shared" si="34"/>
        <v>0</v>
      </c>
      <c r="BB188" s="93"/>
    </row>
    <row r="189" spans="1:54" x14ac:dyDescent="0.2">
      <c r="A189" s="90">
        <v>2008</v>
      </c>
      <c r="B189" s="91" t="s">
        <v>15</v>
      </c>
      <c r="C189" s="91">
        <v>437176</v>
      </c>
      <c r="D189" s="91">
        <v>250374</v>
      </c>
      <c r="E189" s="91">
        <v>152167</v>
      </c>
      <c r="F189" s="91">
        <v>66504</v>
      </c>
      <c r="G189" s="91">
        <v>141546</v>
      </c>
      <c r="H189" s="91">
        <v>115993</v>
      </c>
      <c r="I189" s="91">
        <v>116170</v>
      </c>
      <c r="J189" s="91">
        <v>48991</v>
      </c>
      <c r="K189" s="91">
        <v>211927</v>
      </c>
      <c r="L189" s="91">
        <v>150188</v>
      </c>
      <c r="M189" s="91">
        <v>176022</v>
      </c>
      <c r="N189" s="91">
        <v>159681</v>
      </c>
      <c r="O189" s="91">
        <v>216515</v>
      </c>
      <c r="P189" s="91">
        <v>104588</v>
      </c>
      <c r="Q189" s="91">
        <v>500802</v>
      </c>
      <c r="R189" s="91">
        <v>912584</v>
      </c>
      <c r="S189" s="91">
        <v>0</v>
      </c>
      <c r="T189" s="91">
        <v>291046</v>
      </c>
      <c r="U189" s="91">
        <v>43414</v>
      </c>
      <c r="V189" s="91">
        <v>152773</v>
      </c>
      <c r="W189" s="91">
        <v>0</v>
      </c>
      <c r="X189" s="91">
        <v>0</v>
      </c>
      <c r="Y189" s="91">
        <v>0</v>
      </c>
      <c r="Z189" s="91">
        <v>4248461</v>
      </c>
      <c r="AC189" s="90">
        <v>2008</v>
      </c>
      <c r="AD189" s="91" t="s">
        <v>15</v>
      </c>
      <c r="AE189" s="95" t="str">
        <f t="shared" si="33"/>
        <v>4</v>
      </c>
      <c r="AF189" s="95" t="str">
        <f t="shared" si="33"/>
        <v>2</v>
      </c>
      <c r="AG189" s="95" t="str">
        <f t="shared" si="33"/>
        <v>1</v>
      </c>
      <c r="AH189" s="95" t="str">
        <f t="shared" si="33"/>
        <v>6</v>
      </c>
      <c r="AI189" s="95" t="str">
        <f t="shared" si="33"/>
        <v>1</v>
      </c>
      <c r="AJ189" s="95" t="str">
        <f t="shared" si="33"/>
        <v>1</v>
      </c>
      <c r="AK189" s="95" t="str">
        <f t="shared" si="33"/>
        <v>1</v>
      </c>
      <c r="AL189" s="95" t="str">
        <f t="shared" si="33"/>
        <v>4</v>
      </c>
      <c r="AM189" s="95" t="str">
        <f t="shared" si="33"/>
        <v>2</v>
      </c>
      <c r="AN189" s="95" t="str">
        <f t="shared" si="33"/>
        <v>1</v>
      </c>
      <c r="AO189" s="95" t="str">
        <f t="shared" si="33"/>
        <v>1</v>
      </c>
      <c r="AP189" s="95" t="str">
        <f t="shared" si="33"/>
        <v>1</v>
      </c>
      <c r="AQ189" s="95" t="str">
        <f t="shared" si="33"/>
        <v>2</v>
      </c>
      <c r="AR189" s="95" t="str">
        <f t="shared" si="35"/>
        <v>1</v>
      </c>
      <c r="AS189" s="95" t="str">
        <f t="shared" si="35"/>
        <v>5</v>
      </c>
      <c r="AT189" s="95" t="str">
        <f t="shared" si="35"/>
        <v>9</v>
      </c>
      <c r="AU189" s="95" t="str">
        <f t="shared" si="35"/>
        <v>0</v>
      </c>
      <c r="AV189" s="95" t="str">
        <f t="shared" si="35"/>
        <v>2</v>
      </c>
      <c r="AW189" s="95" t="str">
        <f t="shared" si="35"/>
        <v>4</v>
      </c>
      <c r="AX189" s="95" t="str">
        <f t="shared" si="34"/>
        <v>1</v>
      </c>
      <c r="AY189" s="95" t="str">
        <f t="shared" si="34"/>
        <v>0</v>
      </c>
      <c r="AZ189" s="95" t="str">
        <f t="shared" si="34"/>
        <v>0</v>
      </c>
      <c r="BA189" s="95" t="str">
        <f t="shared" si="34"/>
        <v>0</v>
      </c>
      <c r="BB189" s="93"/>
    </row>
    <row r="190" spans="1:54" x14ac:dyDescent="0.2">
      <c r="A190" s="90">
        <v>2008</v>
      </c>
      <c r="B190" s="91" t="s">
        <v>4</v>
      </c>
      <c r="C190" s="91">
        <v>456523</v>
      </c>
      <c r="D190" s="91">
        <v>256669</v>
      </c>
      <c r="E190" s="91">
        <v>156792</v>
      </c>
      <c r="F190" s="91">
        <v>67361</v>
      </c>
      <c r="G190" s="91">
        <v>137462</v>
      </c>
      <c r="H190" s="91">
        <v>117893</v>
      </c>
      <c r="I190" s="91">
        <v>120720</v>
      </c>
      <c r="J190" s="91">
        <v>49975</v>
      </c>
      <c r="K190" s="91">
        <v>214662</v>
      </c>
      <c r="L190" s="91">
        <v>154067</v>
      </c>
      <c r="M190" s="91">
        <v>179435</v>
      </c>
      <c r="N190" s="91">
        <v>167249</v>
      </c>
      <c r="O190" s="91">
        <v>216828</v>
      </c>
      <c r="P190" s="91">
        <v>106523</v>
      </c>
      <c r="Q190" s="91">
        <v>489514</v>
      </c>
      <c r="R190" s="91">
        <v>912913</v>
      </c>
      <c r="S190" s="91">
        <v>0</v>
      </c>
      <c r="T190" s="91">
        <v>292173</v>
      </c>
      <c r="U190" s="91">
        <v>44442</v>
      </c>
      <c r="V190" s="91">
        <v>156494</v>
      </c>
      <c r="W190" s="91">
        <v>0</v>
      </c>
      <c r="X190" s="91">
        <v>0</v>
      </c>
      <c r="Y190" s="91">
        <v>0</v>
      </c>
      <c r="Z190" s="91">
        <v>4297695</v>
      </c>
      <c r="AC190" s="90">
        <v>2008</v>
      </c>
      <c r="AD190" s="91" t="s">
        <v>4</v>
      </c>
      <c r="AE190" s="95" t="str">
        <f t="shared" si="33"/>
        <v>4</v>
      </c>
      <c r="AF190" s="95" t="str">
        <f t="shared" si="33"/>
        <v>2</v>
      </c>
      <c r="AG190" s="95" t="str">
        <f t="shared" si="33"/>
        <v>1</v>
      </c>
      <c r="AH190" s="95" t="str">
        <f t="shared" si="33"/>
        <v>6</v>
      </c>
      <c r="AI190" s="95" t="str">
        <f t="shared" si="33"/>
        <v>1</v>
      </c>
      <c r="AJ190" s="95" t="str">
        <f t="shared" si="33"/>
        <v>1</v>
      </c>
      <c r="AK190" s="95" t="str">
        <f t="shared" si="33"/>
        <v>1</v>
      </c>
      <c r="AL190" s="95" t="str">
        <f t="shared" si="33"/>
        <v>4</v>
      </c>
      <c r="AM190" s="95" t="str">
        <f t="shared" si="33"/>
        <v>2</v>
      </c>
      <c r="AN190" s="95" t="str">
        <f t="shared" si="33"/>
        <v>1</v>
      </c>
      <c r="AO190" s="95" t="str">
        <f t="shared" si="33"/>
        <v>1</v>
      </c>
      <c r="AP190" s="95" t="str">
        <f t="shared" si="33"/>
        <v>1</v>
      </c>
      <c r="AQ190" s="95" t="str">
        <f t="shared" si="33"/>
        <v>2</v>
      </c>
      <c r="AR190" s="95" t="str">
        <f t="shared" si="35"/>
        <v>1</v>
      </c>
      <c r="AS190" s="95" t="str">
        <f t="shared" si="35"/>
        <v>4</v>
      </c>
      <c r="AT190" s="95" t="str">
        <f t="shared" si="35"/>
        <v>9</v>
      </c>
      <c r="AU190" s="95" t="str">
        <f t="shared" si="35"/>
        <v>0</v>
      </c>
      <c r="AV190" s="95" t="str">
        <f t="shared" si="35"/>
        <v>2</v>
      </c>
      <c r="AW190" s="95" t="str">
        <f t="shared" si="35"/>
        <v>4</v>
      </c>
      <c r="AX190" s="95" t="str">
        <f t="shared" si="34"/>
        <v>1</v>
      </c>
      <c r="AY190" s="95" t="str">
        <f t="shared" si="34"/>
        <v>0</v>
      </c>
      <c r="AZ190" s="95" t="str">
        <f t="shared" si="34"/>
        <v>0</v>
      </c>
      <c r="BA190" s="95" t="str">
        <f t="shared" si="34"/>
        <v>0</v>
      </c>
      <c r="BB190" s="93"/>
    </row>
    <row r="191" spans="1:54" x14ac:dyDescent="0.2">
      <c r="A191" s="90">
        <v>2008</v>
      </c>
      <c r="B191" s="91" t="s">
        <v>5</v>
      </c>
      <c r="C191" s="91">
        <v>423087</v>
      </c>
      <c r="D191" s="91">
        <v>217949</v>
      </c>
      <c r="E191" s="91">
        <v>146123</v>
      </c>
      <c r="F191" s="91">
        <v>59415</v>
      </c>
      <c r="G191" s="91">
        <v>125940</v>
      </c>
      <c r="H191" s="91">
        <v>106141</v>
      </c>
      <c r="I191" s="91">
        <v>107610</v>
      </c>
      <c r="J191" s="91">
        <v>43889</v>
      </c>
      <c r="K191" s="91">
        <v>191897</v>
      </c>
      <c r="L191" s="91">
        <v>136097</v>
      </c>
      <c r="M191" s="91">
        <v>159346</v>
      </c>
      <c r="N191" s="91">
        <v>153407</v>
      </c>
      <c r="O191" s="91">
        <v>202380</v>
      </c>
      <c r="P191" s="91">
        <v>96926</v>
      </c>
      <c r="Q191" s="91">
        <v>459477</v>
      </c>
      <c r="R191" s="91">
        <v>845457</v>
      </c>
      <c r="S191" s="91">
        <v>27653</v>
      </c>
      <c r="T191" s="91">
        <v>276456</v>
      </c>
      <c r="U191" s="91">
        <v>43152</v>
      </c>
      <c r="V191" s="91">
        <v>147440</v>
      </c>
      <c r="W191" s="91">
        <v>0</v>
      </c>
      <c r="X191" s="91">
        <v>0</v>
      </c>
      <c r="Y191" s="91">
        <v>0</v>
      </c>
      <c r="Z191" s="91">
        <v>3969842</v>
      </c>
      <c r="AC191" s="90">
        <v>2008</v>
      </c>
      <c r="AD191" s="91" t="s">
        <v>5</v>
      </c>
      <c r="AE191" s="95" t="str">
        <f t="shared" si="33"/>
        <v>4</v>
      </c>
      <c r="AF191" s="95" t="str">
        <f t="shared" si="33"/>
        <v>2</v>
      </c>
      <c r="AG191" s="95" t="str">
        <f t="shared" si="33"/>
        <v>1</v>
      </c>
      <c r="AH191" s="95" t="str">
        <f t="shared" si="33"/>
        <v>5</v>
      </c>
      <c r="AI191" s="95" t="str">
        <f t="shared" si="33"/>
        <v>1</v>
      </c>
      <c r="AJ191" s="95" t="str">
        <f t="shared" si="33"/>
        <v>1</v>
      </c>
      <c r="AK191" s="95" t="str">
        <f t="shared" si="33"/>
        <v>1</v>
      </c>
      <c r="AL191" s="95" t="str">
        <f t="shared" si="33"/>
        <v>4</v>
      </c>
      <c r="AM191" s="95" t="str">
        <f t="shared" si="33"/>
        <v>1</v>
      </c>
      <c r="AN191" s="95" t="str">
        <f t="shared" si="33"/>
        <v>1</v>
      </c>
      <c r="AO191" s="95" t="str">
        <f t="shared" si="33"/>
        <v>1</v>
      </c>
      <c r="AP191" s="95" t="str">
        <f t="shared" si="33"/>
        <v>1</v>
      </c>
      <c r="AQ191" s="95" t="str">
        <f t="shared" si="33"/>
        <v>2</v>
      </c>
      <c r="AR191" s="95" t="str">
        <f t="shared" si="35"/>
        <v>9</v>
      </c>
      <c r="AS191" s="95" t="str">
        <f t="shared" si="35"/>
        <v>4</v>
      </c>
      <c r="AT191" s="95" t="str">
        <f t="shared" si="35"/>
        <v>8</v>
      </c>
      <c r="AU191" s="95" t="str">
        <f t="shared" si="35"/>
        <v>2</v>
      </c>
      <c r="AV191" s="95" t="str">
        <f t="shared" si="35"/>
        <v>2</v>
      </c>
      <c r="AW191" s="95" t="str">
        <f t="shared" si="35"/>
        <v>4</v>
      </c>
      <c r="AX191" s="95" t="str">
        <f t="shared" si="34"/>
        <v>1</v>
      </c>
      <c r="AY191" s="95" t="str">
        <f t="shared" si="34"/>
        <v>0</v>
      </c>
      <c r="AZ191" s="95" t="str">
        <f t="shared" si="34"/>
        <v>0</v>
      </c>
      <c r="BA191" s="95" t="str">
        <f t="shared" si="34"/>
        <v>0</v>
      </c>
      <c r="BB191" s="93"/>
    </row>
    <row r="192" spans="1:54" x14ac:dyDescent="0.2">
      <c r="A192" s="90">
        <v>2008</v>
      </c>
      <c r="B192" s="91" t="s">
        <v>6</v>
      </c>
      <c r="C192" s="91">
        <v>453155</v>
      </c>
      <c r="D192" s="91">
        <v>241661</v>
      </c>
      <c r="E192" s="91">
        <v>153893</v>
      </c>
      <c r="F192" s="91">
        <v>57803</v>
      </c>
      <c r="G192" s="91">
        <v>134952</v>
      </c>
      <c r="H192" s="91">
        <v>112581</v>
      </c>
      <c r="I192" s="91">
        <v>118344</v>
      </c>
      <c r="J192" s="91">
        <v>47433</v>
      </c>
      <c r="K192" s="91">
        <v>207837</v>
      </c>
      <c r="L192" s="91">
        <v>144502</v>
      </c>
      <c r="M192" s="91">
        <v>173843</v>
      </c>
      <c r="N192" s="91">
        <v>167307</v>
      </c>
      <c r="O192" s="91">
        <v>218666</v>
      </c>
      <c r="P192" s="91">
        <v>103363</v>
      </c>
      <c r="Q192" s="91">
        <v>501305</v>
      </c>
      <c r="R192" s="91">
        <v>874906</v>
      </c>
      <c r="S192" s="91">
        <v>123665</v>
      </c>
      <c r="T192" s="91">
        <v>303730</v>
      </c>
      <c r="U192" s="91">
        <v>47215</v>
      </c>
      <c r="V192" s="91">
        <v>160142</v>
      </c>
      <c r="W192" s="91">
        <v>0</v>
      </c>
      <c r="X192" s="91">
        <v>0</v>
      </c>
      <c r="Y192" s="91">
        <v>0</v>
      </c>
      <c r="Z192" s="91">
        <v>4346303</v>
      </c>
      <c r="AC192" s="90">
        <v>2008</v>
      </c>
      <c r="AD192" s="91" t="s">
        <v>6</v>
      </c>
      <c r="AE192" s="95" t="str">
        <f t="shared" si="33"/>
        <v>4</v>
      </c>
      <c r="AF192" s="95" t="str">
        <f t="shared" si="33"/>
        <v>2</v>
      </c>
      <c r="AG192" s="95" t="str">
        <f t="shared" si="33"/>
        <v>1</v>
      </c>
      <c r="AH192" s="95" t="str">
        <f t="shared" si="33"/>
        <v>5</v>
      </c>
      <c r="AI192" s="95" t="str">
        <f t="shared" si="33"/>
        <v>1</v>
      </c>
      <c r="AJ192" s="95" t="str">
        <f t="shared" si="33"/>
        <v>1</v>
      </c>
      <c r="AK192" s="95" t="str">
        <f t="shared" si="33"/>
        <v>1</v>
      </c>
      <c r="AL192" s="95" t="str">
        <f t="shared" si="33"/>
        <v>4</v>
      </c>
      <c r="AM192" s="95" t="str">
        <f t="shared" si="33"/>
        <v>2</v>
      </c>
      <c r="AN192" s="95" t="str">
        <f t="shared" si="33"/>
        <v>1</v>
      </c>
      <c r="AO192" s="95" t="str">
        <f t="shared" si="33"/>
        <v>1</v>
      </c>
      <c r="AP192" s="95" t="str">
        <f t="shared" si="33"/>
        <v>1</v>
      </c>
      <c r="AQ192" s="95" t="str">
        <f t="shared" si="33"/>
        <v>2</v>
      </c>
      <c r="AR192" s="95" t="str">
        <f t="shared" si="35"/>
        <v>1</v>
      </c>
      <c r="AS192" s="95" t="str">
        <f t="shared" si="35"/>
        <v>5</v>
      </c>
      <c r="AT192" s="95" t="str">
        <f t="shared" si="35"/>
        <v>8</v>
      </c>
      <c r="AU192" s="95" t="str">
        <f t="shared" si="35"/>
        <v>1</v>
      </c>
      <c r="AV192" s="95" t="str">
        <f t="shared" si="35"/>
        <v>3</v>
      </c>
      <c r="AW192" s="95" t="str">
        <f t="shared" si="35"/>
        <v>4</v>
      </c>
      <c r="AX192" s="95" t="str">
        <f t="shared" si="34"/>
        <v>1</v>
      </c>
      <c r="AY192" s="95" t="str">
        <f t="shared" si="34"/>
        <v>0</v>
      </c>
      <c r="AZ192" s="95" t="str">
        <f t="shared" si="34"/>
        <v>0</v>
      </c>
      <c r="BA192" s="95" t="str">
        <f t="shared" si="34"/>
        <v>0</v>
      </c>
      <c r="BB192" s="93"/>
    </row>
    <row r="193" spans="1:54" x14ac:dyDescent="0.2">
      <c r="A193" s="90">
        <v>2008</v>
      </c>
      <c r="B193" s="91" t="s">
        <v>7</v>
      </c>
      <c r="C193" s="91">
        <v>465079</v>
      </c>
      <c r="D193" s="91">
        <v>257290</v>
      </c>
      <c r="E193" s="91">
        <v>151290</v>
      </c>
      <c r="F193" s="91">
        <v>129465</v>
      </c>
      <c r="G193" s="91">
        <v>130304</v>
      </c>
      <c r="H193" s="91">
        <v>107726</v>
      </c>
      <c r="I193" s="91">
        <v>115822</v>
      </c>
      <c r="J193" s="91">
        <v>48269</v>
      </c>
      <c r="K193" s="91">
        <v>205655</v>
      </c>
      <c r="L193" s="91">
        <v>140639</v>
      </c>
      <c r="M193" s="91">
        <v>170811</v>
      </c>
      <c r="N193" s="91">
        <v>164869</v>
      </c>
      <c r="O193" s="91">
        <v>196420</v>
      </c>
      <c r="P193" s="91">
        <v>101648</v>
      </c>
      <c r="Q193" s="91">
        <v>494416</v>
      </c>
      <c r="R193" s="91">
        <v>853627</v>
      </c>
      <c r="S193" s="91">
        <v>137437</v>
      </c>
      <c r="T193" s="91">
        <v>301711</v>
      </c>
      <c r="U193" s="91">
        <v>47511</v>
      </c>
      <c r="V193" s="91">
        <v>163687</v>
      </c>
      <c r="W193" s="91">
        <v>0</v>
      </c>
      <c r="X193" s="91">
        <v>0</v>
      </c>
      <c r="Y193" s="91">
        <v>0</v>
      </c>
      <c r="Z193" s="91">
        <v>4383676</v>
      </c>
      <c r="AC193" s="90">
        <v>2008</v>
      </c>
      <c r="AD193" s="91" t="s">
        <v>7</v>
      </c>
      <c r="AE193" s="95" t="str">
        <f t="shared" si="33"/>
        <v>4</v>
      </c>
      <c r="AF193" s="95" t="str">
        <f t="shared" si="33"/>
        <v>2</v>
      </c>
      <c r="AG193" s="95" t="str">
        <f t="shared" si="33"/>
        <v>1</v>
      </c>
      <c r="AH193" s="95" t="str">
        <f t="shared" si="33"/>
        <v>1</v>
      </c>
      <c r="AI193" s="95" t="str">
        <f t="shared" si="33"/>
        <v>1</v>
      </c>
      <c r="AJ193" s="95" t="str">
        <f t="shared" si="33"/>
        <v>1</v>
      </c>
      <c r="AK193" s="95" t="str">
        <f t="shared" si="33"/>
        <v>1</v>
      </c>
      <c r="AL193" s="95" t="str">
        <f t="shared" si="33"/>
        <v>4</v>
      </c>
      <c r="AM193" s="95" t="str">
        <f t="shared" si="33"/>
        <v>2</v>
      </c>
      <c r="AN193" s="95" t="str">
        <f t="shared" si="33"/>
        <v>1</v>
      </c>
      <c r="AO193" s="95" t="str">
        <f t="shared" si="33"/>
        <v>1</v>
      </c>
      <c r="AP193" s="95" t="str">
        <f t="shared" si="33"/>
        <v>1</v>
      </c>
      <c r="AQ193" s="95" t="str">
        <f t="shared" si="33"/>
        <v>1</v>
      </c>
      <c r="AR193" s="95" t="str">
        <f t="shared" si="35"/>
        <v>1</v>
      </c>
      <c r="AS193" s="95" t="str">
        <f t="shared" si="35"/>
        <v>4</v>
      </c>
      <c r="AT193" s="95" t="str">
        <f t="shared" si="35"/>
        <v>8</v>
      </c>
      <c r="AU193" s="95" t="str">
        <f t="shared" si="35"/>
        <v>1</v>
      </c>
      <c r="AV193" s="95" t="str">
        <f t="shared" si="35"/>
        <v>3</v>
      </c>
      <c r="AW193" s="95" t="str">
        <f t="shared" si="35"/>
        <v>4</v>
      </c>
      <c r="AX193" s="95" t="str">
        <f t="shared" si="34"/>
        <v>1</v>
      </c>
      <c r="AY193" s="95" t="str">
        <f t="shared" si="34"/>
        <v>0</v>
      </c>
      <c r="AZ193" s="95" t="str">
        <f t="shared" si="34"/>
        <v>0</v>
      </c>
      <c r="BA193" s="95" t="str">
        <f t="shared" si="34"/>
        <v>0</v>
      </c>
      <c r="BB193" s="93"/>
    </row>
    <row r="194" spans="1:54" x14ac:dyDescent="0.2">
      <c r="A194" s="90">
        <v>2008</v>
      </c>
      <c r="B194" s="91" t="s">
        <v>8</v>
      </c>
      <c r="C194" s="91">
        <v>455395</v>
      </c>
      <c r="D194" s="91">
        <v>238525</v>
      </c>
      <c r="E194" s="91">
        <v>148284</v>
      </c>
      <c r="F194" s="91">
        <v>54663</v>
      </c>
      <c r="G194" s="91">
        <v>130882</v>
      </c>
      <c r="H194" s="91">
        <v>108726</v>
      </c>
      <c r="I194" s="91">
        <v>113680</v>
      </c>
      <c r="J194" s="91">
        <v>45233</v>
      </c>
      <c r="K194" s="91">
        <v>202174</v>
      </c>
      <c r="L194" s="91">
        <v>139038</v>
      </c>
      <c r="M194" s="91">
        <v>165904</v>
      </c>
      <c r="N194" s="91">
        <v>157950</v>
      </c>
      <c r="O194" s="91">
        <v>202606</v>
      </c>
      <c r="P194" s="91">
        <v>99527</v>
      </c>
      <c r="Q194" s="91">
        <v>483360</v>
      </c>
      <c r="R194" s="91">
        <v>833444</v>
      </c>
      <c r="S194" s="91">
        <v>140138</v>
      </c>
      <c r="T194" s="91">
        <v>300129</v>
      </c>
      <c r="U194" s="91">
        <v>45991</v>
      </c>
      <c r="V194" s="91">
        <v>157573</v>
      </c>
      <c r="W194" s="91">
        <v>0</v>
      </c>
      <c r="X194" s="91">
        <v>0</v>
      </c>
      <c r="Y194" s="91">
        <v>0</v>
      </c>
      <c r="Z194" s="91">
        <v>4223222</v>
      </c>
      <c r="AC194" s="90">
        <v>2008</v>
      </c>
      <c r="AD194" s="91" t="s">
        <v>8</v>
      </c>
      <c r="AE194" s="95" t="str">
        <f t="shared" si="33"/>
        <v>4</v>
      </c>
      <c r="AF194" s="95" t="str">
        <f t="shared" si="33"/>
        <v>2</v>
      </c>
      <c r="AG194" s="95" t="str">
        <f t="shared" si="33"/>
        <v>1</v>
      </c>
      <c r="AH194" s="95" t="str">
        <f t="shared" si="33"/>
        <v>5</v>
      </c>
      <c r="AI194" s="95" t="str">
        <f t="shared" si="33"/>
        <v>1</v>
      </c>
      <c r="AJ194" s="95" t="str">
        <f t="shared" si="33"/>
        <v>1</v>
      </c>
      <c r="AK194" s="95" t="str">
        <f t="shared" si="33"/>
        <v>1</v>
      </c>
      <c r="AL194" s="95" t="str">
        <f t="shared" si="33"/>
        <v>4</v>
      </c>
      <c r="AM194" s="95" t="str">
        <f t="shared" si="33"/>
        <v>2</v>
      </c>
      <c r="AN194" s="95" t="str">
        <f t="shared" si="33"/>
        <v>1</v>
      </c>
      <c r="AO194" s="95" t="str">
        <f t="shared" si="33"/>
        <v>1</v>
      </c>
      <c r="AP194" s="95" t="str">
        <f t="shared" si="33"/>
        <v>1</v>
      </c>
      <c r="AQ194" s="95" t="str">
        <f t="shared" si="33"/>
        <v>2</v>
      </c>
      <c r="AR194" s="95" t="str">
        <f t="shared" si="35"/>
        <v>9</v>
      </c>
      <c r="AS194" s="95" t="str">
        <f t="shared" si="35"/>
        <v>4</v>
      </c>
      <c r="AT194" s="95" t="str">
        <f t="shared" si="35"/>
        <v>8</v>
      </c>
      <c r="AU194" s="95" t="str">
        <f t="shared" si="35"/>
        <v>1</v>
      </c>
      <c r="AV194" s="95" t="str">
        <f t="shared" si="35"/>
        <v>3</v>
      </c>
      <c r="AW194" s="95" t="str">
        <f t="shared" si="35"/>
        <v>4</v>
      </c>
      <c r="AX194" s="95" t="str">
        <f t="shared" si="34"/>
        <v>1</v>
      </c>
      <c r="AY194" s="95" t="str">
        <f t="shared" si="34"/>
        <v>0</v>
      </c>
      <c r="AZ194" s="95" t="str">
        <f t="shared" si="34"/>
        <v>0</v>
      </c>
      <c r="BA194" s="95" t="str">
        <f t="shared" si="34"/>
        <v>0</v>
      </c>
      <c r="BB194" s="93"/>
    </row>
    <row r="195" spans="1:54" x14ac:dyDescent="0.2">
      <c r="A195" s="90">
        <v>2008</v>
      </c>
      <c r="B195" s="91" t="s">
        <v>9</v>
      </c>
      <c r="C195" s="91">
        <v>453478</v>
      </c>
      <c r="D195" s="91">
        <v>222035</v>
      </c>
      <c r="E195" s="91">
        <v>148753</v>
      </c>
      <c r="F195" s="91">
        <v>59979</v>
      </c>
      <c r="G195" s="91">
        <v>128936</v>
      </c>
      <c r="H195" s="91">
        <v>112132</v>
      </c>
      <c r="I195" s="91">
        <v>112265</v>
      </c>
      <c r="J195" s="91">
        <v>47043</v>
      </c>
      <c r="K195" s="91">
        <v>202910</v>
      </c>
      <c r="L195" s="91">
        <v>141546</v>
      </c>
      <c r="M195" s="91">
        <v>169087</v>
      </c>
      <c r="N195" s="91">
        <v>160835</v>
      </c>
      <c r="O195" s="91">
        <v>205390</v>
      </c>
      <c r="P195" s="91">
        <v>102310</v>
      </c>
      <c r="Q195" s="91">
        <v>481245</v>
      </c>
      <c r="R195" s="91">
        <v>854186</v>
      </c>
      <c r="S195" s="91">
        <v>147068</v>
      </c>
      <c r="T195" s="91">
        <v>303338</v>
      </c>
      <c r="U195" s="91">
        <v>46763</v>
      </c>
      <c r="V195" s="91">
        <v>162514</v>
      </c>
      <c r="W195" s="91">
        <v>0</v>
      </c>
      <c r="X195" s="91">
        <v>0</v>
      </c>
      <c r="Y195" s="91">
        <v>0</v>
      </c>
      <c r="Z195" s="91">
        <v>4261813</v>
      </c>
      <c r="AC195" s="90">
        <v>2008</v>
      </c>
      <c r="AD195" s="91" t="s">
        <v>9</v>
      </c>
      <c r="AE195" s="95" t="str">
        <f t="shared" si="33"/>
        <v>4</v>
      </c>
      <c r="AF195" s="95" t="str">
        <f t="shared" si="33"/>
        <v>2</v>
      </c>
      <c r="AG195" s="95" t="str">
        <f t="shared" si="33"/>
        <v>1</v>
      </c>
      <c r="AH195" s="95" t="str">
        <f t="shared" si="33"/>
        <v>5</v>
      </c>
      <c r="AI195" s="95" t="str">
        <f t="shared" si="33"/>
        <v>1</v>
      </c>
      <c r="AJ195" s="95" t="str">
        <f t="shared" si="33"/>
        <v>1</v>
      </c>
      <c r="AK195" s="95" t="str">
        <f t="shared" si="33"/>
        <v>1</v>
      </c>
      <c r="AL195" s="95" t="str">
        <f t="shared" si="33"/>
        <v>4</v>
      </c>
      <c r="AM195" s="95" t="str">
        <f t="shared" si="33"/>
        <v>2</v>
      </c>
      <c r="AN195" s="95" t="str">
        <f t="shared" si="33"/>
        <v>1</v>
      </c>
      <c r="AO195" s="95" t="str">
        <f t="shared" si="33"/>
        <v>1</v>
      </c>
      <c r="AP195" s="95" t="str">
        <f t="shared" si="33"/>
        <v>1</v>
      </c>
      <c r="AQ195" s="95" t="str">
        <f t="shared" si="33"/>
        <v>2</v>
      </c>
      <c r="AR195" s="95" t="str">
        <f t="shared" si="35"/>
        <v>1</v>
      </c>
      <c r="AS195" s="95" t="str">
        <f t="shared" si="35"/>
        <v>4</v>
      </c>
      <c r="AT195" s="95" t="str">
        <f t="shared" si="35"/>
        <v>8</v>
      </c>
      <c r="AU195" s="95" t="str">
        <f t="shared" si="35"/>
        <v>1</v>
      </c>
      <c r="AV195" s="95" t="str">
        <f t="shared" si="35"/>
        <v>3</v>
      </c>
      <c r="AW195" s="95" t="str">
        <f t="shared" si="35"/>
        <v>4</v>
      </c>
      <c r="AX195" s="95" t="str">
        <f t="shared" si="34"/>
        <v>1</v>
      </c>
      <c r="AY195" s="95" t="str">
        <f t="shared" si="34"/>
        <v>0</v>
      </c>
      <c r="AZ195" s="95" t="str">
        <f t="shared" si="34"/>
        <v>0</v>
      </c>
      <c r="BA195" s="95" t="str">
        <f t="shared" si="34"/>
        <v>0</v>
      </c>
      <c r="BB195" s="93"/>
    </row>
    <row r="196" spans="1:54" x14ac:dyDescent="0.2">
      <c r="A196" s="90">
        <v>2008</v>
      </c>
      <c r="B196" s="91" t="s">
        <v>10</v>
      </c>
      <c r="C196" s="91">
        <v>436194</v>
      </c>
      <c r="D196" s="91">
        <v>214186</v>
      </c>
      <c r="E196" s="91">
        <v>141329</v>
      </c>
      <c r="F196" s="91">
        <v>56562</v>
      </c>
      <c r="G196" s="91">
        <v>124852</v>
      </c>
      <c r="H196" s="91">
        <v>108204</v>
      </c>
      <c r="I196" s="91">
        <v>108389</v>
      </c>
      <c r="J196" s="91">
        <v>45265</v>
      </c>
      <c r="K196" s="91">
        <v>193171</v>
      </c>
      <c r="L196" s="91">
        <v>130879</v>
      </c>
      <c r="M196" s="91">
        <v>160084</v>
      </c>
      <c r="N196" s="91">
        <v>145416</v>
      </c>
      <c r="O196" s="91">
        <v>194485</v>
      </c>
      <c r="P196" s="91">
        <v>94417</v>
      </c>
      <c r="Q196" s="91">
        <v>452276</v>
      </c>
      <c r="R196" s="91">
        <v>794927</v>
      </c>
      <c r="S196" s="91">
        <v>139080</v>
      </c>
      <c r="T196" s="91">
        <v>288641</v>
      </c>
      <c r="U196" s="91">
        <v>45352</v>
      </c>
      <c r="V196" s="91">
        <v>152444</v>
      </c>
      <c r="W196" s="91">
        <v>0</v>
      </c>
      <c r="X196" s="91">
        <v>0</v>
      </c>
      <c r="Y196" s="91">
        <v>0</v>
      </c>
      <c r="Z196" s="91">
        <v>4026153</v>
      </c>
      <c r="AC196" s="90">
        <v>2008</v>
      </c>
      <c r="AD196" s="91" t="s">
        <v>10</v>
      </c>
      <c r="AE196" s="95" t="str">
        <f t="shared" si="33"/>
        <v>4</v>
      </c>
      <c r="AF196" s="95" t="str">
        <f t="shared" si="33"/>
        <v>2</v>
      </c>
      <c r="AG196" s="95" t="str">
        <f t="shared" si="33"/>
        <v>1</v>
      </c>
      <c r="AH196" s="95" t="str">
        <f t="shared" si="33"/>
        <v>5</v>
      </c>
      <c r="AI196" s="95" t="str">
        <f t="shared" si="33"/>
        <v>1</v>
      </c>
      <c r="AJ196" s="95" t="str">
        <f t="shared" si="33"/>
        <v>1</v>
      </c>
      <c r="AK196" s="95" t="str">
        <f t="shared" si="33"/>
        <v>1</v>
      </c>
      <c r="AL196" s="95" t="str">
        <f t="shared" si="33"/>
        <v>4</v>
      </c>
      <c r="AM196" s="95" t="str">
        <f t="shared" si="33"/>
        <v>1</v>
      </c>
      <c r="AN196" s="95" t="str">
        <f t="shared" si="33"/>
        <v>1</v>
      </c>
      <c r="AO196" s="95" t="str">
        <f t="shared" si="33"/>
        <v>1</v>
      </c>
      <c r="AP196" s="95" t="str">
        <f t="shared" si="33"/>
        <v>1</v>
      </c>
      <c r="AQ196" s="95" t="str">
        <f t="shared" si="33"/>
        <v>1</v>
      </c>
      <c r="AR196" s="95" t="str">
        <f t="shared" si="35"/>
        <v>9</v>
      </c>
      <c r="AS196" s="95" t="str">
        <f t="shared" si="35"/>
        <v>4</v>
      </c>
      <c r="AT196" s="95" t="str">
        <f t="shared" si="35"/>
        <v>7</v>
      </c>
      <c r="AU196" s="95" t="str">
        <f t="shared" si="35"/>
        <v>1</v>
      </c>
      <c r="AV196" s="95" t="str">
        <f t="shared" si="35"/>
        <v>2</v>
      </c>
      <c r="AW196" s="95" t="str">
        <f t="shared" si="35"/>
        <v>4</v>
      </c>
      <c r="AX196" s="95" t="str">
        <f t="shared" si="34"/>
        <v>1</v>
      </c>
      <c r="AY196" s="95" t="str">
        <f t="shared" si="34"/>
        <v>0</v>
      </c>
      <c r="AZ196" s="95" t="str">
        <f t="shared" si="34"/>
        <v>0</v>
      </c>
      <c r="BA196" s="95" t="str">
        <f t="shared" si="34"/>
        <v>0</v>
      </c>
      <c r="BB196" s="93"/>
    </row>
    <row r="197" spans="1:54" x14ac:dyDescent="0.2">
      <c r="A197" s="90">
        <v>2008</v>
      </c>
      <c r="B197" s="91" t="s">
        <v>11</v>
      </c>
      <c r="C197" s="91">
        <v>446478</v>
      </c>
      <c r="D197" s="91">
        <v>222821</v>
      </c>
      <c r="E197" s="91">
        <v>140644</v>
      </c>
      <c r="F197" s="91">
        <v>51746</v>
      </c>
      <c r="G197" s="91">
        <v>124078</v>
      </c>
      <c r="H197" s="91">
        <v>102784</v>
      </c>
      <c r="I197" s="91">
        <v>106001</v>
      </c>
      <c r="J197" s="91">
        <v>45483</v>
      </c>
      <c r="K197" s="91">
        <v>190002</v>
      </c>
      <c r="L197" s="91">
        <v>125255</v>
      </c>
      <c r="M197" s="91">
        <v>154464</v>
      </c>
      <c r="N197" s="91">
        <v>151426</v>
      </c>
      <c r="O197" s="91">
        <v>186127</v>
      </c>
      <c r="P197" s="91">
        <v>94732</v>
      </c>
      <c r="Q197" s="91">
        <v>460568</v>
      </c>
      <c r="R197" s="91">
        <v>794489</v>
      </c>
      <c r="S197" s="91">
        <v>146805</v>
      </c>
      <c r="T197" s="91">
        <v>287885</v>
      </c>
      <c r="U197" s="91">
        <v>48607</v>
      </c>
      <c r="V197" s="91">
        <v>157211</v>
      </c>
      <c r="W197" s="91">
        <v>0</v>
      </c>
      <c r="X197" s="91">
        <v>0</v>
      </c>
      <c r="Y197" s="91">
        <v>0</v>
      </c>
      <c r="Z197" s="91">
        <v>4037606</v>
      </c>
      <c r="AC197" s="90">
        <v>2008</v>
      </c>
      <c r="AD197" s="91" t="s">
        <v>11</v>
      </c>
      <c r="AE197" s="95" t="str">
        <f t="shared" si="33"/>
        <v>4</v>
      </c>
      <c r="AF197" s="95" t="str">
        <f t="shared" si="33"/>
        <v>2</v>
      </c>
      <c r="AG197" s="95" t="str">
        <f t="shared" si="33"/>
        <v>1</v>
      </c>
      <c r="AH197" s="95" t="str">
        <f t="shared" si="33"/>
        <v>5</v>
      </c>
      <c r="AI197" s="95" t="str">
        <f t="shared" si="33"/>
        <v>1</v>
      </c>
      <c r="AJ197" s="95" t="str">
        <f t="shared" si="33"/>
        <v>1</v>
      </c>
      <c r="AK197" s="95" t="str">
        <f t="shared" si="33"/>
        <v>1</v>
      </c>
      <c r="AL197" s="95" t="str">
        <f t="shared" si="33"/>
        <v>4</v>
      </c>
      <c r="AM197" s="95" t="str">
        <f t="shared" si="33"/>
        <v>1</v>
      </c>
      <c r="AN197" s="95" t="str">
        <f t="shared" si="33"/>
        <v>1</v>
      </c>
      <c r="AO197" s="95" t="str">
        <f t="shared" si="33"/>
        <v>1</v>
      </c>
      <c r="AP197" s="95" t="str">
        <f t="shared" si="33"/>
        <v>1</v>
      </c>
      <c r="AQ197" s="95" t="str">
        <f t="shared" si="33"/>
        <v>1</v>
      </c>
      <c r="AR197" s="95" t="str">
        <f t="shared" si="35"/>
        <v>9</v>
      </c>
      <c r="AS197" s="95" t="str">
        <f t="shared" si="35"/>
        <v>4</v>
      </c>
      <c r="AT197" s="95" t="str">
        <f t="shared" si="35"/>
        <v>7</v>
      </c>
      <c r="AU197" s="95" t="str">
        <f t="shared" si="35"/>
        <v>1</v>
      </c>
      <c r="AV197" s="95" t="str">
        <f t="shared" si="35"/>
        <v>2</v>
      </c>
      <c r="AW197" s="95" t="str">
        <f t="shared" si="35"/>
        <v>4</v>
      </c>
      <c r="AX197" s="95" t="str">
        <f t="shared" si="34"/>
        <v>1</v>
      </c>
      <c r="AY197" s="95" t="str">
        <f t="shared" si="34"/>
        <v>0</v>
      </c>
      <c r="AZ197" s="95" t="str">
        <f t="shared" si="34"/>
        <v>0</v>
      </c>
      <c r="BA197" s="95" t="str">
        <f t="shared" si="34"/>
        <v>0</v>
      </c>
      <c r="BB197" s="93"/>
    </row>
    <row r="198" spans="1:54" x14ac:dyDescent="0.2">
      <c r="A198" s="90">
        <v>2009</v>
      </c>
      <c r="B198" s="91" t="s">
        <v>12</v>
      </c>
      <c r="C198" s="91">
        <v>409829.6687736609</v>
      </c>
      <c r="D198" s="91">
        <v>199829.30976842527</v>
      </c>
      <c r="E198" s="91">
        <v>117359.40287555376</v>
      </c>
      <c r="F198" s="91">
        <v>42595.136351188077</v>
      </c>
      <c r="G198" s="91">
        <v>112458.2888602497</v>
      </c>
      <c r="H198" s="91">
        <v>92579.073376963352</v>
      </c>
      <c r="I198" s="91">
        <v>89059.182402335879</v>
      </c>
      <c r="J198" s="91">
        <v>41179.258968989125</v>
      </c>
      <c r="K198" s="91">
        <v>182130.84249093838</v>
      </c>
      <c r="L198" s="91">
        <v>111027.55961739831</v>
      </c>
      <c r="M198" s="91">
        <v>147647.29736608939</v>
      </c>
      <c r="N198" s="91">
        <v>147607.69240434957</v>
      </c>
      <c r="O198" s="91">
        <v>153142.48580749094</v>
      </c>
      <c r="P198" s="91">
        <v>87153.193618606529</v>
      </c>
      <c r="Q198" s="91">
        <v>420070.02669351589</v>
      </c>
      <c r="R198" s="91">
        <v>747501.57256745873</v>
      </c>
      <c r="S198" s="91">
        <v>136798.01315948449</v>
      </c>
      <c r="T198" s="91">
        <v>267157.74472613772</v>
      </c>
      <c r="U198" s="91">
        <v>41171.83303866291</v>
      </c>
      <c r="V198" s="91">
        <v>141419.417132501</v>
      </c>
      <c r="W198" s="91">
        <v>0</v>
      </c>
      <c r="X198" s="91">
        <v>0</v>
      </c>
      <c r="Y198" s="91">
        <v>0</v>
      </c>
      <c r="Z198" s="91">
        <v>3687717</v>
      </c>
      <c r="AC198" s="90">
        <v>2009</v>
      </c>
      <c r="AD198" s="91" t="s">
        <v>12</v>
      </c>
      <c r="AE198" s="95" t="str">
        <f t="shared" si="33"/>
        <v>4</v>
      </c>
      <c r="AF198" s="95" t="str">
        <f t="shared" si="33"/>
        <v>1</v>
      </c>
      <c r="AG198" s="95" t="str">
        <f t="shared" si="33"/>
        <v>1</v>
      </c>
      <c r="AH198" s="95" t="str">
        <f t="shared" si="33"/>
        <v>4</v>
      </c>
      <c r="AI198" s="95" t="str">
        <f t="shared" si="33"/>
        <v>1</v>
      </c>
      <c r="AJ198" s="95" t="str">
        <f t="shared" si="33"/>
        <v>9</v>
      </c>
      <c r="AK198" s="95" t="str">
        <f t="shared" si="33"/>
        <v>8</v>
      </c>
      <c r="AL198" s="95" t="str">
        <f t="shared" si="33"/>
        <v>4</v>
      </c>
      <c r="AM198" s="95" t="str">
        <f t="shared" si="33"/>
        <v>1</v>
      </c>
      <c r="AN198" s="95" t="str">
        <f t="shared" si="33"/>
        <v>1</v>
      </c>
      <c r="AO198" s="95" t="str">
        <f t="shared" si="33"/>
        <v>1</v>
      </c>
      <c r="AP198" s="95" t="str">
        <f t="shared" si="33"/>
        <v>1</v>
      </c>
      <c r="AQ198" s="95" t="str">
        <f t="shared" si="33"/>
        <v>1</v>
      </c>
      <c r="AR198" s="95" t="str">
        <f t="shared" si="35"/>
        <v>8</v>
      </c>
      <c r="AS198" s="95" t="str">
        <f t="shared" si="35"/>
        <v>4</v>
      </c>
      <c r="AT198" s="95" t="str">
        <f t="shared" si="35"/>
        <v>7</v>
      </c>
      <c r="AU198" s="95" t="str">
        <f t="shared" si="35"/>
        <v>1</v>
      </c>
      <c r="AV198" s="95" t="str">
        <f t="shared" si="35"/>
        <v>2</v>
      </c>
      <c r="AW198" s="95" t="str">
        <f t="shared" si="35"/>
        <v>4</v>
      </c>
      <c r="AX198" s="95" t="str">
        <f t="shared" si="34"/>
        <v>1</v>
      </c>
      <c r="AY198" s="95" t="str">
        <f t="shared" si="34"/>
        <v>0</v>
      </c>
      <c r="AZ198" s="95" t="str">
        <f t="shared" si="34"/>
        <v>0</v>
      </c>
      <c r="BA198" s="95" t="str">
        <f t="shared" si="34"/>
        <v>0</v>
      </c>
      <c r="BB198" s="93"/>
    </row>
    <row r="199" spans="1:54" x14ac:dyDescent="0.2">
      <c r="A199" s="90">
        <v>2009</v>
      </c>
      <c r="B199" s="91" t="s">
        <v>13</v>
      </c>
      <c r="C199" s="91">
        <v>412588</v>
      </c>
      <c r="D199" s="91">
        <v>197810</v>
      </c>
      <c r="E199" s="91">
        <v>124502</v>
      </c>
      <c r="F199" s="91">
        <v>44557</v>
      </c>
      <c r="G199" s="91">
        <v>107642</v>
      </c>
      <c r="H199" s="91">
        <v>90688</v>
      </c>
      <c r="I199" s="91">
        <v>86129</v>
      </c>
      <c r="J199" s="91">
        <v>42187</v>
      </c>
      <c r="K199" s="91">
        <v>168430</v>
      </c>
      <c r="L199" s="91">
        <v>107165</v>
      </c>
      <c r="M199" s="91">
        <v>129614</v>
      </c>
      <c r="N199" s="91">
        <v>133218</v>
      </c>
      <c r="O199" s="91">
        <v>159082</v>
      </c>
      <c r="P199" s="91">
        <v>82488</v>
      </c>
      <c r="Q199" s="91">
        <v>399436</v>
      </c>
      <c r="R199" s="91">
        <v>694550</v>
      </c>
      <c r="S199" s="91">
        <v>138566</v>
      </c>
      <c r="T199" s="91">
        <v>244705</v>
      </c>
      <c r="U199" s="91">
        <v>39897</v>
      </c>
      <c r="V199" s="91">
        <v>138960</v>
      </c>
      <c r="W199" s="91">
        <v>0</v>
      </c>
      <c r="X199" s="91">
        <v>0</v>
      </c>
      <c r="Y199" s="91">
        <v>0</v>
      </c>
      <c r="Z199" s="91">
        <v>3542214</v>
      </c>
      <c r="AC199" s="90">
        <v>2009</v>
      </c>
      <c r="AD199" s="91" t="s">
        <v>13</v>
      </c>
      <c r="AE199" s="95" t="str">
        <f t="shared" si="33"/>
        <v>4</v>
      </c>
      <c r="AF199" s="95" t="str">
        <f t="shared" si="33"/>
        <v>1</v>
      </c>
      <c r="AG199" s="95" t="str">
        <f t="shared" si="33"/>
        <v>1</v>
      </c>
      <c r="AH199" s="95" t="str">
        <f t="shared" si="33"/>
        <v>4</v>
      </c>
      <c r="AI199" s="95" t="str">
        <f t="shared" si="33"/>
        <v>1</v>
      </c>
      <c r="AJ199" s="95" t="str">
        <f t="shared" si="33"/>
        <v>9</v>
      </c>
      <c r="AK199" s="95" t="str">
        <f t="shared" si="33"/>
        <v>8</v>
      </c>
      <c r="AL199" s="95" t="str">
        <f t="shared" si="33"/>
        <v>4</v>
      </c>
      <c r="AM199" s="95" t="str">
        <f t="shared" si="33"/>
        <v>1</v>
      </c>
      <c r="AN199" s="95" t="str">
        <f t="shared" si="33"/>
        <v>1</v>
      </c>
      <c r="AO199" s="95" t="str">
        <f t="shared" si="33"/>
        <v>1</v>
      </c>
      <c r="AP199" s="95" t="str">
        <f t="shared" si="33"/>
        <v>1</v>
      </c>
      <c r="AQ199" s="95" t="str">
        <f t="shared" si="33"/>
        <v>1</v>
      </c>
      <c r="AR199" s="95" t="str">
        <f t="shared" si="35"/>
        <v>8</v>
      </c>
      <c r="AS199" s="95" t="str">
        <f t="shared" si="35"/>
        <v>3</v>
      </c>
      <c r="AT199" s="95" t="str">
        <f t="shared" si="35"/>
        <v>6</v>
      </c>
      <c r="AU199" s="95" t="str">
        <f t="shared" si="35"/>
        <v>1</v>
      </c>
      <c r="AV199" s="95" t="str">
        <f t="shared" si="35"/>
        <v>2</v>
      </c>
      <c r="AW199" s="95" t="str">
        <f t="shared" si="35"/>
        <v>3</v>
      </c>
      <c r="AX199" s="95" t="str">
        <f t="shared" si="34"/>
        <v>1</v>
      </c>
      <c r="AY199" s="95" t="str">
        <f t="shared" si="34"/>
        <v>0</v>
      </c>
      <c r="AZ199" s="95" t="str">
        <f t="shared" si="34"/>
        <v>0</v>
      </c>
      <c r="BA199" s="95" t="str">
        <f t="shared" si="34"/>
        <v>0</v>
      </c>
      <c r="BB199" s="93"/>
    </row>
    <row r="200" spans="1:54" x14ac:dyDescent="0.2">
      <c r="A200" s="90">
        <v>2009</v>
      </c>
      <c r="B200" s="91" t="s">
        <v>14</v>
      </c>
      <c r="C200" s="91">
        <v>438013</v>
      </c>
      <c r="D200" s="91">
        <v>233925</v>
      </c>
      <c r="E200" s="91">
        <v>145571</v>
      </c>
      <c r="F200" s="91">
        <v>49799</v>
      </c>
      <c r="G200" s="91">
        <v>124768</v>
      </c>
      <c r="H200" s="91">
        <v>106723</v>
      </c>
      <c r="I200" s="91">
        <v>107200</v>
      </c>
      <c r="J200" s="91">
        <v>47302</v>
      </c>
      <c r="K200" s="91">
        <v>202778</v>
      </c>
      <c r="L200" s="91">
        <v>128785</v>
      </c>
      <c r="M200" s="91">
        <v>155213</v>
      </c>
      <c r="N200" s="91">
        <v>148215</v>
      </c>
      <c r="O200" s="91">
        <v>186993</v>
      </c>
      <c r="P200" s="91">
        <v>98581</v>
      </c>
      <c r="Q200" s="91">
        <v>466431</v>
      </c>
      <c r="R200" s="91">
        <v>783424</v>
      </c>
      <c r="S200" s="91">
        <v>159764</v>
      </c>
      <c r="T200" s="91">
        <v>284451</v>
      </c>
      <c r="U200" s="91">
        <v>46563</v>
      </c>
      <c r="V200" s="91">
        <v>156806</v>
      </c>
      <c r="W200" s="91">
        <v>0</v>
      </c>
      <c r="X200" s="91">
        <v>0</v>
      </c>
      <c r="Y200" s="91">
        <v>0</v>
      </c>
      <c r="Z200" s="91">
        <v>4071305</v>
      </c>
      <c r="AC200" s="90">
        <v>2009</v>
      </c>
      <c r="AD200" s="91" t="s">
        <v>14</v>
      </c>
      <c r="AE200" s="95" t="str">
        <f t="shared" si="33"/>
        <v>4</v>
      </c>
      <c r="AF200" s="95" t="str">
        <f t="shared" si="33"/>
        <v>2</v>
      </c>
      <c r="AG200" s="95" t="str">
        <f t="shared" si="33"/>
        <v>1</v>
      </c>
      <c r="AH200" s="95" t="str">
        <f t="shared" si="33"/>
        <v>4</v>
      </c>
      <c r="AI200" s="95" t="str">
        <f t="shared" si="33"/>
        <v>1</v>
      </c>
      <c r="AJ200" s="95" t="str">
        <f t="shared" si="33"/>
        <v>1</v>
      </c>
      <c r="AK200" s="95" t="str">
        <f t="shared" si="33"/>
        <v>1</v>
      </c>
      <c r="AL200" s="95" t="str">
        <f t="shared" si="33"/>
        <v>4</v>
      </c>
      <c r="AM200" s="95" t="str">
        <f t="shared" si="33"/>
        <v>2</v>
      </c>
      <c r="AN200" s="95" t="str">
        <f t="shared" si="33"/>
        <v>1</v>
      </c>
      <c r="AO200" s="95" t="str">
        <f t="shared" si="33"/>
        <v>1</v>
      </c>
      <c r="AP200" s="95" t="str">
        <f t="shared" si="33"/>
        <v>1</v>
      </c>
      <c r="AQ200" s="95" t="str">
        <f t="shared" si="33"/>
        <v>1</v>
      </c>
      <c r="AR200" s="95" t="str">
        <f t="shared" si="35"/>
        <v>9</v>
      </c>
      <c r="AS200" s="95" t="str">
        <f t="shared" si="35"/>
        <v>4</v>
      </c>
      <c r="AT200" s="95" t="str">
        <f t="shared" si="35"/>
        <v>7</v>
      </c>
      <c r="AU200" s="95" t="str">
        <f t="shared" si="35"/>
        <v>1</v>
      </c>
      <c r="AV200" s="95" t="str">
        <f t="shared" si="35"/>
        <v>2</v>
      </c>
      <c r="AW200" s="95" t="str">
        <f t="shared" si="35"/>
        <v>4</v>
      </c>
      <c r="AX200" s="95" t="str">
        <f t="shared" si="34"/>
        <v>1</v>
      </c>
      <c r="AY200" s="95" t="str">
        <f t="shared" si="34"/>
        <v>0</v>
      </c>
      <c r="AZ200" s="95" t="str">
        <f t="shared" si="34"/>
        <v>0</v>
      </c>
      <c r="BA200" s="95" t="str">
        <f t="shared" si="34"/>
        <v>0</v>
      </c>
      <c r="BB200" s="93"/>
    </row>
    <row r="201" spans="1:54" x14ac:dyDescent="0.2">
      <c r="A201" s="90">
        <v>2009</v>
      </c>
      <c r="B201" s="91" t="s">
        <v>15</v>
      </c>
      <c r="C201" s="91">
        <v>405689</v>
      </c>
      <c r="D201" s="91">
        <v>229714</v>
      </c>
      <c r="E201" s="91">
        <v>140768</v>
      </c>
      <c r="F201" s="91">
        <v>47144</v>
      </c>
      <c r="G201" s="91">
        <v>121930</v>
      </c>
      <c r="H201" s="91">
        <v>103519</v>
      </c>
      <c r="I201" s="91">
        <v>105567</v>
      </c>
      <c r="J201" s="91">
        <v>46599</v>
      </c>
      <c r="K201" s="91">
        <v>189261</v>
      </c>
      <c r="L201" s="91">
        <v>126079</v>
      </c>
      <c r="M201" s="91">
        <v>150022</v>
      </c>
      <c r="N201" s="91">
        <v>142923</v>
      </c>
      <c r="O201" s="91">
        <v>183708</v>
      </c>
      <c r="P201" s="91">
        <v>94609</v>
      </c>
      <c r="Q201" s="91">
        <v>447865</v>
      </c>
      <c r="R201" s="91">
        <v>750320</v>
      </c>
      <c r="S201" s="91">
        <v>155134</v>
      </c>
      <c r="T201" s="91">
        <v>276339</v>
      </c>
      <c r="U201" s="91">
        <v>45728</v>
      </c>
      <c r="V201" s="91">
        <v>151536</v>
      </c>
      <c r="W201" s="91">
        <v>0</v>
      </c>
      <c r="X201" s="91">
        <v>0</v>
      </c>
      <c r="Y201" s="91">
        <v>0</v>
      </c>
      <c r="Z201" s="91">
        <v>3914454</v>
      </c>
      <c r="AC201" s="90">
        <v>2009</v>
      </c>
      <c r="AD201" s="91" t="s">
        <v>15</v>
      </c>
      <c r="AE201" s="95" t="str">
        <f t="shared" si="33"/>
        <v>4</v>
      </c>
      <c r="AF201" s="95" t="str">
        <f t="shared" si="33"/>
        <v>2</v>
      </c>
      <c r="AG201" s="95" t="str">
        <f t="shared" si="33"/>
        <v>1</v>
      </c>
      <c r="AH201" s="95" t="str">
        <f t="shared" si="33"/>
        <v>4</v>
      </c>
      <c r="AI201" s="95" t="str">
        <f t="shared" si="33"/>
        <v>1</v>
      </c>
      <c r="AJ201" s="95" t="str">
        <f t="shared" si="33"/>
        <v>1</v>
      </c>
      <c r="AK201" s="95" t="str">
        <f t="shared" si="33"/>
        <v>1</v>
      </c>
      <c r="AL201" s="95" t="str">
        <f t="shared" si="33"/>
        <v>4</v>
      </c>
      <c r="AM201" s="95" t="str">
        <f t="shared" si="33"/>
        <v>1</v>
      </c>
      <c r="AN201" s="95" t="str">
        <f t="shared" si="33"/>
        <v>1</v>
      </c>
      <c r="AO201" s="95" t="str">
        <f t="shared" si="33"/>
        <v>1</v>
      </c>
      <c r="AP201" s="95" t="str">
        <f t="shared" si="33"/>
        <v>1</v>
      </c>
      <c r="AQ201" s="95" t="str">
        <f t="shared" si="33"/>
        <v>1</v>
      </c>
      <c r="AR201" s="95" t="str">
        <f t="shared" si="35"/>
        <v>9</v>
      </c>
      <c r="AS201" s="95" t="str">
        <f t="shared" si="35"/>
        <v>4</v>
      </c>
      <c r="AT201" s="95" t="str">
        <f t="shared" si="35"/>
        <v>7</v>
      </c>
      <c r="AU201" s="95" t="str">
        <f t="shared" si="35"/>
        <v>1</v>
      </c>
      <c r="AV201" s="95" t="str">
        <f t="shared" si="35"/>
        <v>2</v>
      </c>
      <c r="AW201" s="95" t="str">
        <f t="shared" si="35"/>
        <v>4</v>
      </c>
      <c r="AX201" s="95" t="str">
        <f t="shared" si="34"/>
        <v>1</v>
      </c>
      <c r="AY201" s="95" t="str">
        <f t="shared" si="34"/>
        <v>0</v>
      </c>
      <c r="AZ201" s="95" t="str">
        <f t="shared" si="34"/>
        <v>0</v>
      </c>
      <c r="BA201" s="95" t="str">
        <f t="shared" si="34"/>
        <v>0</v>
      </c>
      <c r="BB201" s="93"/>
    </row>
    <row r="202" spans="1:54" x14ac:dyDescent="0.2">
      <c r="A202" s="90">
        <v>2009</v>
      </c>
      <c r="B202" s="91" t="s">
        <v>4</v>
      </c>
      <c r="C202" s="91">
        <v>433627</v>
      </c>
      <c r="D202" s="91">
        <v>241874</v>
      </c>
      <c r="E202" s="91">
        <v>143911</v>
      </c>
      <c r="F202" s="91">
        <v>48305</v>
      </c>
      <c r="G202" s="91">
        <v>124638</v>
      </c>
      <c r="H202" s="91">
        <v>103965</v>
      </c>
      <c r="I202" s="91">
        <v>107752</v>
      </c>
      <c r="J202" s="91">
        <v>46500</v>
      </c>
      <c r="K202" s="91">
        <v>193586</v>
      </c>
      <c r="L202" s="91">
        <v>129325</v>
      </c>
      <c r="M202" s="91">
        <v>151530</v>
      </c>
      <c r="N202" s="91">
        <v>142245</v>
      </c>
      <c r="O202" s="91">
        <v>185372</v>
      </c>
      <c r="P202" s="91">
        <v>94896</v>
      </c>
      <c r="Q202" s="91">
        <v>465752</v>
      </c>
      <c r="R202" s="91">
        <v>752040</v>
      </c>
      <c r="S202" s="91">
        <v>155221</v>
      </c>
      <c r="T202" s="91">
        <v>276126</v>
      </c>
      <c r="U202" s="91">
        <v>46116</v>
      </c>
      <c r="V202" s="91">
        <v>155241</v>
      </c>
      <c r="W202" s="91">
        <v>0</v>
      </c>
      <c r="X202" s="91">
        <v>0</v>
      </c>
      <c r="Y202" s="91">
        <v>0</v>
      </c>
      <c r="Z202" s="91">
        <v>3998022</v>
      </c>
      <c r="AC202" s="90">
        <v>2009</v>
      </c>
      <c r="AD202" s="91" t="s">
        <v>4</v>
      </c>
      <c r="AE202" s="95" t="str">
        <f t="shared" si="33"/>
        <v>4</v>
      </c>
      <c r="AF202" s="95" t="str">
        <f t="shared" si="33"/>
        <v>2</v>
      </c>
      <c r="AG202" s="95" t="str">
        <f t="shared" si="33"/>
        <v>1</v>
      </c>
      <c r="AH202" s="95" t="str">
        <f t="shared" si="33"/>
        <v>4</v>
      </c>
      <c r="AI202" s="95" t="str">
        <f t="shared" si="33"/>
        <v>1</v>
      </c>
      <c r="AJ202" s="95" t="str">
        <f t="shared" si="33"/>
        <v>1</v>
      </c>
      <c r="AK202" s="95" t="str">
        <f t="shared" si="33"/>
        <v>1</v>
      </c>
      <c r="AL202" s="95" t="str">
        <f t="shared" si="33"/>
        <v>4</v>
      </c>
      <c r="AM202" s="95" t="str">
        <f t="shared" ref="AM202:AT241" si="36">+LEFT(K202,1)</f>
        <v>1</v>
      </c>
      <c r="AN202" s="95" t="str">
        <f t="shared" si="36"/>
        <v>1</v>
      </c>
      <c r="AO202" s="95" t="str">
        <f t="shared" si="36"/>
        <v>1</v>
      </c>
      <c r="AP202" s="95" t="str">
        <f t="shared" si="36"/>
        <v>1</v>
      </c>
      <c r="AQ202" s="95" t="str">
        <f t="shared" si="36"/>
        <v>1</v>
      </c>
      <c r="AR202" s="95" t="str">
        <f t="shared" si="35"/>
        <v>9</v>
      </c>
      <c r="AS202" s="95" t="str">
        <f t="shared" si="35"/>
        <v>4</v>
      </c>
      <c r="AT202" s="95" t="str">
        <f t="shared" si="35"/>
        <v>7</v>
      </c>
      <c r="AU202" s="95" t="str">
        <f t="shared" si="35"/>
        <v>1</v>
      </c>
      <c r="AV202" s="95" t="str">
        <f t="shared" si="35"/>
        <v>2</v>
      </c>
      <c r="AW202" s="95" t="str">
        <f t="shared" si="35"/>
        <v>4</v>
      </c>
      <c r="AX202" s="95" t="str">
        <f t="shared" si="34"/>
        <v>1</v>
      </c>
      <c r="AY202" s="95" t="str">
        <f t="shared" si="34"/>
        <v>0</v>
      </c>
      <c r="AZ202" s="95" t="str">
        <f t="shared" si="34"/>
        <v>0</v>
      </c>
      <c r="BA202" s="95" t="str">
        <f t="shared" si="34"/>
        <v>0</v>
      </c>
      <c r="BB202" s="93"/>
    </row>
    <row r="203" spans="1:54" x14ac:dyDescent="0.2">
      <c r="A203" s="90">
        <v>2009</v>
      </c>
      <c r="B203" s="91" t="s">
        <v>5</v>
      </c>
      <c r="C203" s="91">
        <v>429590</v>
      </c>
      <c r="D203" s="91">
        <v>238657</v>
      </c>
      <c r="E203" s="91">
        <v>151046</v>
      </c>
      <c r="F203" s="91">
        <v>49589</v>
      </c>
      <c r="G203" s="91">
        <v>130178</v>
      </c>
      <c r="H203" s="91">
        <v>106310</v>
      </c>
      <c r="I203" s="91">
        <v>106774</v>
      </c>
      <c r="J203" s="91">
        <v>45775</v>
      </c>
      <c r="K203" s="91">
        <v>198419</v>
      </c>
      <c r="L203" s="91">
        <v>128452</v>
      </c>
      <c r="M203" s="91">
        <v>156891</v>
      </c>
      <c r="N203" s="91">
        <v>147660</v>
      </c>
      <c r="O203" s="91">
        <v>186936</v>
      </c>
      <c r="P203" s="91">
        <v>94040</v>
      </c>
      <c r="Q203" s="91">
        <v>484794</v>
      </c>
      <c r="R203" s="91">
        <v>766979</v>
      </c>
      <c r="S203" s="91">
        <v>155976</v>
      </c>
      <c r="T203" s="91">
        <v>274750</v>
      </c>
      <c r="U203" s="91">
        <v>45176</v>
      </c>
      <c r="V203" s="91">
        <v>150165</v>
      </c>
      <c r="W203" s="91">
        <v>0</v>
      </c>
      <c r="X203" s="91">
        <v>0</v>
      </c>
      <c r="Y203" s="91">
        <v>0</v>
      </c>
      <c r="Z203" s="91">
        <v>4048157</v>
      </c>
      <c r="AC203" s="90">
        <v>2009</v>
      </c>
      <c r="AD203" s="91" t="s">
        <v>5</v>
      </c>
      <c r="AE203" s="95" t="str">
        <f t="shared" ref="AE203:AL234" si="37">+LEFT(C203,1)</f>
        <v>4</v>
      </c>
      <c r="AF203" s="95" t="str">
        <f t="shared" si="37"/>
        <v>2</v>
      </c>
      <c r="AG203" s="95" t="str">
        <f t="shared" si="37"/>
        <v>1</v>
      </c>
      <c r="AH203" s="95" t="str">
        <f t="shared" si="37"/>
        <v>4</v>
      </c>
      <c r="AI203" s="95" t="str">
        <f t="shared" si="37"/>
        <v>1</v>
      </c>
      <c r="AJ203" s="95" t="str">
        <f t="shared" si="37"/>
        <v>1</v>
      </c>
      <c r="AK203" s="95" t="str">
        <f t="shared" si="37"/>
        <v>1</v>
      </c>
      <c r="AL203" s="95" t="str">
        <f t="shared" si="37"/>
        <v>4</v>
      </c>
      <c r="AM203" s="95" t="str">
        <f t="shared" si="36"/>
        <v>1</v>
      </c>
      <c r="AN203" s="95" t="str">
        <f t="shared" si="36"/>
        <v>1</v>
      </c>
      <c r="AO203" s="95" t="str">
        <f t="shared" si="36"/>
        <v>1</v>
      </c>
      <c r="AP203" s="95" t="str">
        <f t="shared" si="36"/>
        <v>1</v>
      </c>
      <c r="AQ203" s="95" t="str">
        <f t="shared" si="36"/>
        <v>1</v>
      </c>
      <c r="AR203" s="95" t="str">
        <f t="shared" si="35"/>
        <v>9</v>
      </c>
      <c r="AS203" s="95" t="str">
        <f t="shared" si="35"/>
        <v>4</v>
      </c>
      <c r="AT203" s="95" t="str">
        <f t="shared" si="35"/>
        <v>7</v>
      </c>
      <c r="AU203" s="95" t="str">
        <f t="shared" si="35"/>
        <v>1</v>
      </c>
      <c r="AV203" s="95" t="str">
        <f t="shared" si="35"/>
        <v>2</v>
      </c>
      <c r="AW203" s="95" t="str">
        <f t="shared" si="35"/>
        <v>4</v>
      </c>
      <c r="AX203" s="95" t="str">
        <f t="shared" si="34"/>
        <v>1</v>
      </c>
      <c r="AY203" s="95" t="str">
        <f t="shared" si="34"/>
        <v>0</v>
      </c>
      <c r="AZ203" s="95" t="str">
        <f t="shared" si="34"/>
        <v>0</v>
      </c>
      <c r="BA203" s="95" t="str">
        <f t="shared" si="34"/>
        <v>0</v>
      </c>
      <c r="BB203" s="93"/>
    </row>
    <row r="204" spans="1:54" x14ac:dyDescent="0.2">
      <c r="A204" s="90">
        <v>2009</v>
      </c>
      <c r="B204" s="91" t="s">
        <v>6</v>
      </c>
      <c r="C204" s="91">
        <v>410064</v>
      </c>
      <c r="D204" s="91">
        <v>230695</v>
      </c>
      <c r="E204" s="91">
        <v>144423</v>
      </c>
      <c r="F204" s="91">
        <v>49400</v>
      </c>
      <c r="G204" s="91">
        <v>116779</v>
      </c>
      <c r="H204" s="91">
        <v>96335</v>
      </c>
      <c r="I204" s="91">
        <v>105292</v>
      </c>
      <c r="J204" s="91">
        <v>41640</v>
      </c>
      <c r="K204" s="91">
        <v>186142</v>
      </c>
      <c r="L204" s="91">
        <v>109763</v>
      </c>
      <c r="M204" s="91">
        <v>145285</v>
      </c>
      <c r="N204" s="91">
        <v>146103</v>
      </c>
      <c r="O204" s="91">
        <v>185162</v>
      </c>
      <c r="P204" s="91">
        <v>89086</v>
      </c>
      <c r="Q204" s="91">
        <v>462571</v>
      </c>
      <c r="R204" s="91">
        <v>737984</v>
      </c>
      <c r="S204" s="91">
        <v>143470</v>
      </c>
      <c r="T204" s="91">
        <v>256274</v>
      </c>
      <c r="U204" s="91">
        <v>40623</v>
      </c>
      <c r="V204" s="91">
        <v>140532</v>
      </c>
      <c r="W204" s="91">
        <v>0</v>
      </c>
      <c r="X204" s="91">
        <v>0</v>
      </c>
      <c r="Y204" s="91">
        <v>0</v>
      </c>
      <c r="Z204" s="91">
        <v>3837623</v>
      </c>
      <c r="AC204" s="90">
        <v>2009</v>
      </c>
      <c r="AD204" s="91" t="s">
        <v>6</v>
      </c>
      <c r="AE204" s="95" t="str">
        <f t="shared" si="37"/>
        <v>4</v>
      </c>
      <c r="AF204" s="95" t="str">
        <f t="shared" si="37"/>
        <v>2</v>
      </c>
      <c r="AG204" s="95" t="str">
        <f t="shared" si="37"/>
        <v>1</v>
      </c>
      <c r="AH204" s="95" t="str">
        <f t="shared" si="37"/>
        <v>4</v>
      </c>
      <c r="AI204" s="95" t="str">
        <f t="shared" si="37"/>
        <v>1</v>
      </c>
      <c r="AJ204" s="95" t="str">
        <f t="shared" si="37"/>
        <v>9</v>
      </c>
      <c r="AK204" s="95" t="str">
        <f t="shared" si="37"/>
        <v>1</v>
      </c>
      <c r="AL204" s="95" t="str">
        <f t="shared" si="37"/>
        <v>4</v>
      </c>
      <c r="AM204" s="95" t="str">
        <f t="shared" si="36"/>
        <v>1</v>
      </c>
      <c r="AN204" s="95" t="str">
        <f t="shared" si="36"/>
        <v>1</v>
      </c>
      <c r="AO204" s="95" t="str">
        <f t="shared" si="36"/>
        <v>1</v>
      </c>
      <c r="AP204" s="95" t="str">
        <f t="shared" si="36"/>
        <v>1</v>
      </c>
      <c r="AQ204" s="95" t="str">
        <f t="shared" si="36"/>
        <v>1</v>
      </c>
      <c r="AR204" s="95" t="str">
        <f t="shared" si="35"/>
        <v>8</v>
      </c>
      <c r="AS204" s="95" t="str">
        <f t="shared" si="35"/>
        <v>4</v>
      </c>
      <c r="AT204" s="95" t="str">
        <f t="shared" si="35"/>
        <v>7</v>
      </c>
      <c r="AU204" s="95" t="str">
        <f t="shared" si="35"/>
        <v>1</v>
      </c>
      <c r="AV204" s="95" t="str">
        <f t="shared" si="35"/>
        <v>2</v>
      </c>
      <c r="AW204" s="95" t="str">
        <f t="shared" si="35"/>
        <v>4</v>
      </c>
      <c r="AX204" s="95" t="str">
        <f t="shared" si="34"/>
        <v>1</v>
      </c>
      <c r="AY204" s="95" t="str">
        <f t="shared" si="34"/>
        <v>0</v>
      </c>
      <c r="AZ204" s="95" t="str">
        <f t="shared" si="34"/>
        <v>0</v>
      </c>
      <c r="BA204" s="95" t="str">
        <f t="shared" si="34"/>
        <v>0</v>
      </c>
      <c r="BB204" s="93"/>
    </row>
    <row r="205" spans="1:54" x14ac:dyDescent="0.2">
      <c r="A205" s="90">
        <v>2009</v>
      </c>
      <c r="B205" s="91" t="s">
        <v>7</v>
      </c>
      <c r="C205" s="91">
        <v>435490</v>
      </c>
      <c r="D205" s="91">
        <v>252758</v>
      </c>
      <c r="E205" s="91">
        <v>158574</v>
      </c>
      <c r="F205" s="91">
        <v>49853</v>
      </c>
      <c r="G205" s="91">
        <v>134732</v>
      </c>
      <c r="H205" s="91">
        <v>108021</v>
      </c>
      <c r="I205" s="91">
        <v>113156</v>
      </c>
      <c r="J205" s="91">
        <v>45974</v>
      </c>
      <c r="K205" s="91">
        <v>205052</v>
      </c>
      <c r="L205" s="91">
        <v>129177</v>
      </c>
      <c r="M205" s="91">
        <v>162877</v>
      </c>
      <c r="N205" s="91">
        <v>154573</v>
      </c>
      <c r="O205" s="91">
        <v>196061</v>
      </c>
      <c r="P205" s="91">
        <v>97829</v>
      </c>
      <c r="Q205" s="91">
        <v>484699</v>
      </c>
      <c r="R205" s="91">
        <v>769502</v>
      </c>
      <c r="S205" s="91">
        <v>148428</v>
      </c>
      <c r="T205" s="91">
        <v>273354</v>
      </c>
      <c r="U205" s="91">
        <v>44040</v>
      </c>
      <c r="V205" s="91">
        <v>152392</v>
      </c>
      <c r="W205" s="91">
        <v>0</v>
      </c>
      <c r="X205" s="91">
        <v>0</v>
      </c>
      <c r="Y205" s="91">
        <v>0</v>
      </c>
      <c r="Z205" s="91">
        <v>4116542</v>
      </c>
      <c r="AC205" s="90">
        <v>2009</v>
      </c>
      <c r="AD205" s="91" t="s">
        <v>7</v>
      </c>
      <c r="AE205" s="95" t="str">
        <f t="shared" si="37"/>
        <v>4</v>
      </c>
      <c r="AF205" s="95" t="str">
        <f t="shared" si="37"/>
        <v>2</v>
      </c>
      <c r="AG205" s="95" t="str">
        <f t="shared" si="37"/>
        <v>1</v>
      </c>
      <c r="AH205" s="95" t="str">
        <f t="shared" si="37"/>
        <v>4</v>
      </c>
      <c r="AI205" s="95" t="str">
        <f t="shared" si="37"/>
        <v>1</v>
      </c>
      <c r="AJ205" s="95" t="str">
        <f t="shared" si="37"/>
        <v>1</v>
      </c>
      <c r="AK205" s="95" t="str">
        <f t="shared" si="37"/>
        <v>1</v>
      </c>
      <c r="AL205" s="95" t="str">
        <f t="shared" si="37"/>
        <v>4</v>
      </c>
      <c r="AM205" s="95" t="str">
        <f t="shared" si="36"/>
        <v>2</v>
      </c>
      <c r="AN205" s="95" t="str">
        <f t="shared" si="36"/>
        <v>1</v>
      </c>
      <c r="AO205" s="95" t="str">
        <f t="shared" si="36"/>
        <v>1</v>
      </c>
      <c r="AP205" s="95" t="str">
        <f t="shared" si="36"/>
        <v>1</v>
      </c>
      <c r="AQ205" s="95" t="str">
        <f t="shared" si="36"/>
        <v>1</v>
      </c>
      <c r="AR205" s="95" t="str">
        <f t="shared" si="35"/>
        <v>9</v>
      </c>
      <c r="AS205" s="95" t="str">
        <f t="shared" si="35"/>
        <v>4</v>
      </c>
      <c r="AT205" s="95" t="str">
        <f t="shared" si="35"/>
        <v>7</v>
      </c>
      <c r="AU205" s="95" t="str">
        <f t="shared" si="35"/>
        <v>1</v>
      </c>
      <c r="AV205" s="95" t="str">
        <f t="shared" si="35"/>
        <v>2</v>
      </c>
      <c r="AW205" s="95" t="str">
        <f t="shared" si="35"/>
        <v>4</v>
      </c>
      <c r="AX205" s="95" t="str">
        <f t="shared" si="34"/>
        <v>1</v>
      </c>
      <c r="AY205" s="95" t="str">
        <f t="shared" si="34"/>
        <v>0</v>
      </c>
      <c r="AZ205" s="95" t="str">
        <f t="shared" si="34"/>
        <v>0</v>
      </c>
      <c r="BA205" s="95" t="str">
        <f t="shared" si="34"/>
        <v>0</v>
      </c>
      <c r="BB205" s="93"/>
    </row>
    <row r="206" spans="1:54" x14ac:dyDescent="0.2">
      <c r="A206" s="90">
        <v>2009</v>
      </c>
      <c r="B206" s="91" t="s">
        <v>8</v>
      </c>
      <c r="C206" s="91">
        <v>444440</v>
      </c>
      <c r="D206" s="91">
        <v>261063</v>
      </c>
      <c r="E206" s="91">
        <v>163387</v>
      </c>
      <c r="F206" s="91">
        <v>46521</v>
      </c>
      <c r="G206" s="91">
        <v>140619</v>
      </c>
      <c r="H206" s="91">
        <v>112480</v>
      </c>
      <c r="I206" s="91">
        <v>118034</v>
      </c>
      <c r="J206" s="91">
        <v>48303</v>
      </c>
      <c r="K206" s="91">
        <v>211244</v>
      </c>
      <c r="L206" s="91">
        <v>132673</v>
      </c>
      <c r="M206" s="91">
        <v>166839</v>
      </c>
      <c r="N206" s="91">
        <v>154875</v>
      </c>
      <c r="O206" s="91">
        <v>193391</v>
      </c>
      <c r="P206" s="91">
        <v>100811</v>
      </c>
      <c r="Q206" s="91">
        <v>502426</v>
      </c>
      <c r="R206" s="91">
        <v>790092</v>
      </c>
      <c r="S206" s="91">
        <v>151007</v>
      </c>
      <c r="T206" s="91">
        <v>282726</v>
      </c>
      <c r="U206" s="91">
        <v>45063</v>
      </c>
      <c r="V206" s="91">
        <v>153452</v>
      </c>
      <c r="W206" s="91">
        <v>0</v>
      </c>
      <c r="X206" s="91">
        <v>0</v>
      </c>
      <c r="Y206" s="91">
        <v>0</v>
      </c>
      <c r="Z206" s="91">
        <v>4219446</v>
      </c>
      <c r="AC206" s="90">
        <v>2009</v>
      </c>
      <c r="AD206" s="91" t="s">
        <v>8</v>
      </c>
      <c r="AE206" s="95" t="str">
        <f t="shared" si="37"/>
        <v>4</v>
      </c>
      <c r="AF206" s="95" t="str">
        <f t="shared" si="37"/>
        <v>2</v>
      </c>
      <c r="AG206" s="95" t="str">
        <f t="shared" si="37"/>
        <v>1</v>
      </c>
      <c r="AH206" s="95" t="str">
        <f t="shared" si="37"/>
        <v>4</v>
      </c>
      <c r="AI206" s="95" t="str">
        <f t="shared" si="37"/>
        <v>1</v>
      </c>
      <c r="AJ206" s="95" t="str">
        <f t="shared" si="37"/>
        <v>1</v>
      </c>
      <c r="AK206" s="95" t="str">
        <f t="shared" si="37"/>
        <v>1</v>
      </c>
      <c r="AL206" s="95" t="str">
        <f t="shared" si="37"/>
        <v>4</v>
      </c>
      <c r="AM206" s="95" t="str">
        <f t="shared" si="36"/>
        <v>2</v>
      </c>
      <c r="AN206" s="95" t="str">
        <f t="shared" si="36"/>
        <v>1</v>
      </c>
      <c r="AO206" s="95" t="str">
        <f t="shared" si="36"/>
        <v>1</v>
      </c>
      <c r="AP206" s="95" t="str">
        <f t="shared" si="36"/>
        <v>1</v>
      </c>
      <c r="AQ206" s="95" t="str">
        <f t="shared" si="36"/>
        <v>1</v>
      </c>
      <c r="AR206" s="95" t="str">
        <f t="shared" si="35"/>
        <v>1</v>
      </c>
      <c r="AS206" s="95" t="str">
        <f t="shared" si="35"/>
        <v>5</v>
      </c>
      <c r="AT206" s="95" t="str">
        <f t="shared" si="35"/>
        <v>7</v>
      </c>
      <c r="AU206" s="95" t="str">
        <f t="shared" si="35"/>
        <v>1</v>
      </c>
      <c r="AV206" s="95" t="str">
        <f t="shared" si="35"/>
        <v>2</v>
      </c>
      <c r="AW206" s="95" t="str">
        <f t="shared" si="35"/>
        <v>4</v>
      </c>
      <c r="AX206" s="95" t="str">
        <f t="shared" si="34"/>
        <v>1</v>
      </c>
      <c r="AY206" s="95" t="str">
        <f t="shared" si="34"/>
        <v>0</v>
      </c>
      <c r="AZ206" s="95" t="str">
        <f t="shared" si="34"/>
        <v>0</v>
      </c>
      <c r="BA206" s="95" t="str">
        <f t="shared" si="34"/>
        <v>0</v>
      </c>
      <c r="BB206" s="93"/>
    </row>
    <row r="207" spans="1:54" x14ac:dyDescent="0.2">
      <c r="A207" s="90">
        <v>2009</v>
      </c>
      <c r="B207" s="91" t="s">
        <v>9</v>
      </c>
      <c r="C207" s="91">
        <v>458598</v>
      </c>
      <c r="D207" s="91">
        <v>264239</v>
      </c>
      <c r="E207" s="91">
        <v>162833</v>
      </c>
      <c r="F207" s="91">
        <v>51338</v>
      </c>
      <c r="G207" s="91">
        <v>142613</v>
      </c>
      <c r="H207" s="91">
        <v>115803</v>
      </c>
      <c r="I207" s="91">
        <v>117095</v>
      </c>
      <c r="J207" s="91">
        <v>50061</v>
      </c>
      <c r="K207" s="91">
        <v>212840</v>
      </c>
      <c r="L207" s="91">
        <v>136078</v>
      </c>
      <c r="M207" s="91">
        <v>171281</v>
      </c>
      <c r="N207" s="91">
        <v>161885</v>
      </c>
      <c r="O207" s="91">
        <v>200312</v>
      </c>
      <c r="P207" s="91">
        <v>103584</v>
      </c>
      <c r="Q207" s="91">
        <v>515338</v>
      </c>
      <c r="R207" s="91">
        <v>808981</v>
      </c>
      <c r="S207" s="91">
        <v>160879</v>
      </c>
      <c r="T207" s="91">
        <v>292596</v>
      </c>
      <c r="U207" s="91">
        <v>48526</v>
      </c>
      <c r="V207" s="91">
        <v>165624</v>
      </c>
      <c r="W207" s="91">
        <v>0</v>
      </c>
      <c r="X207" s="91">
        <v>0</v>
      </c>
      <c r="Y207" s="91">
        <v>0</v>
      </c>
      <c r="Z207" s="91">
        <v>4340504</v>
      </c>
      <c r="AC207" s="90">
        <v>2009</v>
      </c>
      <c r="AD207" s="91" t="s">
        <v>9</v>
      </c>
      <c r="AE207" s="95" t="str">
        <f t="shared" si="37"/>
        <v>4</v>
      </c>
      <c r="AF207" s="95" t="str">
        <f t="shared" si="37"/>
        <v>2</v>
      </c>
      <c r="AG207" s="95" t="str">
        <f t="shared" si="37"/>
        <v>1</v>
      </c>
      <c r="AH207" s="95" t="str">
        <f t="shared" si="37"/>
        <v>5</v>
      </c>
      <c r="AI207" s="95" t="str">
        <f t="shared" si="37"/>
        <v>1</v>
      </c>
      <c r="AJ207" s="95" t="str">
        <f t="shared" si="37"/>
        <v>1</v>
      </c>
      <c r="AK207" s="95" t="str">
        <f t="shared" si="37"/>
        <v>1</v>
      </c>
      <c r="AL207" s="95" t="str">
        <f t="shared" si="37"/>
        <v>5</v>
      </c>
      <c r="AM207" s="95" t="str">
        <f t="shared" si="36"/>
        <v>2</v>
      </c>
      <c r="AN207" s="95" t="str">
        <f t="shared" si="36"/>
        <v>1</v>
      </c>
      <c r="AO207" s="95" t="str">
        <f t="shared" si="36"/>
        <v>1</v>
      </c>
      <c r="AP207" s="95" t="str">
        <f t="shared" si="36"/>
        <v>1</v>
      </c>
      <c r="AQ207" s="95" t="str">
        <f t="shared" si="36"/>
        <v>2</v>
      </c>
      <c r="AR207" s="95" t="str">
        <f t="shared" si="35"/>
        <v>1</v>
      </c>
      <c r="AS207" s="95" t="str">
        <f t="shared" si="35"/>
        <v>5</v>
      </c>
      <c r="AT207" s="95" t="str">
        <f t="shared" si="35"/>
        <v>8</v>
      </c>
      <c r="AU207" s="95" t="str">
        <f t="shared" si="35"/>
        <v>1</v>
      </c>
      <c r="AV207" s="95" t="str">
        <f t="shared" si="35"/>
        <v>2</v>
      </c>
      <c r="AW207" s="95" t="str">
        <f t="shared" si="35"/>
        <v>4</v>
      </c>
      <c r="AX207" s="95" t="str">
        <f t="shared" si="34"/>
        <v>1</v>
      </c>
      <c r="AY207" s="95" t="str">
        <f t="shared" si="34"/>
        <v>0</v>
      </c>
      <c r="AZ207" s="95" t="str">
        <f t="shared" si="34"/>
        <v>0</v>
      </c>
      <c r="BA207" s="95" t="str">
        <f t="shared" si="34"/>
        <v>0</v>
      </c>
      <c r="BB207" s="93"/>
    </row>
    <row r="208" spans="1:54" x14ac:dyDescent="0.2">
      <c r="A208" s="90">
        <v>2009</v>
      </c>
      <c r="B208" s="91" t="s">
        <v>10</v>
      </c>
      <c r="C208" s="91">
        <v>455932</v>
      </c>
      <c r="D208" s="91">
        <v>249947</v>
      </c>
      <c r="E208" s="91">
        <v>157499</v>
      </c>
      <c r="F208" s="91">
        <v>48874</v>
      </c>
      <c r="G208" s="91">
        <v>139326</v>
      </c>
      <c r="H208" s="91">
        <v>112705</v>
      </c>
      <c r="I208" s="91">
        <v>111962</v>
      </c>
      <c r="J208" s="91">
        <v>47737</v>
      </c>
      <c r="K208" s="91">
        <v>203306</v>
      </c>
      <c r="L208" s="91">
        <v>131868</v>
      </c>
      <c r="M208" s="91">
        <v>165063</v>
      </c>
      <c r="N208" s="91">
        <v>152489</v>
      </c>
      <c r="O208" s="91">
        <v>198547</v>
      </c>
      <c r="P208" s="91">
        <v>97877</v>
      </c>
      <c r="Q208" s="91">
        <v>495587</v>
      </c>
      <c r="R208" s="91">
        <v>794225</v>
      </c>
      <c r="S208" s="91">
        <v>155136</v>
      </c>
      <c r="T208" s="91">
        <v>283197</v>
      </c>
      <c r="U208" s="91">
        <v>46135</v>
      </c>
      <c r="V208" s="91">
        <v>158968</v>
      </c>
      <c r="W208" s="91">
        <v>0</v>
      </c>
      <c r="X208" s="91">
        <v>0</v>
      </c>
      <c r="Y208" s="91">
        <v>0</v>
      </c>
      <c r="Z208" s="91">
        <v>4206380</v>
      </c>
      <c r="AC208" s="90">
        <v>2009</v>
      </c>
      <c r="AD208" s="91" t="s">
        <v>10</v>
      </c>
      <c r="AE208" s="95" t="str">
        <f t="shared" si="37"/>
        <v>4</v>
      </c>
      <c r="AF208" s="95" t="str">
        <f t="shared" si="37"/>
        <v>2</v>
      </c>
      <c r="AG208" s="95" t="str">
        <f t="shared" si="37"/>
        <v>1</v>
      </c>
      <c r="AH208" s="95" t="str">
        <f t="shared" si="37"/>
        <v>4</v>
      </c>
      <c r="AI208" s="95" t="str">
        <f t="shared" si="37"/>
        <v>1</v>
      </c>
      <c r="AJ208" s="95" t="str">
        <f t="shared" si="37"/>
        <v>1</v>
      </c>
      <c r="AK208" s="95" t="str">
        <f t="shared" si="37"/>
        <v>1</v>
      </c>
      <c r="AL208" s="95" t="str">
        <f t="shared" si="37"/>
        <v>4</v>
      </c>
      <c r="AM208" s="95" t="str">
        <f t="shared" si="36"/>
        <v>2</v>
      </c>
      <c r="AN208" s="95" t="str">
        <f t="shared" si="36"/>
        <v>1</v>
      </c>
      <c r="AO208" s="95" t="str">
        <f t="shared" si="36"/>
        <v>1</v>
      </c>
      <c r="AP208" s="95" t="str">
        <f t="shared" si="36"/>
        <v>1</v>
      </c>
      <c r="AQ208" s="95" t="str">
        <f t="shared" si="36"/>
        <v>1</v>
      </c>
      <c r="AR208" s="95" t="str">
        <f t="shared" si="35"/>
        <v>9</v>
      </c>
      <c r="AS208" s="95" t="str">
        <f t="shared" si="35"/>
        <v>4</v>
      </c>
      <c r="AT208" s="95" t="str">
        <f t="shared" si="35"/>
        <v>7</v>
      </c>
      <c r="AU208" s="95" t="str">
        <f t="shared" si="35"/>
        <v>1</v>
      </c>
      <c r="AV208" s="95" t="str">
        <f t="shared" si="35"/>
        <v>2</v>
      </c>
      <c r="AW208" s="95" t="str">
        <f t="shared" si="35"/>
        <v>4</v>
      </c>
      <c r="AX208" s="95" t="str">
        <f t="shared" si="34"/>
        <v>1</v>
      </c>
      <c r="AY208" s="95" t="str">
        <f t="shared" si="34"/>
        <v>0</v>
      </c>
      <c r="AZ208" s="95" t="str">
        <f t="shared" si="34"/>
        <v>0</v>
      </c>
      <c r="BA208" s="95" t="str">
        <f t="shared" si="34"/>
        <v>0</v>
      </c>
      <c r="BB208" s="93"/>
    </row>
    <row r="209" spans="1:54" x14ac:dyDescent="0.2">
      <c r="A209" s="90">
        <v>2009</v>
      </c>
      <c r="B209" s="91" t="s">
        <v>11</v>
      </c>
      <c r="C209" s="91">
        <v>452781</v>
      </c>
      <c r="D209" s="91">
        <v>249098</v>
      </c>
      <c r="E209" s="91">
        <v>162254</v>
      </c>
      <c r="F209" s="91">
        <v>47238</v>
      </c>
      <c r="G209" s="91">
        <v>131383</v>
      </c>
      <c r="H209" s="91">
        <v>106437</v>
      </c>
      <c r="I209" s="91">
        <v>111334</v>
      </c>
      <c r="J209" s="91">
        <v>46805</v>
      </c>
      <c r="K209" s="91">
        <v>201727</v>
      </c>
      <c r="L209" s="91">
        <v>125224</v>
      </c>
      <c r="M209" s="91">
        <v>158564</v>
      </c>
      <c r="N209" s="91">
        <v>152814</v>
      </c>
      <c r="O209" s="91">
        <v>192825</v>
      </c>
      <c r="P209" s="91">
        <v>98365</v>
      </c>
      <c r="Q209" s="91">
        <v>498014</v>
      </c>
      <c r="R209" s="91">
        <v>795159</v>
      </c>
      <c r="S209" s="91">
        <v>160796</v>
      </c>
      <c r="T209" s="91">
        <v>288051</v>
      </c>
      <c r="U209" s="91">
        <v>48824</v>
      </c>
      <c r="V209" s="91">
        <v>169628</v>
      </c>
      <c r="W209" s="91">
        <v>0</v>
      </c>
      <c r="X209" s="91">
        <v>0</v>
      </c>
      <c r="Y209" s="91">
        <v>0</v>
      </c>
      <c r="Z209" s="91">
        <v>4197321</v>
      </c>
      <c r="AC209" s="90">
        <v>2009</v>
      </c>
      <c r="AD209" s="91" t="s">
        <v>11</v>
      </c>
      <c r="AE209" s="95" t="str">
        <f t="shared" si="37"/>
        <v>4</v>
      </c>
      <c r="AF209" s="95" t="str">
        <f t="shared" si="37"/>
        <v>2</v>
      </c>
      <c r="AG209" s="95" t="str">
        <f t="shared" si="37"/>
        <v>1</v>
      </c>
      <c r="AH209" s="95" t="str">
        <f t="shared" si="37"/>
        <v>4</v>
      </c>
      <c r="AI209" s="95" t="str">
        <f t="shared" si="37"/>
        <v>1</v>
      </c>
      <c r="AJ209" s="95" t="str">
        <f t="shared" si="37"/>
        <v>1</v>
      </c>
      <c r="AK209" s="95" t="str">
        <f t="shared" si="37"/>
        <v>1</v>
      </c>
      <c r="AL209" s="95" t="str">
        <f t="shared" si="37"/>
        <v>4</v>
      </c>
      <c r="AM209" s="95" t="str">
        <f t="shared" si="36"/>
        <v>2</v>
      </c>
      <c r="AN209" s="95" t="str">
        <f t="shared" si="36"/>
        <v>1</v>
      </c>
      <c r="AO209" s="95" t="str">
        <f t="shared" si="36"/>
        <v>1</v>
      </c>
      <c r="AP209" s="95" t="str">
        <f t="shared" si="36"/>
        <v>1</v>
      </c>
      <c r="AQ209" s="95" t="str">
        <f t="shared" si="36"/>
        <v>1</v>
      </c>
      <c r="AR209" s="95" t="str">
        <f t="shared" si="35"/>
        <v>9</v>
      </c>
      <c r="AS209" s="95" t="str">
        <f t="shared" si="35"/>
        <v>4</v>
      </c>
      <c r="AT209" s="95" t="str">
        <f t="shared" si="35"/>
        <v>7</v>
      </c>
      <c r="AU209" s="95" t="str">
        <f t="shared" si="35"/>
        <v>1</v>
      </c>
      <c r="AV209" s="95" t="str">
        <f t="shared" si="35"/>
        <v>2</v>
      </c>
      <c r="AW209" s="95" t="str">
        <f t="shared" si="35"/>
        <v>4</v>
      </c>
      <c r="AX209" s="95" t="str">
        <f t="shared" si="34"/>
        <v>1</v>
      </c>
      <c r="AY209" s="95" t="str">
        <f t="shared" si="34"/>
        <v>0</v>
      </c>
      <c r="AZ209" s="95" t="str">
        <f t="shared" si="34"/>
        <v>0</v>
      </c>
      <c r="BA209" s="95" t="str">
        <f t="shared" si="34"/>
        <v>0</v>
      </c>
      <c r="BB209" s="93"/>
    </row>
    <row r="210" spans="1:54" x14ac:dyDescent="0.2">
      <c r="A210" s="90">
        <v>2010</v>
      </c>
      <c r="B210" s="91" t="s">
        <v>12</v>
      </c>
      <c r="C210" s="91">
        <v>418128</v>
      </c>
      <c r="D210" s="91">
        <v>210265</v>
      </c>
      <c r="E210" s="91">
        <v>139838</v>
      </c>
      <c r="F210" s="91">
        <v>45072</v>
      </c>
      <c r="G210" s="91">
        <v>111607</v>
      </c>
      <c r="H210" s="91">
        <v>90375</v>
      </c>
      <c r="I210" s="91">
        <v>86098</v>
      </c>
      <c r="J210" s="91">
        <v>40027</v>
      </c>
      <c r="K210" s="91">
        <v>167792</v>
      </c>
      <c r="L210" s="91">
        <v>101097</v>
      </c>
      <c r="M210" s="91">
        <v>135371</v>
      </c>
      <c r="N210" s="91">
        <v>137017</v>
      </c>
      <c r="O210" s="91">
        <v>170054</v>
      </c>
      <c r="P210" s="91">
        <v>83438</v>
      </c>
      <c r="Q210" s="91">
        <v>429958</v>
      </c>
      <c r="R210" s="91">
        <v>695689</v>
      </c>
      <c r="S210" s="91">
        <v>144744</v>
      </c>
      <c r="T210" s="91">
        <v>250046</v>
      </c>
      <c r="U210" s="91">
        <v>42652</v>
      </c>
      <c r="V210" s="91">
        <v>149048</v>
      </c>
      <c r="W210" s="91">
        <v>0</v>
      </c>
      <c r="X210" s="91">
        <v>0</v>
      </c>
      <c r="Y210" s="91">
        <v>0</v>
      </c>
      <c r="Z210" s="91">
        <v>3648316</v>
      </c>
      <c r="AC210" s="90">
        <v>2010</v>
      </c>
      <c r="AD210" s="91" t="s">
        <v>12</v>
      </c>
      <c r="AE210" s="95" t="str">
        <f t="shared" si="37"/>
        <v>4</v>
      </c>
      <c r="AF210" s="95" t="str">
        <f t="shared" si="37"/>
        <v>2</v>
      </c>
      <c r="AG210" s="95" t="str">
        <f t="shared" si="37"/>
        <v>1</v>
      </c>
      <c r="AH210" s="95" t="str">
        <f t="shared" si="37"/>
        <v>4</v>
      </c>
      <c r="AI210" s="95" t="str">
        <f t="shared" si="37"/>
        <v>1</v>
      </c>
      <c r="AJ210" s="95" t="str">
        <f t="shared" si="37"/>
        <v>9</v>
      </c>
      <c r="AK210" s="95" t="str">
        <f t="shared" si="37"/>
        <v>8</v>
      </c>
      <c r="AL210" s="95" t="str">
        <f t="shared" si="37"/>
        <v>4</v>
      </c>
      <c r="AM210" s="95" t="str">
        <f t="shared" si="36"/>
        <v>1</v>
      </c>
      <c r="AN210" s="95" t="str">
        <f t="shared" si="36"/>
        <v>1</v>
      </c>
      <c r="AO210" s="95" t="str">
        <f t="shared" si="36"/>
        <v>1</v>
      </c>
      <c r="AP210" s="95" t="str">
        <f t="shared" si="36"/>
        <v>1</v>
      </c>
      <c r="AQ210" s="95" t="str">
        <f t="shared" si="36"/>
        <v>1</v>
      </c>
      <c r="AR210" s="95" t="str">
        <f t="shared" si="35"/>
        <v>8</v>
      </c>
      <c r="AS210" s="95" t="str">
        <f t="shared" si="35"/>
        <v>4</v>
      </c>
      <c r="AT210" s="95" t="str">
        <f t="shared" si="35"/>
        <v>6</v>
      </c>
      <c r="AU210" s="95" t="str">
        <f t="shared" si="35"/>
        <v>1</v>
      </c>
      <c r="AV210" s="95" t="str">
        <f t="shared" si="35"/>
        <v>2</v>
      </c>
      <c r="AW210" s="95" t="str">
        <f t="shared" si="35"/>
        <v>4</v>
      </c>
      <c r="AX210" s="95" t="str">
        <f t="shared" si="34"/>
        <v>1</v>
      </c>
      <c r="AY210" s="95" t="str">
        <f t="shared" si="34"/>
        <v>0</v>
      </c>
      <c r="AZ210" s="95" t="str">
        <f t="shared" si="34"/>
        <v>0</v>
      </c>
      <c r="BA210" s="95" t="str">
        <f t="shared" si="34"/>
        <v>0</v>
      </c>
      <c r="BB210" s="93"/>
    </row>
    <row r="211" spans="1:54" x14ac:dyDescent="0.2">
      <c r="A211" s="90">
        <v>2010</v>
      </c>
      <c r="B211" s="91" t="s">
        <v>13</v>
      </c>
      <c r="C211" s="91">
        <v>402278</v>
      </c>
      <c r="D211" s="91">
        <v>213713</v>
      </c>
      <c r="E211" s="91">
        <v>134561</v>
      </c>
      <c r="F211" s="91">
        <v>42470</v>
      </c>
      <c r="G211" s="91">
        <v>111466</v>
      </c>
      <c r="H211" s="91">
        <v>91524</v>
      </c>
      <c r="I211" s="91">
        <v>94770</v>
      </c>
      <c r="J211" s="91">
        <v>41415</v>
      </c>
      <c r="K211" s="91">
        <v>167386</v>
      </c>
      <c r="L211" s="91">
        <v>107901</v>
      </c>
      <c r="M211" s="91">
        <v>135965</v>
      </c>
      <c r="N211" s="91">
        <v>131725</v>
      </c>
      <c r="O211" s="91">
        <v>171789</v>
      </c>
      <c r="P211" s="91">
        <v>84316</v>
      </c>
      <c r="Q211" s="91">
        <v>428863</v>
      </c>
      <c r="R211" s="91">
        <v>699764</v>
      </c>
      <c r="S211" s="91">
        <v>137612</v>
      </c>
      <c r="T211" s="91">
        <v>238690</v>
      </c>
      <c r="U211" s="91">
        <v>41221</v>
      </c>
      <c r="V211" s="91">
        <v>144555</v>
      </c>
      <c r="W211" s="91">
        <v>0</v>
      </c>
      <c r="X211" s="91">
        <v>0</v>
      </c>
      <c r="Y211" s="91">
        <v>0</v>
      </c>
      <c r="Z211" s="91">
        <v>3621984</v>
      </c>
      <c r="AC211" s="90">
        <v>2010</v>
      </c>
      <c r="AD211" s="91" t="s">
        <v>13</v>
      </c>
      <c r="AE211" s="95" t="str">
        <f t="shared" si="37"/>
        <v>4</v>
      </c>
      <c r="AF211" s="95" t="str">
        <f t="shared" si="37"/>
        <v>2</v>
      </c>
      <c r="AG211" s="95" t="str">
        <f t="shared" si="37"/>
        <v>1</v>
      </c>
      <c r="AH211" s="95" t="str">
        <f t="shared" si="37"/>
        <v>4</v>
      </c>
      <c r="AI211" s="95" t="str">
        <f t="shared" si="37"/>
        <v>1</v>
      </c>
      <c r="AJ211" s="95" t="str">
        <f t="shared" si="37"/>
        <v>9</v>
      </c>
      <c r="AK211" s="95" t="str">
        <f t="shared" si="37"/>
        <v>9</v>
      </c>
      <c r="AL211" s="95" t="str">
        <f t="shared" si="37"/>
        <v>4</v>
      </c>
      <c r="AM211" s="95" t="str">
        <f t="shared" si="36"/>
        <v>1</v>
      </c>
      <c r="AN211" s="95" t="str">
        <f t="shared" si="36"/>
        <v>1</v>
      </c>
      <c r="AO211" s="95" t="str">
        <f t="shared" si="36"/>
        <v>1</v>
      </c>
      <c r="AP211" s="95" t="str">
        <f t="shared" si="36"/>
        <v>1</v>
      </c>
      <c r="AQ211" s="95" t="str">
        <f t="shared" si="36"/>
        <v>1</v>
      </c>
      <c r="AR211" s="95" t="str">
        <f t="shared" si="35"/>
        <v>8</v>
      </c>
      <c r="AS211" s="95" t="str">
        <f t="shared" si="35"/>
        <v>4</v>
      </c>
      <c r="AT211" s="95" t="str">
        <f t="shared" si="35"/>
        <v>6</v>
      </c>
      <c r="AU211" s="95" t="str">
        <f t="shared" si="35"/>
        <v>1</v>
      </c>
      <c r="AV211" s="95" t="str">
        <f t="shared" si="35"/>
        <v>2</v>
      </c>
      <c r="AW211" s="95" t="str">
        <f t="shared" si="35"/>
        <v>4</v>
      </c>
      <c r="AX211" s="95" t="str">
        <f t="shared" si="34"/>
        <v>1</v>
      </c>
      <c r="AY211" s="95" t="str">
        <f t="shared" si="34"/>
        <v>0</v>
      </c>
      <c r="AZ211" s="95" t="str">
        <f t="shared" si="34"/>
        <v>0</v>
      </c>
      <c r="BA211" s="95" t="str">
        <f t="shared" si="34"/>
        <v>0</v>
      </c>
      <c r="BB211" s="93"/>
    </row>
    <row r="212" spans="1:54" x14ac:dyDescent="0.2">
      <c r="A212" s="90">
        <v>2010</v>
      </c>
      <c r="B212" s="91" t="s">
        <v>14</v>
      </c>
      <c r="C212" s="91">
        <v>450124</v>
      </c>
      <c r="D212" s="91">
        <v>267447</v>
      </c>
      <c r="E212" s="91">
        <v>166701</v>
      </c>
      <c r="F212" s="91">
        <v>50901</v>
      </c>
      <c r="G212" s="91">
        <v>144189</v>
      </c>
      <c r="H212" s="91">
        <v>117160</v>
      </c>
      <c r="I212" s="91">
        <v>120895</v>
      </c>
      <c r="J212" s="91">
        <v>49971</v>
      </c>
      <c r="K212" s="91">
        <v>218824</v>
      </c>
      <c r="L212" s="91">
        <v>138981</v>
      </c>
      <c r="M212" s="91">
        <v>174316</v>
      </c>
      <c r="N212" s="91">
        <v>154541</v>
      </c>
      <c r="O212" s="91">
        <v>212551</v>
      </c>
      <c r="P212" s="91">
        <v>103468</v>
      </c>
      <c r="Q212" s="91">
        <v>517534</v>
      </c>
      <c r="R212" s="91">
        <v>849554</v>
      </c>
      <c r="S212" s="91">
        <v>166535</v>
      </c>
      <c r="T212" s="91">
        <v>283266</v>
      </c>
      <c r="U212" s="91">
        <v>46634</v>
      </c>
      <c r="V212" s="91">
        <v>162818</v>
      </c>
      <c r="W212" s="91">
        <v>0</v>
      </c>
      <c r="X212" s="91">
        <v>0</v>
      </c>
      <c r="Y212" s="91">
        <v>0</v>
      </c>
      <c r="Z212" s="91">
        <v>4396410</v>
      </c>
      <c r="AC212" s="90">
        <v>2010</v>
      </c>
      <c r="AD212" s="91" t="s">
        <v>14</v>
      </c>
      <c r="AE212" s="95" t="str">
        <f t="shared" si="37"/>
        <v>4</v>
      </c>
      <c r="AF212" s="95" t="str">
        <f t="shared" si="37"/>
        <v>2</v>
      </c>
      <c r="AG212" s="95" t="str">
        <f t="shared" si="37"/>
        <v>1</v>
      </c>
      <c r="AH212" s="95" t="str">
        <f t="shared" si="37"/>
        <v>5</v>
      </c>
      <c r="AI212" s="95" t="str">
        <f t="shared" si="37"/>
        <v>1</v>
      </c>
      <c r="AJ212" s="95" t="str">
        <f t="shared" si="37"/>
        <v>1</v>
      </c>
      <c r="AK212" s="95" t="str">
        <f t="shared" si="37"/>
        <v>1</v>
      </c>
      <c r="AL212" s="95" t="str">
        <f t="shared" si="37"/>
        <v>4</v>
      </c>
      <c r="AM212" s="95" t="str">
        <f t="shared" si="36"/>
        <v>2</v>
      </c>
      <c r="AN212" s="95" t="str">
        <f t="shared" si="36"/>
        <v>1</v>
      </c>
      <c r="AO212" s="95" t="str">
        <f t="shared" si="36"/>
        <v>1</v>
      </c>
      <c r="AP212" s="95" t="str">
        <f t="shared" si="36"/>
        <v>1</v>
      </c>
      <c r="AQ212" s="95" t="str">
        <f t="shared" si="36"/>
        <v>2</v>
      </c>
      <c r="AR212" s="95" t="str">
        <f t="shared" si="35"/>
        <v>1</v>
      </c>
      <c r="AS212" s="95" t="str">
        <f t="shared" si="35"/>
        <v>5</v>
      </c>
      <c r="AT212" s="95" t="str">
        <f t="shared" si="35"/>
        <v>8</v>
      </c>
      <c r="AU212" s="95" t="str">
        <f t="shared" si="35"/>
        <v>1</v>
      </c>
      <c r="AV212" s="95" t="str">
        <f t="shared" si="35"/>
        <v>2</v>
      </c>
      <c r="AW212" s="95" t="str">
        <f t="shared" si="35"/>
        <v>4</v>
      </c>
      <c r="AX212" s="95" t="str">
        <f t="shared" si="34"/>
        <v>1</v>
      </c>
      <c r="AY212" s="95" t="str">
        <f t="shared" si="34"/>
        <v>0</v>
      </c>
      <c r="AZ212" s="95" t="str">
        <f t="shared" si="34"/>
        <v>0</v>
      </c>
      <c r="BA212" s="95" t="str">
        <f t="shared" si="34"/>
        <v>0</v>
      </c>
      <c r="BB212" s="93"/>
    </row>
    <row r="213" spans="1:54" x14ac:dyDescent="0.2">
      <c r="A213" s="90">
        <v>2010</v>
      </c>
      <c r="B213" s="91" t="s">
        <v>15</v>
      </c>
      <c r="C213" s="91">
        <v>435445</v>
      </c>
      <c r="D213" s="91">
        <v>267255</v>
      </c>
      <c r="E213" s="91">
        <v>159937</v>
      </c>
      <c r="F213" s="91">
        <v>49331</v>
      </c>
      <c r="G213" s="91">
        <v>138271</v>
      </c>
      <c r="H213" s="91">
        <v>115238</v>
      </c>
      <c r="I213" s="91">
        <v>116117</v>
      </c>
      <c r="J213" s="91">
        <v>49455</v>
      </c>
      <c r="K213" s="91">
        <v>213554</v>
      </c>
      <c r="L213" s="91">
        <v>135906</v>
      </c>
      <c r="M213" s="91">
        <v>167834</v>
      </c>
      <c r="N213" s="91">
        <v>150143</v>
      </c>
      <c r="O213" s="91">
        <v>207164</v>
      </c>
      <c r="P213" s="91">
        <v>101197</v>
      </c>
      <c r="Q213" s="91">
        <v>506954</v>
      </c>
      <c r="R213" s="91">
        <v>825324</v>
      </c>
      <c r="S213" s="91">
        <v>160441</v>
      </c>
      <c r="T213" s="91">
        <v>265272</v>
      </c>
      <c r="U213" s="91">
        <v>43468</v>
      </c>
      <c r="V213" s="91">
        <v>156128</v>
      </c>
      <c r="W213" s="91">
        <v>0</v>
      </c>
      <c r="X213" s="91">
        <v>0</v>
      </c>
      <c r="Y213" s="91">
        <v>0</v>
      </c>
      <c r="Z213" s="91">
        <v>4264434</v>
      </c>
      <c r="AC213" s="90">
        <v>2010</v>
      </c>
      <c r="AD213" s="91" t="s">
        <v>15</v>
      </c>
      <c r="AE213" s="95" t="str">
        <f t="shared" si="37"/>
        <v>4</v>
      </c>
      <c r="AF213" s="95" t="str">
        <f t="shared" si="37"/>
        <v>2</v>
      </c>
      <c r="AG213" s="95" t="str">
        <f t="shared" si="37"/>
        <v>1</v>
      </c>
      <c r="AH213" s="95" t="str">
        <f t="shared" si="37"/>
        <v>4</v>
      </c>
      <c r="AI213" s="95" t="str">
        <f t="shared" si="37"/>
        <v>1</v>
      </c>
      <c r="AJ213" s="95" t="str">
        <f t="shared" si="37"/>
        <v>1</v>
      </c>
      <c r="AK213" s="95" t="str">
        <f t="shared" si="37"/>
        <v>1</v>
      </c>
      <c r="AL213" s="95" t="str">
        <f t="shared" si="37"/>
        <v>4</v>
      </c>
      <c r="AM213" s="95" t="str">
        <f t="shared" si="36"/>
        <v>2</v>
      </c>
      <c r="AN213" s="95" t="str">
        <f t="shared" si="36"/>
        <v>1</v>
      </c>
      <c r="AO213" s="95" t="str">
        <f t="shared" si="36"/>
        <v>1</v>
      </c>
      <c r="AP213" s="95" t="str">
        <f t="shared" si="36"/>
        <v>1</v>
      </c>
      <c r="AQ213" s="95" t="str">
        <f t="shared" si="36"/>
        <v>2</v>
      </c>
      <c r="AR213" s="95" t="str">
        <f t="shared" si="35"/>
        <v>1</v>
      </c>
      <c r="AS213" s="95" t="str">
        <f t="shared" si="35"/>
        <v>5</v>
      </c>
      <c r="AT213" s="95" t="str">
        <f t="shared" si="35"/>
        <v>8</v>
      </c>
      <c r="AU213" s="95" t="str">
        <f t="shared" si="35"/>
        <v>1</v>
      </c>
      <c r="AV213" s="95" t="str">
        <f t="shared" si="35"/>
        <v>2</v>
      </c>
      <c r="AW213" s="95" t="str">
        <f t="shared" si="35"/>
        <v>4</v>
      </c>
      <c r="AX213" s="95" t="str">
        <f t="shared" si="34"/>
        <v>1</v>
      </c>
      <c r="AY213" s="95" t="str">
        <f t="shared" si="34"/>
        <v>0</v>
      </c>
      <c r="AZ213" s="95" t="str">
        <f t="shared" si="34"/>
        <v>0</v>
      </c>
      <c r="BA213" s="95" t="str">
        <f t="shared" si="34"/>
        <v>0</v>
      </c>
      <c r="BB213" s="93"/>
    </row>
    <row r="214" spans="1:54" x14ac:dyDescent="0.2">
      <c r="A214" s="90">
        <v>2010</v>
      </c>
      <c r="B214" s="91" t="s">
        <v>4</v>
      </c>
      <c r="C214" s="91">
        <v>417612</v>
      </c>
      <c r="D214" s="91">
        <v>262666</v>
      </c>
      <c r="E214" s="91">
        <v>152859</v>
      </c>
      <c r="F214" s="91">
        <v>46599</v>
      </c>
      <c r="G214" s="91">
        <v>137414</v>
      </c>
      <c r="H214" s="91">
        <v>112925</v>
      </c>
      <c r="I214" s="91">
        <v>110540</v>
      </c>
      <c r="J214" s="91">
        <v>47899</v>
      </c>
      <c r="K214" s="91">
        <v>207418</v>
      </c>
      <c r="L214" s="91">
        <v>133628</v>
      </c>
      <c r="M214" s="91">
        <v>163261</v>
      </c>
      <c r="N214" s="91">
        <v>146333</v>
      </c>
      <c r="O214" s="91">
        <v>204565</v>
      </c>
      <c r="P214" s="91">
        <v>99696</v>
      </c>
      <c r="Q214" s="91">
        <v>500755</v>
      </c>
      <c r="R214" s="91">
        <v>823722</v>
      </c>
      <c r="S214" s="91">
        <v>155034</v>
      </c>
      <c r="T214" s="91">
        <v>260618</v>
      </c>
      <c r="U214" s="91">
        <v>42261</v>
      </c>
      <c r="V214" s="91">
        <v>151306</v>
      </c>
      <c r="W214" s="91">
        <v>0</v>
      </c>
      <c r="X214" s="91">
        <v>0</v>
      </c>
      <c r="Y214" s="91">
        <v>0</v>
      </c>
      <c r="Z214" s="91">
        <v>4177111</v>
      </c>
      <c r="AC214" s="90">
        <v>2010</v>
      </c>
      <c r="AD214" s="91" t="s">
        <v>4</v>
      </c>
      <c r="AE214" s="95" t="str">
        <f t="shared" si="37"/>
        <v>4</v>
      </c>
      <c r="AF214" s="95" t="str">
        <f t="shared" si="37"/>
        <v>2</v>
      </c>
      <c r="AG214" s="95" t="str">
        <f t="shared" si="37"/>
        <v>1</v>
      </c>
      <c r="AH214" s="95" t="str">
        <f t="shared" si="37"/>
        <v>4</v>
      </c>
      <c r="AI214" s="95" t="str">
        <f t="shared" si="37"/>
        <v>1</v>
      </c>
      <c r="AJ214" s="95" t="str">
        <f t="shared" si="37"/>
        <v>1</v>
      </c>
      <c r="AK214" s="95" t="str">
        <f t="shared" si="37"/>
        <v>1</v>
      </c>
      <c r="AL214" s="95" t="str">
        <f t="shared" si="37"/>
        <v>4</v>
      </c>
      <c r="AM214" s="95" t="str">
        <f t="shared" si="36"/>
        <v>2</v>
      </c>
      <c r="AN214" s="95" t="str">
        <f t="shared" si="36"/>
        <v>1</v>
      </c>
      <c r="AO214" s="95" t="str">
        <f t="shared" si="36"/>
        <v>1</v>
      </c>
      <c r="AP214" s="95" t="str">
        <f t="shared" si="36"/>
        <v>1</v>
      </c>
      <c r="AQ214" s="95" t="str">
        <f t="shared" si="36"/>
        <v>2</v>
      </c>
      <c r="AR214" s="95" t="str">
        <f t="shared" si="35"/>
        <v>9</v>
      </c>
      <c r="AS214" s="95" t="str">
        <f t="shared" si="35"/>
        <v>5</v>
      </c>
      <c r="AT214" s="95" t="str">
        <f t="shared" si="35"/>
        <v>8</v>
      </c>
      <c r="AU214" s="95" t="str">
        <f t="shared" si="35"/>
        <v>1</v>
      </c>
      <c r="AV214" s="95" t="str">
        <f t="shared" si="35"/>
        <v>2</v>
      </c>
      <c r="AW214" s="95" t="str">
        <f t="shared" si="35"/>
        <v>4</v>
      </c>
      <c r="AX214" s="95" t="str">
        <f t="shared" si="34"/>
        <v>1</v>
      </c>
      <c r="AY214" s="95" t="str">
        <f t="shared" si="34"/>
        <v>0</v>
      </c>
      <c r="AZ214" s="95" t="str">
        <f t="shared" si="34"/>
        <v>0</v>
      </c>
      <c r="BA214" s="95" t="str">
        <f t="shared" si="34"/>
        <v>0</v>
      </c>
      <c r="BB214" s="93"/>
    </row>
    <row r="215" spans="1:54" x14ac:dyDescent="0.2">
      <c r="A215" s="90">
        <v>2010</v>
      </c>
      <c r="B215" s="91" t="s">
        <v>5</v>
      </c>
      <c r="C215" s="91">
        <v>420784</v>
      </c>
      <c r="D215" s="91">
        <v>259977</v>
      </c>
      <c r="E215" s="91">
        <v>152672</v>
      </c>
      <c r="F215" s="91">
        <v>46822</v>
      </c>
      <c r="G215" s="91">
        <v>136785</v>
      </c>
      <c r="H215" s="91">
        <v>113492</v>
      </c>
      <c r="I215" s="91">
        <v>113645</v>
      </c>
      <c r="J215" s="91">
        <v>46935</v>
      </c>
      <c r="K215" s="91">
        <v>206456</v>
      </c>
      <c r="L215" s="91">
        <v>135488</v>
      </c>
      <c r="M215" s="91">
        <v>162423</v>
      </c>
      <c r="N215" s="91">
        <v>145507</v>
      </c>
      <c r="O215" s="91">
        <v>206222</v>
      </c>
      <c r="P215" s="91">
        <v>100621</v>
      </c>
      <c r="Q215" s="91">
        <v>489683</v>
      </c>
      <c r="R215" s="91">
        <v>828121</v>
      </c>
      <c r="S215" s="91">
        <v>156949</v>
      </c>
      <c r="T215" s="91">
        <v>262851</v>
      </c>
      <c r="U215" s="91">
        <v>41953</v>
      </c>
      <c r="V215" s="91">
        <v>147734</v>
      </c>
      <c r="W215" s="91">
        <v>0</v>
      </c>
      <c r="X215" s="91">
        <v>0</v>
      </c>
      <c r="Y215" s="91">
        <v>0</v>
      </c>
      <c r="Z215" s="91">
        <v>4175120</v>
      </c>
      <c r="AC215" s="90">
        <v>2010</v>
      </c>
      <c r="AD215" s="91" t="s">
        <v>5</v>
      </c>
      <c r="AE215" s="95" t="str">
        <f t="shared" si="37"/>
        <v>4</v>
      </c>
      <c r="AF215" s="95" t="str">
        <f t="shared" si="37"/>
        <v>2</v>
      </c>
      <c r="AG215" s="95" t="str">
        <f t="shared" si="37"/>
        <v>1</v>
      </c>
      <c r="AH215" s="95" t="str">
        <f t="shared" si="37"/>
        <v>4</v>
      </c>
      <c r="AI215" s="95" t="str">
        <f t="shared" si="37"/>
        <v>1</v>
      </c>
      <c r="AJ215" s="95" t="str">
        <f t="shared" si="37"/>
        <v>1</v>
      </c>
      <c r="AK215" s="95" t="str">
        <f t="shared" si="37"/>
        <v>1</v>
      </c>
      <c r="AL215" s="95" t="str">
        <f t="shared" si="37"/>
        <v>4</v>
      </c>
      <c r="AM215" s="95" t="str">
        <f t="shared" si="36"/>
        <v>2</v>
      </c>
      <c r="AN215" s="95" t="str">
        <f t="shared" si="36"/>
        <v>1</v>
      </c>
      <c r="AO215" s="95" t="str">
        <f t="shared" si="36"/>
        <v>1</v>
      </c>
      <c r="AP215" s="95" t="str">
        <f t="shared" si="36"/>
        <v>1</v>
      </c>
      <c r="AQ215" s="95" t="str">
        <f t="shared" si="36"/>
        <v>2</v>
      </c>
      <c r="AR215" s="95" t="str">
        <f t="shared" si="35"/>
        <v>1</v>
      </c>
      <c r="AS215" s="95" t="str">
        <f t="shared" si="35"/>
        <v>4</v>
      </c>
      <c r="AT215" s="95" t="str">
        <f t="shared" si="35"/>
        <v>8</v>
      </c>
      <c r="AU215" s="95" t="str">
        <f t="shared" si="35"/>
        <v>1</v>
      </c>
      <c r="AV215" s="95" t="str">
        <f t="shared" si="35"/>
        <v>2</v>
      </c>
      <c r="AW215" s="95" t="str">
        <f t="shared" si="35"/>
        <v>4</v>
      </c>
      <c r="AX215" s="95" t="str">
        <f t="shared" si="34"/>
        <v>1</v>
      </c>
      <c r="AY215" s="95" t="str">
        <f t="shared" si="34"/>
        <v>0</v>
      </c>
      <c r="AZ215" s="95" t="str">
        <f t="shared" si="34"/>
        <v>0</v>
      </c>
      <c r="BA215" s="95" t="str">
        <f t="shared" si="34"/>
        <v>0</v>
      </c>
      <c r="BB215" s="93"/>
    </row>
    <row r="216" spans="1:54" x14ac:dyDescent="0.2">
      <c r="A216" s="90">
        <v>2010</v>
      </c>
      <c r="B216" s="91" t="s">
        <v>6</v>
      </c>
      <c r="C216" s="91">
        <v>422714</v>
      </c>
      <c r="D216" s="91">
        <v>266158</v>
      </c>
      <c r="E216" s="91">
        <v>149342</v>
      </c>
      <c r="F216" s="91">
        <v>47247</v>
      </c>
      <c r="G216" s="91">
        <v>135852</v>
      </c>
      <c r="H216" s="91">
        <v>109834</v>
      </c>
      <c r="I216" s="91">
        <v>112406</v>
      </c>
      <c r="J216" s="91">
        <v>45334</v>
      </c>
      <c r="K216" s="91">
        <v>206362</v>
      </c>
      <c r="L216" s="91">
        <v>128064</v>
      </c>
      <c r="M216" s="91">
        <v>163990</v>
      </c>
      <c r="N216" s="91">
        <v>149495</v>
      </c>
      <c r="O216" s="91">
        <v>205068</v>
      </c>
      <c r="P216" s="91">
        <v>98884</v>
      </c>
      <c r="Q216" s="91">
        <v>497218</v>
      </c>
      <c r="R216" s="91">
        <v>841009</v>
      </c>
      <c r="S216" s="91">
        <v>153619</v>
      </c>
      <c r="T216" s="91">
        <v>263491</v>
      </c>
      <c r="U216" s="91">
        <v>41421</v>
      </c>
      <c r="V216" s="91">
        <v>151875</v>
      </c>
      <c r="W216" s="91">
        <v>0</v>
      </c>
      <c r="X216" s="91">
        <v>0</v>
      </c>
      <c r="Y216" s="91">
        <v>0</v>
      </c>
      <c r="Z216" s="91">
        <v>4189383</v>
      </c>
      <c r="AC216" s="90">
        <v>2010</v>
      </c>
      <c r="AD216" s="91" t="s">
        <v>6</v>
      </c>
      <c r="AE216" s="95" t="str">
        <f t="shared" si="37"/>
        <v>4</v>
      </c>
      <c r="AF216" s="95" t="str">
        <f t="shared" si="37"/>
        <v>2</v>
      </c>
      <c r="AG216" s="95" t="str">
        <f t="shared" si="37"/>
        <v>1</v>
      </c>
      <c r="AH216" s="95" t="str">
        <f t="shared" si="37"/>
        <v>4</v>
      </c>
      <c r="AI216" s="95" t="str">
        <f t="shared" si="37"/>
        <v>1</v>
      </c>
      <c r="AJ216" s="95" t="str">
        <f t="shared" si="37"/>
        <v>1</v>
      </c>
      <c r="AK216" s="95" t="str">
        <f t="shared" si="37"/>
        <v>1</v>
      </c>
      <c r="AL216" s="95" t="str">
        <f t="shared" si="37"/>
        <v>4</v>
      </c>
      <c r="AM216" s="95" t="str">
        <f t="shared" si="36"/>
        <v>2</v>
      </c>
      <c r="AN216" s="95" t="str">
        <f t="shared" si="36"/>
        <v>1</v>
      </c>
      <c r="AO216" s="95" t="str">
        <f t="shared" si="36"/>
        <v>1</v>
      </c>
      <c r="AP216" s="95" t="str">
        <f t="shared" si="36"/>
        <v>1</v>
      </c>
      <c r="AQ216" s="95" t="str">
        <f t="shared" si="36"/>
        <v>2</v>
      </c>
      <c r="AR216" s="95" t="str">
        <f t="shared" si="35"/>
        <v>9</v>
      </c>
      <c r="AS216" s="95" t="str">
        <f t="shared" si="35"/>
        <v>4</v>
      </c>
      <c r="AT216" s="95" t="str">
        <f t="shared" si="35"/>
        <v>8</v>
      </c>
      <c r="AU216" s="95" t="str">
        <f t="shared" si="35"/>
        <v>1</v>
      </c>
      <c r="AV216" s="95" t="str">
        <f t="shared" si="35"/>
        <v>2</v>
      </c>
      <c r="AW216" s="95" t="str">
        <f t="shared" si="35"/>
        <v>4</v>
      </c>
      <c r="AX216" s="95" t="str">
        <f t="shared" si="34"/>
        <v>1</v>
      </c>
      <c r="AY216" s="95" t="str">
        <f t="shared" si="34"/>
        <v>0</v>
      </c>
      <c r="AZ216" s="95" t="str">
        <f t="shared" si="34"/>
        <v>0</v>
      </c>
      <c r="BA216" s="95" t="str">
        <f t="shared" si="34"/>
        <v>0</v>
      </c>
      <c r="BB216" s="93"/>
    </row>
    <row r="217" spans="1:54" x14ac:dyDescent="0.2">
      <c r="A217" s="90">
        <v>2010</v>
      </c>
      <c r="B217" s="91" t="s">
        <v>7</v>
      </c>
      <c r="C217" s="91">
        <v>452052</v>
      </c>
      <c r="D217" s="91">
        <v>271867</v>
      </c>
      <c r="E217" s="91">
        <v>158216</v>
      </c>
      <c r="F217" s="91">
        <v>49385</v>
      </c>
      <c r="G217" s="91">
        <v>143630</v>
      </c>
      <c r="H217" s="91">
        <v>116006</v>
      </c>
      <c r="I217" s="91">
        <v>120315</v>
      </c>
      <c r="J217" s="91">
        <v>48093</v>
      </c>
      <c r="K217" s="91">
        <v>213817</v>
      </c>
      <c r="L217" s="91">
        <v>135860</v>
      </c>
      <c r="M217" s="91">
        <v>167159</v>
      </c>
      <c r="N217" s="91">
        <v>153468</v>
      </c>
      <c r="O217" s="91">
        <v>211723</v>
      </c>
      <c r="P217" s="91">
        <v>105002</v>
      </c>
      <c r="Q217" s="91">
        <v>513485</v>
      </c>
      <c r="R217" s="91">
        <v>858874</v>
      </c>
      <c r="S217" s="91">
        <v>161511</v>
      </c>
      <c r="T217" s="91">
        <v>259470</v>
      </c>
      <c r="U217" s="91">
        <v>42094</v>
      </c>
      <c r="V217" s="91">
        <v>152625</v>
      </c>
      <c r="W217" s="91">
        <v>0</v>
      </c>
      <c r="X217" s="91">
        <v>0</v>
      </c>
      <c r="Y217" s="91">
        <v>0</v>
      </c>
      <c r="Z217" s="91">
        <v>4334652</v>
      </c>
      <c r="AC217" s="90">
        <v>2010</v>
      </c>
      <c r="AD217" s="91" t="s">
        <v>7</v>
      </c>
      <c r="AE217" s="95" t="str">
        <f t="shared" si="37"/>
        <v>4</v>
      </c>
      <c r="AF217" s="95" t="str">
        <f t="shared" si="37"/>
        <v>2</v>
      </c>
      <c r="AG217" s="95" t="str">
        <f t="shared" si="37"/>
        <v>1</v>
      </c>
      <c r="AH217" s="95" t="str">
        <f t="shared" si="37"/>
        <v>4</v>
      </c>
      <c r="AI217" s="95" t="str">
        <f t="shared" si="37"/>
        <v>1</v>
      </c>
      <c r="AJ217" s="95" t="str">
        <f t="shared" si="37"/>
        <v>1</v>
      </c>
      <c r="AK217" s="95" t="str">
        <f t="shared" si="37"/>
        <v>1</v>
      </c>
      <c r="AL217" s="95" t="str">
        <f t="shared" si="37"/>
        <v>4</v>
      </c>
      <c r="AM217" s="95" t="str">
        <f t="shared" si="36"/>
        <v>2</v>
      </c>
      <c r="AN217" s="95" t="str">
        <f t="shared" si="36"/>
        <v>1</v>
      </c>
      <c r="AO217" s="95" t="str">
        <f t="shared" si="36"/>
        <v>1</v>
      </c>
      <c r="AP217" s="95" t="str">
        <f t="shared" si="36"/>
        <v>1</v>
      </c>
      <c r="AQ217" s="95" t="str">
        <f t="shared" si="36"/>
        <v>2</v>
      </c>
      <c r="AR217" s="95" t="str">
        <f t="shared" si="35"/>
        <v>1</v>
      </c>
      <c r="AS217" s="95" t="str">
        <f t="shared" si="35"/>
        <v>5</v>
      </c>
      <c r="AT217" s="95" t="str">
        <f t="shared" si="35"/>
        <v>8</v>
      </c>
      <c r="AU217" s="95" t="str">
        <f t="shared" si="35"/>
        <v>1</v>
      </c>
      <c r="AV217" s="95" t="str">
        <f t="shared" si="35"/>
        <v>2</v>
      </c>
      <c r="AW217" s="95" t="str">
        <f t="shared" si="35"/>
        <v>4</v>
      </c>
      <c r="AX217" s="95" t="str">
        <f t="shared" si="34"/>
        <v>1</v>
      </c>
      <c r="AY217" s="95" t="str">
        <f t="shared" si="34"/>
        <v>0</v>
      </c>
      <c r="AZ217" s="95" t="str">
        <f t="shared" si="34"/>
        <v>0</v>
      </c>
      <c r="BA217" s="95" t="str">
        <f t="shared" si="34"/>
        <v>0</v>
      </c>
      <c r="BB217" s="93"/>
    </row>
    <row r="218" spans="1:54" x14ac:dyDescent="0.2">
      <c r="A218" s="90">
        <v>2010</v>
      </c>
      <c r="B218" s="91" t="s">
        <v>8</v>
      </c>
      <c r="C218" s="91">
        <v>447225</v>
      </c>
      <c r="D218" s="91">
        <v>272234</v>
      </c>
      <c r="E218" s="91">
        <v>151661</v>
      </c>
      <c r="F218" s="91">
        <v>48515</v>
      </c>
      <c r="G218" s="91">
        <v>146468</v>
      </c>
      <c r="H218" s="91">
        <v>117967</v>
      </c>
      <c r="I218" s="91">
        <v>116551</v>
      </c>
      <c r="J218" s="91">
        <v>48330</v>
      </c>
      <c r="K218" s="91">
        <v>215433</v>
      </c>
      <c r="L218" s="91">
        <v>136300</v>
      </c>
      <c r="M218" s="91">
        <v>168574</v>
      </c>
      <c r="N218" s="91">
        <v>155221</v>
      </c>
      <c r="O218" s="91">
        <v>213620</v>
      </c>
      <c r="P218" s="91">
        <v>104083</v>
      </c>
      <c r="Q218" s="91">
        <v>517102</v>
      </c>
      <c r="R218" s="91">
        <v>864724</v>
      </c>
      <c r="S218" s="91">
        <v>156246</v>
      </c>
      <c r="T218" s="91">
        <v>255463</v>
      </c>
      <c r="U218" s="91">
        <v>40953</v>
      </c>
      <c r="V218" s="91">
        <v>151479</v>
      </c>
      <c r="W218" s="91">
        <v>0</v>
      </c>
      <c r="X218" s="91">
        <v>0</v>
      </c>
      <c r="Y218" s="91">
        <v>0</v>
      </c>
      <c r="Z218" s="91">
        <v>4328149</v>
      </c>
      <c r="AC218" s="90">
        <v>2010</v>
      </c>
      <c r="AD218" s="91" t="s">
        <v>8</v>
      </c>
      <c r="AE218" s="95" t="str">
        <f t="shared" si="37"/>
        <v>4</v>
      </c>
      <c r="AF218" s="95" t="str">
        <f t="shared" si="37"/>
        <v>2</v>
      </c>
      <c r="AG218" s="95" t="str">
        <f t="shared" si="37"/>
        <v>1</v>
      </c>
      <c r="AH218" s="95" t="str">
        <f t="shared" si="37"/>
        <v>4</v>
      </c>
      <c r="AI218" s="95" t="str">
        <f t="shared" si="37"/>
        <v>1</v>
      </c>
      <c r="AJ218" s="95" t="str">
        <f t="shared" si="37"/>
        <v>1</v>
      </c>
      <c r="AK218" s="95" t="str">
        <f t="shared" si="37"/>
        <v>1</v>
      </c>
      <c r="AL218" s="95" t="str">
        <f t="shared" si="37"/>
        <v>4</v>
      </c>
      <c r="AM218" s="95" t="str">
        <f t="shared" si="36"/>
        <v>2</v>
      </c>
      <c r="AN218" s="95" t="str">
        <f t="shared" si="36"/>
        <v>1</v>
      </c>
      <c r="AO218" s="95" t="str">
        <f t="shared" si="36"/>
        <v>1</v>
      </c>
      <c r="AP218" s="95" t="str">
        <f t="shared" si="36"/>
        <v>1</v>
      </c>
      <c r="AQ218" s="95" t="str">
        <f t="shared" si="36"/>
        <v>2</v>
      </c>
      <c r="AR218" s="95" t="str">
        <f t="shared" si="35"/>
        <v>1</v>
      </c>
      <c r="AS218" s="95" t="str">
        <f t="shared" si="35"/>
        <v>5</v>
      </c>
      <c r="AT218" s="95" t="str">
        <f t="shared" si="35"/>
        <v>8</v>
      </c>
      <c r="AU218" s="95" t="str">
        <f t="shared" si="35"/>
        <v>1</v>
      </c>
      <c r="AV218" s="95" t="str">
        <f t="shared" si="35"/>
        <v>2</v>
      </c>
      <c r="AW218" s="95" t="str">
        <f t="shared" si="35"/>
        <v>4</v>
      </c>
      <c r="AX218" s="95" t="str">
        <f t="shared" si="34"/>
        <v>1</v>
      </c>
      <c r="AY218" s="95" t="str">
        <f t="shared" si="34"/>
        <v>0</v>
      </c>
      <c r="AZ218" s="95" t="str">
        <f t="shared" si="34"/>
        <v>0</v>
      </c>
      <c r="BA218" s="95" t="str">
        <f t="shared" si="34"/>
        <v>0</v>
      </c>
      <c r="BB218" s="93"/>
    </row>
    <row r="219" spans="1:54" x14ac:dyDescent="0.2">
      <c r="A219" s="90">
        <v>2010</v>
      </c>
      <c r="B219" s="91" t="s">
        <v>9</v>
      </c>
      <c r="C219" s="91">
        <v>441541</v>
      </c>
      <c r="D219" s="91">
        <v>272835</v>
      </c>
      <c r="E219" s="91">
        <v>148341</v>
      </c>
      <c r="F219" s="91">
        <v>48380</v>
      </c>
      <c r="G219" s="91">
        <v>142596</v>
      </c>
      <c r="H219" s="91">
        <v>113651</v>
      </c>
      <c r="I219" s="91">
        <v>116831</v>
      </c>
      <c r="J219" s="91">
        <v>46798</v>
      </c>
      <c r="K219" s="91">
        <v>204224</v>
      </c>
      <c r="L219" s="91">
        <v>131625</v>
      </c>
      <c r="M219" s="91">
        <v>162815</v>
      </c>
      <c r="N219" s="91">
        <v>151213</v>
      </c>
      <c r="O219" s="91">
        <v>202103</v>
      </c>
      <c r="P219" s="91">
        <v>99692</v>
      </c>
      <c r="Q219" s="91">
        <v>503363</v>
      </c>
      <c r="R219" s="91">
        <v>826043</v>
      </c>
      <c r="S219" s="91">
        <v>157375</v>
      </c>
      <c r="T219" s="91">
        <v>253976</v>
      </c>
      <c r="U219" s="91">
        <v>42989</v>
      </c>
      <c r="V219" s="91">
        <v>154677</v>
      </c>
      <c r="W219" s="91">
        <v>0</v>
      </c>
      <c r="X219" s="91">
        <v>0</v>
      </c>
      <c r="Y219" s="91">
        <v>0</v>
      </c>
      <c r="Z219" s="91">
        <v>4221068</v>
      </c>
      <c r="AC219" s="90">
        <v>2010</v>
      </c>
      <c r="AD219" s="91" t="s">
        <v>9</v>
      </c>
      <c r="AE219" s="95" t="str">
        <f t="shared" si="37"/>
        <v>4</v>
      </c>
      <c r="AF219" s="95" t="str">
        <f t="shared" si="37"/>
        <v>2</v>
      </c>
      <c r="AG219" s="95" t="str">
        <f t="shared" si="37"/>
        <v>1</v>
      </c>
      <c r="AH219" s="95" t="str">
        <f t="shared" si="37"/>
        <v>4</v>
      </c>
      <c r="AI219" s="95" t="str">
        <f t="shared" si="37"/>
        <v>1</v>
      </c>
      <c r="AJ219" s="95" t="str">
        <f t="shared" si="37"/>
        <v>1</v>
      </c>
      <c r="AK219" s="95" t="str">
        <f t="shared" si="37"/>
        <v>1</v>
      </c>
      <c r="AL219" s="95" t="str">
        <f t="shared" si="37"/>
        <v>4</v>
      </c>
      <c r="AM219" s="95" t="str">
        <f t="shared" si="36"/>
        <v>2</v>
      </c>
      <c r="AN219" s="95" t="str">
        <f t="shared" si="36"/>
        <v>1</v>
      </c>
      <c r="AO219" s="95" t="str">
        <f t="shared" si="36"/>
        <v>1</v>
      </c>
      <c r="AP219" s="95" t="str">
        <f t="shared" si="36"/>
        <v>1</v>
      </c>
      <c r="AQ219" s="95" t="str">
        <f t="shared" si="36"/>
        <v>2</v>
      </c>
      <c r="AR219" s="95" t="str">
        <f t="shared" si="35"/>
        <v>9</v>
      </c>
      <c r="AS219" s="95" t="str">
        <f t="shared" si="35"/>
        <v>5</v>
      </c>
      <c r="AT219" s="95" t="str">
        <f t="shared" si="35"/>
        <v>8</v>
      </c>
      <c r="AU219" s="95" t="str">
        <f t="shared" si="35"/>
        <v>1</v>
      </c>
      <c r="AV219" s="95" t="str">
        <f t="shared" si="35"/>
        <v>2</v>
      </c>
      <c r="AW219" s="95" t="str">
        <f t="shared" si="35"/>
        <v>4</v>
      </c>
      <c r="AX219" s="95" t="str">
        <f t="shared" si="34"/>
        <v>1</v>
      </c>
      <c r="AY219" s="95" t="str">
        <f t="shared" si="34"/>
        <v>0</v>
      </c>
      <c r="AZ219" s="95" t="str">
        <f t="shared" si="34"/>
        <v>0</v>
      </c>
      <c r="BA219" s="95" t="str">
        <f t="shared" si="34"/>
        <v>0</v>
      </c>
      <c r="BB219" s="93"/>
    </row>
    <row r="220" spans="1:54" x14ac:dyDescent="0.2">
      <c r="A220" s="90">
        <v>2010</v>
      </c>
      <c r="B220" s="91" t="s">
        <v>10</v>
      </c>
      <c r="C220" s="91">
        <v>453069</v>
      </c>
      <c r="D220" s="91">
        <v>265702</v>
      </c>
      <c r="E220" s="91">
        <v>148548</v>
      </c>
      <c r="F220" s="91">
        <v>49000</v>
      </c>
      <c r="G220" s="91">
        <v>146107</v>
      </c>
      <c r="H220" s="91">
        <v>119990</v>
      </c>
      <c r="I220" s="91">
        <v>118907</v>
      </c>
      <c r="J220" s="91">
        <v>47546</v>
      </c>
      <c r="K220" s="91">
        <v>209509</v>
      </c>
      <c r="L220" s="91">
        <v>136236</v>
      </c>
      <c r="M220" s="91">
        <v>170637</v>
      </c>
      <c r="N220" s="91">
        <v>152691</v>
      </c>
      <c r="O220" s="91">
        <v>212557</v>
      </c>
      <c r="P220" s="91">
        <v>104502</v>
      </c>
      <c r="Q220" s="91">
        <v>517930</v>
      </c>
      <c r="R220" s="91">
        <v>866543</v>
      </c>
      <c r="S220" s="91">
        <v>167858</v>
      </c>
      <c r="T220" s="91">
        <v>260339</v>
      </c>
      <c r="U220" s="91">
        <v>45513</v>
      </c>
      <c r="V220" s="91">
        <v>159686</v>
      </c>
      <c r="W220" s="91">
        <v>0</v>
      </c>
      <c r="X220" s="91">
        <v>0</v>
      </c>
      <c r="Y220" s="91">
        <v>0</v>
      </c>
      <c r="Z220" s="91">
        <v>4352870</v>
      </c>
      <c r="AC220" s="90">
        <v>2010</v>
      </c>
      <c r="AD220" s="91" t="s">
        <v>10</v>
      </c>
      <c r="AE220" s="95" t="str">
        <f t="shared" si="37"/>
        <v>4</v>
      </c>
      <c r="AF220" s="95" t="str">
        <f t="shared" si="37"/>
        <v>2</v>
      </c>
      <c r="AG220" s="95" t="str">
        <f t="shared" si="37"/>
        <v>1</v>
      </c>
      <c r="AH220" s="95" t="str">
        <f t="shared" si="37"/>
        <v>4</v>
      </c>
      <c r="AI220" s="95" t="str">
        <f t="shared" si="37"/>
        <v>1</v>
      </c>
      <c r="AJ220" s="95" t="str">
        <f t="shared" si="37"/>
        <v>1</v>
      </c>
      <c r="AK220" s="95" t="str">
        <f t="shared" si="37"/>
        <v>1</v>
      </c>
      <c r="AL220" s="95" t="str">
        <f t="shared" si="37"/>
        <v>4</v>
      </c>
      <c r="AM220" s="95" t="str">
        <f t="shared" si="36"/>
        <v>2</v>
      </c>
      <c r="AN220" s="95" t="str">
        <f t="shared" si="36"/>
        <v>1</v>
      </c>
      <c r="AO220" s="95" t="str">
        <f t="shared" si="36"/>
        <v>1</v>
      </c>
      <c r="AP220" s="95" t="str">
        <f t="shared" si="36"/>
        <v>1</v>
      </c>
      <c r="AQ220" s="95" t="str">
        <f t="shared" si="36"/>
        <v>2</v>
      </c>
      <c r="AR220" s="95" t="str">
        <f t="shared" si="35"/>
        <v>1</v>
      </c>
      <c r="AS220" s="95" t="str">
        <f t="shared" si="35"/>
        <v>5</v>
      </c>
      <c r="AT220" s="95" t="str">
        <f t="shared" si="35"/>
        <v>8</v>
      </c>
      <c r="AU220" s="95" t="str">
        <f t="shared" si="35"/>
        <v>1</v>
      </c>
      <c r="AV220" s="95" t="str">
        <f t="shared" si="35"/>
        <v>2</v>
      </c>
      <c r="AW220" s="95" t="str">
        <f t="shared" si="35"/>
        <v>4</v>
      </c>
      <c r="AX220" s="95" t="str">
        <f t="shared" si="34"/>
        <v>1</v>
      </c>
      <c r="AY220" s="95" t="str">
        <f t="shared" si="34"/>
        <v>0</v>
      </c>
      <c r="AZ220" s="95" t="str">
        <f t="shared" si="34"/>
        <v>0</v>
      </c>
      <c r="BA220" s="95" t="str">
        <f t="shared" si="34"/>
        <v>0</v>
      </c>
      <c r="BB220" s="93"/>
    </row>
    <row r="221" spans="1:54" x14ac:dyDescent="0.2">
      <c r="A221" s="90">
        <v>2010</v>
      </c>
      <c r="B221" s="91" t="s">
        <v>11</v>
      </c>
      <c r="C221" s="91">
        <v>424725</v>
      </c>
      <c r="D221" s="91">
        <v>250250</v>
      </c>
      <c r="E221" s="91">
        <v>144916</v>
      </c>
      <c r="F221" s="91">
        <v>45134</v>
      </c>
      <c r="G221" s="91">
        <v>136196</v>
      </c>
      <c r="H221" s="91">
        <v>115354</v>
      </c>
      <c r="I221" s="91">
        <v>112268</v>
      </c>
      <c r="J221" s="91">
        <v>44713</v>
      </c>
      <c r="K221" s="91">
        <v>200031</v>
      </c>
      <c r="L221" s="91">
        <v>127642</v>
      </c>
      <c r="M221" s="91">
        <v>159409</v>
      </c>
      <c r="N221" s="91">
        <v>141198</v>
      </c>
      <c r="O221" s="91">
        <v>194754</v>
      </c>
      <c r="P221" s="91">
        <v>97415</v>
      </c>
      <c r="Q221" s="91">
        <v>494507</v>
      </c>
      <c r="R221" s="91">
        <v>835813</v>
      </c>
      <c r="S221" s="91">
        <v>160456</v>
      </c>
      <c r="T221" s="91">
        <v>250223</v>
      </c>
      <c r="U221" s="91">
        <v>42464</v>
      </c>
      <c r="V221" s="91">
        <v>154037</v>
      </c>
      <c r="W221" s="91">
        <v>0</v>
      </c>
      <c r="X221" s="91">
        <v>0</v>
      </c>
      <c r="Y221" s="91">
        <v>0</v>
      </c>
      <c r="Z221" s="91">
        <v>4131505</v>
      </c>
      <c r="AC221" s="90">
        <v>2010</v>
      </c>
      <c r="AD221" s="91" t="s">
        <v>11</v>
      </c>
      <c r="AE221" s="95" t="str">
        <f t="shared" si="37"/>
        <v>4</v>
      </c>
      <c r="AF221" s="95" t="str">
        <f t="shared" si="37"/>
        <v>2</v>
      </c>
      <c r="AG221" s="95" t="str">
        <f t="shared" si="37"/>
        <v>1</v>
      </c>
      <c r="AH221" s="95" t="str">
        <f t="shared" si="37"/>
        <v>4</v>
      </c>
      <c r="AI221" s="95" t="str">
        <f t="shared" si="37"/>
        <v>1</v>
      </c>
      <c r="AJ221" s="95" t="str">
        <f t="shared" si="37"/>
        <v>1</v>
      </c>
      <c r="AK221" s="95" t="str">
        <f t="shared" si="37"/>
        <v>1</v>
      </c>
      <c r="AL221" s="95" t="str">
        <f t="shared" si="37"/>
        <v>4</v>
      </c>
      <c r="AM221" s="95" t="str">
        <f t="shared" si="36"/>
        <v>2</v>
      </c>
      <c r="AN221" s="95" t="str">
        <f t="shared" si="36"/>
        <v>1</v>
      </c>
      <c r="AO221" s="95" t="str">
        <f t="shared" si="36"/>
        <v>1</v>
      </c>
      <c r="AP221" s="95" t="str">
        <f t="shared" si="36"/>
        <v>1</v>
      </c>
      <c r="AQ221" s="95" t="str">
        <f t="shared" si="36"/>
        <v>1</v>
      </c>
      <c r="AR221" s="95" t="str">
        <f t="shared" si="35"/>
        <v>9</v>
      </c>
      <c r="AS221" s="95" t="str">
        <f t="shared" si="35"/>
        <v>4</v>
      </c>
      <c r="AT221" s="95" t="str">
        <f t="shared" si="35"/>
        <v>8</v>
      </c>
      <c r="AU221" s="95" t="str">
        <f t="shared" si="35"/>
        <v>1</v>
      </c>
      <c r="AV221" s="95" t="str">
        <f t="shared" si="35"/>
        <v>2</v>
      </c>
      <c r="AW221" s="95" t="str">
        <f t="shared" si="35"/>
        <v>4</v>
      </c>
      <c r="AX221" s="95" t="str">
        <f t="shared" si="34"/>
        <v>1</v>
      </c>
      <c r="AY221" s="95" t="str">
        <f t="shared" si="34"/>
        <v>0</v>
      </c>
      <c r="AZ221" s="95" t="str">
        <f t="shared" si="34"/>
        <v>0</v>
      </c>
      <c r="BA221" s="95" t="str">
        <f t="shared" si="34"/>
        <v>0</v>
      </c>
      <c r="BB221" s="93"/>
    </row>
    <row r="222" spans="1:54" x14ac:dyDescent="0.2">
      <c r="A222" s="90">
        <v>2011</v>
      </c>
      <c r="B222" s="91" t="s">
        <v>12</v>
      </c>
      <c r="C222" s="91">
        <v>406144</v>
      </c>
      <c r="D222" s="91">
        <v>219282</v>
      </c>
      <c r="E222" s="91">
        <v>115172</v>
      </c>
      <c r="F222" s="91">
        <v>41163</v>
      </c>
      <c r="G222" s="91">
        <v>113023</v>
      </c>
      <c r="H222" s="91">
        <v>95830</v>
      </c>
      <c r="I222" s="91">
        <v>89677</v>
      </c>
      <c r="J222" s="91">
        <v>38397</v>
      </c>
      <c r="K222" s="91">
        <v>169654</v>
      </c>
      <c r="L222" s="91">
        <v>103277</v>
      </c>
      <c r="M222" s="91">
        <v>137516</v>
      </c>
      <c r="N222" s="91">
        <v>133048</v>
      </c>
      <c r="O222" s="91">
        <v>172890</v>
      </c>
      <c r="P222" s="91">
        <v>84450</v>
      </c>
      <c r="Q222" s="91">
        <v>430173</v>
      </c>
      <c r="R222" s="91">
        <v>744507</v>
      </c>
      <c r="S222" s="91">
        <v>141011</v>
      </c>
      <c r="T222" s="91">
        <v>218378</v>
      </c>
      <c r="U222" s="91">
        <v>37656</v>
      </c>
      <c r="V222" s="91">
        <v>142716</v>
      </c>
      <c r="W222" s="91">
        <v>0</v>
      </c>
      <c r="X222" s="91">
        <v>0</v>
      </c>
      <c r="Y222" s="91">
        <v>0</v>
      </c>
      <c r="Z222" s="91">
        <v>3633964</v>
      </c>
      <c r="AC222" s="90">
        <v>2011</v>
      </c>
      <c r="AD222" s="91" t="s">
        <v>12</v>
      </c>
      <c r="AE222" s="95" t="str">
        <f t="shared" si="37"/>
        <v>4</v>
      </c>
      <c r="AF222" s="95" t="str">
        <f t="shared" si="37"/>
        <v>2</v>
      </c>
      <c r="AG222" s="95" t="str">
        <f t="shared" si="37"/>
        <v>1</v>
      </c>
      <c r="AH222" s="95" t="str">
        <f t="shared" si="37"/>
        <v>4</v>
      </c>
      <c r="AI222" s="95" t="str">
        <f t="shared" si="37"/>
        <v>1</v>
      </c>
      <c r="AJ222" s="95" t="str">
        <f t="shared" si="37"/>
        <v>9</v>
      </c>
      <c r="AK222" s="95" t="str">
        <f t="shared" si="37"/>
        <v>8</v>
      </c>
      <c r="AL222" s="95" t="str">
        <f t="shared" si="37"/>
        <v>3</v>
      </c>
      <c r="AM222" s="95" t="str">
        <f t="shared" si="36"/>
        <v>1</v>
      </c>
      <c r="AN222" s="95" t="str">
        <f t="shared" si="36"/>
        <v>1</v>
      </c>
      <c r="AO222" s="95" t="str">
        <f t="shared" si="36"/>
        <v>1</v>
      </c>
      <c r="AP222" s="95" t="str">
        <f t="shared" si="36"/>
        <v>1</v>
      </c>
      <c r="AQ222" s="95" t="str">
        <f t="shared" si="36"/>
        <v>1</v>
      </c>
      <c r="AR222" s="95" t="str">
        <f t="shared" si="35"/>
        <v>8</v>
      </c>
      <c r="AS222" s="95" t="str">
        <f t="shared" si="35"/>
        <v>4</v>
      </c>
      <c r="AT222" s="95" t="str">
        <f t="shared" si="35"/>
        <v>7</v>
      </c>
      <c r="AU222" s="95" t="str">
        <f t="shared" ref="AU222:AZ269" si="38">+LEFT(S222,1)</f>
        <v>1</v>
      </c>
      <c r="AV222" s="95" t="str">
        <f t="shared" si="38"/>
        <v>2</v>
      </c>
      <c r="AW222" s="95" t="str">
        <f t="shared" si="38"/>
        <v>3</v>
      </c>
      <c r="AX222" s="95" t="str">
        <f t="shared" si="34"/>
        <v>1</v>
      </c>
      <c r="AY222" s="95" t="str">
        <f t="shared" si="34"/>
        <v>0</v>
      </c>
      <c r="AZ222" s="95" t="str">
        <f t="shared" si="34"/>
        <v>0</v>
      </c>
      <c r="BA222" s="95" t="str">
        <f t="shared" si="34"/>
        <v>0</v>
      </c>
      <c r="BB222" s="93"/>
    </row>
    <row r="223" spans="1:54" x14ac:dyDescent="0.2">
      <c r="A223" s="90">
        <v>2011</v>
      </c>
      <c r="B223" s="91" t="s">
        <v>13</v>
      </c>
      <c r="C223" s="91">
        <v>398492</v>
      </c>
      <c r="D223" s="91">
        <v>221683</v>
      </c>
      <c r="E223" s="91">
        <v>113306</v>
      </c>
      <c r="F223" s="91">
        <v>38717</v>
      </c>
      <c r="G223" s="91">
        <v>109539</v>
      </c>
      <c r="H223" s="91">
        <v>90737</v>
      </c>
      <c r="I223" s="91">
        <v>82143</v>
      </c>
      <c r="J223" s="91">
        <v>39826</v>
      </c>
      <c r="K223" s="91">
        <v>167614</v>
      </c>
      <c r="L223" s="91">
        <v>99886</v>
      </c>
      <c r="M223" s="91">
        <v>132495</v>
      </c>
      <c r="N223" s="91">
        <v>124193</v>
      </c>
      <c r="O223" s="91">
        <v>171858</v>
      </c>
      <c r="P223" s="91">
        <v>87996</v>
      </c>
      <c r="Q223" s="91">
        <v>409122</v>
      </c>
      <c r="R223" s="91">
        <v>696213</v>
      </c>
      <c r="S223" s="91">
        <v>126175</v>
      </c>
      <c r="T223" s="91">
        <v>202519</v>
      </c>
      <c r="U223" s="91">
        <v>35833</v>
      </c>
      <c r="V223" s="91">
        <v>133076</v>
      </c>
      <c r="W223" s="91">
        <v>0</v>
      </c>
      <c r="X223" s="91">
        <v>0</v>
      </c>
      <c r="Y223" s="91">
        <v>0</v>
      </c>
      <c r="Z223" s="91">
        <v>3481423</v>
      </c>
      <c r="AC223" s="90">
        <v>2011</v>
      </c>
      <c r="AD223" s="91" t="s">
        <v>13</v>
      </c>
      <c r="AE223" s="95" t="str">
        <f t="shared" si="37"/>
        <v>3</v>
      </c>
      <c r="AF223" s="95" t="str">
        <f t="shared" si="37"/>
        <v>2</v>
      </c>
      <c r="AG223" s="95" t="str">
        <f t="shared" si="37"/>
        <v>1</v>
      </c>
      <c r="AH223" s="95" t="str">
        <f t="shared" si="37"/>
        <v>3</v>
      </c>
      <c r="AI223" s="95" t="str">
        <f t="shared" si="37"/>
        <v>1</v>
      </c>
      <c r="AJ223" s="95" t="str">
        <f t="shared" si="37"/>
        <v>9</v>
      </c>
      <c r="AK223" s="95" t="str">
        <f t="shared" si="37"/>
        <v>8</v>
      </c>
      <c r="AL223" s="95" t="str">
        <f t="shared" si="37"/>
        <v>3</v>
      </c>
      <c r="AM223" s="95" t="str">
        <f t="shared" si="36"/>
        <v>1</v>
      </c>
      <c r="AN223" s="95" t="str">
        <f t="shared" si="36"/>
        <v>9</v>
      </c>
      <c r="AO223" s="95" t="str">
        <f t="shared" si="36"/>
        <v>1</v>
      </c>
      <c r="AP223" s="95" t="str">
        <f t="shared" si="36"/>
        <v>1</v>
      </c>
      <c r="AQ223" s="95" t="str">
        <f t="shared" si="36"/>
        <v>1</v>
      </c>
      <c r="AR223" s="95" t="str">
        <f t="shared" si="36"/>
        <v>8</v>
      </c>
      <c r="AS223" s="95" t="str">
        <f t="shared" si="36"/>
        <v>4</v>
      </c>
      <c r="AT223" s="95" t="str">
        <f t="shared" si="36"/>
        <v>6</v>
      </c>
      <c r="AU223" s="95" t="str">
        <f t="shared" si="38"/>
        <v>1</v>
      </c>
      <c r="AV223" s="95" t="str">
        <f t="shared" si="38"/>
        <v>2</v>
      </c>
      <c r="AW223" s="95" t="str">
        <f t="shared" si="38"/>
        <v>3</v>
      </c>
      <c r="AX223" s="95" t="str">
        <f t="shared" si="34"/>
        <v>1</v>
      </c>
      <c r="AY223" s="95" t="str">
        <f t="shared" si="34"/>
        <v>0</v>
      </c>
      <c r="AZ223" s="95" t="str">
        <f t="shared" si="34"/>
        <v>0</v>
      </c>
      <c r="BA223" s="95" t="str">
        <f t="shared" si="34"/>
        <v>0</v>
      </c>
      <c r="BB223" s="93"/>
    </row>
    <row r="224" spans="1:54" x14ac:dyDescent="0.2">
      <c r="A224" s="90">
        <v>2011</v>
      </c>
      <c r="B224" s="91" t="s">
        <v>14</v>
      </c>
      <c r="C224" s="91">
        <v>407961</v>
      </c>
      <c r="D224" s="91">
        <v>245868</v>
      </c>
      <c r="E224" s="91">
        <v>126378</v>
      </c>
      <c r="F224" s="91">
        <v>43542</v>
      </c>
      <c r="G224" s="91">
        <v>126003</v>
      </c>
      <c r="H224" s="91">
        <v>109651</v>
      </c>
      <c r="I224" s="91">
        <v>93782</v>
      </c>
      <c r="J224" s="91">
        <v>43891</v>
      </c>
      <c r="K224" s="91">
        <v>196058</v>
      </c>
      <c r="L224" s="91">
        <v>122470</v>
      </c>
      <c r="M224" s="91">
        <v>157135</v>
      </c>
      <c r="N224" s="91">
        <v>141435</v>
      </c>
      <c r="O224" s="91">
        <v>200976</v>
      </c>
      <c r="P224" s="91">
        <v>97521</v>
      </c>
      <c r="Q224" s="91">
        <v>469050</v>
      </c>
      <c r="R224" s="91">
        <v>809944</v>
      </c>
      <c r="S224" s="91">
        <v>150709</v>
      </c>
      <c r="T224" s="91">
        <v>231429</v>
      </c>
      <c r="U224" s="91">
        <v>40128</v>
      </c>
      <c r="V224" s="91">
        <v>146115</v>
      </c>
      <c r="W224" s="91">
        <v>0</v>
      </c>
      <c r="X224" s="91">
        <v>0</v>
      </c>
      <c r="Y224" s="91">
        <v>0</v>
      </c>
      <c r="Z224" s="91">
        <v>3960046</v>
      </c>
      <c r="AC224" s="90">
        <v>2011</v>
      </c>
      <c r="AD224" s="91" t="s">
        <v>14</v>
      </c>
      <c r="AE224" s="95" t="str">
        <f t="shared" si="37"/>
        <v>4</v>
      </c>
      <c r="AF224" s="95" t="str">
        <f t="shared" si="37"/>
        <v>2</v>
      </c>
      <c r="AG224" s="95" t="str">
        <f t="shared" si="37"/>
        <v>1</v>
      </c>
      <c r="AH224" s="95" t="str">
        <f t="shared" si="37"/>
        <v>4</v>
      </c>
      <c r="AI224" s="95" t="str">
        <f t="shared" si="37"/>
        <v>1</v>
      </c>
      <c r="AJ224" s="95" t="str">
        <f t="shared" si="37"/>
        <v>1</v>
      </c>
      <c r="AK224" s="95" t="str">
        <f t="shared" si="37"/>
        <v>9</v>
      </c>
      <c r="AL224" s="95" t="str">
        <f t="shared" si="37"/>
        <v>4</v>
      </c>
      <c r="AM224" s="95" t="str">
        <f t="shared" si="36"/>
        <v>1</v>
      </c>
      <c r="AN224" s="95" t="str">
        <f t="shared" si="36"/>
        <v>1</v>
      </c>
      <c r="AO224" s="95" t="str">
        <f t="shared" si="36"/>
        <v>1</v>
      </c>
      <c r="AP224" s="95" t="str">
        <f t="shared" si="36"/>
        <v>1</v>
      </c>
      <c r="AQ224" s="95" t="str">
        <f t="shared" si="36"/>
        <v>2</v>
      </c>
      <c r="AR224" s="95" t="str">
        <f t="shared" si="36"/>
        <v>9</v>
      </c>
      <c r="AS224" s="95" t="str">
        <f t="shared" si="36"/>
        <v>4</v>
      </c>
      <c r="AT224" s="95" t="str">
        <f t="shared" si="36"/>
        <v>8</v>
      </c>
      <c r="AU224" s="95" t="str">
        <f t="shared" si="38"/>
        <v>1</v>
      </c>
      <c r="AV224" s="95" t="str">
        <f t="shared" si="38"/>
        <v>2</v>
      </c>
      <c r="AW224" s="95" t="str">
        <f t="shared" si="38"/>
        <v>4</v>
      </c>
      <c r="AX224" s="95" t="str">
        <f t="shared" si="34"/>
        <v>1</v>
      </c>
      <c r="AY224" s="95" t="str">
        <f t="shared" si="34"/>
        <v>0</v>
      </c>
      <c r="AZ224" s="95" t="str">
        <f t="shared" si="34"/>
        <v>0</v>
      </c>
      <c r="BA224" s="95" t="str">
        <f t="shared" si="34"/>
        <v>0</v>
      </c>
      <c r="BB224" s="93"/>
    </row>
    <row r="225" spans="1:54" x14ac:dyDescent="0.2">
      <c r="A225" s="90">
        <v>2011</v>
      </c>
      <c r="B225" s="91" t="s">
        <v>15</v>
      </c>
      <c r="C225" s="91">
        <v>422135</v>
      </c>
      <c r="D225" s="91">
        <v>265826</v>
      </c>
      <c r="E225" s="91">
        <v>131306</v>
      </c>
      <c r="F225" s="91">
        <v>44160</v>
      </c>
      <c r="G225" s="91">
        <v>135974</v>
      </c>
      <c r="H225" s="91">
        <v>115473</v>
      </c>
      <c r="I225" s="91">
        <v>105670</v>
      </c>
      <c r="J225" s="91">
        <v>45819</v>
      </c>
      <c r="K225" s="91">
        <v>204457</v>
      </c>
      <c r="L225" s="91">
        <v>127189</v>
      </c>
      <c r="M225" s="91">
        <v>158394</v>
      </c>
      <c r="N225" s="91">
        <v>143424</v>
      </c>
      <c r="O225" s="91">
        <v>204089</v>
      </c>
      <c r="P225" s="91">
        <v>100757</v>
      </c>
      <c r="Q225" s="91">
        <v>489131</v>
      </c>
      <c r="R225" s="91">
        <v>833957</v>
      </c>
      <c r="S225" s="91">
        <v>150626</v>
      </c>
      <c r="T225" s="91">
        <v>249823</v>
      </c>
      <c r="U225" s="91">
        <v>43389</v>
      </c>
      <c r="V225" s="91">
        <v>155818</v>
      </c>
      <c r="W225" s="91">
        <v>0</v>
      </c>
      <c r="X225" s="91">
        <v>0</v>
      </c>
      <c r="Y225" s="91">
        <v>0</v>
      </c>
      <c r="Z225" s="91">
        <v>4127417</v>
      </c>
      <c r="AC225" s="90">
        <v>2011</v>
      </c>
      <c r="AD225" s="91" t="s">
        <v>15</v>
      </c>
      <c r="AE225" s="95" t="str">
        <f t="shared" si="37"/>
        <v>4</v>
      </c>
      <c r="AF225" s="95" t="str">
        <f t="shared" si="37"/>
        <v>2</v>
      </c>
      <c r="AG225" s="95" t="str">
        <f t="shared" si="37"/>
        <v>1</v>
      </c>
      <c r="AH225" s="95" t="str">
        <f t="shared" si="37"/>
        <v>4</v>
      </c>
      <c r="AI225" s="95" t="str">
        <f t="shared" si="37"/>
        <v>1</v>
      </c>
      <c r="AJ225" s="95" t="str">
        <f t="shared" si="37"/>
        <v>1</v>
      </c>
      <c r="AK225" s="95" t="str">
        <f t="shared" si="37"/>
        <v>1</v>
      </c>
      <c r="AL225" s="95" t="str">
        <f t="shared" si="37"/>
        <v>4</v>
      </c>
      <c r="AM225" s="95" t="str">
        <f t="shared" si="36"/>
        <v>2</v>
      </c>
      <c r="AN225" s="95" t="str">
        <f t="shared" si="36"/>
        <v>1</v>
      </c>
      <c r="AO225" s="95" t="str">
        <f t="shared" si="36"/>
        <v>1</v>
      </c>
      <c r="AP225" s="95" t="str">
        <f t="shared" si="36"/>
        <v>1</v>
      </c>
      <c r="AQ225" s="95" t="str">
        <f t="shared" si="36"/>
        <v>2</v>
      </c>
      <c r="AR225" s="95" t="str">
        <f t="shared" si="36"/>
        <v>1</v>
      </c>
      <c r="AS225" s="95" t="str">
        <f t="shared" si="36"/>
        <v>4</v>
      </c>
      <c r="AT225" s="95" t="str">
        <f t="shared" si="36"/>
        <v>8</v>
      </c>
      <c r="AU225" s="95" t="str">
        <f t="shared" si="38"/>
        <v>1</v>
      </c>
      <c r="AV225" s="95" t="str">
        <f t="shared" si="38"/>
        <v>2</v>
      </c>
      <c r="AW225" s="95" t="str">
        <f t="shared" si="38"/>
        <v>4</v>
      </c>
      <c r="AX225" s="95" t="str">
        <f t="shared" si="34"/>
        <v>1</v>
      </c>
      <c r="AY225" s="95" t="str">
        <f t="shared" si="34"/>
        <v>0</v>
      </c>
      <c r="AZ225" s="95" t="str">
        <f t="shared" si="34"/>
        <v>0</v>
      </c>
      <c r="BA225" s="95" t="str">
        <f t="shared" si="34"/>
        <v>0</v>
      </c>
      <c r="BB225" s="93"/>
    </row>
    <row r="226" spans="1:54" x14ac:dyDescent="0.2">
      <c r="A226" s="90">
        <v>2011</v>
      </c>
      <c r="B226" s="91" t="s">
        <v>4</v>
      </c>
      <c r="C226" s="91">
        <v>440751</v>
      </c>
      <c r="D226" s="91">
        <v>273870</v>
      </c>
      <c r="E226" s="91">
        <v>137299</v>
      </c>
      <c r="F226" s="91">
        <v>45837</v>
      </c>
      <c r="G226" s="91">
        <v>143260</v>
      </c>
      <c r="H226" s="91">
        <v>123297</v>
      </c>
      <c r="I226" s="91">
        <v>113404</v>
      </c>
      <c r="J226" s="91">
        <v>45993</v>
      </c>
      <c r="K226" s="91">
        <v>212842</v>
      </c>
      <c r="L226" s="91">
        <v>137540</v>
      </c>
      <c r="M226" s="91">
        <v>165924</v>
      </c>
      <c r="N226" s="91">
        <v>147311</v>
      </c>
      <c r="O226" s="91">
        <v>213189</v>
      </c>
      <c r="P226" s="91">
        <v>106064</v>
      </c>
      <c r="Q226" s="91">
        <v>516767</v>
      </c>
      <c r="R226" s="91">
        <v>881333</v>
      </c>
      <c r="S226" s="91">
        <v>158834</v>
      </c>
      <c r="T226" s="91">
        <v>262573</v>
      </c>
      <c r="U226" s="91">
        <v>47518</v>
      </c>
      <c r="V226" s="91">
        <v>161455</v>
      </c>
      <c r="W226" s="91">
        <v>0</v>
      </c>
      <c r="X226" s="91">
        <v>0</v>
      </c>
      <c r="Y226" s="91">
        <v>0</v>
      </c>
      <c r="Z226" s="91">
        <v>4335061</v>
      </c>
      <c r="AC226" s="90">
        <v>2011</v>
      </c>
      <c r="AD226" s="91" t="s">
        <v>4</v>
      </c>
      <c r="AE226" s="95" t="str">
        <f t="shared" si="37"/>
        <v>4</v>
      </c>
      <c r="AF226" s="95" t="str">
        <f t="shared" si="37"/>
        <v>2</v>
      </c>
      <c r="AG226" s="95" t="str">
        <f t="shared" si="37"/>
        <v>1</v>
      </c>
      <c r="AH226" s="95" t="str">
        <f t="shared" si="37"/>
        <v>4</v>
      </c>
      <c r="AI226" s="95" t="str">
        <f t="shared" si="37"/>
        <v>1</v>
      </c>
      <c r="AJ226" s="95" t="str">
        <f t="shared" si="37"/>
        <v>1</v>
      </c>
      <c r="AK226" s="95" t="str">
        <f t="shared" si="37"/>
        <v>1</v>
      </c>
      <c r="AL226" s="95" t="str">
        <f t="shared" si="37"/>
        <v>4</v>
      </c>
      <c r="AM226" s="95" t="str">
        <f t="shared" si="36"/>
        <v>2</v>
      </c>
      <c r="AN226" s="95" t="str">
        <f t="shared" si="36"/>
        <v>1</v>
      </c>
      <c r="AO226" s="95" t="str">
        <f t="shared" si="36"/>
        <v>1</v>
      </c>
      <c r="AP226" s="95" t="str">
        <f t="shared" si="36"/>
        <v>1</v>
      </c>
      <c r="AQ226" s="95" t="str">
        <f t="shared" si="36"/>
        <v>2</v>
      </c>
      <c r="AR226" s="95" t="str">
        <f t="shared" si="36"/>
        <v>1</v>
      </c>
      <c r="AS226" s="95" t="str">
        <f t="shared" si="36"/>
        <v>5</v>
      </c>
      <c r="AT226" s="95" t="str">
        <f t="shared" si="36"/>
        <v>8</v>
      </c>
      <c r="AU226" s="95" t="str">
        <f t="shared" si="38"/>
        <v>1</v>
      </c>
      <c r="AV226" s="95" t="str">
        <f t="shared" si="38"/>
        <v>2</v>
      </c>
      <c r="AW226" s="95" t="str">
        <f t="shared" si="38"/>
        <v>4</v>
      </c>
      <c r="AX226" s="95" t="str">
        <f t="shared" si="34"/>
        <v>1</v>
      </c>
      <c r="AY226" s="95" t="str">
        <f t="shared" si="34"/>
        <v>0</v>
      </c>
      <c r="AZ226" s="95" t="str">
        <f t="shared" si="34"/>
        <v>0</v>
      </c>
      <c r="BA226" s="95" t="str">
        <f t="shared" si="34"/>
        <v>0</v>
      </c>
      <c r="BB226" s="93"/>
    </row>
    <row r="227" spans="1:54" x14ac:dyDescent="0.2">
      <c r="A227" s="90">
        <v>2011</v>
      </c>
      <c r="B227" s="91" t="s">
        <v>5</v>
      </c>
      <c r="C227" s="91">
        <v>428853</v>
      </c>
      <c r="D227" s="91">
        <v>261563</v>
      </c>
      <c r="E227" s="91">
        <v>127085</v>
      </c>
      <c r="F227" s="91">
        <v>42919</v>
      </c>
      <c r="G227" s="91">
        <v>136019</v>
      </c>
      <c r="H227" s="91">
        <v>118278</v>
      </c>
      <c r="I227" s="91">
        <v>103283</v>
      </c>
      <c r="J227" s="91">
        <v>43291</v>
      </c>
      <c r="K227" s="91">
        <v>194731</v>
      </c>
      <c r="L227" s="91">
        <v>126957</v>
      </c>
      <c r="M227" s="91">
        <v>151202</v>
      </c>
      <c r="N227" s="91">
        <v>137597</v>
      </c>
      <c r="O227" s="91">
        <v>204817</v>
      </c>
      <c r="P227" s="91">
        <v>98832</v>
      </c>
      <c r="Q227" s="91">
        <v>493003</v>
      </c>
      <c r="R227" s="91">
        <v>853455</v>
      </c>
      <c r="S227" s="91">
        <v>144513</v>
      </c>
      <c r="T227" s="91">
        <v>248919</v>
      </c>
      <c r="U227" s="91">
        <v>43516</v>
      </c>
      <c r="V227" s="91">
        <v>149411</v>
      </c>
      <c r="W227" s="91">
        <v>0</v>
      </c>
      <c r="X227" s="91">
        <v>0</v>
      </c>
      <c r="Y227" s="91">
        <v>0</v>
      </c>
      <c r="Z227" s="91">
        <v>4108244</v>
      </c>
      <c r="AC227" s="90">
        <v>2011</v>
      </c>
      <c r="AD227" s="91" t="s">
        <v>5</v>
      </c>
      <c r="AE227" s="95" t="str">
        <f t="shared" si="37"/>
        <v>4</v>
      </c>
      <c r="AF227" s="95" t="str">
        <f t="shared" si="37"/>
        <v>2</v>
      </c>
      <c r="AG227" s="95" t="str">
        <f t="shared" si="37"/>
        <v>1</v>
      </c>
      <c r="AH227" s="95" t="str">
        <f t="shared" si="37"/>
        <v>4</v>
      </c>
      <c r="AI227" s="95" t="str">
        <f t="shared" si="37"/>
        <v>1</v>
      </c>
      <c r="AJ227" s="95" t="str">
        <f t="shared" si="37"/>
        <v>1</v>
      </c>
      <c r="AK227" s="95" t="str">
        <f t="shared" si="37"/>
        <v>1</v>
      </c>
      <c r="AL227" s="95" t="str">
        <f t="shared" si="37"/>
        <v>4</v>
      </c>
      <c r="AM227" s="95" t="str">
        <f t="shared" si="36"/>
        <v>1</v>
      </c>
      <c r="AN227" s="95" t="str">
        <f t="shared" si="36"/>
        <v>1</v>
      </c>
      <c r="AO227" s="95" t="str">
        <f t="shared" si="36"/>
        <v>1</v>
      </c>
      <c r="AP227" s="95" t="str">
        <f t="shared" si="36"/>
        <v>1</v>
      </c>
      <c r="AQ227" s="95" t="str">
        <f t="shared" si="36"/>
        <v>2</v>
      </c>
      <c r="AR227" s="95" t="str">
        <f t="shared" si="36"/>
        <v>9</v>
      </c>
      <c r="AS227" s="95" t="str">
        <f t="shared" si="36"/>
        <v>4</v>
      </c>
      <c r="AT227" s="95" t="str">
        <f t="shared" si="36"/>
        <v>8</v>
      </c>
      <c r="AU227" s="95" t="str">
        <f t="shared" si="38"/>
        <v>1</v>
      </c>
      <c r="AV227" s="95" t="str">
        <f t="shared" si="38"/>
        <v>2</v>
      </c>
      <c r="AW227" s="95" t="str">
        <f t="shared" si="38"/>
        <v>4</v>
      </c>
      <c r="AX227" s="95" t="str">
        <f t="shared" si="34"/>
        <v>1</v>
      </c>
      <c r="AY227" s="95" t="str">
        <f t="shared" si="34"/>
        <v>0</v>
      </c>
      <c r="AZ227" s="95" t="str">
        <f t="shared" si="34"/>
        <v>0</v>
      </c>
      <c r="BA227" s="95" t="str">
        <f t="shared" si="34"/>
        <v>0</v>
      </c>
      <c r="BB227" s="93"/>
    </row>
    <row r="228" spans="1:54" x14ac:dyDescent="0.2">
      <c r="A228" s="90">
        <v>2011</v>
      </c>
      <c r="B228" s="91" t="s">
        <v>6</v>
      </c>
      <c r="C228" s="91">
        <v>444185</v>
      </c>
      <c r="D228" s="91">
        <v>269480</v>
      </c>
      <c r="E228" s="91">
        <v>128190</v>
      </c>
      <c r="F228" s="91">
        <v>43944</v>
      </c>
      <c r="G228" s="91">
        <v>128433</v>
      </c>
      <c r="H228" s="91">
        <v>111138</v>
      </c>
      <c r="I228" s="91">
        <v>95807</v>
      </c>
      <c r="J228" s="91">
        <v>42852</v>
      </c>
      <c r="K228" s="91">
        <v>191656</v>
      </c>
      <c r="L228" s="91">
        <v>116788</v>
      </c>
      <c r="M228" s="91">
        <v>149779</v>
      </c>
      <c r="N228" s="91">
        <v>143017</v>
      </c>
      <c r="O228" s="91">
        <v>197190</v>
      </c>
      <c r="P228" s="91">
        <v>95616</v>
      </c>
      <c r="Q228" s="91">
        <v>494015</v>
      </c>
      <c r="R228" s="91">
        <v>857135</v>
      </c>
      <c r="S228" s="91">
        <v>135659</v>
      </c>
      <c r="T228" s="91">
        <v>243505</v>
      </c>
      <c r="U228" s="91">
        <v>42805</v>
      </c>
      <c r="V228" s="91">
        <v>156663</v>
      </c>
      <c r="W228" s="91">
        <v>0</v>
      </c>
      <c r="X228" s="91">
        <v>0</v>
      </c>
      <c r="Y228" s="91">
        <v>0</v>
      </c>
      <c r="Z228" s="91">
        <v>4087857</v>
      </c>
      <c r="AC228" s="90">
        <v>2011</v>
      </c>
      <c r="AD228" s="91" t="s">
        <v>6</v>
      </c>
      <c r="AE228" s="95" t="str">
        <f t="shared" si="37"/>
        <v>4</v>
      </c>
      <c r="AF228" s="95" t="str">
        <f t="shared" si="37"/>
        <v>2</v>
      </c>
      <c r="AG228" s="95" t="str">
        <f t="shared" si="37"/>
        <v>1</v>
      </c>
      <c r="AH228" s="95" t="str">
        <f t="shared" si="37"/>
        <v>4</v>
      </c>
      <c r="AI228" s="95" t="str">
        <f t="shared" si="37"/>
        <v>1</v>
      </c>
      <c r="AJ228" s="95" t="str">
        <f t="shared" si="37"/>
        <v>1</v>
      </c>
      <c r="AK228" s="95" t="str">
        <f t="shared" si="37"/>
        <v>9</v>
      </c>
      <c r="AL228" s="95" t="str">
        <f t="shared" si="37"/>
        <v>4</v>
      </c>
      <c r="AM228" s="95" t="str">
        <f t="shared" si="36"/>
        <v>1</v>
      </c>
      <c r="AN228" s="95" t="str">
        <f t="shared" si="36"/>
        <v>1</v>
      </c>
      <c r="AO228" s="95" t="str">
        <f t="shared" si="36"/>
        <v>1</v>
      </c>
      <c r="AP228" s="95" t="str">
        <f t="shared" si="36"/>
        <v>1</v>
      </c>
      <c r="AQ228" s="95" t="str">
        <f t="shared" si="36"/>
        <v>1</v>
      </c>
      <c r="AR228" s="95" t="str">
        <f t="shared" si="36"/>
        <v>9</v>
      </c>
      <c r="AS228" s="95" t="str">
        <f t="shared" si="36"/>
        <v>4</v>
      </c>
      <c r="AT228" s="95" t="str">
        <f t="shared" si="36"/>
        <v>8</v>
      </c>
      <c r="AU228" s="95" t="str">
        <f t="shared" si="38"/>
        <v>1</v>
      </c>
      <c r="AV228" s="95" t="str">
        <f t="shared" si="38"/>
        <v>2</v>
      </c>
      <c r="AW228" s="95" t="str">
        <f t="shared" si="38"/>
        <v>4</v>
      </c>
      <c r="AX228" s="95" t="str">
        <f t="shared" si="34"/>
        <v>1</v>
      </c>
      <c r="AY228" s="95" t="str">
        <f t="shared" si="34"/>
        <v>0</v>
      </c>
      <c r="AZ228" s="95" t="str">
        <f t="shared" si="34"/>
        <v>0</v>
      </c>
      <c r="BA228" s="95" t="str">
        <f t="shared" si="34"/>
        <v>0</v>
      </c>
      <c r="BB228" s="93"/>
    </row>
    <row r="229" spans="1:54" x14ac:dyDescent="0.2">
      <c r="A229" s="90">
        <v>2011</v>
      </c>
      <c r="B229" s="91" t="s">
        <v>7</v>
      </c>
      <c r="C229" s="91">
        <v>444840</v>
      </c>
      <c r="D229" s="91">
        <v>264462</v>
      </c>
      <c r="E229" s="91">
        <v>131053</v>
      </c>
      <c r="F229" s="91">
        <v>43025</v>
      </c>
      <c r="G229" s="91">
        <v>134626</v>
      </c>
      <c r="H229" s="91">
        <v>117579</v>
      </c>
      <c r="I229" s="91">
        <v>98888</v>
      </c>
      <c r="J229" s="91">
        <v>44174</v>
      </c>
      <c r="K229" s="91">
        <v>194995</v>
      </c>
      <c r="L229" s="91">
        <v>125213</v>
      </c>
      <c r="M229" s="91">
        <v>155513</v>
      </c>
      <c r="N229" s="91">
        <v>136260</v>
      </c>
      <c r="O229" s="91">
        <v>201617</v>
      </c>
      <c r="P229" s="91">
        <v>98868</v>
      </c>
      <c r="Q229" s="91">
        <v>483076</v>
      </c>
      <c r="R229" s="91">
        <v>861997</v>
      </c>
      <c r="S229" s="91">
        <v>148556</v>
      </c>
      <c r="T229" s="91">
        <v>248405</v>
      </c>
      <c r="U229" s="91">
        <v>43683</v>
      </c>
      <c r="V229" s="91">
        <v>153022</v>
      </c>
      <c r="W229" s="91">
        <v>0</v>
      </c>
      <c r="X229" s="91">
        <v>0</v>
      </c>
      <c r="Y229" s="91">
        <v>0</v>
      </c>
      <c r="Z229" s="91">
        <v>4129852</v>
      </c>
      <c r="AC229" s="90">
        <v>2011</v>
      </c>
      <c r="AD229" s="91" t="s">
        <v>7</v>
      </c>
      <c r="AE229" s="95" t="str">
        <f t="shared" si="37"/>
        <v>4</v>
      </c>
      <c r="AF229" s="95" t="str">
        <f t="shared" si="37"/>
        <v>2</v>
      </c>
      <c r="AG229" s="95" t="str">
        <f t="shared" si="37"/>
        <v>1</v>
      </c>
      <c r="AH229" s="95" t="str">
        <f t="shared" si="37"/>
        <v>4</v>
      </c>
      <c r="AI229" s="95" t="str">
        <f t="shared" si="37"/>
        <v>1</v>
      </c>
      <c r="AJ229" s="95" t="str">
        <f t="shared" si="37"/>
        <v>1</v>
      </c>
      <c r="AK229" s="95" t="str">
        <f t="shared" si="37"/>
        <v>9</v>
      </c>
      <c r="AL229" s="95" t="str">
        <f t="shared" si="37"/>
        <v>4</v>
      </c>
      <c r="AM229" s="95" t="str">
        <f t="shared" si="36"/>
        <v>1</v>
      </c>
      <c r="AN229" s="95" t="str">
        <f t="shared" si="36"/>
        <v>1</v>
      </c>
      <c r="AO229" s="95" t="str">
        <f t="shared" si="36"/>
        <v>1</v>
      </c>
      <c r="AP229" s="95" t="str">
        <f t="shared" si="36"/>
        <v>1</v>
      </c>
      <c r="AQ229" s="95" t="str">
        <f t="shared" si="36"/>
        <v>2</v>
      </c>
      <c r="AR229" s="95" t="str">
        <f t="shared" si="36"/>
        <v>9</v>
      </c>
      <c r="AS229" s="95" t="str">
        <f t="shared" si="36"/>
        <v>4</v>
      </c>
      <c r="AT229" s="95" t="str">
        <f t="shared" si="36"/>
        <v>8</v>
      </c>
      <c r="AU229" s="95" t="str">
        <f t="shared" si="38"/>
        <v>1</v>
      </c>
      <c r="AV229" s="95" t="str">
        <f t="shared" si="38"/>
        <v>2</v>
      </c>
      <c r="AW229" s="95" t="str">
        <f t="shared" si="38"/>
        <v>4</v>
      </c>
      <c r="AX229" s="95" t="str">
        <f t="shared" si="34"/>
        <v>1</v>
      </c>
      <c r="AY229" s="95" t="str">
        <f t="shared" si="34"/>
        <v>0</v>
      </c>
      <c r="AZ229" s="95" t="str">
        <f t="shared" si="34"/>
        <v>0</v>
      </c>
      <c r="BA229" s="95" t="str">
        <f t="shared" si="34"/>
        <v>0</v>
      </c>
      <c r="BB229" s="93"/>
    </row>
    <row r="230" spans="1:54" x14ac:dyDescent="0.2">
      <c r="A230" s="90">
        <v>2011</v>
      </c>
      <c r="B230" s="91" t="s">
        <v>8</v>
      </c>
      <c r="C230" s="91">
        <v>455884</v>
      </c>
      <c r="D230" s="91">
        <v>275000</v>
      </c>
      <c r="E230" s="91">
        <v>131813</v>
      </c>
      <c r="F230" s="91">
        <v>43756</v>
      </c>
      <c r="G230" s="91">
        <v>139979</v>
      </c>
      <c r="H230" s="91">
        <v>120559</v>
      </c>
      <c r="I230" s="91">
        <v>99271</v>
      </c>
      <c r="J230" s="91">
        <v>44703</v>
      </c>
      <c r="K230" s="91">
        <v>203477</v>
      </c>
      <c r="L230" s="91">
        <v>129643</v>
      </c>
      <c r="M230" s="91">
        <v>159956</v>
      </c>
      <c r="N230" s="91">
        <v>142477</v>
      </c>
      <c r="O230" s="91">
        <v>205827</v>
      </c>
      <c r="P230" s="91">
        <v>102340</v>
      </c>
      <c r="Q230" s="91">
        <v>501121</v>
      </c>
      <c r="R230" s="91">
        <v>884949</v>
      </c>
      <c r="S230" s="91">
        <v>154257</v>
      </c>
      <c r="T230" s="91">
        <v>254811</v>
      </c>
      <c r="U230" s="91">
        <v>44360</v>
      </c>
      <c r="V230" s="91">
        <v>157594</v>
      </c>
      <c r="W230" s="91">
        <v>0</v>
      </c>
      <c r="X230" s="91">
        <v>0</v>
      </c>
      <c r="Y230" s="91">
        <v>0</v>
      </c>
      <c r="Z230" s="91">
        <v>4251777</v>
      </c>
      <c r="AC230" s="90">
        <v>2011</v>
      </c>
      <c r="AD230" s="91" t="s">
        <v>8</v>
      </c>
      <c r="AE230" s="95" t="str">
        <f t="shared" si="37"/>
        <v>4</v>
      </c>
      <c r="AF230" s="95" t="str">
        <f t="shared" si="37"/>
        <v>2</v>
      </c>
      <c r="AG230" s="95" t="str">
        <f t="shared" si="37"/>
        <v>1</v>
      </c>
      <c r="AH230" s="95" t="str">
        <f t="shared" si="37"/>
        <v>4</v>
      </c>
      <c r="AI230" s="95" t="str">
        <f t="shared" si="37"/>
        <v>1</v>
      </c>
      <c r="AJ230" s="95" t="str">
        <f t="shared" si="37"/>
        <v>1</v>
      </c>
      <c r="AK230" s="95" t="str">
        <f t="shared" si="37"/>
        <v>9</v>
      </c>
      <c r="AL230" s="95" t="str">
        <f t="shared" si="37"/>
        <v>4</v>
      </c>
      <c r="AM230" s="95" t="str">
        <f t="shared" si="36"/>
        <v>2</v>
      </c>
      <c r="AN230" s="95" t="str">
        <f t="shared" si="36"/>
        <v>1</v>
      </c>
      <c r="AO230" s="95" t="str">
        <f t="shared" si="36"/>
        <v>1</v>
      </c>
      <c r="AP230" s="95" t="str">
        <f t="shared" si="36"/>
        <v>1</v>
      </c>
      <c r="AQ230" s="95" t="str">
        <f t="shared" si="36"/>
        <v>2</v>
      </c>
      <c r="AR230" s="95" t="str">
        <f t="shared" si="36"/>
        <v>1</v>
      </c>
      <c r="AS230" s="95" t="str">
        <f t="shared" si="36"/>
        <v>5</v>
      </c>
      <c r="AT230" s="95" t="str">
        <f t="shared" si="36"/>
        <v>8</v>
      </c>
      <c r="AU230" s="95" t="str">
        <f t="shared" si="38"/>
        <v>1</v>
      </c>
      <c r="AV230" s="95" t="str">
        <f t="shared" si="38"/>
        <v>2</v>
      </c>
      <c r="AW230" s="95" t="str">
        <f t="shared" si="38"/>
        <v>4</v>
      </c>
      <c r="AX230" s="95" t="str">
        <f t="shared" si="34"/>
        <v>1</v>
      </c>
      <c r="AY230" s="95" t="str">
        <f t="shared" si="34"/>
        <v>0</v>
      </c>
      <c r="AZ230" s="95" t="str">
        <f t="shared" si="34"/>
        <v>0</v>
      </c>
      <c r="BA230" s="95" t="str">
        <f t="shared" si="34"/>
        <v>0</v>
      </c>
      <c r="BB230" s="93"/>
    </row>
    <row r="231" spans="1:54" x14ac:dyDescent="0.2">
      <c r="A231" s="90">
        <v>2011</v>
      </c>
      <c r="B231" s="91" t="s">
        <v>9</v>
      </c>
      <c r="C231" s="91">
        <v>459199</v>
      </c>
      <c r="D231" s="91">
        <v>274156</v>
      </c>
      <c r="E231" s="91">
        <v>130315</v>
      </c>
      <c r="F231" s="91">
        <v>44554</v>
      </c>
      <c r="G231" s="91">
        <v>134460</v>
      </c>
      <c r="H231" s="91">
        <v>115913</v>
      </c>
      <c r="I231" s="91">
        <v>98046</v>
      </c>
      <c r="J231" s="91">
        <v>43510</v>
      </c>
      <c r="K231" s="91">
        <v>199229</v>
      </c>
      <c r="L231" s="91">
        <v>126122</v>
      </c>
      <c r="M231" s="91">
        <v>156858</v>
      </c>
      <c r="N231" s="91">
        <v>140052</v>
      </c>
      <c r="O231" s="91">
        <v>201341</v>
      </c>
      <c r="P231" s="91">
        <v>100249</v>
      </c>
      <c r="Q231" s="91">
        <v>489248</v>
      </c>
      <c r="R231" s="91">
        <v>861206</v>
      </c>
      <c r="S231" s="91">
        <v>144046</v>
      </c>
      <c r="T231" s="91">
        <v>247286</v>
      </c>
      <c r="U231" s="91">
        <v>43867</v>
      </c>
      <c r="V231" s="91">
        <v>156303</v>
      </c>
      <c r="W231" s="91">
        <v>0</v>
      </c>
      <c r="X231" s="91">
        <v>0</v>
      </c>
      <c r="Y231" s="91">
        <v>0</v>
      </c>
      <c r="Z231" s="91">
        <v>4165960</v>
      </c>
      <c r="AC231" s="90">
        <v>2011</v>
      </c>
      <c r="AD231" s="91" t="s">
        <v>9</v>
      </c>
      <c r="AE231" s="95" t="str">
        <f t="shared" si="37"/>
        <v>4</v>
      </c>
      <c r="AF231" s="95" t="str">
        <f t="shared" si="37"/>
        <v>2</v>
      </c>
      <c r="AG231" s="95" t="str">
        <f t="shared" si="37"/>
        <v>1</v>
      </c>
      <c r="AH231" s="95" t="str">
        <f t="shared" si="37"/>
        <v>4</v>
      </c>
      <c r="AI231" s="95" t="str">
        <f t="shared" si="37"/>
        <v>1</v>
      </c>
      <c r="AJ231" s="95" t="str">
        <f t="shared" si="37"/>
        <v>1</v>
      </c>
      <c r="AK231" s="95" t="str">
        <f t="shared" si="37"/>
        <v>9</v>
      </c>
      <c r="AL231" s="95" t="str">
        <f t="shared" si="37"/>
        <v>4</v>
      </c>
      <c r="AM231" s="95" t="str">
        <f t="shared" si="36"/>
        <v>1</v>
      </c>
      <c r="AN231" s="95" t="str">
        <f t="shared" si="36"/>
        <v>1</v>
      </c>
      <c r="AO231" s="95" t="str">
        <f t="shared" si="36"/>
        <v>1</v>
      </c>
      <c r="AP231" s="95" t="str">
        <f t="shared" si="36"/>
        <v>1</v>
      </c>
      <c r="AQ231" s="95" t="str">
        <f t="shared" si="36"/>
        <v>2</v>
      </c>
      <c r="AR231" s="95" t="str">
        <f t="shared" si="36"/>
        <v>1</v>
      </c>
      <c r="AS231" s="95" t="str">
        <f t="shared" si="36"/>
        <v>4</v>
      </c>
      <c r="AT231" s="95" t="str">
        <f t="shared" si="36"/>
        <v>8</v>
      </c>
      <c r="AU231" s="95" t="str">
        <f t="shared" si="38"/>
        <v>1</v>
      </c>
      <c r="AV231" s="95" t="str">
        <f t="shared" si="38"/>
        <v>2</v>
      </c>
      <c r="AW231" s="95" t="str">
        <f t="shared" si="38"/>
        <v>4</v>
      </c>
      <c r="AX231" s="95" t="str">
        <f t="shared" si="34"/>
        <v>1</v>
      </c>
      <c r="AY231" s="95" t="str">
        <f t="shared" si="34"/>
        <v>0</v>
      </c>
      <c r="AZ231" s="95" t="str">
        <f t="shared" si="34"/>
        <v>0</v>
      </c>
      <c r="BA231" s="95" t="str">
        <f t="shared" ref="BA231:BA294" si="39">+LEFT(Y231,1)</f>
        <v>0</v>
      </c>
      <c r="BB231" s="93"/>
    </row>
    <row r="232" spans="1:54" x14ac:dyDescent="0.2">
      <c r="A232" s="90">
        <v>2011</v>
      </c>
      <c r="B232" s="91" t="s">
        <v>10</v>
      </c>
      <c r="C232" s="91">
        <v>454127</v>
      </c>
      <c r="D232" s="91">
        <v>268574</v>
      </c>
      <c r="E232" s="91">
        <v>130733</v>
      </c>
      <c r="F232" s="91">
        <v>44219</v>
      </c>
      <c r="G232" s="91">
        <v>141353</v>
      </c>
      <c r="H232" s="91">
        <v>119969</v>
      </c>
      <c r="I232" s="91">
        <v>101064</v>
      </c>
      <c r="J232" s="91">
        <v>44526</v>
      </c>
      <c r="K232" s="91">
        <v>199410</v>
      </c>
      <c r="L232" s="91">
        <v>128012</v>
      </c>
      <c r="M232" s="91">
        <v>160784</v>
      </c>
      <c r="N232" s="91">
        <v>138444</v>
      </c>
      <c r="O232" s="91">
        <v>204735</v>
      </c>
      <c r="P232" s="91">
        <v>100006</v>
      </c>
      <c r="Q232" s="91">
        <v>499864</v>
      </c>
      <c r="R232" s="91">
        <v>877284</v>
      </c>
      <c r="S232" s="91">
        <v>146231</v>
      </c>
      <c r="T232" s="91">
        <v>249589</v>
      </c>
      <c r="U232" s="91">
        <v>43825</v>
      </c>
      <c r="V232" s="91">
        <v>158623</v>
      </c>
      <c r="W232" s="91">
        <v>0</v>
      </c>
      <c r="X232" s="91">
        <v>0</v>
      </c>
      <c r="Y232" s="91">
        <v>0</v>
      </c>
      <c r="Z232" s="91">
        <v>4211372</v>
      </c>
      <c r="AC232" s="90">
        <v>2011</v>
      </c>
      <c r="AD232" s="91" t="s">
        <v>10</v>
      </c>
      <c r="AE232" s="95" t="str">
        <f t="shared" si="37"/>
        <v>4</v>
      </c>
      <c r="AF232" s="95" t="str">
        <f t="shared" si="37"/>
        <v>2</v>
      </c>
      <c r="AG232" s="95" t="str">
        <f t="shared" si="37"/>
        <v>1</v>
      </c>
      <c r="AH232" s="95" t="str">
        <f t="shared" si="37"/>
        <v>4</v>
      </c>
      <c r="AI232" s="95" t="str">
        <f t="shared" si="37"/>
        <v>1</v>
      </c>
      <c r="AJ232" s="95" t="str">
        <f t="shared" si="37"/>
        <v>1</v>
      </c>
      <c r="AK232" s="95" t="str">
        <f t="shared" si="37"/>
        <v>1</v>
      </c>
      <c r="AL232" s="95" t="str">
        <f t="shared" si="37"/>
        <v>4</v>
      </c>
      <c r="AM232" s="95" t="str">
        <f t="shared" si="36"/>
        <v>1</v>
      </c>
      <c r="AN232" s="95" t="str">
        <f t="shared" si="36"/>
        <v>1</v>
      </c>
      <c r="AO232" s="95" t="str">
        <f t="shared" si="36"/>
        <v>1</v>
      </c>
      <c r="AP232" s="95" t="str">
        <f t="shared" si="36"/>
        <v>1</v>
      </c>
      <c r="AQ232" s="95" t="str">
        <f t="shared" si="36"/>
        <v>2</v>
      </c>
      <c r="AR232" s="95" t="str">
        <f t="shared" si="36"/>
        <v>1</v>
      </c>
      <c r="AS232" s="95" t="str">
        <f t="shared" si="36"/>
        <v>4</v>
      </c>
      <c r="AT232" s="95" t="str">
        <f t="shared" si="36"/>
        <v>8</v>
      </c>
      <c r="AU232" s="95" t="str">
        <f t="shared" si="38"/>
        <v>1</v>
      </c>
      <c r="AV232" s="95" t="str">
        <f t="shared" si="38"/>
        <v>2</v>
      </c>
      <c r="AW232" s="95" t="str">
        <f t="shared" si="38"/>
        <v>4</v>
      </c>
      <c r="AX232" s="95" t="str">
        <f t="shared" si="38"/>
        <v>1</v>
      </c>
      <c r="AY232" s="95" t="str">
        <f t="shared" si="38"/>
        <v>0</v>
      </c>
      <c r="AZ232" s="95" t="str">
        <f t="shared" si="38"/>
        <v>0</v>
      </c>
      <c r="BA232" s="95" t="str">
        <f t="shared" si="39"/>
        <v>0</v>
      </c>
      <c r="BB232" s="93"/>
    </row>
    <row r="233" spans="1:54" x14ac:dyDescent="0.2">
      <c r="A233" s="90">
        <v>2011</v>
      </c>
      <c r="B233" s="91" t="s">
        <v>11</v>
      </c>
      <c r="C233" s="91">
        <v>431971</v>
      </c>
      <c r="D233" s="91">
        <v>249336</v>
      </c>
      <c r="E233" s="91">
        <v>168476</v>
      </c>
      <c r="F233" s="91">
        <v>42379</v>
      </c>
      <c r="G233" s="91">
        <v>128760</v>
      </c>
      <c r="H233" s="91">
        <v>107863</v>
      </c>
      <c r="I233" s="91">
        <v>101091</v>
      </c>
      <c r="J233" s="91">
        <v>41408</v>
      </c>
      <c r="K233" s="91">
        <v>190669</v>
      </c>
      <c r="L233" s="91">
        <v>115574</v>
      </c>
      <c r="M233" s="91">
        <v>148226</v>
      </c>
      <c r="N233" s="91">
        <v>132394</v>
      </c>
      <c r="O233" s="91">
        <v>190159</v>
      </c>
      <c r="P233" s="91">
        <v>95845</v>
      </c>
      <c r="Q233" s="91">
        <v>472173</v>
      </c>
      <c r="R233" s="91">
        <v>833537</v>
      </c>
      <c r="S233" s="91">
        <v>141589</v>
      </c>
      <c r="T233" s="91">
        <v>238172</v>
      </c>
      <c r="U233" s="91">
        <v>41703</v>
      </c>
      <c r="V233" s="91">
        <v>154437</v>
      </c>
      <c r="W233" s="91">
        <v>0</v>
      </c>
      <c r="X233" s="91">
        <v>0</v>
      </c>
      <c r="Y233" s="91">
        <v>0</v>
      </c>
      <c r="Z233" s="91">
        <v>4025762</v>
      </c>
      <c r="AC233" s="90">
        <v>2011</v>
      </c>
      <c r="AD233" s="91" t="s">
        <v>11</v>
      </c>
      <c r="AE233" s="95" t="str">
        <f t="shared" si="37"/>
        <v>4</v>
      </c>
      <c r="AF233" s="95" t="str">
        <f t="shared" si="37"/>
        <v>2</v>
      </c>
      <c r="AG233" s="95" t="str">
        <f t="shared" si="37"/>
        <v>1</v>
      </c>
      <c r="AH233" s="95" t="str">
        <f t="shared" si="37"/>
        <v>4</v>
      </c>
      <c r="AI233" s="95" t="str">
        <f t="shared" si="37"/>
        <v>1</v>
      </c>
      <c r="AJ233" s="95" t="str">
        <f t="shared" si="37"/>
        <v>1</v>
      </c>
      <c r="AK233" s="95" t="str">
        <f t="shared" si="37"/>
        <v>1</v>
      </c>
      <c r="AL233" s="95" t="str">
        <f t="shared" si="37"/>
        <v>4</v>
      </c>
      <c r="AM233" s="95" t="str">
        <f t="shared" si="36"/>
        <v>1</v>
      </c>
      <c r="AN233" s="95" t="str">
        <f t="shared" si="36"/>
        <v>1</v>
      </c>
      <c r="AO233" s="95" t="str">
        <f t="shared" si="36"/>
        <v>1</v>
      </c>
      <c r="AP233" s="95" t="str">
        <f t="shared" si="36"/>
        <v>1</v>
      </c>
      <c r="AQ233" s="95" t="str">
        <f t="shared" si="36"/>
        <v>1</v>
      </c>
      <c r="AR233" s="95" t="str">
        <f t="shared" si="36"/>
        <v>9</v>
      </c>
      <c r="AS233" s="95" t="str">
        <f t="shared" si="36"/>
        <v>4</v>
      </c>
      <c r="AT233" s="95" t="str">
        <f t="shared" si="36"/>
        <v>8</v>
      </c>
      <c r="AU233" s="95" t="str">
        <f t="shared" si="38"/>
        <v>1</v>
      </c>
      <c r="AV233" s="95" t="str">
        <f t="shared" si="38"/>
        <v>2</v>
      </c>
      <c r="AW233" s="95" t="str">
        <f t="shared" si="38"/>
        <v>4</v>
      </c>
      <c r="AX233" s="95" t="str">
        <f t="shared" si="38"/>
        <v>1</v>
      </c>
      <c r="AY233" s="95" t="str">
        <f t="shared" si="38"/>
        <v>0</v>
      </c>
      <c r="AZ233" s="95" t="str">
        <f t="shared" si="38"/>
        <v>0</v>
      </c>
      <c r="BA233" s="95" t="str">
        <f t="shared" si="39"/>
        <v>0</v>
      </c>
      <c r="BB233" s="93"/>
    </row>
    <row r="234" spans="1:54" x14ac:dyDescent="0.2">
      <c r="A234" s="90">
        <v>2012</v>
      </c>
      <c r="B234" s="91" t="s">
        <v>12</v>
      </c>
      <c r="C234" s="91">
        <v>417374</v>
      </c>
      <c r="D234" s="91">
        <v>208802</v>
      </c>
      <c r="E234" s="91">
        <v>138922</v>
      </c>
      <c r="F234" s="91">
        <v>39005</v>
      </c>
      <c r="G234" s="91">
        <v>110278</v>
      </c>
      <c r="H234" s="91">
        <v>91478</v>
      </c>
      <c r="I234" s="91">
        <v>93737</v>
      </c>
      <c r="J234" s="91">
        <v>36170</v>
      </c>
      <c r="K234" s="91">
        <v>171769</v>
      </c>
      <c r="L234" s="91">
        <v>93155</v>
      </c>
      <c r="M234" s="91">
        <v>130036</v>
      </c>
      <c r="N234" s="91">
        <v>120233</v>
      </c>
      <c r="O234" s="91">
        <v>162258</v>
      </c>
      <c r="P234" s="91">
        <v>85077</v>
      </c>
      <c r="Q234" s="91">
        <v>403099</v>
      </c>
      <c r="R234" s="91">
        <v>754937</v>
      </c>
      <c r="S234" s="91">
        <v>135263</v>
      </c>
      <c r="T234" s="91">
        <v>208369</v>
      </c>
      <c r="U234" s="91">
        <v>36826</v>
      </c>
      <c r="V234" s="91">
        <v>140593</v>
      </c>
      <c r="W234" s="91">
        <v>0</v>
      </c>
      <c r="X234" s="91">
        <v>0</v>
      </c>
      <c r="Y234" s="91">
        <v>0</v>
      </c>
      <c r="Z234" s="91">
        <v>3577381</v>
      </c>
      <c r="AC234" s="90">
        <v>2012</v>
      </c>
      <c r="AD234" s="91" t="s">
        <v>12</v>
      </c>
      <c r="AE234" s="95" t="str">
        <f t="shared" si="37"/>
        <v>4</v>
      </c>
      <c r="AF234" s="95" t="str">
        <f t="shared" si="37"/>
        <v>2</v>
      </c>
      <c r="AG234" s="95" t="str">
        <f t="shared" si="37"/>
        <v>1</v>
      </c>
      <c r="AH234" s="95" t="str">
        <f t="shared" si="37"/>
        <v>3</v>
      </c>
      <c r="AI234" s="95" t="str">
        <f t="shared" si="37"/>
        <v>1</v>
      </c>
      <c r="AJ234" s="95" t="str">
        <f t="shared" si="37"/>
        <v>9</v>
      </c>
      <c r="AK234" s="95" t="str">
        <f t="shared" si="37"/>
        <v>9</v>
      </c>
      <c r="AL234" s="95" t="str">
        <f t="shared" ref="AL234:AR277" si="40">+LEFT(J234,1)</f>
        <v>3</v>
      </c>
      <c r="AM234" s="95" t="str">
        <f t="shared" si="36"/>
        <v>1</v>
      </c>
      <c r="AN234" s="95" t="str">
        <f t="shared" si="36"/>
        <v>9</v>
      </c>
      <c r="AO234" s="95" t="str">
        <f t="shared" si="36"/>
        <v>1</v>
      </c>
      <c r="AP234" s="95" t="str">
        <f t="shared" si="36"/>
        <v>1</v>
      </c>
      <c r="AQ234" s="95" t="str">
        <f t="shared" si="36"/>
        <v>1</v>
      </c>
      <c r="AR234" s="95" t="str">
        <f t="shared" si="36"/>
        <v>8</v>
      </c>
      <c r="AS234" s="95" t="str">
        <f t="shared" si="36"/>
        <v>4</v>
      </c>
      <c r="AT234" s="95" t="str">
        <f t="shared" si="36"/>
        <v>7</v>
      </c>
      <c r="AU234" s="95" t="str">
        <f t="shared" si="38"/>
        <v>1</v>
      </c>
      <c r="AV234" s="95" t="str">
        <f t="shared" si="38"/>
        <v>2</v>
      </c>
      <c r="AW234" s="95" t="str">
        <f t="shared" si="38"/>
        <v>3</v>
      </c>
      <c r="AX234" s="95" t="str">
        <f t="shared" si="38"/>
        <v>1</v>
      </c>
      <c r="AY234" s="95" t="str">
        <f t="shared" si="38"/>
        <v>0</v>
      </c>
      <c r="AZ234" s="95" t="str">
        <f t="shared" si="38"/>
        <v>0</v>
      </c>
      <c r="BA234" s="95" t="str">
        <f t="shared" si="39"/>
        <v>0</v>
      </c>
      <c r="BB234" s="93"/>
    </row>
    <row r="235" spans="1:54" x14ac:dyDescent="0.2">
      <c r="A235" s="90">
        <v>2012</v>
      </c>
      <c r="B235" s="91" t="s">
        <v>13</v>
      </c>
      <c r="C235" s="91">
        <v>407962</v>
      </c>
      <c r="D235" s="91">
        <v>208326</v>
      </c>
      <c r="E235" s="91">
        <v>130544</v>
      </c>
      <c r="F235" s="91">
        <v>35107</v>
      </c>
      <c r="G235" s="91">
        <v>97982</v>
      </c>
      <c r="H235" s="91">
        <v>90769</v>
      </c>
      <c r="I235" s="91">
        <v>88132</v>
      </c>
      <c r="J235" s="91">
        <v>36431</v>
      </c>
      <c r="K235" s="91">
        <v>165435</v>
      </c>
      <c r="L235" s="91">
        <v>94691</v>
      </c>
      <c r="M235" s="91">
        <v>127028</v>
      </c>
      <c r="N235" s="91">
        <v>118414</v>
      </c>
      <c r="O235" s="91">
        <v>163050</v>
      </c>
      <c r="P235" s="91">
        <v>84981</v>
      </c>
      <c r="Q235" s="91">
        <v>398099</v>
      </c>
      <c r="R235" s="91">
        <v>732469</v>
      </c>
      <c r="S235" s="91">
        <v>124965</v>
      </c>
      <c r="T235" s="91">
        <v>204111</v>
      </c>
      <c r="U235" s="91">
        <v>36617</v>
      </c>
      <c r="V235" s="91">
        <v>138581</v>
      </c>
      <c r="W235" s="91">
        <v>0</v>
      </c>
      <c r="X235" s="91">
        <v>0</v>
      </c>
      <c r="Y235" s="91">
        <v>0</v>
      </c>
      <c r="Z235" s="91">
        <v>3483694</v>
      </c>
      <c r="AC235" s="90">
        <v>2012</v>
      </c>
      <c r="AD235" s="91" t="s">
        <v>13</v>
      </c>
      <c r="AE235" s="95" t="str">
        <f t="shared" ref="AE235:AK271" si="41">+LEFT(C235,1)</f>
        <v>4</v>
      </c>
      <c r="AF235" s="95" t="str">
        <f t="shared" si="41"/>
        <v>2</v>
      </c>
      <c r="AG235" s="95" t="str">
        <f t="shared" si="41"/>
        <v>1</v>
      </c>
      <c r="AH235" s="95" t="str">
        <f t="shared" si="41"/>
        <v>3</v>
      </c>
      <c r="AI235" s="95" t="str">
        <f t="shared" si="41"/>
        <v>9</v>
      </c>
      <c r="AJ235" s="95" t="str">
        <f t="shared" si="41"/>
        <v>9</v>
      </c>
      <c r="AK235" s="95" t="str">
        <f t="shared" si="41"/>
        <v>8</v>
      </c>
      <c r="AL235" s="95" t="str">
        <f t="shared" si="40"/>
        <v>3</v>
      </c>
      <c r="AM235" s="95" t="str">
        <f t="shared" si="36"/>
        <v>1</v>
      </c>
      <c r="AN235" s="95" t="str">
        <f t="shared" si="36"/>
        <v>9</v>
      </c>
      <c r="AO235" s="95" t="str">
        <f t="shared" si="36"/>
        <v>1</v>
      </c>
      <c r="AP235" s="95" t="str">
        <f t="shared" si="36"/>
        <v>1</v>
      </c>
      <c r="AQ235" s="95" t="str">
        <f t="shared" si="36"/>
        <v>1</v>
      </c>
      <c r="AR235" s="95" t="str">
        <f t="shared" si="36"/>
        <v>8</v>
      </c>
      <c r="AS235" s="95" t="str">
        <f t="shared" si="36"/>
        <v>3</v>
      </c>
      <c r="AT235" s="95" t="str">
        <f t="shared" si="36"/>
        <v>7</v>
      </c>
      <c r="AU235" s="95" t="str">
        <f t="shared" si="38"/>
        <v>1</v>
      </c>
      <c r="AV235" s="95" t="str">
        <f t="shared" si="38"/>
        <v>2</v>
      </c>
      <c r="AW235" s="95" t="str">
        <f t="shared" si="38"/>
        <v>3</v>
      </c>
      <c r="AX235" s="95" t="str">
        <f t="shared" si="38"/>
        <v>1</v>
      </c>
      <c r="AY235" s="95" t="str">
        <f t="shared" si="38"/>
        <v>0</v>
      </c>
      <c r="AZ235" s="95" t="str">
        <f t="shared" si="38"/>
        <v>0</v>
      </c>
      <c r="BA235" s="95" t="str">
        <f t="shared" si="39"/>
        <v>0</v>
      </c>
      <c r="BB235" s="93"/>
    </row>
    <row r="236" spans="1:54" x14ac:dyDescent="0.2">
      <c r="A236" s="90">
        <v>2012</v>
      </c>
      <c r="B236" s="91" t="s">
        <v>14</v>
      </c>
      <c r="C236" s="91">
        <v>476173</v>
      </c>
      <c r="D236" s="91">
        <v>265486</v>
      </c>
      <c r="E236" s="91">
        <v>173033</v>
      </c>
      <c r="F236" s="91">
        <v>43477</v>
      </c>
      <c r="G236" s="91">
        <v>141670</v>
      </c>
      <c r="H236" s="91">
        <v>118474</v>
      </c>
      <c r="I236" s="91">
        <v>119344</v>
      </c>
      <c r="J236" s="91">
        <v>44410</v>
      </c>
      <c r="K236" s="91">
        <v>217794</v>
      </c>
      <c r="L236" s="91">
        <v>136740</v>
      </c>
      <c r="M236" s="91">
        <v>172735</v>
      </c>
      <c r="N236" s="91">
        <v>143697</v>
      </c>
      <c r="O236" s="91">
        <v>220220</v>
      </c>
      <c r="P236" s="91">
        <v>108609</v>
      </c>
      <c r="Q236" s="91">
        <v>502771</v>
      </c>
      <c r="R236" s="91">
        <v>891539</v>
      </c>
      <c r="S236" s="91">
        <v>157266</v>
      </c>
      <c r="T236" s="91">
        <v>232447</v>
      </c>
      <c r="U236" s="91">
        <v>43095</v>
      </c>
      <c r="V236" s="91">
        <v>157128</v>
      </c>
      <c r="W236" s="91">
        <v>0</v>
      </c>
      <c r="X236" s="91">
        <v>0</v>
      </c>
      <c r="Y236" s="91">
        <v>0</v>
      </c>
      <c r="Z236" s="91">
        <v>4366108</v>
      </c>
      <c r="AC236" s="90">
        <v>2012</v>
      </c>
      <c r="AD236" s="91" t="s">
        <v>14</v>
      </c>
      <c r="AE236" s="95" t="str">
        <f t="shared" si="41"/>
        <v>4</v>
      </c>
      <c r="AF236" s="95" t="str">
        <f t="shared" si="41"/>
        <v>2</v>
      </c>
      <c r="AG236" s="95" t="str">
        <f t="shared" si="41"/>
        <v>1</v>
      </c>
      <c r="AH236" s="95" t="str">
        <f t="shared" si="41"/>
        <v>4</v>
      </c>
      <c r="AI236" s="95" t="str">
        <f t="shared" si="41"/>
        <v>1</v>
      </c>
      <c r="AJ236" s="95" t="str">
        <f t="shared" si="41"/>
        <v>1</v>
      </c>
      <c r="AK236" s="95" t="str">
        <f t="shared" si="41"/>
        <v>1</v>
      </c>
      <c r="AL236" s="95" t="str">
        <f t="shared" si="40"/>
        <v>4</v>
      </c>
      <c r="AM236" s="95" t="str">
        <f t="shared" si="36"/>
        <v>2</v>
      </c>
      <c r="AN236" s="95" t="str">
        <f t="shared" si="36"/>
        <v>1</v>
      </c>
      <c r="AO236" s="95" t="str">
        <f t="shared" si="36"/>
        <v>1</v>
      </c>
      <c r="AP236" s="95" t="str">
        <f t="shared" si="36"/>
        <v>1</v>
      </c>
      <c r="AQ236" s="95" t="str">
        <f t="shared" si="36"/>
        <v>2</v>
      </c>
      <c r="AR236" s="95" t="str">
        <f t="shared" si="36"/>
        <v>1</v>
      </c>
      <c r="AS236" s="95" t="str">
        <f t="shared" si="36"/>
        <v>5</v>
      </c>
      <c r="AT236" s="95" t="str">
        <f t="shared" si="36"/>
        <v>8</v>
      </c>
      <c r="AU236" s="95" t="str">
        <f t="shared" si="38"/>
        <v>1</v>
      </c>
      <c r="AV236" s="95" t="str">
        <f t="shared" si="38"/>
        <v>2</v>
      </c>
      <c r="AW236" s="95" t="str">
        <f t="shared" si="38"/>
        <v>4</v>
      </c>
      <c r="AX236" s="95" t="str">
        <f t="shared" si="38"/>
        <v>1</v>
      </c>
      <c r="AY236" s="95" t="str">
        <f t="shared" si="38"/>
        <v>0</v>
      </c>
      <c r="AZ236" s="95" t="str">
        <f t="shared" si="38"/>
        <v>0</v>
      </c>
      <c r="BA236" s="95" t="str">
        <f t="shared" si="39"/>
        <v>0</v>
      </c>
      <c r="BB236" s="93"/>
    </row>
    <row r="237" spans="1:54" x14ac:dyDescent="0.2">
      <c r="A237" s="90">
        <v>2012</v>
      </c>
      <c r="B237" s="91" t="s">
        <v>15</v>
      </c>
      <c r="C237" s="91">
        <v>425193</v>
      </c>
      <c r="D237" s="91">
        <v>244302</v>
      </c>
      <c r="E237" s="91">
        <v>148105</v>
      </c>
      <c r="F237" s="91">
        <v>39505</v>
      </c>
      <c r="G237" s="91">
        <v>121987</v>
      </c>
      <c r="H237" s="91">
        <v>104758</v>
      </c>
      <c r="I237" s="91">
        <v>102810</v>
      </c>
      <c r="J237" s="91">
        <v>40700</v>
      </c>
      <c r="K237" s="91">
        <v>194148</v>
      </c>
      <c r="L237" s="91">
        <v>123203</v>
      </c>
      <c r="M237" s="91">
        <v>152391</v>
      </c>
      <c r="N237" s="91">
        <v>132819</v>
      </c>
      <c r="O237" s="91">
        <v>203219</v>
      </c>
      <c r="P237" s="91">
        <v>95754</v>
      </c>
      <c r="Q237" s="91">
        <v>448169</v>
      </c>
      <c r="R237" s="91">
        <v>795383</v>
      </c>
      <c r="S237" s="91">
        <v>148610</v>
      </c>
      <c r="T237" s="91">
        <v>227231</v>
      </c>
      <c r="U237" s="91">
        <v>40733</v>
      </c>
      <c r="V237" s="91">
        <v>151502</v>
      </c>
      <c r="W237" s="91">
        <v>0</v>
      </c>
      <c r="X237" s="91">
        <v>0</v>
      </c>
      <c r="Y237" s="91">
        <v>0</v>
      </c>
      <c r="Z237" s="91">
        <v>3940522</v>
      </c>
      <c r="AC237" s="90">
        <v>2012</v>
      </c>
      <c r="AD237" s="91" t="s">
        <v>15</v>
      </c>
      <c r="AE237" s="95" t="str">
        <f t="shared" si="41"/>
        <v>4</v>
      </c>
      <c r="AF237" s="95" t="str">
        <f t="shared" si="41"/>
        <v>2</v>
      </c>
      <c r="AG237" s="95" t="str">
        <f t="shared" si="41"/>
        <v>1</v>
      </c>
      <c r="AH237" s="95" t="str">
        <f t="shared" si="41"/>
        <v>3</v>
      </c>
      <c r="AI237" s="95" t="str">
        <f t="shared" si="41"/>
        <v>1</v>
      </c>
      <c r="AJ237" s="95" t="str">
        <f t="shared" si="41"/>
        <v>1</v>
      </c>
      <c r="AK237" s="95" t="str">
        <f t="shared" si="41"/>
        <v>1</v>
      </c>
      <c r="AL237" s="95" t="str">
        <f t="shared" si="40"/>
        <v>4</v>
      </c>
      <c r="AM237" s="95" t="str">
        <f t="shared" si="36"/>
        <v>1</v>
      </c>
      <c r="AN237" s="95" t="str">
        <f t="shared" si="36"/>
        <v>1</v>
      </c>
      <c r="AO237" s="95" t="str">
        <f t="shared" si="36"/>
        <v>1</v>
      </c>
      <c r="AP237" s="95" t="str">
        <f t="shared" si="36"/>
        <v>1</v>
      </c>
      <c r="AQ237" s="95" t="str">
        <f t="shared" si="36"/>
        <v>2</v>
      </c>
      <c r="AR237" s="95" t="str">
        <f t="shared" si="36"/>
        <v>9</v>
      </c>
      <c r="AS237" s="95" t="str">
        <f t="shared" si="36"/>
        <v>4</v>
      </c>
      <c r="AT237" s="95" t="str">
        <f t="shared" si="36"/>
        <v>7</v>
      </c>
      <c r="AU237" s="95" t="str">
        <f t="shared" si="38"/>
        <v>1</v>
      </c>
      <c r="AV237" s="95" t="str">
        <f t="shared" si="38"/>
        <v>2</v>
      </c>
      <c r="AW237" s="95" t="str">
        <f t="shared" si="38"/>
        <v>4</v>
      </c>
      <c r="AX237" s="95" t="str">
        <f t="shared" si="38"/>
        <v>1</v>
      </c>
      <c r="AY237" s="95" t="str">
        <f t="shared" si="38"/>
        <v>0</v>
      </c>
      <c r="AZ237" s="95" t="str">
        <f t="shared" si="38"/>
        <v>0</v>
      </c>
      <c r="BA237" s="95" t="str">
        <f t="shared" si="39"/>
        <v>0</v>
      </c>
      <c r="BB237" s="93"/>
    </row>
    <row r="238" spans="1:54" x14ac:dyDescent="0.2">
      <c r="A238" s="90">
        <v>2012</v>
      </c>
      <c r="B238" s="91" t="s">
        <v>4</v>
      </c>
      <c r="C238" s="91">
        <v>479853</v>
      </c>
      <c r="D238" s="91">
        <v>261352</v>
      </c>
      <c r="E238" s="91">
        <v>167120</v>
      </c>
      <c r="F238" s="91">
        <v>41172</v>
      </c>
      <c r="G238" s="91">
        <v>136295</v>
      </c>
      <c r="H238" s="91">
        <v>117201</v>
      </c>
      <c r="I238" s="91">
        <v>113655</v>
      </c>
      <c r="J238" s="91">
        <v>43361</v>
      </c>
      <c r="K238" s="91">
        <v>213443</v>
      </c>
      <c r="L238" s="91">
        <v>137824</v>
      </c>
      <c r="M238" s="91">
        <v>162790</v>
      </c>
      <c r="N238" s="91">
        <v>132362</v>
      </c>
      <c r="O238" s="91">
        <v>217119</v>
      </c>
      <c r="P238" s="91">
        <v>97129</v>
      </c>
      <c r="Q238" s="91">
        <v>481222</v>
      </c>
      <c r="R238" s="91">
        <v>850811</v>
      </c>
      <c r="S238" s="91">
        <v>154259</v>
      </c>
      <c r="T238" s="91">
        <v>238530</v>
      </c>
      <c r="U238" s="91">
        <v>41704</v>
      </c>
      <c r="V238" s="91">
        <v>150513</v>
      </c>
      <c r="W238" s="91">
        <v>0</v>
      </c>
      <c r="X238" s="91">
        <v>0</v>
      </c>
      <c r="Y238" s="91">
        <v>0</v>
      </c>
      <c r="Z238" s="91">
        <v>4237715</v>
      </c>
      <c r="AC238" s="90">
        <v>2012</v>
      </c>
      <c r="AD238" s="91" t="s">
        <v>4</v>
      </c>
      <c r="AE238" s="95" t="str">
        <f t="shared" si="41"/>
        <v>4</v>
      </c>
      <c r="AF238" s="95" t="str">
        <f t="shared" si="41"/>
        <v>2</v>
      </c>
      <c r="AG238" s="95" t="str">
        <f t="shared" si="41"/>
        <v>1</v>
      </c>
      <c r="AH238" s="95" t="str">
        <f t="shared" si="41"/>
        <v>4</v>
      </c>
      <c r="AI238" s="95" t="str">
        <f t="shared" si="41"/>
        <v>1</v>
      </c>
      <c r="AJ238" s="95" t="str">
        <f t="shared" si="41"/>
        <v>1</v>
      </c>
      <c r="AK238" s="95" t="str">
        <f t="shared" si="41"/>
        <v>1</v>
      </c>
      <c r="AL238" s="95" t="str">
        <f t="shared" si="40"/>
        <v>4</v>
      </c>
      <c r="AM238" s="95" t="str">
        <f t="shared" si="36"/>
        <v>2</v>
      </c>
      <c r="AN238" s="95" t="str">
        <f t="shared" si="36"/>
        <v>1</v>
      </c>
      <c r="AO238" s="95" t="str">
        <f t="shared" si="36"/>
        <v>1</v>
      </c>
      <c r="AP238" s="95" t="str">
        <f t="shared" si="36"/>
        <v>1</v>
      </c>
      <c r="AQ238" s="95" t="str">
        <f t="shared" si="36"/>
        <v>2</v>
      </c>
      <c r="AR238" s="95" t="str">
        <f t="shared" si="36"/>
        <v>9</v>
      </c>
      <c r="AS238" s="95" t="str">
        <f t="shared" si="36"/>
        <v>4</v>
      </c>
      <c r="AT238" s="95" t="str">
        <f t="shared" si="36"/>
        <v>8</v>
      </c>
      <c r="AU238" s="95" t="str">
        <f t="shared" si="38"/>
        <v>1</v>
      </c>
      <c r="AV238" s="95" t="str">
        <f t="shared" si="38"/>
        <v>2</v>
      </c>
      <c r="AW238" s="95" t="str">
        <f t="shared" si="38"/>
        <v>4</v>
      </c>
      <c r="AX238" s="95" t="str">
        <f t="shared" si="38"/>
        <v>1</v>
      </c>
      <c r="AY238" s="95" t="str">
        <f t="shared" si="38"/>
        <v>0</v>
      </c>
      <c r="AZ238" s="95" t="str">
        <f t="shared" si="38"/>
        <v>0</v>
      </c>
      <c r="BA238" s="95" t="str">
        <f t="shared" si="39"/>
        <v>0</v>
      </c>
      <c r="BB238" s="93"/>
    </row>
    <row r="239" spans="1:54" x14ac:dyDescent="0.2">
      <c r="A239" s="90">
        <v>2012</v>
      </c>
      <c r="B239" s="91" t="s">
        <v>5</v>
      </c>
      <c r="C239" s="91">
        <v>452516</v>
      </c>
      <c r="D239" s="91">
        <v>251072</v>
      </c>
      <c r="E239" s="91">
        <v>163308</v>
      </c>
      <c r="F239" s="91">
        <v>41651</v>
      </c>
      <c r="G239" s="91">
        <v>133856</v>
      </c>
      <c r="H239" s="91">
        <v>115752</v>
      </c>
      <c r="I239" s="91">
        <v>111984</v>
      </c>
      <c r="J239" s="91">
        <v>42517</v>
      </c>
      <c r="K239" s="91">
        <v>210450</v>
      </c>
      <c r="L239" s="91">
        <v>128351</v>
      </c>
      <c r="M239" s="91">
        <v>166673</v>
      </c>
      <c r="N239" s="91">
        <v>127165</v>
      </c>
      <c r="O239" s="91">
        <v>215763</v>
      </c>
      <c r="P239" s="91">
        <v>94209</v>
      </c>
      <c r="Q239" s="91">
        <v>480592</v>
      </c>
      <c r="R239" s="91">
        <v>807590</v>
      </c>
      <c r="S239" s="91">
        <v>150512</v>
      </c>
      <c r="T239" s="91">
        <v>236207</v>
      </c>
      <c r="U239" s="91">
        <v>42157</v>
      </c>
      <c r="V239" s="91">
        <v>149238</v>
      </c>
      <c r="W239" s="91">
        <v>0</v>
      </c>
      <c r="X239" s="91">
        <v>0</v>
      </c>
      <c r="Y239" s="91">
        <v>0</v>
      </c>
      <c r="Z239" s="91">
        <v>4121563</v>
      </c>
      <c r="AC239" s="90">
        <v>2012</v>
      </c>
      <c r="AD239" s="91" t="s">
        <v>5</v>
      </c>
      <c r="AE239" s="95" t="str">
        <f t="shared" si="41"/>
        <v>4</v>
      </c>
      <c r="AF239" s="95" t="str">
        <f t="shared" si="41"/>
        <v>2</v>
      </c>
      <c r="AG239" s="95" t="str">
        <f t="shared" si="41"/>
        <v>1</v>
      </c>
      <c r="AH239" s="95" t="str">
        <f t="shared" si="41"/>
        <v>4</v>
      </c>
      <c r="AI239" s="95" t="str">
        <f t="shared" si="41"/>
        <v>1</v>
      </c>
      <c r="AJ239" s="95" t="str">
        <f t="shared" si="41"/>
        <v>1</v>
      </c>
      <c r="AK239" s="95" t="str">
        <f t="shared" si="41"/>
        <v>1</v>
      </c>
      <c r="AL239" s="95" t="str">
        <f t="shared" si="40"/>
        <v>4</v>
      </c>
      <c r="AM239" s="95" t="str">
        <f t="shared" si="36"/>
        <v>2</v>
      </c>
      <c r="AN239" s="95" t="str">
        <f t="shared" si="36"/>
        <v>1</v>
      </c>
      <c r="AO239" s="95" t="str">
        <f t="shared" si="36"/>
        <v>1</v>
      </c>
      <c r="AP239" s="95" t="str">
        <f t="shared" si="36"/>
        <v>1</v>
      </c>
      <c r="AQ239" s="95" t="str">
        <f t="shared" si="36"/>
        <v>2</v>
      </c>
      <c r="AR239" s="95" t="str">
        <f t="shared" si="36"/>
        <v>9</v>
      </c>
      <c r="AS239" s="95" t="str">
        <f t="shared" si="36"/>
        <v>4</v>
      </c>
      <c r="AT239" s="95" t="str">
        <f t="shared" si="36"/>
        <v>8</v>
      </c>
      <c r="AU239" s="95" t="str">
        <f t="shared" si="38"/>
        <v>1</v>
      </c>
      <c r="AV239" s="95" t="str">
        <f t="shared" si="38"/>
        <v>2</v>
      </c>
      <c r="AW239" s="95" t="str">
        <f t="shared" si="38"/>
        <v>4</v>
      </c>
      <c r="AX239" s="95" t="str">
        <f t="shared" si="38"/>
        <v>1</v>
      </c>
      <c r="AY239" s="95" t="str">
        <f t="shared" si="38"/>
        <v>0</v>
      </c>
      <c r="AZ239" s="95" t="str">
        <f t="shared" si="38"/>
        <v>0</v>
      </c>
      <c r="BA239" s="95" t="str">
        <f t="shared" si="39"/>
        <v>0</v>
      </c>
      <c r="BB239" s="93"/>
    </row>
    <row r="240" spans="1:54" x14ac:dyDescent="0.2">
      <c r="A240" s="90">
        <v>2012</v>
      </c>
      <c r="B240" s="91" t="s">
        <v>6</v>
      </c>
      <c r="C240" s="91">
        <v>470823</v>
      </c>
      <c r="D240" s="91">
        <v>263379</v>
      </c>
      <c r="E240" s="91">
        <v>158683</v>
      </c>
      <c r="F240" s="91">
        <v>42966</v>
      </c>
      <c r="G240" s="91">
        <v>126909</v>
      </c>
      <c r="H240" s="91">
        <v>116464</v>
      </c>
      <c r="I240" s="91">
        <v>114405</v>
      </c>
      <c r="J240" s="91">
        <v>42743</v>
      </c>
      <c r="K240" s="91">
        <v>205534</v>
      </c>
      <c r="L240" s="91">
        <v>125167</v>
      </c>
      <c r="M240" s="91">
        <v>167915</v>
      </c>
      <c r="N240" s="91">
        <v>133320</v>
      </c>
      <c r="O240" s="91">
        <v>212973</v>
      </c>
      <c r="P240" s="91">
        <v>92820</v>
      </c>
      <c r="Q240" s="91">
        <v>495138</v>
      </c>
      <c r="R240" s="91">
        <v>873029</v>
      </c>
      <c r="S240" s="91">
        <v>154520</v>
      </c>
      <c r="T240" s="91">
        <v>241915</v>
      </c>
      <c r="U240" s="91">
        <v>41566</v>
      </c>
      <c r="V240" s="91">
        <v>147432</v>
      </c>
      <c r="W240" s="91">
        <v>0</v>
      </c>
      <c r="X240" s="91">
        <v>0</v>
      </c>
      <c r="Y240" s="91">
        <v>0</v>
      </c>
      <c r="Z240" s="91">
        <v>4227701</v>
      </c>
      <c r="AC240" s="90">
        <v>2012</v>
      </c>
      <c r="AD240" s="91" t="s">
        <v>6</v>
      </c>
      <c r="AE240" s="95" t="str">
        <f t="shared" si="41"/>
        <v>4</v>
      </c>
      <c r="AF240" s="95" t="str">
        <f t="shared" si="41"/>
        <v>2</v>
      </c>
      <c r="AG240" s="95" t="str">
        <f t="shared" si="41"/>
        <v>1</v>
      </c>
      <c r="AH240" s="95" t="str">
        <f t="shared" si="41"/>
        <v>4</v>
      </c>
      <c r="AI240" s="95" t="str">
        <f t="shared" si="41"/>
        <v>1</v>
      </c>
      <c r="AJ240" s="95" t="str">
        <f t="shared" si="41"/>
        <v>1</v>
      </c>
      <c r="AK240" s="95" t="str">
        <f t="shared" si="41"/>
        <v>1</v>
      </c>
      <c r="AL240" s="95" t="str">
        <f t="shared" si="40"/>
        <v>4</v>
      </c>
      <c r="AM240" s="95" t="str">
        <f t="shared" si="36"/>
        <v>2</v>
      </c>
      <c r="AN240" s="95" t="str">
        <f t="shared" si="36"/>
        <v>1</v>
      </c>
      <c r="AO240" s="95" t="str">
        <f t="shared" si="36"/>
        <v>1</v>
      </c>
      <c r="AP240" s="95" t="str">
        <f t="shared" si="36"/>
        <v>1</v>
      </c>
      <c r="AQ240" s="95" t="str">
        <f t="shared" si="36"/>
        <v>2</v>
      </c>
      <c r="AR240" s="95" t="str">
        <f t="shared" si="36"/>
        <v>9</v>
      </c>
      <c r="AS240" s="95" t="str">
        <f t="shared" si="36"/>
        <v>4</v>
      </c>
      <c r="AT240" s="95" t="str">
        <f t="shared" si="36"/>
        <v>8</v>
      </c>
      <c r="AU240" s="95" t="str">
        <f t="shared" si="38"/>
        <v>1</v>
      </c>
      <c r="AV240" s="95" t="str">
        <f t="shared" si="38"/>
        <v>2</v>
      </c>
      <c r="AW240" s="95" t="str">
        <f t="shared" si="38"/>
        <v>4</v>
      </c>
      <c r="AX240" s="95" t="str">
        <f t="shared" si="38"/>
        <v>1</v>
      </c>
      <c r="AY240" s="95" t="str">
        <f t="shared" si="38"/>
        <v>0</v>
      </c>
      <c r="AZ240" s="95" t="str">
        <f t="shared" si="38"/>
        <v>0</v>
      </c>
      <c r="BA240" s="95" t="str">
        <f t="shared" si="39"/>
        <v>0</v>
      </c>
      <c r="BB240" s="93"/>
    </row>
    <row r="241" spans="1:54" x14ac:dyDescent="0.2">
      <c r="A241" s="90">
        <v>2012</v>
      </c>
      <c r="B241" s="91" t="s">
        <v>7</v>
      </c>
      <c r="C241" s="91">
        <v>503009</v>
      </c>
      <c r="D241" s="91">
        <v>280254</v>
      </c>
      <c r="E241" s="91">
        <v>165403</v>
      </c>
      <c r="F241" s="91">
        <v>46327</v>
      </c>
      <c r="G241" s="91">
        <v>112042</v>
      </c>
      <c r="H241" s="91">
        <v>146939</v>
      </c>
      <c r="I241" s="91">
        <v>103378</v>
      </c>
      <c r="J241" s="91">
        <v>41654</v>
      </c>
      <c r="K241" s="91">
        <v>216102</v>
      </c>
      <c r="L241" s="91">
        <v>120795</v>
      </c>
      <c r="M241" s="91">
        <v>176701</v>
      </c>
      <c r="N241" s="91">
        <v>127898</v>
      </c>
      <c r="O241" s="91">
        <v>213822</v>
      </c>
      <c r="P241" s="91">
        <v>89151</v>
      </c>
      <c r="Q241" s="91">
        <v>491153</v>
      </c>
      <c r="R241" s="91">
        <v>825998</v>
      </c>
      <c r="S241" s="91">
        <v>126391</v>
      </c>
      <c r="T241" s="91">
        <v>214629</v>
      </c>
      <c r="U241" s="91">
        <v>39893</v>
      </c>
      <c r="V241" s="91">
        <v>144201</v>
      </c>
      <c r="W241" s="91">
        <v>0</v>
      </c>
      <c r="X241" s="91">
        <v>0</v>
      </c>
      <c r="Y241" s="91">
        <v>0</v>
      </c>
      <c r="Z241" s="91">
        <v>4185740</v>
      </c>
      <c r="AC241" s="90">
        <v>2012</v>
      </c>
      <c r="AD241" s="91" t="s">
        <v>7</v>
      </c>
      <c r="AE241" s="95" t="str">
        <f t="shared" si="41"/>
        <v>5</v>
      </c>
      <c r="AF241" s="95" t="str">
        <f t="shared" si="41"/>
        <v>2</v>
      </c>
      <c r="AG241" s="95" t="str">
        <f t="shared" si="41"/>
        <v>1</v>
      </c>
      <c r="AH241" s="95" t="str">
        <f t="shared" si="41"/>
        <v>4</v>
      </c>
      <c r="AI241" s="95" t="str">
        <f t="shared" si="41"/>
        <v>1</v>
      </c>
      <c r="AJ241" s="95" t="str">
        <f t="shared" si="41"/>
        <v>1</v>
      </c>
      <c r="AK241" s="95" t="str">
        <f t="shared" si="41"/>
        <v>1</v>
      </c>
      <c r="AL241" s="95" t="str">
        <f t="shared" si="40"/>
        <v>4</v>
      </c>
      <c r="AM241" s="95" t="str">
        <f t="shared" si="36"/>
        <v>2</v>
      </c>
      <c r="AN241" s="95" t="str">
        <f t="shared" si="36"/>
        <v>1</v>
      </c>
      <c r="AO241" s="95" t="str">
        <f t="shared" si="36"/>
        <v>1</v>
      </c>
      <c r="AP241" s="95" t="str">
        <f t="shared" si="36"/>
        <v>1</v>
      </c>
      <c r="AQ241" s="95" t="str">
        <f t="shared" si="36"/>
        <v>2</v>
      </c>
      <c r="AR241" s="95" t="str">
        <f t="shared" si="36"/>
        <v>8</v>
      </c>
      <c r="AS241" s="95" t="str">
        <f t="shared" ref="AS241:AW304" si="42">+LEFT(Q241,1)</f>
        <v>4</v>
      </c>
      <c r="AT241" s="95" t="str">
        <f t="shared" si="42"/>
        <v>8</v>
      </c>
      <c r="AU241" s="95" t="str">
        <f t="shared" si="38"/>
        <v>1</v>
      </c>
      <c r="AV241" s="95" t="str">
        <f t="shared" si="38"/>
        <v>2</v>
      </c>
      <c r="AW241" s="95" t="str">
        <f t="shared" si="38"/>
        <v>3</v>
      </c>
      <c r="AX241" s="95" t="str">
        <f t="shared" si="38"/>
        <v>1</v>
      </c>
      <c r="AY241" s="95" t="str">
        <f t="shared" si="38"/>
        <v>0</v>
      </c>
      <c r="AZ241" s="95" t="str">
        <f t="shared" si="38"/>
        <v>0</v>
      </c>
      <c r="BA241" s="95" t="str">
        <f t="shared" si="39"/>
        <v>0</v>
      </c>
      <c r="BB241" s="93"/>
    </row>
    <row r="242" spans="1:54" x14ac:dyDescent="0.2">
      <c r="A242" s="90">
        <v>2012</v>
      </c>
      <c r="B242" s="91" t="s">
        <v>8</v>
      </c>
      <c r="C242" s="91">
        <v>477619</v>
      </c>
      <c r="D242" s="91">
        <v>274997</v>
      </c>
      <c r="E242" s="91">
        <v>156108</v>
      </c>
      <c r="F242" s="91">
        <v>44045</v>
      </c>
      <c r="G242" s="91">
        <v>123441</v>
      </c>
      <c r="H242" s="91">
        <v>123967</v>
      </c>
      <c r="I242" s="91">
        <v>103850</v>
      </c>
      <c r="J242" s="91">
        <v>41192</v>
      </c>
      <c r="K242" s="91">
        <v>209231</v>
      </c>
      <c r="L242" s="91">
        <v>120726</v>
      </c>
      <c r="M242" s="91">
        <v>170687</v>
      </c>
      <c r="N242" s="91">
        <v>128354</v>
      </c>
      <c r="O242" s="91">
        <v>211840</v>
      </c>
      <c r="P242" s="91">
        <v>89165</v>
      </c>
      <c r="Q242" s="91">
        <v>481234</v>
      </c>
      <c r="R242" s="91">
        <v>798387</v>
      </c>
      <c r="S242" s="91">
        <v>132202</v>
      </c>
      <c r="T242" s="91">
        <v>234179</v>
      </c>
      <c r="U242" s="91">
        <v>44124</v>
      </c>
      <c r="V242" s="91">
        <v>150082</v>
      </c>
      <c r="W242" s="91">
        <v>0</v>
      </c>
      <c r="X242" s="91">
        <v>0</v>
      </c>
      <c r="Y242" s="91">
        <v>0</v>
      </c>
      <c r="Z242" s="91">
        <v>4115430</v>
      </c>
      <c r="AC242" s="90">
        <v>2012</v>
      </c>
      <c r="AD242" s="91" t="s">
        <v>8</v>
      </c>
      <c r="AE242" s="95" t="str">
        <f t="shared" si="41"/>
        <v>4</v>
      </c>
      <c r="AF242" s="95" t="str">
        <f t="shared" si="41"/>
        <v>2</v>
      </c>
      <c r="AG242" s="95" t="str">
        <f t="shared" si="41"/>
        <v>1</v>
      </c>
      <c r="AH242" s="95" t="str">
        <f t="shared" si="41"/>
        <v>4</v>
      </c>
      <c r="AI242" s="95" t="str">
        <f t="shared" si="41"/>
        <v>1</v>
      </c>
      <c r="AJ242" s="95" t="str">
        <f t="shared" si="41"/>
        <v>1</v>
      </c>
      <c r="AK242" s="95" t="str">
        <f t="shared" si="41"/>
        <v>1</v>
      </c>
      <c r="AL242" s="95" t="str">
        <f t="shared" si="40"/>
        <v>4</v>
      </c>
      <c r="AM242" s="95" t="str">
        <f t="shared" si="40"/>
        <v>2</v>
      </c>
      <c r="AN242" s="95" t="str">
        <f t="shared" si="40"/>
        <v>1</v>
      </c>
      <c r="AO242" s="95" t="str">
        <f t="shared" si="40"/>
        <v>1</v>
      </c>
      <c r="AP242" s="95" t="str">
        <f t="shared" si="40"/>
        <v>1</v>
      </c>
      <c r="AQ242" s="95" t="str">
        <f t="shared" si="40"/>
        <v>2</v>
      </c>
      <c r="AR242" s="95" t="str">
        <f t="shared" si="40"/>
        <v>8</v>
      </c>
      <c r="AS242" s="95" t="str">
        <f t="shared" si="42"/>
        <v>4</v>
      </c>
      <c r="AT242" s="95" t="str">
        <f t="shared" si="42"/>
        <v>7</v>
      </c>
      <c r="AU242" s="95" t="str">
        <f t="shared" si="38"/>
        <v>1</v>
      </c>
      <c r="AV242" s="95" t="str">
        <f t="shared" si="38"/>
        <v>2</v>
      </c>
      <c r="AW242" s="95" t="str">
        <f t="shared" si="38"/>
        <v>4</v>
      </c>
      <c r="AX242" s="95" t="str">
        <f t="shared" si="38"/>
        <v>1</v>
      </c>
      <c r="AY242" s="95" t="str">
        <f t="shared" si="38"/>
        <v>0</v>
      </c>
      <c r="AZ242" s="95" t="str">
        <f t="shared" si="38"/>
        <v>0</v>
      </c>
      <c r="BA242" s="95" t="str">
        <f t="shared" si="39"/>
        <v>0</v>
      </c>
      <c r="BB242" s="93"/>
    </row>
    <row r="243" spans="1:54" x14ac:dyDescent="0.2">
      <c r="A243" s="90">
        <v>2012</v>
      </c>
      <c r="B243" s="91" t="s">
        <v>9</v>
      </c>
      <c r="C243" s="91">
        <v>513715</v>
      </c>
      <c r="D243" s="91">
        <v>288270</v>
      </c>
      <c r="E243" s="91">
        <v>165541</v>
      </c>
      <c r="F243" s="91">
        <v>45589</v>
      </c>
      <c r="G243" s="91">
        <v>134389</v>
      </c>
      <c r="H243" s="91">
        <v>136488</v>
      </c>
      <c r="I243" s="91">
        <v>110385</v>
      </c>
      <c r="J243" s="91">
        <v>45748</v>
      </c>
      <c r="K243" s="91">
        <v>222376</v>
      </c>
      <c r="L243" s="91">
        <v>134293</v>
      </c>
      <c r="M243" s="91">
        <v>184020</v>
      </c>
      <c r="N243" s="91">
        <v>131828</v>
      </c>
      <c r="O243" s="91">
        <v>229617</v>
      </c>
      <c r="P243" s="91">
        <v>88603</v>
      </c>
      <c r="Q243" s="91">
        <v>498211</v>
      </c>
      <c r="R243" s="91">
        <v>817316</v>
      </c>
      <c r="S243" s="91">
        <v>142266</v>
      </c>
      <c r="T243" s="91">
        <v>248765</v>
      </c>
      <c r="U243" s="91">
        <v>44660</v>
      </c>
      <c r="V243" s="91">
        <v>160640</v>
      </c>
      <c r="W243" s="91">
        <v>0</v>
      </c>
      <c r="X243" s="91">
        <v>0</v>
      </c>
      <c r="Y243" s="91">
        <v>0</v>
      </c>
      <c r="Z243" s="91">
        <v>4342720</v>
      </c>
      <c r="AC243" s="90">
        <v>2012</v>
      </c>
      <c r="AD243" s="91" t="s">
        <v>9</v>
      </c>
      <c r="AE243" s="95" t="str">
        <f t="shared" si="41"/>
        <v>5</v>
      </c>
      <c r="AF243" s="95" t="str">
        <f t="shared" si="41"/>
        <v>2</v>
      </c>
      <c r="AG243" s="95" t="str">
        <f t="shared" si="41"/>
        <v>1</v>
      </c>
      <c r="AH243" s="95" t="str">
        <f t="shared" si="41"/>
        <v>4</v>
      </c>
      <c r="AI243" s="95" t="str">
        <f t="shared" si="41"/>
        <v>1</v>
      </c>
      <c r="AJ243" s="95" t="str">
        <f t="shared" si="41"/>
        <v>1</v>
      </c>
      <c r="AK243" s="95" t="str">
        <f t="shared" si="41"/>
        <v>1</v>
      </c>
      <c r="AL243" s="95" t="str">
        <f t="shared" si="40"/>
        <v>4</v>
      </c>
      <c r="AM243" s="95" t="str">
        <f t="shared" si="40"/>
        <v>2</v>
      </c>
      <c r="AN243" s="95" t="str">
        <f t="shared" si="40"/>
        <v>1</v>
      </c>
      <c r="AO243" s="95" t="str">
        <f t="shared" si="40"/>
        <v>1</v>
      </c>
      <c r="AP243" s="95" t="str">
        <f t="shared" si="40"/>
        <v>1</v>
      </c>
      <c r="AQ243" s="95" t="str">
        <f t="shared" si="40"/>
        <v>2</v>
      </c>
      <c r="AR243" s="95" t="str">
        <f t="shared" si="40"/>
        <v>8</v>
      </c>
      <c r="AS243" s="95" t="str">
        <f t="shared" si="42"/>
        <v>4</v>
      </c>
      <c r="AT243" s="95" t="str">
        <f t="shared" si="42"/>
        <v>8</v>
      </c>
      <c r="AU243" s="95" t="str">
        <f t="shared" si="38"/>
        <v>1</v>
      </c>
      <c r="AV243" s="95" t="str">
        <f t="shared" si="38"/>
        <v>2</v>
      </c>
      <c r="AW243" s="95" t="str">
        <f t="shared" si="38"/>
        <v>4</v>
      </c>
      <c r="AX243" s="95" t="str">
        <f t="shared" si="38"/>
        <v>1</v>
      </c>
      <c r="AY243" s="95" t="str">
        <f t="shared" si="38"/>
        <v>0</v>
      </c>
      <c r="AZ243" s="95" t="str">
        <f t="shared" si="38"/>
        <v>0</v>
      </c>
      <c r="BA243" s="95" t="str">
        <f t="shared" si="39"/>
        <v>0</v>
      </c>
      <c r="BB243" s="93"/>
    </row>
    <row r="244" spans="1:54" x14ac:dyDescent="0.2">
      <c r="A244" s="90">
        <v>2012</v>
      </c>
      <c r="B244" s="91" t="s">
        <v>10</v>
      </c>
      <c r="C244" s="91">
        <v>496016</v>
      </c>
      <c r="D244" s="91">
        <v>274892</v>
      </c>
      <c r="E244" s="91">
        <v>157695</v>
      </c>
      <c r="F244" s="91">
        <v>44438</v>
      </c>
      <c r="G244" s="91">
        <v>128933</v>
      </c>
      <c r="H244" s="91">
        <v>131890</v>
      </c>
      <c r="I244" s="91">
        <v>107118</v>
      </c>
      <c r="J244" s="91">
        <v>43566</v>
      </c>
      <c r="K244" s="91">
        <v>214836</v>
      </c>
      <c r="L244" s="91">
        <v>128016</v>
      </c>
      <c r="M244" s="91">
        <v>177879</v>
      </c>
      <c r="N244" s="91">
        <v>123026</v>
      </c>
      <c r="O244" s="91">
        <v>214719</v>
      </c>
      <c r="P244" s="91">
        <v>87992</v>
      </c>
      <c r="Q244" s="91">
        <v>487476</v>
      </c>
      <c r="R244" s="91">
        <v>830974</v>
      </c>
      <c r="S244" s="91">
        <v>135907</v>
      </c>
      <c r="T244" s="91">
        <v>243567</v>
      </c>
      <c r="U244" s="91">
        <v>43611</v>
      </c>
      <c r="V244" s="91">
        <v>157257</v>
      </c>
      <c r="W244" s="91">
        <v>0</v>
      </c>
      <c r="X244" s="91">
        <v>0</v>
      </c>
      <c r="Y244" s="91">
        <v>0</v>
      </c>
      <c r="Z244" s="91">
        <v>4229808</v>
      </c>
      <c r="AC244" s="90">
        <v>2012</v>
      </c>
      <c r="AD244" s="91" t="s">
        <v>10</v>
      </c>
      <c r="AE244" s="95" t="str">
        <f t="shared" si="41"/>
        <v>4</v>
      </c>
      <c r="AF244" s="95" t="str">
        <f t="shared" si="41"/>
        <v>2</v>
      </c>
      <c r="AG244" s="95" t="str">
        <f t="shared" si="41"/>
        <v>1</v>
      </c>
      <c r="AH244" s="95" t="str">
        <f t="shared" si="41"/>
        <v>4</v>
      </c>
      <c r="AI244" s="95" t="str">
        <f t="shared" si="41"/>
        <v>1</v>
      </c>
      <c r="AJ244" s="95" t="str">
        <f t="shared" si="41"/>
        <v>1</v>
      </c>
      <c r="AK244" s="95" t="str">
        <f t="shared" si="41"/>
        <v>1</v>
      </c>
      <c r="AL244" s="95" t="str">
        <f t="shared" si="40"/>
        <v>4</v>
      </c>
      <c r="AM244" s="95" t="str">
        <f t="shared" si="40"/>
        <v>2</v>
      </c>
      <c r="AN244" s="95" t="str">
        <f t="shared" si="40"/>
        <v>1</v>
      </c>
      <c r="AO244" s="95" t="str">
        <f t="shared" si="40"/>
        <v>1</v>
      </c>
      <c r="AP244" s="95" t="str">
        <f t="shared" si="40"/>
        <v>1</v>
      </c>
      <c r="AQ244" s="95" t="str">
        <f t="shared" si="40"/>
        <v>2</v>
      </c>
      <c r="AR244" s="95" t="str">
        <f t="shared" si="40"/>
        <v>8</v>
      </c>
      <c r="AS244" s="95" t="str">
        <f t="shared" si="42"/>
        <v>4</v>
      </c>
      <c r="AT244" s="95" t="str">
        <f t="shared" si="42"/>
        <v>8</v>
      </c>
      <c r="AU244" s="95" t="str">
        <f t="shared" si="38"/>
        <v>1</v>
      </c>
      <c r="AV244" s="95" t="str">
        <f t="shared" si="38"/>
        <v>2</v>
      </c>
      <c r="AW244" s="95" t="str">
        <f t="shared" si="38"/>
        <v>4</v>
      </c>
      <c r="AX244" s="95" t="str">
        <f t="shared" si="38"/>
        <v>1</v>
      </c>
      <c r="AY244" s="95" t="str">
        <f t="shared" si="38"/>
        <v>0</v>
      </c>
      <c r="AZ244" s="95" t="str">
        <f t="shared" si="38"/>
        <v>0</v>
      </c>
      <c r="BA244" s="95" t="str">
        <f t="shared" si="39"/>
        <v>0</v>
      </c>
      <c r="BB244" s="93"/>
    </row>
    <row r="245" spans="1:54" x14ac:dyDescent="0.2">
      <c r="A245" s="90">
        <v>2012</v>
      </c>
      <c r="B245" s="91" t="s">
        <v>11</v>
      </c>
      <c r="C245" s="91">
        <v>469359</v>
      </c>
      <c r="D245" s="91">
        <v>259990</v>
      </c>
      <c r="E245" s="91">
        <v>152146</v>
      </c>
      <c r="F245" s="91">
        <v>46741</v>
      </c>
      <c r="G245" s="91">
        <v>139772</v>
      </c>
      <c r="H245" s="91">
        <v>128047</v>
      </c>
      <c r="I245" s="91">
        <v>104889</v>
      </c>
      <c r="J245" s="91">
        <v>42294</v>
      </c>
      <c r="K245" s="91">
        <v>200173</v>
      </c>
      <c r="L245" s="91">
        <v>129185</v>
      </c>
      <c r="M245" s="91">
        <v>166197</v>
      </c>
      <c r="N245" s="91">
        <v>118618</v>
      </c>
      <c r="O245" s="91">
        <v>215570</v>
      </c>
      <c r="P245" s="91">
        <v>78610</v>
      </c>
      <c r="Q245" s="91">
        <v>454574</v>
      </c>
      <c r="R245" s="91">
        <v>807185</v>
      </c>
      <c r="S245" s="91">
        <v>138830</v>
      </c>
      <c r="T245" s="91">
        <v>242356</v>
      </c>
      <c r="U245" s="91">
        <v>43388</v>
      </c>
      <c r="V245" s="91">
        <v>156923</v>
      </c>
      <c r="W245" s="91">
        <v>0</v>
      </c>
      <c r="X245" s="91">
        <v>0</v>
      </c>
      <c r="Y245" s="91">
        <v>0</v>
      </c>
      <c r="Z245" s="91">
        <v>4094847</v>
      </c>
      <c r="AC245" s="90">
        <v>2012</v>
      </c>
      <c r="AD245" s="91" t="s">
        <v>11</v>
      </c>
      <c r="AE245" s="95" t="str">
        <f t="shared" si="41"/>
        <v>4</v>
      </c>
      <c r="AF245" s="95" t="str">
        <f t="shared" si="41"/>
        <v>2</v>
      </c>
      <c r="AG245" s="95" t="str">
        <f t="shared" si="41"/>
        <v>1</v>
      </c>
      <c r="AH245" s="95" t="str">
        <f t="shared" si="41"/>
        <v>4</v>
      </c>
      <c r="AI245" s="95" t="str">
        <f t="shared" si="41"/>
        <v>1</v>
      </c>
      <c r="AJ245" s="95" t="str">
        <f t="shared" si="41"/>
        <v>1</v>
      </c>
      <c r="AK245" s="95" t="str">
        <f t="shared" si="41"/>
        <v>1</v>
      </c>
      <c r="AL245" s="95" t="str">
        <f t="shared" si="40"/>
        <v>4</v>
      </c>
      <c r="AM245" s="95" t="str">
        <f t="shared" si="40"/>
        <v>2</v>
      </c>
      <c r="AN245" s="95" t="str">
        <f t="shared" si="40"/>
        <v>1</v>
      </c>
      <c r="AO245" s="95" t="str">
        <f t="shared" si="40"/>
        <v>1</v>
      </c>
      <c r="AP245" s="95" t="str">
        <f t="shared" si="40"/>
        <v>1</v>
      </c>
      <c r="AQ245" s="95" t="str">
        <f t="shared" si="40"/>
        <v>2</v>
      </c>
      <c r="AR245" s="95" t="str">
        <f t="shared" si="40"/>
        <v>7</v>
      </c>
      <c r="AS245" s="95" t="str">
        <f t="shared" si="42"/>
        <v>4</v>
      </c>
      <c r="AT245" s="95" t="str">
        <f t="shared" si="42"/>
        <v>8</v>
      </c>
      <c r="AU245" s="95" t="str">
        <f t="shared" si="38"/>
        <v>1</v>
      </c>
      <c r="AV245" s="95" t="str">
        <f t="shared" si="38"/>
        <v>2</v>
      </c>
      <c r="AW245" s="95" t="str">
        <f t="shared" si="38"/>
        <v>4</v>
      </c>
      <c r="AX245" s="95" t="str">
        <f t="shared" si="38"/>
        <v>1</v>
      </c>
      <c r="AY245" s="95" t="str">
        <f t="shared" si="38"/>
        <v>0</v>
      </c>
      <c r="AZ245" s="95" t="str">
        <f t="shared" si="38"/>
        <v>0</v>
      </c>
      <c r="BA245" s="95" t="str">
        <f t="shared" si="39"/>
        <v>0</v>
      </c>
      <c r="BB245" s="93"/>
    </row>
    <row r="246" spans="1:54" x14ac:dyDescent="0.2">
      <c r="A246" s="90">
        <v>2013</v>
      </c>
      <c r="B246" s="91" t="s">
        <v>12</v>
      </c>
      <c r="C246" s="91">
        <v>445285</v>
      </c>
      <c r="D246" s="91">
        <v>229152</v>
      </c>
      <c r="E246" s="91">
        <v>145635</v>
      </c>
      <c r="F246" s="91">
        <v>39390</v>
      </c>
      <c r="G246" s="91">
        <v>125357</v>
      </c>
      <c r="H246" s="91">
        <v>122739</v>
      </c>
      <c r="I246" s="91">
        <v>91404</v>
      </c>
      <c r="J246" s="91">
        <v>38070</v>
      </c>
      <c r="K246" s="91">
        <v>181372</v>
      </c>
      <c r="L246" s="91">
        <v>105698</v>
      </c>
      <c r="M246" s="91">
        <v>154534</v>
      </c>
      <c r="N246" s="91">
        <v>112082</v>
      </c>
      <c r="O246" s="91">
        <v>195939</v>
      </c>
      <c r="P246" s="91">
        <v>91519</v>
      </c>
      <c r="Q246" s="91">
        <v>431179</v>
      </c>
      <c r="R246" s="91">
        <v>746446</v>
      </c>
      <c r="S246" s="91">
        <v>135499</v>
      </c>
      <c r="T246" s="91">
        <v>219244</v>
      </c>
      <c r="U246" s="91">
        <v>38781</v>
      </c>
      <c r="V246" s="91">
        <v>145932</v>
      </c>
      <c r="W246" s="91">
        <v>0</v>
      </c>
      <c r="X246" s="91">
        <v>0</v>
      </c>
      <c r="Y246" s="91">
        <v>0</v>
      </c>
      <c r="Z246" s="91">
        <v>3795257</v>
      </c>
      <c r="AC246" s="90">
        <v>2013</v>
      </c>
      <c r="AD246" s="91" t="s">
        <v>12</v>
      </c>
      <c r="AE246" s="95" t="str">
        <f t="shared" si="41"/>
        <v>4</v>
      </c>
      <c r="AF246" s="95" t="str">
        <f t="shared" si="41"/>
        <v>2</v>
      </c>
      <c r="AG246" s="95" t="str">
        <f t="shared" si="41"/>
        <v>1</v>
      </c>
      <c r="AH246" s="95" t="str">
        <f t="shared" si="41"/>
        <v>3</v>
      </c>
      <c r="AI246" s="95" t="str">
        <f t="shared" si="41"/>
        <v>1</v>
      </c>
      <c r="AJ246" s="95" t="str">
        <f t="shared" si="41"/>
        <v>1</v>
      </c>
      <c r="AK246" s="95" t="str">
        <f t="shared" si="41"/>
        <v>9</v>
      </c>
      <c r="AL246" s="95" t="str">
        <f t="shared" si="40"/>
        <v>3</v>
      </c>
      <c r="AM246" s="95" t="str">
        <f t="shared" si="40"/>
        <v>1</v>
      </c>
      <c r="AN246" s="95" t="str">
        <f t="shared" si="40"/>
        <v>1</v>
      </c>
      <c r="AO246" s="95" t="str">
        <f t="shared" si="40"/>
        <v>1</v>
      </c>
      <c r="AP246" s="95" t="str">
        <f t="shared" si="40"/>
        <v>1</v>
      </c>
      <c r="AQ246" s="95" t="str">
        <f t="shared" si="40"/>
        <v>1</v>
      </c>
      <c r="AR246" s="95" t="str">
        <f t="shared" si="40"/>
        <v>9</v>
      </c>
      <c r="AS246" s="95" t="str">
        <f t="shared" si="42"/>
        <v>4</v>
      </c>
      <c r="AT246" s="95" t="str">
        <f t="shared" si="42"/>
        <v>7</v>
      </c>
      <c r="AU246" s="95" t="str">
        <f t="shared" si="38"/>
        <v>1</v>
      </c>
      <c r="AV246" s="95" t="str">
        <f t="shared" si="38"/>
        <v>2</v>
      </c>
      <c r="AW246" s="95" t="str">
        <f t="shared" si="38"/>
        <v>3</v>
      </c>
      <c r="AX246" s="95" t="str">
        <f t="shared" si="38"/>
        <v>1</v>
      </c>
      <c r="AY246" s="95" t="str">
        <f t="shared" si="38"/>
        <v>0</v>
      </c>
      <c r="AZ246" s="95" t="str">
        <f t="shared" si="38"/>
        <v>0</v>
      </c>
      <c r="BA246" s="95" t="str">
        <f t="shared" si="39"/>
        <v>0</v>
      </c>
      <c r="BB246" s="93"/>
    </row>
    <row r="247" spans="1:54" x14ac:dyDescent="0.2">
      <c r="A247" s="90">
        <v>2013</v>
      </c>
      <c r="B247" s="91" t="s">
        <v>13</v>
      </c>
      <c r="C247" s="91">
        <v>398375</v>
      </c>
      <c r="D247" s="91">
        <v>217117</v>
      </c>
      <c r="E247" s="91">
        <v>133581</v>
      </c>
      <c r="F247" s="91">
        <v>34697</v>
      </c>
      <c r="G247" s="91">
        <v>117580</v>
      </c>
      <c r="H247" s="91">
        <v>108942</v>
      </c>
      <c r="I247" s="91">
        <v>81243</v>
      </c>
      <c r="J247" s="91">
        <v>35249</v>
      </c>
      <c r="K247" s="91">
        <v>162630</v>
      </c>
      <c r="L247" s="91">
        <v>96647</v>
      </c>
      <c r="M247" s="91">
        <v>124607</v>
      </c>
      <c r="N247" s="91">
        <v>101953</v>
      </c>
      <c r="O247" s="91">
        <v>176964</v>
      </c>
      <c r="P247" s="91">
        <v>75227</v>
      </c>
      <c r="Q247" s="91">
        <v>389542</v>
      </c>
      <c r="R247" s="91">
        <v>643425</v>
      </c>
      <c r="S247" s="91">
        <v>117857</v>
      </c>
      <c r="T247" s="91">
        <v>195605</v>
      </c>
      <c r="U247" s="91">
        <v>33574</v>
      </c>
      <c r="V247" s="91">
        <v>131115</v>
      </c>
      <c r="W247" s="91">
        <v>0</v>
      </c>
      <c r="X247" s="91">
        <v>0</v>
      </c>
      <c r="Y247" s="91">
        <v>0</v>
      </c>
      <c r="Z247" s="91">
        <v>3375930</v>
      </c>
      <c r="AC247" s="90">
        <v>2013</v>
      </c>
      <c r="AD247" s="91" t="s">
        <v>13</v>
      </c>
      <c r="AE247" s="95" t="str">
        <f t="shared" si="41"/>
        <v>3</v>
      </c>
      <c r="AF247" s="95" t="str">
        <f t="shared" si="41"/>
        <v>2</v>
      </c>
      <c r="AG247" s="95" t="str">
        <f t="shared" si="41"/>
        <v>1</v>
      </c>
      <c r="AH247" s="95" t="str">
        <f t="shared" si="41"/>
        <v>3</v>
      </c>
      <c r="AI247" s="95" t="str">
        <f t="shared" si="41"/>
        <v>1</v>
      </c>
      <c r="AJ247" s="95" t="str">
        <f t="shared" si="41"/>
        <v>1</v>
      </c>
      <c r="AK247" s="95" t="str">
        <f t="shared" si="41"/>
        <v>8</v>
      </c>
      <c r="AL247" s="95" t="str">
        <f t="shared" si="40"/>
        <v>3</v>
      </c>
      <c r="AM247" s="95" t="str">
        <f t="shared" si="40"/>
        <v>1</v>
      </c>
      <c r="AN247" s="95" t="str">
        <f t="shared" si="40"/>
        <v>9</v>
      </c>
      <c r="AO247" s="95" t="str">
        <f t="shared" si="40"/>
        <v>1</v>
      </c>
      <c r="AP247" s="95" t="str">
        <f t="shared" si="40"/>
        <v>1</v>
      </c>
      <c r="AQ247" s="95" t="str">
        <f t="shared" si="40"/>
        <v>1</v>
      </c>
      <c r="AR247" s="95" t="str">
        <f t="shared" si="40"/>
        <v>7</v>
      </c>
      <c r="AS247" s="95" t="str">
        <f t="shared" si="42"/>
        <v>3</v>
      </c>
      <c r="AT247" s="95" t="str">
        <f t="shared" si="42"/>
        <v>6</v>
      </c>
      <c r="AU247" s="95" t="str">
        <f t="shared" si="38"/>
        <v>1</v>
      </c>
      <c r="AV247" s="95" t="str">
        <f t="shared" si="38"/>
        <v>1</v>
      </c>
      <c r="AW247" s="95" t="str">
        <f t="shared" si="38"/>
        <v>3</v>
      </c>
      <c r="AX247" s="95" t="str">
        <f t="shared" si="38"/>
        <v>1</v>
      </c>
      <c r="AY247" s="95" t="str">
        <f t="shared" si="38"/>
        <v>0</v>
      </c>
      <c r="AZ247" s="95" t="str">
        <f t="shared" si="38"/>
        <v>0</v>
      </c>
      <c r="BA247" s="95" t="str">
        <f t="shared" si="39"/>
        <v>0</v>
      </c>
      <c r="BB247" s="93"/>
    </row>
    <row r="248" spans="1:54" x14ac:dyDescent="0.2">
      <c r="A248" s="90">
        <v>2013</v>
      </c>
      <c r="B248" s="91" t="s">
        <v>14</v>
      </c>
      <c r="C248" s="91">
        <v>472644</v>
      </c>
      <c r="D248" s="91">
        <v>267820</v>
      </c>
      <c r="E248" s="91">
        <v>166046</v>
      </c>
      <c r="F248" s="91">
        <v>42961</v>
      </c>
      <c r="G248" s="91">
        <v>135465</v>
      </c>
      <c r="H248" s="91">
        <v>106967</v>
      </c>
      <c r="I248" s="91">
        <v>90509</v>
      </c>
      <c r="J248" s="91">
        <v>44153</v>
      </c>
      <c r="K248" s="91">
        <v>209822</v>
      </c>
      <c r="L248" s="91">
        <v>130384</v>
      </c>
      <c r="M248" s="91">
        <v>182071</v>
      </c>
      <c r="N248" s="91">
        <v>123342</v>
      </c>
      <c r="O248" s="91">
        <v>229682</v>
      </c>
      <c r="P248" s="91">
        <v>93311</v>
      </c>
      <c r="Q248" s="91">
        <v>474222</v>
      </c>
      <c r="R248" s="91">
        <v>835128</v>
      </c>
      <c r="S248" s="91">
        <v>139065</v>
      </c>
      <c r="T248" s="91">
        <v>231240</v>
      </c>
      <c r="U248" s="91">
        <v>39644</v>
      </c>
      <c r="V248" s="91">
        <v>148050</v>
      </c>
      <c r="W248" s="91">
        <v>0</v>
      </c>
      <c r="X248" s="91">
        <v>0</v>
      </c>
      <c r="Y248" s="91">
        <v>0</v>
      </c>
      <c r="Z248" s="91">
        <v>4162526</v>
      </c>
      <c r="AC248" s="90">
        <v>2013</v>
      </c>
      <c r="AD248" s="91" t="s">
        <v>14</v>
      </c>
      <c r="AE248" s="95" t="str">
        <f t="shared" si="41"/>
        <v>4</v>
      </c>
      <c r="AF248" s="95" t="str">
        <f t="shared" si="41"/>
        <v>2</v>
      </c>
      <c r="AG248" s="95" t="str">
        <f t="shared" si="41"/>
        <v>1</v>
      </c>
      <c r="AH248" s="95" t="str">
        <f t="shared" si="41"/>
        <v>4</v>
      </c>
      <c r="AI248" s="95" t="str">
        <f t="shared" si="41"/>
        <v>1</v>
      </c>
      <c r="AJ248" s="95" t="str">
        <f t="shared" si="41"/>
        <v>1</v>
      </c>
      <c r="AK248" s="95" t="str">
        <f t="shared" si="41"/>
        <v>9</v>
      </c>
      <c r="AL248" s="95" t="str">
        <f t="shared" si="40"/>
        <v>4</v>
      </c>
      <c r="AM248" s="95" t="str">
        <f t="shared" si="40"/>
        <v>2</v>
      </c>
      <c r="AN248" s="95" t="str">
        <f t="shared" si="40"/>
        <v>1</v>
      </c>
      <c r="AO248" s="95" t="str">
        <f t="shared" si="40"/>
        <v>1</v>
      </c>
      <c r="AP248" s="95" t="str">
        <f t="shared" si="40"/>
        <v>1</v>
      </c>
      <c r="AQ248" s="95" t="str">
        <f t="shared" si="40"/>
        <v>2</v>
      </c>
      <c r="AR248" s="95" t="str">
        <f t="shared" si="40"/>
        <v>9</v>
      </c>
      <c r="AS248" s="95" t="str">
        <f t="shared" si="42"/>
        <v>4</v>
      </c>
      <c r="AT248" s="95" t="str">
        <f t="shared" si="42"/>
        <v>8</v>
      </c>
      <c r="AU248" s="95" t="str">
        <f t="shared" si="38"/>
        <v>1</v>
      </c>
      <c r="AV248" s="95" t="str">
        <f t="shared" si="38"/>
        <v>2</v>
      </c>
      <c r="AW248" s="95" t="str">
        <f t="shared" si="38"/>
        <v>3</v>
      </c>
      <c r="AX248" s="95" t="str">
        <f t="shared" si="38"/>
        <v>1</v>
      </c>
      <c r="AY248" s="95" t="str">
        <f t="shared" si="38"/>
        <v>0</v>
      </c>
      <c r="AZ248" s="95" t="str">
        <f t="shared" si="38"/>
        <v>0</v>
      </c>
      <c r="BA248" s="95" t="str">
        <f t="shared" si="39"/>
        <v>0</v>
      </c>
      <c r="BB248" s="93"/>
    </row>
    <row r="249" spans="1:54" x14ac:dyDescent="0.2">
      <c r="A249" s="90">
        <v>2013</v>
      </c>
      <c r="B249" s="91" t="s">
        <v>15</v>
      </c>
      <c r="C249" s="91">
        <v>464809</v>
      </c>
      <c r="D249" s="91">
        <v>236228</v>
      </c>
      <c r="E249" s="91">
        <v>169077</v>
      </c>
      <c r="F249" s="91">
        <v>41446</v>
      </c>
      <c r="G249" s="91">
        <v>161568</v>
      </c>
      <c r="H249" s="91">
        <v>172985</v>
      </c>
      <c r="I249" s="91">
        <v>112691</v>
      </c>
      <c r="J249" s="91">
        <v>44166</v>
      </c>
      <c r="K249" s="91">
        <v>207297</v>
      </c>
      <c r="L249" s="91">
        <v>133236</v>
      </c>
      <c r="M249" s="91">
        <v>172065</v>
      </c>
      <c r="N249" s="91">
        <v>119773</v>
      </c>
      <c r="O249" s="91">
        <v>223845</v>
      </c>
      <c r="P249" s="91">
        <v>100695</v>
      </c>
      <c r="Q249" s="91">
        <v>464820</v>
      </c>
      <c r="R249" s="91">
        <v>821677</v>
      </c>
      <c r="S249" s="91">
        <v>146751</v>
      </c>
      <c r="T249" s="91">
        <v>222981</v>
      </c>
      <c r="U249" s="91">
        <v>37832</v>
      </c>
      <c r="V249" s="91">
        <v>145041</v>
      </c>
      <c r="W249" s="91">
        <v>0</v>
      </c>
      <c r="X249" s="91">
        <v>0</v>
      </c>
      <c r="Y249" s="91">
        <v>0</v>
      </c>
      <c r="Z249" s="91">
        <v>4198983</v>
      </c>
      <c r="AC249" s="90">
        <v>2013</v>
      </c>
      <c r="AD249" s="91" t="s">
        <v>15</v>
      </c>
      <c r="AE249" s="95" t="str">
        <f t="shared" si="41"/>
        <v>4</v>
      </c>
      <c r="AF249" s="95" t="str">
        <f t="shared" si="41"/>
        <v>2</v>
      </c>
      <c r="AG249" s="95" t="str">
        <f t="shared" si="41"/>
        <v>1</v>
      </c>
      <c r="AH249" s="95" t="str">
        <f t="shared" si="41"/>
        <v>4</v>
      </c>
      <c r="AI249" s="95" t="str">
        <f t="shared" si="41"/>
        <v>1</v>
      </c>
      <c r="AJ249" s="95" t="str">
        <f t="shared" si="41"/>
        <v>1</v>
      </c>
      <c r="AK249" s="95" t="str">
        <f t="shared" si="41"/>
        <v>1</v>
      </c>
      <c r="AL249" s="95" t="str">
        <f t="shared" si="40"/>
        <v>4</v>
      </c>
      <c r="AM249" s="95" t="str">
        <f t="shared" si="40"/>
        <v>2</v>
      </c>
      <c r="AN249" s="95" t="str">
        <f t="shared" si="40"/>
        <v>1</v>
      </c>
      <c r="AO249" s="95" t="str">
        <f t="shared" si="40"/>
        <v>1</v>
      </c>
      <c r="AP249" s="95" t="str">
        <f t="shared" si="40"/>
        <v>1</v>
      </c>
      <c r="AQ249" s="95" t="str">
        <f t="shared" si="40"/>
        <v>2</v>
      </c>
      <c r="AR249" s="95" t="str">
        <f t="shared" si="40"/>
        <v>1</v>
      </c>
      <c r="AS249" s="95" t="str">
        <f t="shared" si="42"/>
        <v>4</v>
      </c>
      <c r="AT249" s="95" t="str">
        <f t="shared" si="42"/>
        <v>8</v>
      </c>
      <c r="AU249" s="95" t="str">
        <f t="shared" si="38"/>
        <v>1</v>
      </c>
      <c r="AV249" s="95" t="str">
        <f t="shared" si="38"/>
        <v>2</v>
      </c>
      <c r="AW249" s="95" t="str">
        <f t="shared" si="38"/>
        <v>3</v>
      </c>
      <c r="AX249" s="95" t="str">
        <f t="shared" si="38"/>
        <v>1</v>
      </c>
      <c r="AY249" s="95" t="str">
        <f t="shared" si="38"/>
        <v>0</v>
      </c>
      <c r="AZ249" s="95" t="str">
        <f t="shared" si="38"/>
        <v>0</v>
      </c>
      <c r="BA249" s="95" t="str">
        <f t="shared" si="39"/>
        <v>0</v>
      </c>
      <c r="BB249" s="93"/>
    </row>
    <row r="250" spans="1:54" x14ac:dyDescent="0.2">
      <c r="A250" s="90">
        <v>2013</v>
      </c>
      <c r="B250" s="91" t="s">
        <v>4</v>
      </c>
      <c r="C250" s="91">
        <v>477367</v>
      </c>
      <c r="D250" s="91">
        <v>270336</v>
      </c>
      <c r="E250" s="91">
        <v>177622</v>
      </c>
      <c r="F250" s="91">
        <v>41456</v>
      </c>
      <c r="G250" s="91">
        <v>156446</v>
      </c>
      <c r="H250" s="91">
        <v>146929</v>
      </c>
      <c r="I250" s="91">
        <v>116061</v>
      </c>
      <c r="J250" s="91">
        <v>44009</v>
      </c>
      <c r="K250" s="91">
        <v>214590</v>
      </c>
      <c r="L250" s="91">
        <v>137984</v>
      </c>
      <c r="M250" s="91">
        <v>179815</v>
      </c>
      <c r="N250" s="91">
        <v>118584</v>
      </c>
      <c r="O250" s="91">
        <v>229880</v>
      </c>
      <c r="P250" s="91">
        <v>106720</v>
      </c>
      <c r="Q250" s="91">
        <v>471038</v>
      </c>
      <c r="R250" s="91">
        <v>852032</v>
      </c>
      <c r="S250" s="91">
        <v>145615</v>
      </c>
      <c r="T250" s="91">
        <v>231214</v>
      </c>
      <c r="U250" s="91">
        <v>37073</v>
      </c>
      <c r="V250" s="91">
        <v>143146</v>
      </c>
      <c r="W250" s="91">
        <v>0</v>
      </c>
      <c r="X250" s="91">
        <v>0</v>
      </c>
      <c r="Y250" s="91">
        <v>0</v>
      </c>
      <c r="Z250" s="91">
        <v>4297917</v>
      </c>
      <c r="AC250" s="90">
        <v>2013</v>
      </c>
      <c r="AD250" s="91" t="s">
        <v>4</v>
      </c>
      <c r="AE250" s="95" t="str">
        <f t="shared" si="41"/>
        <v>4</v>
      </c>
      <c r="AF250" s="95" t="str">
        <f t="shared" si="41"/>
        <v>2</v>
      </c>
      <c r="AG250" s="95" t="str">
        <f t="shared" si="41"/>
        <v>1</v>
      </c>
      <c r="AH250" s="95" t="str">
        <f t="shared" si="41"/>
        <v>4</v>
      </c>
      <c r="AI250" s="95" t="str">
        <f t="shared" si="41"/>
        <v>1</v>
      </c>
      <c r="AJ250" s="95" t="str">
        <f t="shared" si="41"/>
        <v>1</v>
      </c>
      <c r="AK250" s="95" t="str">
        <f t="shared" si="41"/>
        <v>1</v>
      </c>
      <c r="AL250" s="95" t="str">
        <f t="shared" si="40"/>
        <v>4</v>
      </c>
      <c r="AM250" s="95" t="str">
        <f t="shared" si="40"/>
        <v>2</v>
      </c>
      <c r="AN250" s="95" t="str">
        <f t="shared" si="40"/>
        <v>1</v>
      </c>
      <c r="AO250" s="95" t="str">
        <f t="shared" si="40"/>
        <v>1</v>
      </c>
      <c r="AP250" s="95" t="str">
        <f t="shared" si="40"/>
        <v>1</v>
      </c>
      <c r="AQ250" s="95" t="str">
        <f t="shared" si="40"/>
        <v>2</v>
      </c>
      <c r="AR250" s="95" t="str">
        <f t="shared" si="40"/>
        <v>1</v>
      </c>
      <c r="AS250" s="95" t="str">
        <f t="shared" si="42"/>
        <v>4</v>
      </c>
      <c r="AT250" s="95" t="str">
        <f t="shared" si="42"/>
        <v>8</v>
      </c>
      <c r="AU250" s="95" t="str">
        <f t="shared" si="38"/>
        <v>1</v>
      </c>
      <c r="AV250" s="95" t="str">
        <f t="shared" si="38"/>
        <v>2</v>
      </c>
      <c r="AW250" s="95" t="str">
        <f t="shared" si="38"/>
        <v>3</v>
      </c>
      <c r="AX250" s="95" t="str">
        <f t="shared" si="38"/>
        <v>1</v>
      </c>
      <c r="AY250" s="95" t="str">
        <f t="shared" si="38"/>
        <v>0</v>
      </c>
      <c r="AZ250" s="95" t="str">
        <f t="shared" si="38"/>
        <v>0</v>
      </c>
      <c r="BA250" s="95" t="str">
        <f t="shared" si="39"/>
        <v>0</v>
      </c>
      <c r="BB250" s="93"/>
    </row>
    <row r="251" spans="1:54" x14ac:dyDescent="0.2">
      <c r="A251" s="90">
        <v>2013</v>
      </c>
      <c r="B251" s="91" t="s">
        <v>5</v>
      </c>
      <c r="C251" s="91">
        <v>431825</v>
      </c>
      <c r="D251" s="91">
        <v>241778</v>
      </c>
      <c r="E251" s="91">
        <v>157163</v>
      </c>
      <c r="F251" s="91">
        <v>38663</v>
      </c>
      <c r="G251" s="91">
        <v>139863</v>
      </c>
      <c r="H251" s="91">
        <v>130069</v>
      </c>
      <c r="I251" s="91">
        <v>98431</v>
      </c>
      <c r="J251" s="91">
        <v>37987</v>
      </c>
      <c r="K251" s="91">
        <v>190768</v>
      </c>
      <c r="L251" s="91">
        <v>124362</v>
      </c>
      <c r="M251" s="91">
        <v>159910</v>
      </c>
      <c r="N251" s="91">
        <v>111694</v>
      </c>
      <c r="O251" s="91">
        <v>204136</v>
      </c>
      <c r="P251" s="91">
        <v>95421</v>
      </c>
      <c r="Q251" s="91">
        <v>429778</v>
      </c>
      <c r="R251" s="91">
        <v>758702</v>
      </c>
      <c r="S251" s="91">
        <v>133897</v>
      </c>
      <c r="T251" s="91">
        <v>221486</v>
      </c>
      <c r="U251" s="91">
        <v>37733</v>
      </c>
      <c r="V251" s="91">
        <v>134130</v>
      </c>
      <c r="W251" s="91">
        <v>0</v>
      </c>
      <c r="X251" s="91">
        <v>0</v>
      </c>
      <c r="Y251" s="91">
        <v>0</v>
      </c>
      <c r="Z251" s="91">
        <v>3877796</v>
      </c>
      <c r="AC251" s="90">
        <v>2013</v>
      </c>
      <c r="AD251" s="91" t="s">
        <v>5</v>
      </c>
      <c r="AE251" s="95" t="str">
        <f t="shared" si="41"/>
        <v>4</v>
      </c>
      <c r="AF251" s="95" t="str">
        <f t="shared" si="41"/>
        <v>2</v>
      </c>
      <c r="AG251" s="95" t="str">
        <f t="shared" si="41"/>
        <v>1</v>
      </c>
      <c r="AH251" s="95" t="str">
        <f t="shared" si="41"/>
        <v>3</v>
      </c>
      <c r="AI251" s="95" t="str">
        <f t="shared" si="41"/>
        <v>1</v>
      </c>
      <c r="AJ251" s="95" t="str">
        <f t="shared" si="41"/>
        <v>1</v>
      </c>
      <c r="AK251" s="95" t="str">
        <f t="shared" si="41"/>
        <v>9</v>
      </c>
      <c r="AL251" s="95" t="str">
        <f t="shared" si="40"/>
        <v>3</v>
      </c>
      <c r="AM251" s="95" t="str">
        <f t="shared" si="40"/>
        <v>1</v>
      </c>
      <c r="AN251" s="95" t="str">
        <f t="shared" si="40"/>
        <v>1</v>
      </c>
      <c r="AO251" s="95" t="str">
        <f t="shared" si="40"/>
        <v>1</v>
      </c>
      <c r="AP251" s="95" t="str">
        <f t="shared" si="40"/>
        <v>1</v>
      </c>
      <c r="AQ251" s="95" t="str">
        <f t="shared" si="40"/>
        <v>2</v>
      </c>
      <c r="AR251" s="95" t="str">
        <f t="shared" si="40"/>
        <v>9</v>
      </c>
      <c r="AS251" s="95" t="str">
        <f t="shared" si="42"/>
        <v>4</v>
      </c>
      <c r="AT251" s="95" t="str">
        <f t="shared" si="42"/>
        <v>7</v>
      </c>
      <c r="AU251" s="95" t="str">
        <f t="shared" si="38"/>
        <v>1</v>
      </c>
      <c r="AV251" s="95" t="str">
        <f t="shared" si="38"/>
        <v>2</v>
      </c>
      <c r="AW251" s="95" t="str">
        <f t="shared" si="38"/>
        <v>3</v>
      </c>
      <c r="AX251" s="95" t="str">
        <f t="shared" si="38"/>
        <v>1</v>
      </c>
      <c r="AY251" s="95" t="str">
        <f t="shared" si="38"/>
        <v>0</v>
      </c>
      <c r="AZ251" s="95" t="str">
        <f t="shared" si="38"/>
        <v>0</v>
      </c>
      <c r="BA251" s="95" t="str">
        <f t="shared" si="39"/>
        <v>0</v>
      </c>
      <c r="BB251" s="93"/>
    </row>
    <row r="252" spans="1:54" x14ac:dyDescent="0.2">
      <c r="A252" s="90">
        <v>2013</v>
      </c>
      <c r="B252" s="91" t="s">
        <v>6</v>
      </c>
      <c r="C252" s="91">
        <v>390228</v>
      </c>
      <c r="D252" s="91">
        <v>212164</v>
      </c>
      <c r="E252" s="91">
        <v>145018</v>
      </c>
      <c r="F252" s="91">
        <v>39961</v>
      </c>
      <c r="G252" s="91">
        <v>132717</v>
      </c>
      <c r="H252" s="91">
        <v>131615</v>
      </c>
      <c r="I252" s="91">
        <v>89441</v>
      </c>
      <c r="J252" s="91">
        <v>38135</v>
      </c>
      <c r="K252" s="91">
        <v>180435</v>
      </c>
      <c r="L252" s="91">
        <v>108850</v>
      </c>
      <c r="M252" s="91">
        <v>155195</v>
      </c>
      <c r="N252" s="91">
        <v>113611</v>
      </c>
      <c r="O252" s="91">
        <v>199511</v>
      </c>
      <c r="P252" s="91">
        <v>93417</v>
      </c>
      <c r="Q252" s="91">
        <v>398802</v>
      </c>
      <c r="R252" s="91">
        <v>655313</v>
      </c>
      <c r="S252" s="91">
        <v>128572</v>
      </c>
      <c r="T252" s="91">
        <v>216819</v>
      </c>
      <c r="U252" s="91">
        <v>37751</v>
      </c>
      <c r="V252" s="91">
        <v>107607</v>
      </c>
      <c r="W252" s="91">
        <v>0</v>
      </c>
      <c r="X252" s="91">
        <v>0</v>
      </c>
      <c r="Y252" s="91">
        <v>0</v>
      </c>
      <c r="Z252" s="91">
        <v>3575162</v>
      </c>
      <c r="AC252" s="90">
        <v>2013</v>
      </c>
      <c r="AD252" s="91" t="s">
        <v>6</v>
      </c>
      <c r="AE252" s="95" t="str">
        <f t="shared" si="41"/>
        <v>3</v>
      </c>
      <c r="AF252" s="95" t="str">
        <f t="shared" si="41"/>
        <v>2</v>
      </c>
      <c r="AG252" s="95" t="str">
        <f t="shared" si="41"/>
        <v>1</v>
      </c>
      <c r="AH252" s="95" t="str">
        <f t="shared" si="41"/>
        <v>3</v>
      </c>
      <c r="AI252" s="95" t="str">
        <f t="shared" si="41"/>
        <v>1</v>
      </c>
      <c r="AJ252" s="95" t="str">
        <f t="shared" si="41"/>
        <v>1</v>
      </c>
      <c r="AK252" s="95" t="str">
        <f t="shared" si="41"/>
        <v>8</v>
      </c>
      <c r="AL252" s="95" t="str">
        <f t="shared" si="40"/>
        <v>3</v>
      </c>
      <c r="AM252" s="95" t="str">
        <f t="shared" si="40"/>
        <v>1</v>
      </c>
      <c r="AN252" s="95" t="str">
        <f t="shared" si="40"/>
        <v>1</v>
      </c>
      <c r="AO252" s="95" t="str">
        <f t="shared" si="40"/>
        <v>1</v>
      </c>
      <c r="AP252" s="95" t="str">
        <f t="shared" si="40"/>
        <v>1</v>
      </c>
      <c r="AQ252" s="95" t="str">
        <f t="shared" si="40"/>
        <v>1</v>
      </c>
      <c r="AR252" s="95" t="str">
        <f t="shared" si="40"/>
        <v>9</v>
      </c>
      <c r="AS252" s="95" t="str">
        <f t="shared" si="42"/>
        <v>3</v>
      </c>
      <c r="AT252" s="95" t="str">
        <f t="shared" si="42"/>
        <v>6</v>
      </c>
      <c r="AU252" s="95" t="str">
        <f t="shared" si="38"/>
        <v>1</v>
      </c>
      <c r="AV252" s="95" t="str">
        <f t="shared" si="38"/>
        <v>2</v>
      </c>
      <c r="AW252" s="95" t="str">
        <f t="shared" si="38"/>
        <v>3</v>
      </c>
      <c r="AX252" s="95" t="str">
        <f t="shared" si="38"/>
        <v>1</v>
      </c>
      <c r="AY252" s="95" t="str">
        <f t="shared" si="38"/>
        <v>0</v>
      </c>
      <c r="AZ252" s="95" t="str">
        <f t="shared" si="38"/>
        <v>0</v>
      </c>
      <c r="BA252" s="95" t="str">
        <f t="shared" si="39"/>
        <v>0</v>
      </c>
      <c r="BB252" s="93"/>
    </row>
    <row r="253" spans="1:54" x14ac:dyDescent="0.2">
      <c r="A253" s="90">
        <v>2013</v>
      </c>
      <c r="B253" s="91" t="s">
        <v>7</v>
      </c>
      <c r="C253" s="91">
        <v>436132</v>
      </c>
      <c r="D253" s="91">
        <v>236443</v>
      </c>
      <c r="E253" s="91">
        <v>140201</v>
      </c>
      <c r="F253" s="91">
        <v>38992</v>
      </c>
      <c r="G253" s="91">
        <v>136545</v>
      </c>
      <c r="H253" s="91">
        <v>133594</v>
      </c>
      <c r="I253" s="91">
        <v>99088</v>
      </c>
      <c r="J253" s="91">
        <v>37359</v>
      </c>
      <c r="K253" s="91">
        <v>181199</v>
      </c>
      <c r="L253" s="91">
        <v>114674</v>
      </c>
      <c r="M253" s="91">
        <v>150513</v>
      </c>
      <c r="N253" s="91">
        <v>105179</v>
      </c>
      <c r="O253" s="91">
        <v>201086</v>
      </c>
      <c r="P253" s="91">
        <v>91165</v>
      </c>
      <c r="Q253" s="91">
        <v>396442</v>
      </c>
      <c r="R253" s="91">
        <v>710011</v>
      </c>
      <c r="S253" s="91">
        <v>128753</v>
      </c>
      <c r="T253" s="91">
        <v>206635</v>
      </c>
      <c r="U253" s="91">
        <v>34455</v>
      </c>
      <c r="V253" s="91">
        <v>124397</v>
      </c>
      <c r="W253" s="91">
        <v>0</v>
      </c>
      <c r="X253" s="91">
        <v>0</v>
      </c>
      <c r="Y253" s="91">
        <v>0</v>
      </c>
      <c r="Z253" s="91">
        <v>3702863</v>
      </c>
      <c r="AC253" s="90">
        <v>2013</v>
      </c>
      <c r="AD253" s="91" t="s">
        <v>7</v>
      </c>
      <c r="AE253" s="95" t="str">
        <f t="shared" si="41"/>
        <v>4</v>
      </c>
      <c r="AF253" s="95" t="str">
        <f t="shared" si="41"/>
        <v>2</v>
      </c>
      <c r="AG253" s="95" t="str">
        <f t="shared" si="41"/>
        <v>1</v>
      </c>
      <c r="AH253" s="95" t="str">
        <f t="shared" si="41"/>
        <v>3</v>
      </c>
      <c r="AI253" s="95" t="str">
        <f t="shared" si="41"/>
        <v>1</v>
      </c>
      <c r="AJ253" s="95" t="str">
        <f t="shared" si="41"/>
        <v>1</v>
      </c>
      <c r="AK253" s="95" t="str">
        <f t="shared" si="41"/>
        <v>9</v>
      </c>
      <c r="AL253" s="95" t="str">
        <f t="shared" si="40"/>
        <v>3</v>
      </c>
      <c r="AM253" s="95" t="str">
        <f t="shared" si="40"/>
        <v>1</v>
      </c>
      <c r="AN253" s="95" t="str">
        <f t="shared" si="40"/>
        <v>1</v>
      </c>
      <c r="AO253" s="95" t="str">
        <f t="shared" si="40"/>
        <v>1</v>
      </c>
      <c r="AP253" s="95" t="str">
        <f t="shared" si="40"/>
        <v>1</v>
      </c>
      <c r="AQ253" s="95" t="str">
        <f t="shared" si="40"/>
        <v>2</v>
      </c>
      <c r="AR253" s="95" t="str">
        <f t="shared" si="40"/>
        <v>9</v>
      </c>
      <c r="AS253" s="95" t="str">
        <f t="shared" si="42"/>
        <v>3</v>
      </c>
      <c r="AT253" s="95" t="str">
        <f t="shared" si="42"/>
        <v>7</v>
      </c>
      <c r="AU253" s="95" t="str">
        <f t="shared" si="38"/>
        <v>1</v>
      </c>
      <c r="AV253" s="95" t="str">
        <f t="shared" si="38"/>
        <v>2</v>
      </c>
      <c r="AW253" s="95" t="str">
        <f t="shared" si="38"/>
        <v>3</v>
      </c>
      <c r="AX253" s="95" t="str">
        <f t="shared" si="38"/>
        <v>1</v>
      </c>
      <c r="AY253" s="95" t="str">
        <f t="shared" si="38"/>
        <v>0</v>
      </c>
      <c r="AZ253" s="95" t="str">
        <f t="shared" si="38"/>
        <v>0</v>
      </c>
      <c r="BA253" s="95" t="str">
        <f t="shared" si="39"/>
        <v>0</v>
      </c>
      <c r="BB253" s="93"/>
    </row>
    <row r="254" spans="1:54" x14ac:dyDescent="0.2">
      <c r="A254" s="90">
        <v>2013</v>
      </c>
      <c r="B254" s="91" t="s">
        <v>8</v>
      </c>
      <c r="C254" s="91">
        <v>402033</v>
      </c>
      <c r="D254" s="91">
        <v>217859</v>
      </c>
      <c r="E254" s="91">
        <v>131745</v>
      </c>
      <c r="F254" s="91">
        <v>33520</v>
      </c>
      <c r="G254" s="91">
        <v>123479</v>
      </c>
      <c r="H254" s="91">
        <v>119984</v>
      </c>
      <c r="I254" s="91">
        <v>87379</v>
      </c>
      <c r="J254" s="91">
        <v>32727</v>
      </c>
      <c r="K254" s="91">
        <v>164959</v>
      </c>
      <c r="L254" s="91">
        <v>100223</v>
      </c>
      <c r="M254" s="91">
        <v>127707</v>
      </c>
      <c r="N254" s="91">
        <v>89038</v>
      </c>
      <c r="O254" s="91">
        <v>166780</v>
      </c>
      <c r="P254" s="91">
        <v>76234</v>
      </c>
      <c r="Q254" s="91">
        <v>340342</v>
      </c>
      <c r="R254" s="91">
        <v>654183</v>
      </c>
      <c r="S254" s="91">
        <v>110611</v>
      </c>
      <c r="T254" s="91">
        <v>190193</v>
      </c>
      <c r="U254" s="91">
        <v>28952</v>
      </c>
      <c r="V254" s="91">
        <v>109839</v>
      </c>
      <c r="W254" s="91">
        <v>0</v>
      </c>
      <c r="X254" s="91">
        <v>0</v>
      </c>
      <c r="Y254" s="91">
        <v>0</v>
      </c>
      <c r="Z254" s="91">
        <v>3307787</v>
      </c>
      <c r="AC254" s="90">
        <v>2013</v>
      </c>
      <c r="AD254" s="91" t="s">
        <v>8</v>
      </c>
      <c r="AE254" s="95" t="str">
        <f t="shared" si="41"/>
        <v>4</v>
      </c>
      <c r="AF254" s="95" t="str">
        <f t="shared" si="41"/>
        <v>2</v>
      </c>
      <c r="AG254" s="95" t="str">
        <f t="shared" si="41"/>
        <v>1</v>
      </c>
      <c r="AH254" s="95" t="str">
        <f t="shared" si="41"/>
        <v>3</v>
      </c>
      <c r="AI254" s="95" t="str">
        <f t="shared" si="41"/>
        <v>1</v>
      </c>
      <c r="AJ254" s="95" t="str">
        <f t="shared" si="41"/>
        <v>1</v>
      </c>
      <c r="AK254" s="95" t="str">
        <f t="shared" si="41"/>
        <v>8</v>
      </c>
      <c r="AL254" s="95" t="str">
        <f t="shared" si="40"/>
        <v>3</v>
      </c>
      <c r="AM254" s="95" t="str">
        <f t="shared" si="40"/>
        <v>1</v>
      </c>
      <c r="AN254" s="95" t="str">
        <f t="shared" si="40"/>
        <v>1</v>
      </c>
      <c r="AO254" s="95" t="str">
        <f t="shared" si="40"/>
        <v>1</v>
      </c>
      <c r="AP254" s="95" t="str">
        <f t="shared" si="40"/>
        <v>8</v>
      </c>
      <c r="AQ254" s="95" t="str">
        <f t="shared" si="40"/>
        <v>1</v>
      </c>
      <c r="AR254" s="95" t="str">
        <f t="shared" si="40"/>
        <v>7</v>
      </c>
      <c r="AS254" s="95" t="str">
        <f t="shared" si="42"/>
        <v>3</v>
      </c>
      <c r="AT254" s="95" t="str">
        <f t="shared" si="42"/>
        <v>6</v>
      </c>
      <c r="AU254" s="95" t="str">
        <f t="shared" si="38"/>
        <v>1</v>
      </c>
      <c r="AV254" s="95" t="str">
        <f t="shared" si="38"/>
        <v>1</v>
      </c>
      <c r="AW254" s="95" t="str">
        <f t="shared" si="38"/>
        <v>2</v>
      </c>
      <c r="AX254" s="95" t="str">
        <f t="shared" si="38"/>
        <v>1</v>
      </c>
      <c r="AY254" s="95" t="str">
        <f t="shared" si="38"/>
        <v>0</v>
      </c>
      <c r="AZ254" s="95" t="str">
        <f t="shared" si="38"/>
        <v>0</v>
      </c>
      <c r="BA254" s="95" t="str">
        <f t="shared" si="39"/>
        <v>0</v>
      </c>
      <c r="BB254" s="93"/>
    </row>
    <row r="255" spans="1:54" x14ac:dyDescent="0.2">
      <c r="A255" s="90">
        <v>2013</v>
      </c>
      <c r="B255" s="91" t="s">
        <v>9</v>
      </c>
      <c r="C255" s="91">
        <v>441527</v>
      </c>
      <c r="D255" s="91">
        <v>237752</v>
      </c>
      <c r="E255" s="91">
        <v>144842</v>
      </c>
      <c r="F255" s="91">
        <v>35729</v>
      </c>
      <c r="G255" s="91">
        <v>139469</v>
      </c>
      <c r="H255" s="91">
        <v>130353</v>
      </c>
      <c r="I255" s="91">
        <v>99340</v>
      </c>
      <c r="J255" s="91">
        <v>36246</v>
      </c>
      <c r="K255" s="91">
        <v>180025</v>
      </c>
      <c r="L255" s="91">
        <v>115274</v>
      </c>
      <c r="M255" s="91">
        <v>127225</v>
      </c>
      <c r="N255" s="91">
        <v>102194</v>
      </c>
      <c r="O255" s="91">
        <v>194245</v>
      </c>
      <c r="P255" s="91">
        <v>89221</v>
      </c>
      <c r="Q255" s="91">
        <v>383301</v>
      </c>
      <c r="R255" s="91">
        <v>733972</v>
      </c>
      <c r="S255" s="91">
        <v>123204</v>
      </c>
      <c r="T255" s="91">
        <v>214972</v>
      </c>
      <c r="U255" s="91">
        <v>32315</v>
      </c>
      <c r="V255" s="91">
        <v>122281</v>
      </c>
      <c r="W255" s="91">
        <v>0</v>
      </c>
      <c r="X255" s="91">
        <v>0</v>
      </c>
      <c r="Y255" s="91">
        <v>0</v>
      </c>
      <c r="Z255" s="91">
        <v>3683487</v>
      </c>
      <c r="AC255" s="90">
        <v>2013</v>
      </c>
      <c r="AD255" s="91" t="s">
        <v>9</v>
      </c>
      <c r="AE255" s="95" t="str">
        <f t="shared" si="41"/>
        <v>4</v>
      </c>
      <c r="AF255" s="95" t="str">
        <f t="shared" si="41"/>
        <v>2</v>
      </c>
      <c r="AG255" s="95" t="str">
        <f t="shared" si="41"/>
        <v>1</v>
      </c>
      <c r="AH255" s="95" t="str">
        <f t="shared" si="41"/>
        <v>3</v>
      </c>
      <c r="AI255" s="95" t="str">
        <f t="shared" si="41"/>
        <v>1</v>
      </c>
      <c r="AJ255" s="95" t="str">
        <f t="shared" si="41"/>
        <v>1</v>
      </c>
      <c r="AK255" s="95" t="str">
        <f t="shared" si="41"/>
        <v>9</v>
      </c>
      <c r="AL255" s="95" t="str">
        <f t="shared" si="40"/>
        <v>3</v>
      </c>
      <c r="AM255" s="95" t="str">
        <f t="shared" si="40"/>
        <v>1</v>
      </c>
      <c r="AN255" s="95" t="str">
        <f t="shared" si="40"/>
        <v>1</v>
      </c>
      <c r="AO255" s="95" t="str">
        <f t="shared" si="40"/>
        <v>1</v>
      </c>
      <c r="AP255" s="95" t="str">
        <f t="shared" si="40"/>
        <v>1</v>
      </c>
      <c r="AQ255" s="95" t="str">
        <f t="shared" si="40"/>
        <v>1</v>
      </c>
      <c r="AR255" s="95" t="str">
        <f t="shared" si="40"/>
        <v>8</v>
      </c>
      <c r="AS255" s="95" t="str">
        <f t="shared" si="42"/>
        <v>3</v>
      </c>
      <c r="AT255" s="95" t="str">
        <f t="shared" si="42"/>
        <v>7</v>
      </c>
      <c r="AU255" s="95" t="str">
        <f t="shared" si="38"/>
        <v>1</v>
      </c>
      <c r="AV255" s="95" t="str">
        <f t="shared" si="38"/>
        <v>2</v>
      </c>
      <c r="AW255" s="95" t="str">
        <f t="shared" si="38"/>
        <v>3</v>
      </c>
      <c r="AX255" s="95" t="str">
        <f t="shared" si="38"/>
        <v>1</v>
      </c>
      <c r="AY255" s="95" t="str">
        <f t="shared" si="38"/>
        <v>0</v>
      </c>
      <c r="AZ255" s="95" t="str">
        <f t="shared" si="38"/>
        <v>0</v>
      </c>
      <c r="BA255" s="95" t="str">
        <f t="shared" si="39"/>
        <v>0</v>
      </c>
      <c r="BB255" s="93"/>
    </row>
    <row r="256" spans="1:54" x14ac:dyDescent="0.2">
      <c r="A256" s="90">
        <v>2013</v>
      </c>
      <c r="B256" s="91" t="s">
        <v>10</v>
      </c>
      <c r="C256" s="91">
        <v>436130</v>
      </c>
      <c r="D256" s="91">
        <v>209997</v>
      </c>
      <c r="E256" s="91">
        <v>133934</v>
      </c>
      <c r="F256" s="91">
        <v>34454</v>
      </c>
      <c r="G256" s="91">
        <v>143091</v>
      </c>
      <c r="H256" s="91">
        <v>118451</v>
      </c>
      <c r="I256" s="91">
        <v>102470</v>
      </c>
      <c r="J256" s="91">
        <v>34938</v>
      </c>
      <c r="K256" s="91">
        <v>170370</v>
      </c>
      <c r="L256" s="91">
        <v>111887</v>
      </c>
      <c r="M256" s="91">
        <v>138514</v>
      </c>
      <c r="N256" s="91">
        <v>93967</v>
      </c>
      <c r="O256" s="91">
        <v>176901</v>
      </c>
      <c r="P256" s="91">
        <v>82352</v>
      </c>
      <c r="Q256" s="91">
        <v>356538</v>
      </c>
      <c r="R256" s="91">
        <v>704133</v>
      </c>
      <c r="S256" s="91">
        <v>111644</v>
      </c>
      <c r="T256" s="91">
        <v>198595</v>
      </c>
      <c r="U256" s="91">
        <v>29621</v>
      </c>
      <c r="V256" s="91">
        <v>113021</v>
      </c>
      <c r="W256" s="91">
        <v>0</v>
      </c>
      <c r="X256" s="91">
        <v>0</v>
      </c>
      <c r="Y256" s="91">
        <v>0</v>
      </c>
      <c r="Z256" s="91">
        <v>3501008</v>
      </c>
      <c r="AC256" s="90">
        <v>2013</v>
      </c>
      <c r="AD256" s="91" t="s">
        <v>10</v>
      </c>
      <c r="AE256" s="95" t="str">
        <f t="shared" si="41"/>
        <v>4</v>
      </c>
      <c r="AF256" s="95" t="str">
        <f t="shared" si="41"/>
        <v>2</v>
      </c>
      <c r="AG256" s="95" t="str">
        <f t="shared" si="41"/>
        <v>1</v>
      </c>
      <c r="AH256" s="95" t="str">
        <f t="shared" si="41"/>
        <v>3</v>
      </c>
      <c r="AI256" s="95" t="str">
        <f t="shared" si="41"/>
        <v>1</v>
      </c>
      <c r="AJ256" s="95" t="str">
        <f t="shared" si="41"/>
        <v>1</v>
      </c>
      <c r="AK256" s="95" t="str">
        <f t="shared" si="41"/>
        <v>1</v>
      </c>
      <c r="AL256" s="95" t="str">
        <f t="shared" si="40"/>
        <v>3</v>
      </c>
      <c r="AM256" s="95" t="str">
        <f t="shared" si="40"/>
        <v>1</v>
      </c>
      <c r="AN256" s="95" t="str">
        <f t="shared" si="40"/>
        <v>1</v>
      </c>
      <c r="AO256" s="95" t="str">
        <f t="shared" si="40"/>
        <v>1</v>
      </c>
      <c r="AP256" s="95" t="str">
        <f t="shared" si="40"/>
        <v>9</v>
      </c>
      <c r="AQ256" s="95" t="str">
        <f t="shared" si="40"/>
        <v>1</v>
      </c>
      <c r="AR256" s="95" t="str">
        <f t="shared" si="40"/>
        <v>8</v>
      </c>
      <c r="AS256" s="95" t="str">
        <f t="shared" si="42"/>
        <v>3</v>
      </c>
      <c r="AT256" s="95" t="str">
        <f t="shared" si="42"/>
        <v>7</v>
      </c>
      <c r="AU256" s="95" t="str">
        <f t="shared" si="38"/>
        <v>1</v>
      </c>
      <c r="AV256" s="95" t="str">
        <f t="shared" si="38"/>
        <v>1</v>
      </c>
      <c r="AW256" s="95" t="str">
        <f t="shared" si="38"/>
        <v>2</v>
      </c>
      <c r="AX256" s="95" t="str">
        <f t="shared" si="38"/>
        <v>1</v>
      </c>
      <c r="AY256" s="95" t="str">
        <f t="shared" si="38"/>
        <v>0</v>
      </c>
      <c r="AZ256" s="95" t="str">
        <f t="shared" si="38"/>
        <v>0</v>
      </c>
      <c r="BA256" s="95" t="str">
        <f t="shared" si="39"/>
        <v>0</v>
      </c>
      <c r="BB256" s="93"/>
    </row>
    <row r="257" spans="1:54" x14ac:dyDescent="0.2">
      <c r="A257" s="90">
        <v>2013</v>
      </c>
      <c r="B257" s="91" t="s">
        <v>11</v>
      </c>
      <c r="C257" s="91">
        <v>386231</v>
      </c>
      <c r="D257" s="91">
        <v>183585</v>
      </c>
      <c r="E257" s="91">
        <v>111881</v>
      </c>
      <c r="F257" s="91">
        <v>31113</v>
      </c>
      <c r="G257" s="91">
        <v>128082</v>
      </c>
      <c r="H257" s="91">
        <v>100382</v>
      </c>
      <c r="I257" s="91">
        <v>92419</v>
      </c>
      <c r="J257" s="91">
        <v>29532</v>
      </c>
      <c r="K257" s="91">
        <v>153005</v>
      </c>
      <c r="L257" s="91">
        <v>103315</v>
      </c>
      <c r="M257" s="91">
        <v>127259</v>
      </c>
      <c r="N257" s="91">
        <v>87015</v>
      </c>
      <c r="O257" s="91">
        <v>160692</v>
      </c>
      <c r="P257" s="91">
        <v>75061</v>
      </c>
      <c r="Q257" s="91">
        <v>327816</v>
      </c>
      <c r="R257" s="91">
        <v>658059</v>
      </c>
      <c r="S257" s="91">
        <v>102049</v>
      </c>
      <c r="T257" s="91">
        <v>189452</v>
      </c>
      <c r="U257" s="91">
        <v>28003</v>
      </c>
      <c r="V257" s="91">
        <v>103907</v>
      </c>
      <c r="W257" s="91">
        <v>0</v>
      </c>
      <c r="X257" s="91">
        <v>0</v>
      </c>
      <c r="Y257" s="91">
        <v>0</v>
      </c>
      <c r="Z257" s="91">
        <v>3178858</v>
      </c>
      <c r="AC257" s="90">
        <v>2013</v>
      </c>
      <c r="AD257" s="91" t="s">
        <v>11</v>
      </c>
      <c r="AE257" s="95" t="str">
        <f t="shared" si="41"/>
        <v>3</v>
      </c>
      <c r="AF257" s="95" t="str">
        <f t="shared" si="41"/>
        <v>1</v>
      </c>
      <c r="AG257" s="95" t="str">
        <f t="shared" si="41"/>
        <v>1</v>
      </c>
      <c r="AH257" s="95" t="str">
        <f t="shared" si="41"/>
        <v>3</v>
      </c>
      <c r="AI257" s="95" t="str">
        <f t="shared" si="41"/>
        <v>1</v>
      </c>
      <c r="AJ257" s="95" t="str">
        <f t="shared" si="41"/>
        <v>1</v>
      </c>
      <c r="AK257" s="95" t="str">
        <f t="shared" si="41"/>
        <v>9</v>
      </c>
      <c r="AL257" s="95" t="str">
        <f t="shared" si="40"/>
        <v>2</v>
      </c>
      <c r="AM257" s="95" t="str">
        <f t="shared" si="40"/>
        <v>1</v>
      </c>
      <c r="AN257" s="95" t="str">
        <f t="shared" si="40"/>
        <v>1</v>
      </c>
      <c r="AO257" s="95" t="str">
        <f t="shared" si="40"/>
        <v>1</v>
      </c>
      <c r="AP257" s="95" t="str">
        <f t="shared" si="40"/>
        <v>8</v>
      </c>
      <c r="AQ257" s="95" t="str">
        <f t="shared" si="40"/>
        <v>1</v>
      </c>
      <c r="AR257" s="95" t="str">
        <f t="shared" si="40"/>
        <v>7</v>
      </c>
      <c r="AS257" s="95" t="str">
        <f t="shared" si="42"/>
        <v>3</v>
      </c>
      <c r="AT257" s="95" t="str">
        <f t="shared" si="42"/>
        <v>6</v>
      </c>
      <c r="AU257" s="95" t="str">
        <f t="shared" si="38"/>
        <v>1</v>
      </c>
      <c r="AV257" s="95" t="str">
        <f t="shared" si="38"/>
        <v>1</v>
      </c>
      <c r="AW257" s="95" t="str">
        <f t="shared" si="38"/>
        <v>2</v>
      </c>
      <c r="AX257" s="95" t="str">
        <f t="shared" si="38"/>
        <v>1</v>
      </c>
      <c r="AY257" s="95" t="str">
        <f t="shared" si="38"/>
        <v>0</v>
      </c>
      <c r="AZ257" s="95" t="str">
        <f t="shared" si="38"/>
        <v>0</v>
      </c>
      <c r="BA257" s="95" t="str">
        <f t="shared" si="39"/>
        <v>0</v>
      </c>
      <c r="BB257" s="93"/>
    </row>
    <row r="258" spans="1:54" x14ac:dyDescent="0.2">
      <c r="A258" s="90">
        <v>2014</v>
      </c>
      <c r="B258" s="91" t="s">
        <v>12</v>
      </c>
      <c r="C258" s="91">
        <v>368049.4463773804</v>
      </c>
      <c r="D258" s="91">
        <v>182641.61609732558</v>
      </c>
      <c r="E258" s="91">
        <v>101161.9644968244</v>
      </c>
      <c r="F258" s="91">
        <v>25949.151201445256</v>
      </c>
      <c r="G258" s="91">
        <v>110340.82360921704</v>
      </c>
      <c r="H258" s="91">
        <v>101458.3219961632</v>
      </c>
      <c r="I258" s="91">
        <v>84830.673698147744</v>
      </c>
      <c r="J258" s="91">
        <v>25431.711640166377</v>
      </c>
      <c r="K258" s="91">
        <v>131001.71719172411</v>
      </c>
      <c r="L258" s="91">
        <v>74810.817157001715</v>
      </c>
      <c r="M258" s="91">
        <v>108959.29793460447</v>
      </c>
      <c r="N258" s="91">
        <v>73513.422853599521</v>
      </c>
      <c r="O258" s="91">
        <v>145801.56400769149</v>
      </c>
      <c r="P258" s="91">
        <v>59547.615232676399</v>
      </c>
      <c r="Q258" s="91">
        <v>292063.9528569376</v>
      </c>
      <c r="R258" s="91">
        <v>596591.05113697669</v>
      </c>
      <c r="S258" s="91">
        <v>81203.852518939355</v>
      </c>
      <c r="T258" s="91">
        <v>152826.53350375826</v>
      </c>
      <c r="U258" s="91">
        <v>22214.793683095788</v>
      </c>
      <c r="V258" s="91">
        <v>89919.672806324495</v>
      </c>
      <c r="W258" s="91">
        <v>0</v>
      </c>
      <c r="X258" s="91">
        <v>0</v>
      </c>
      <c r="Y258" s="91">
        <v>0</v>
      </c>
      <c r="Z258" s="91">
        <v>2828318.0000000005</v>
      </c>
      <c r="AC258" s="90">
        <v>2014</v>
      </c>
      <c r="AD258" s="91" t="s">
        <v>12</v>
      </c>
      <c r="AE258" s="95" t="str">
        <f t="shared" si="41"/>
        <v>3</v>
      </c>
      <c r="AF258" s="95" t="str">
        <f t="shared" si="41"/>
        <v>1</v>
      </c>
      <c r="AG258" s="95" t="str">
        <f t="shared" si="41"/>
        <v>1</v>
      </c>
      <c r="AH258" s="95" t="str">
        <f t="shared" si="41"/>
        <v>2</v>
      </c>
      <c r="AI258" s="95" t="str">
        <f t="shared" si="41"/>
        <v>1</v>
      </c>
      <c r="AJ258" s="95" t="str">
        <f t="shared" si="41"/>
        <v>1</v>
      </c>
      <c r="AK258" s="95" t="str">
        <f t="shared" si="41"/>
        <v>8</v>
      </c>
      <c r="AL258" s="95" t="str">
        <f t="shared" si="40"/>
        <v>2</v>
      </c>
      <c r="AM258" s="95" t="str">
        <f t="shared" si="40"/>
        <v>1</v>
      </c>
      <c r="AN258" s="95" t="str">
        <f t="shared" si="40"/>
        <v>7</v>
      </c>
      <c r="AO258" s="95" t="str">
        <f t="shared" si="40"/>
        <v>1</v>
      </c>
      <c r="AP258" s="95" t="str">
        <f t="shared" si="40"/>
        <v>7</v>
      </c>
      <c r="AQ258" s="95" t="str">
        <f t="shared" si="40"/>
        <v>1</v>
      </c>
      <c r="AR258" s="95" t="str">
        <f t="shared" si="40"/>
        <v>5</v>
      </c>
      <c r="AS258" s="95" t="str">
        <f t="shared" si="42"/>
        <v>2</v>
      </c>
      <c r="AT258" s="95" t="str">
        <f t="shared" si="42"/>
        <v>5</v>
      </c>
      <c r="AU258" s="95" t="str">
        <f t="shared" si="38"/>
        <v>8</v>
      </c>
      <c r="AV258" s="95" t="str">
        <f t="shared" si="38"/>
        <v>1</v>
      </c>
      <c r="AW258" s="95" t="str">
        <f t="shared" si="38"/>
        <v>2</v>
      </c>
      <c r="AX258" s="95" t="str">
        <f t="shared" si="38"/>
        <v>8</v>
      </c>
      <c r="AY258" s="95" t="str">
        <f t="shared" si="38"/>
        <v>0</v>
      </c>
      <c r="AZ258" s="95" t="str">
        <f t="shared" si="38"/>
        <v>0</v>
      </c>
      <c r="BA258" s="95" t="str">
        <f t="shared" si="39"/>
        <v>0</v>
      </c>
      <c r="BB258" s="93"/>
    </row>
    <row r="259" spans="1:54" x14ac:dyDescent="0.2">
      <c r="A259" s="90">
        <v>2014</v>
      </c>
      <c r="B259" s="91" t="s">
        <v>13</v>
      </c>
      <c r="C259" s="91">
        <v>374839</v>
      </c>
      <c r="D259" s="91">
        <v>191816</v>
      </c>
      <c r="E259" s="91">
        <v>103589</v>
      </c>
      <c r="F259" s="91">
        <v>29158</v>
      </c>
      <c r="G259" s="91">
        <v>102783</v>
      </c>
      <c r="H259" s="91">
        <v>94217</v>
      </c>
      <c r="I259" s="91">
        <v>82367</v>
      </c>
      <c r="J259" s="91">
        <v>28121</v>
      </c>
      <c r="K259" s="91">
        <v>137052</v>
      </c>
      <c r="L259" s="91">
        <v>77080</v>
      </c>
      <c r="M259" s="91">
        <v>113977</v>
      </c>
      <c r="N259" s="91">
        <v>81695</v>
      </c>
      <c r="O259" s="91">
        <v>147304</v>
      </c>
      <c r="P259" s="91">
        <v>65732</v>
      </c>
      <c r="Q259" s="91">
        <v>296582</v>
      </c>
      <c r="R259" s="91">
        <v>602353</v>
      </c>
      <c r="S259" s="91">
        <v>94415</v>
      </c>
      <c r="T259" s="91">
        <v>166103</v>
      </c>
      <c r="U259" s="91">
        <v>24762</v>
      </c>
      <c r="V259" s="91">
        <v>98378</v>
      </c>
      <c r="W259" s="91">
        <v>0</v>
      </c>
      <c r="X259" s="91">
        <v>0</v>
      </c>
      <c r="Y259" s="91">
        <v>0</v>
      </c>
      <c r="Z259" s="91">
        <v>2912323</v>
      </c>
      <c r="AC259" s="90">
        <v>2014</v>
      </c>
      <c r="AD259" s="91" t="s">
        <v>13</v>
      </c>
      <c r="AE259" s="95" t="str">
        <f t="shared" si="41"/>
        <v>3</v>
      </c>
      <c r="AF259" s="95" t="str">
        <f t="shared" si="41"/>
        <v>1</v>
      </c>
      <c r="AG259" s="95" t="str">
        <f t="shared" si="41"/>
        <v>1</v>
      </c>
      <c r="AH259" s="95" t="str">
        <f t="shared" si="41"/>
        <v>2</v>
      </c>
      <c r="AI259" s="95" t="str">
        <f t="shared" si="41"/>
        <v>1</v>
      </c>
      <c r="AJ259" s="95" t="str">
        <f t="shared" si="41"/>
        <v>9</v>
      </c>
      <c r="AK259" s="95" t="str">
        <f t="shared" si="41"/>
        <v>8</v>
      </c>
      <c r="AL259" s="95" t="str">
        <f t="shared" si="40"/>
        <v>2</v>
      </c>
      <c r="AM259" s="95" t="str">
        <f t="shared" si="40"/>
        <v>1</v>
      </c>
      <c r="AN259" s="95" t="str">
        <f t="shared" si="40"/>
        <v>7</v>
      </c>
      <c r="AO259" s="95" t="str">
        <f t="shared" si="40"/>
        <v>1</v>
      </c>
      <c r="AP259" s="95" t="str">
        <f t="shared" si="40"/>
        <v>8</v>
      </c>
      <c r="AQ259" s="95" t="str">
        <f t="shared" si="40"/>
        <v>1</v>
      </c>
      <c r="AR259" s="95" t="str">
        <f t="shared" si="40"/>
        <v>6</v>
      </c>
      <c r="AS259" s="95" t="str">
        <f t="shared" si="42"/>
        <v>2</v>
      </c>
      <c r="AT259" s="95" t="str">
        <f t="shared" si="42"/>
        <v>6</v>
      </c>
      <c r="AU259" s="95" t="str">
        <f t="shared" si="38"/>
        <v>9</v>
      </c>
      <c r="AV259" s="95" t="str">
        <f t="shared" si="38"/>
        <v>1</v>
      </c>
      <c r="AW259" s="95" t="str">
        <f t="shared" si="38"/>
        <v>2</v>
      </c>
      <c r="AX259" s="95" t="str">
        <f t="shared" si="38"/>
        <v>9</v>
      </c>
      <c r="AY259" s="95" t="str">
        <f t="shared" si="38"/>
        <v>0</v>
      </c>
      <c r="AZ259" s="95" t="str">
        <f t="shared" si="38"/>
        <v>0</v>
      </c>
      <c r="BA259" s="95" t="str">
        <f t="shared" si="39"/>
        <v>0</v>
      </c>
      <c r="BB259" s="93"/>
    </row>
    <row r="260" spans="1:54" x14ac:dyDescent="0.2">
      <c r="A260" s="90">
        <v>2014</v>
      </c>
      <c r="B260" s="91" t="s">
        <v>14</v>
      </c>
      <c r="C260" s="91">
        <v>397470</v>
      </c>
      <c r="D260" s="91">
        <v>211253</v>
      </c>
      <c r="E260" s="91">
        <v>113321</v>
      </c>
      <c r="F260" s="91">
        <v>32124</v>
      </c>
      <c r="G260" s="91">
        <v>126965</v>
      </c>
      <c r="H260" s="91">
        <v>114582</v>
      </c>
      <c r="I260" s="91">
        <v>90307</v>
      </c>
      <c r="J260" s="91">
        <v>30280</v>
      </c>
      <c r="K260" s="91">
        <v>156537</v>
      </c>
      <c r="L260" s="91">
        <v>96385</v>
      </c>
      <c r="M260" s="91">
        <v>122987</v>
      </c>
      <c r="N260" s="91">
        <v>89874</v>
      </c>
      <c r="O260" s="91">
        <v>161568</v>
      </c>
      <c r="P260" s="91">
        <v>76801</v>
      </c>
      <c r="Q260" s="91">
        <v>310178</v>
      </c>
      <c r="R260" s="91">
        <v>672351</v>
      </c>
      <c r="S260" s="91">
        <v>76724</v>
      </c>
      <c r="T260" s="91">
        <v>155348</v>
      </c>
      <c r="U260" s="91">
        <v>24787</v>
      </c>
      <c r="V260" s="91">
        <v>97955</v>
      </c>
      <c r="W260" s="91">
        <v>0</v>
      </c>
      <c r="X260" s="91">
        <v>0</v>
      </c>
      <c r="Y260" s="91">
        <v>0</v>
      </c>
      <c r="Z260" s="91">
        <v>3157797</v>
      </c>
      <c r="AC260" s="90">
        <v>2014</v>
      </c>
      <c r="AD260" s="91" t="s">
        <v>14</v>
      </c>
      <c r="AE260" s="95" t="str">
        <f t="shared" si="41"/>
        <v>3</v>
      </c>
      <c r="AF260" s="95" t="str">
        <f t="shared" si="41"/>
        <v>2</v>
      </c>
      <c r="AG260" s="95" t="str">
        <f t="shared" si="41"/>
        <v>1</v>
      </c>
      <c r="AH260" s="95" t="str">
        <f t="shared" si="41"/>
        <v>3</v>
      </c>
      <c r="AI260" s="95" t="str">
        <f t="shared" si="41"/>
        <v>1</v>
      </c>
      <c r="AJ260" s="95" t="str">
        <f t="shared" si="41"/>
        <v>1</v>
      </c>
      <c r="AK260" s="95" t="str">
        <f t="shared" si="41"/>
        <v>9</v>
      </c>
      <c r="AL260" s="95" t="str">
        <f t="shared" si="40"/>
        <v>3</v>
      </c>
      <c r="AM260" s="95" t="str">
        <f t="shared" si="40"/>
        <v>1</v>
      </c>
      <c r="AN260" s="95" t="str">
        <f t="shared" si="40"/>
        <v>9</v>
      </c>
      <c r="AO260" s="95" t="str">
        <f t="shared" si="40"/>
        <v>1</v>
      </c>
      <c r="AP260" s="95" t="str">
        <f t="shared" si="40"/>
        <v>8</v>
      </c>
      <c r="AQ260" s="95" t="str">
        <f t="shared" si="40"/>
        <v>1</v>
      </c>
      <c r="AR260" s="95" t="str">
        <f t="shared" si="40"/>
        <v>7</v>
      </c>
      <c r="AS260" s="95" t="str">
        <f t="shared" si="42"/>
        <v>3</v>
      </c>
      <c r="AT260" s="95" t="str">
        <f t="shared" si="42"/>
        <v>6</v>
      </c>
      <c r="AU260" s="95" t="str">
        <f t="shared" si="38"/>
        <v>7</v>
      </c>
      <c r="AV260" s="95" t="str">
        <f t="shared" si="38"/>
        <v>1</v>
      </c>
      <c r="AW260" s="95" t="str">
        <f t="shared" si="38"/>
        <v>2</v>
      </c>
      <c r="AX260" s="95" t="str">
        <f t="shared" si="38"/>
        <v>9</v>
      </c>
      <c r="AY260" s="95" t="str">
        <f t="shared" si="38"/>
        <v>0</v>
      </c>
      <c r="AZ260" s="95" t="str">
        <f t="shared" si="38"/>
        <v>0</v>
      </c>
      <c r="BA260" s="95" t="str">
        <f t="shared" si="39"/>
        <v>0</v>
      </c>
      <c r="BB260" s="93"/>
    </row>
    <row r="261" spans="1:54" x14ac:dyDescent="0.2">
      <c r="A261" s="90">
        <v>2014</v>
      </c>
      <c r="B261" s="91" t="s">
        <v>15</v>
      </c>
      <c r="C261" s="91">
        <v>391361</v>
      </c>
      <c r="D261" s="91">
        <v>174393</v>
      </c>
      <c r="E261" s="91">
        <v>102936</v>
      </c>
      <c r="F261" s="91">
        <v>20762</v>
      </c>
      <c r="G261" s="91">
        <v>119119</v>
      </c>
      <c r="H261" s="91">
        <v>111984</v>
      </c>
      <c r="I261" s="91">
        <v>95537</v>
      </c>
      <c r="J261" s="91">
        <v>22007</v>
      </c>
      <c r="K261" s="91">
        <v>120602</v>
      </c>
      <c r="L261" s="91">
        <v>63066</v>
      </c>
      <c r="M261" s="91">
        <v>107535</v>
      </c>
      <c r="N261" s="91">
        <v>60860</v>
      </c>
      <c r="O261" s="91">
        <v>152112</v>
      </c>
      <c r="P261" s="91">
        <v>45740</v>
      </c>
      <c r="Q261" s="91">
        <v>316665</v>
      </c>
      <c r="R261" s="91">
        <v>611551</v>
      </c>
      <c r="S261" s="91">
        <v>85605</v>
      </c>
      <c r="T261" s="91">
        <v>161744</v>
      </c>
      <c r="U261" s="91">
        <v>20688</v>
      </c>
      <c r="V261" s="91">
        <v>87968</v>
      </c>
      <c r="W261" s="91">
        <v>0</v>
      </c>
      <c r="X261" s="91">
        <v>0</v>
      </c>
      <c r="Y261" s="91">
        <v>0</v>
      </c>
      <c r="Z261" s="91">
        <v>2872235</v>
      </c>
      <c r="AC261" s="90">
        <v>2014</v>
      </c>
      <c r="AD261" s="91" t="s">
        <v>15</v>
      </c>
      <c r="AE261" s="95" t="str">
        <f t="shared" si="41"/>
        <v>3</v>
      </c>
      <c r="AF261" s="95" t="str">
        <f t="shared" si="41"/>
        <v>1</v>
      </c>
      <c r="AG261" s="95" t="str">
        <f t="shared" si="41"/>
        <v>1</v>
      </c>
      <c r="AH261" s="95" t="str">
        <f t="shared" si="41"/>
        <v>2</v>
      </c>
      <c r="AI261" s="95" t="str">
        <f t="shared" si="41"/>
        <v>1</v>
      </c>
      <c r="AJ261" s="95" t="str">
        <f t="shared" si="41"/>
        <v>1</v>
      </c>
      <c r="AK261" s="95" t="str">
        <f t="shared" si="41"/>
        <v>9</v>
      </c>
      <c r="AL261" s="95" t="str">
        <f t="shared" si="40"/>
        <v>2</v>
      </c>
      <c r="AM261" s="95" t="str">
        <f t="shared" si="40"/>
        <v>1</v>
      </c>
      <c r="AN261" s="95" t="str">
        <f t="shared" si="40"/>
        <v>6</v>
      </c>
      <c r="AO261" s="95" t="str">
        <f t="shared" si="40"/>
        <v>1</v>
      </c>
      <c r="AP261" s="95" t="str">
        <f t="shared" si="40"/>
        <v>6</v>
      </c>
      <c r="AQ261" s="95" t="str">
        <f t="shared" si="40"/>
        <v>1</v>
      </c>
      <c r="AR261" s="95" t="str">
        <f t="shared" si="40"/>
        <v>4</v>
      </c>
      <c r="AS261" s="95" t="str">
        <f t="shared" si="42"/>
        <v>3</v>
      </c>
      <c r="AT261" s="95" t="str">
        <f t="shared" si="42"/>
        <v>6</v>
      </c>
      <c r="AU261" s="95" t="str">
        <f t="shared" si="38"/>
        <v>8</v>
      </c>
      <c r="AV261" s="95" t="str">
        <f t="shared" si="38"/>
        <v>1</v>
      </c>
      <c r="AW261" s="95" t="str">
        <f t="shared" si="38"/>
        <v>2</v>
      </c>
      <c r="AX261" s="95" t="str">
        <f t="shared" si="38"/>
        <v>8</v>
      </c>
      <c r="AY261" s="95" t="str">
        <f t="shared" si="38"/>
        <v>0</v>
      </c>
      <c r="AZ261" s="95" t="str">
        <f t="shared" si="38"/>
        <v>0</v>
      </c>
      <c r="BA261" s="95" t="str">
        <f t="shared" si="39"/>
        <v>0</v>
      </c>
      <c r="BB261" s="93"/>
    </row>
    <row r="262" spans="1:54" x14ac:dyDescent="0.2">
      <c r="A262" s="90">
        <v>2014</v>
      </c>
      <c r="B262" s="91" t="s">
        <v>4</v>
      </c>
      <c r="C262" s="91">
        <v>414083</v>
      </c>
      <c r="D262" s="91">
        <v>161306</v>
      </c>
      <c r="E262" s="91">
        <v>129679</v>
      </c>
      <c r="F262" s="91">
        <v>10109</v>
      </c>
      <c r="G262" s="91">
        <v>130641</v>
      </c>
      <c r="H262" s="91">
        <v>124049</v>
      </c>
      <c r="I262" s="91">
        <v>104889</v>
      </c>
      <c r="J262" s="91">
        <v>15533</v>
      </c>
      <c r="K262" s="91">
        <v>153715</v>
      </c>
      <c r="L262" s="91">
        <v>95194</v>
      </c>
      <c r="M262" s="91">
        <v>134312</v>
      </c>
      <c r="N262" s="91">
        <v>32112</v>
      </c>
      <c r="O262" s="91">
        <v>158970</v>
      </c>
      <c r="P262" s="91">
        <v>7583</v>
      </c>
      <c r="Q262" s="91">
        <v>387195</v>
      </c>
      <c r="R262" s="91">
        <v>590613</v>
      </c>
      <c r="S262" s="91">
        <v>88769</v>
      </c>
      <c r="T262" s="91">
        <v>165051</v>
      </c>
      <c r="U262" s="91">
        <v>19156</v>
      </c>
      <c r="V262" s="91">
        <v>101537</v>
      </c>
      <c r="W262" s="91">
        <v>1313</v>
      </c>
      <c r="X262" s="91">
        <v>924</v>
      </c>
      <c r="Y262" s="91">
        <v>0</v>
      </c>
      <c r="Z262" s="91">
        <v>3026733</v>
      </c>
      <c r="AC262" s="90">
        <v>2014</v>
      </c>
      <c r="AD262" s="91" t="s">
        <v>4</v>
      </c>
      <c r="AE262" s="95" t="str">
        <f t="shared" si="41"/>
        <v>4</v>
      </c>
      <c r="AF262" s="95" t="str">
        <f t="shared" si="41"/>
        <v>1</v>
      </c>
      <c r="AG262" s="95" t="str">
        <f t="shared" si="41"/>
        <v>1</v>
      </c>
      <c r="AH262" s="95" t="str">
        <f t="shared" si="41"/>
        <v>1</v>
      </c>
      <c r="AI262" s="95" t="str">
        <f t="shared" si="41"/>
        <v>1</v>
      </c>
      <c r="AJ262" s="95" t="str">
        <f t="shared" si="41"/>
        <v>1</v>
      </c>
      <c r="AK262" s="95" t="str">
        <f t="shared" si="41"/>
        <v>1</v>
      </c>
      <c r="AL262" s="95" t="str">
        <f t="shared" si="40"/>
        <v>1</v>
      </c>
      <c r="AM262" s="95" t="str">
        <f t="shared" si="40"/>
        <v>1</v>
      </c>
      <c r="AN262" s="95" t="str">
        <f t="shared" si="40"/>
        <v>9</v>
      </c>
      <c r="AO262" s="95" t="str">
        <f t="shared" si="40"/>
        <v>1</v>
      </c>
      <c r="AP262" s="95" t="str">
        <f t="shared" si="40"/>
        <v>3</v>
      </c>
      <c r="AQ262" s="95" t="str">
        <f t="shared" si="40"/>
        <v>1</v>
      </c>
      <c r="AR262" s="95" t="str">
        <f t="shared" si="40"/>
        <v>7</v>
      </c>
      <c r="AS262" s="95" t="str">
        <f t="shared" si="42"/>
        <v>3</v>
      </c>
      <c r="AT262" s="95" t="str">
        <f t="shared" si="42"/>
        <v>5</v>
      </c>
      <c r="AU262" s="95" t="str">
        <f t="shared" si="38"/>
        <v>8</v>
      </c>
      <c r="AV262" s="95" t="str">
        <f t="shared" si="38"/>
        <v>1</v>
      </c>
      <c r="AW262" s="95" t="str">
        <f t="shared" si="38"/>
        <v>1</v>
      </c>
      <c r="AX262" s="95" t="str">
        <f t="shared" si="38"/>
        <v>1</v>
      </c>
      <c r="AY262" s="95" t="str">
        <f t="shared" si="38"/>
        <v>1</v>
      </c>
      <c r="AZ262" s="95" t="str">
        <f t="shared" si="38"/>
        <v>9</v>
      </c>
      <c r="BA262" s="95" t="str">
        <f t="shared" si="39"/>
        <v>0</v>
      </c>
      <c r="BB262" s="93"/>
    </row>
    <row r="263" spans="1:54" x14ac:dyDescent="0.2">
      <c r="A263" s="90">
        <v>2014</v>
      </c>
      <c r="B263" s="91" t="s">
        <v>5</v>
      </c>
      <c r="C263" s="91">
        <v>420382</v>
      </c>
      <c r="D263" s="91">
        <v>157600</v>
      </c>
      <c r="E263" s="91">
        <v>130745</v>
      </c>
      <c r="F263" s="91">
        <v>9320</v>
      </c>
      <c r="G263" s="91">
        <v>117620</v>
      </c>
      <c r="H263" s="91">
        <v>124039</v>
      </c>
      <c r="I263" s="91">
        <v>99735</v>
      </c>
      <c r="J263" s="91">
        <v>15433</v>
      </c>
      <c r="K263" s="91">
        <v>175247</v>
      </c>
      <c r="L263" s="91">
        <v>108700</v>
      </c>
      <c r="M263" s="91">
        <v>139141</v>
      </c>
      <c r="N263" s="91">
        <v>0</v>
      </c>
      <c r="O263" s="91">
        <v>154378</v>
      </c>
      <c r="P263" s="91">
        <v>7389</v>
      </c>
      <c r="Q263" s="91">
        <v>408403</v>
      </c>
      <c r="R263" s="91">
        <v>618925</v>
      </c>
      <c r="S263" s="91">
        <v>93030</v>
      </c>
      <c r="T263" s="91">
        <v>163189</v>
      </c>
      <c r="U263" s="91">
        <v>20941</v>
      </c>
      <c r="V263" s="91">
        <v>125709</v>
      </c>
      <c r="W263" s="91">
        <v>9351</v>
      </c>
      <c r="X263" s="91">
        <v>6034</v>
      </c>
      <c r="Y263" s="91">
        <v>0</v>
      </c>
      <c r="Z263" s="91">
        <v>3105311</v>
      </c>
      <c r="AC263" s="90">
        <v>2014</v>
      </c>
      <c r="AD263" s="91" t="s">
        <v>5</v>
      </c>
      <c r="AE263" s="95" t="str">
        <f t="shared" si="41"/>
        <v>4</v>
      </c>
      <c r="AF263" s="95" t="str">
        <f t="shared" si="41"/>
        <v>1</v>
      </c>
      <c r="AG263" s="95" t="str">
        <f t="shared" si="41"/>
        <v>1</v>
      </c>
      <c r="AH263" s="95" t="str">
        <f t="shared" si="41"/>
        <v>9</v>
      </c>
      <c r="AI263" s="95" t="str">
        <f t="shared" si="41"/>
        <v>1</v>
      </c>
      <c r="AJ263" s="95" t="str">
        <f t="shared" si="41"/>
        <v>1</v>
      </c>
      <c r="AK263" s="95" t="str">
        <f t="shared" si="41"/>
        <v>9</v>
      </c>
      <c r="AL263" s="95" t="str">
        <f t="shared" si="40"/>
        <v>1</v>
      </c>
      <c r="AM263" s="95" t="str">
        <f t="shared" si="40"/>
        <v>1</v>
      </c>
      <c r="AN263" s="95" t="str">
        <f t="shared" si="40"/>
        <v>1</v>
      </c>
      <c r="AO263" s="95" t="str">
        <f t="shared" si="40"/>
        <v>1</v>
      </c>
      <c r="AP263" s="95" t="str">
        <f t="shared" si="40"/>
        <v>0</v>
      </c>
      <c r="AQ263" s="95" t="str">
        <f t="shared" si="40"/>
        <v>1</v>
      </c>
      <c r="AR263" s="95" t="str">
        <f t="shared" si="40"/>
        <v>7</v>
      </c>
      <c r="AS263" s="95" t="str">
        <f t="shared" si="42"/>
        <v>4</v>
      </c>
      <c r="AT263" s="95" t="str">
        <f t="shared" si="42"/>
        <v>6</v>
      </c>
      <c r="AU263" s="95" t="str">
        <f t="shared" si="38"/>
        <v>9</v>
      </c>
      <c r="AV263" s="95" t="str">
        <f t="shared" si="38"/>
        <v>1</v>
      </c>
      <c r="AW263" s="95" t="str">
        <f t="shared" si="38"/>
        <v>2</v>
      </c>
      <c r="AX263" s="95" t="str">
        <f t="shared" si="38"/>
        <v>1</v>
      </c>
      <c r="AY263" s="95" t="str">
        <f t="shared" si="38"/>
        <v>9</v>
      </c>
      <c r="AZ263" s="95" t="str">
        <f t="shared" si="38"/>
        <v>6</v>
      </c>
      <c r="BA263" s="95" t="str">
        <f t="shared" si="39"/>
        <v>0</v>
      </c>
      <c r="BB263" s="93"/>
    </row>
    <row r="264" spans="1:54" x14ac:dyDescent="0.2">
      <c r="A264" s="90">
        <v>2014</v>
      </c>
      <c r="B264" s="91" t="s">
        <v>6</v>
      </c>
      <c r="C264" s="91">
        <v>427218</v>
      </c>
      <c r="D264" s="91">
        <v>194101</v>
      </c>
      <c r="E264" s="91">
        <v>129115</v>
      </c>
      <c r="F264" s="91">
        <v>21494</v>
      </c>
      <c r="G264" s="91">
        <v>120315</v>
      </c>
      <c r="H264" s="91">
        <v>123962</v>
      </c>
      <c r="I264" s="91">
        <v>108983</v>
      </c>
      <c r="J264" s="91">
        <v>17348</v>
      </c>
      <c r="K264" s="91">
        <v>176405</v>
      </c>
      <c r="L264" s="91">
        <v>103777</v>
      </c>
      <c r="M264" s="91">
        <v>145544</v>
      </c>
      <c r="N264" s="91">
        <v>0</v>
      </c>
      <c r="O264" s="91">
        <v>150495</v>
      </c>
      <c r="P264" s="91">
        <v>65349</v>
      </c>
      <c r="Q264" s="91">
        <v>405103</v>
      </c>
      <c r="R264" s="91">
        <v>696392</v>
      </c>
      <c r="S264" s="91">
        <v>98941</v>
      </c>
      <c r="T264" s="91">
        <v>177460</v>
      </c>
      <c r="U264" s="91">
        <v>22454</v>
      </c>
      <c r="V264" s="91">
        <v>128368</v>
      </c>
      <c r="W264" s="91">
        <v>9326</v>
      </c>
      <c r="X264" s="91">
        <v>6211</v>
      </c>
      <c r="Y264" s="91">
        <v>0</v>
      </c>
      <c r="Z264" s="91">
        <v>3328361</v>
      </c>
      <c r="AC264" s="90">
        <v>2014</v>
      </c>
      <c r="AD264" s="91" t="s">
        <v>6</v>
      </c>
      <c r="AE264" s="95" t="str">
        <f t="shared" si="41"/>
        <v>4</v>
      </c>
      <c r="AF264" s="95" t="str">
        <f t="shared" si="41"/>
        <v>1</v>
      </c>
      <c r="AG264" s="95" t="str">
        <f t="shared" si="41"/>
        <v>1</v>
      </c>
      <c r="AH264" s="95" t="str">
        <f t="shared" si="41"/>
        <v>2</v>
      </c>
      <c r="AI264" s="95" t="str">
        <f t="shared" si="41"/>
        <v>1</v>
      </c>
      <c r="AJ264" s="95" t="str">
        <f t="shared" si="41"/>
        <v>1</v>
      </c>
      <c r="AK264" s="95" t="str">
        <f t="shared" si="41"/>
        <v>1</v>
      </c>
      <c r="AL264" s="95" t="str">
        <f t="shared" si="40"/>
        <v>1</v>
      </c>
      <c r="AM264" s="95" t="str">
        <f t="shared" si="40"/>
        <v>1</v>
      </c>
      <c r="AN264" s="95" t="str">
        <f t="shared" si="40"/>
        <v>1</v>
      </c>
      <c r="AO264" s="95" t="str">
        <f t="shared" si="40"/>
        <v>1</v>
      </c>
      <c r="AP264" s="95" t="str">
        <f t="shared" si="40"/>
        <v>0</v>
      </c>
      <c r="AQ264" s="95" t="str">
        <f t="shared" si="40"/>
        <v>1</v>
      </c>
      <c r="AR264" s="95" t="str">
        <f t="shared" si="40"/>
        <v>6</v>
      </c>
      <c r="AS264" s="95" t="str">
        <f t="shared" si="42"/>
        <v>4</v>
      </c>
      <c r="AT264" s="95" t="str">
        <f t="shared" si="42"/>
        <v>6</v>
      </c>
      <c r="AU264" s="95" t="str">
        <f t="shared" si="38"/>
        <v>9</v>
      </c>
      <c r="AV264" s="95" t="str">
        <f t="shared" si="38"/>
        <v>1</v>
      </c>
      <c r="AW264" s="95" t="str">
        <f t="shared" si="38"/>
        <v>2</v>
      </c>
      <c r="AX264" s="95" t="str">
        <f t="shared" si="38"/>
        <v>1</v>
      </c>
      <c r="AY264" s="95" t="str">
        <f t="shared" si="38"/>
        <v>9</v>
      </c>
      <c r="AZ264" s="95" t="str">
        <f t="shared" si="38"/>
        <v>6</v>
      </c>
      <c r="BA264" s="95" t="str">
        <f t="shared" si="39"/>
        <v>0</v>
      </c>
      <c r="BB264" s="93"/>
    </row>
    <row r="265" spans="1:54" x14ac:dyDescent="0.2">
      <c r="A265" s="90">
        <v>2014</v>
      </c>
      <c r="B265" s="91" t="s">
        <v>7</v>
      </c>
      <c r="C265" s="91">
        <v>394260</v>
      </c>
      <c r="D265" s="91">
        <v>233425</v>
      </c>
      <c r="E265" s="91">
        <v>129228</v>
      </c>
      <c r="F265" s="91">
        <v>38108</v>
      </c>
      <c r="G265" s="91">
        <v>126669</v>
      </c>
      <c r="H265" s="91">
        <v>128883</v>
      </c>
      <c r="I265" s="91">
        <v>103875</v>
      </c>
      <c r="J265" s="91">
        <v>34879</v>
      </c>
      <c r="K265" s="91">
        <v>168848</v>
      </c>
      <c r="L265" s="91">
        <v>113057</v>
      </c>
      <c r="M265" s="91">
        <v>151996</v>
      </c>
      <c r="N265" s="91">
        <v>36722</v>
      </c>
      <c r="O265" s="91">
        <v>160567</v>
      </c>
      <c r="P265" s="91">
        <v>76272</v>
      </c>
      <c r="Q265" s="91">
        <v>433492</v>
      </c>
      <c r="R265" s="91">
        <v>682254</v>
      </c>
      <c r="S265" s="91">
        <v>103685</v>
      </c>
      <c r="T265" s="91">
        <v>185750</v>
      </c>
      <c r="U265" s="91">
        <v>24392</v>
      </c>
      <c r="V265" s="91">
        <v>123825</v>
      </c>
      <c r="W265" s="91">
        <v>9466</v>
      </c>
      <c r="X265" s="91">
        <v>6962</v>
      </c>
      <c r="Y265" s="91">
        <v>0</v>
      </c>
      <c r="Z265" s="91">
        <v>3466615</v>
      </c>
      <c r="AC265" s="90">
        <v>2014</v>
      </c>
      <c r="AD265" s="91" t="s">
        <v>7</v>
      </c>
      <c r="AE265" s="95" t="str">
        <f t="shared" si="41"/>
        <v>3</v>
      </c>
      <c r="AF265" s="95" t="str">
        <f t="shared" si="41"/>
        <v>2</v>
      </c>
      <c r="AG265" s="95" t="str">
        <f t="shared" si="41"/>
        <v>1</v>
      </c>
      <c r="AH265" s="95" t="str">
        <f t="shared" si="41"/>
        <v>3</v>
      </c>
      <c r="AI265" s="95" t="str">
        <f t="shared" si="41"/>
        <v>1</v>
      </c>
      <c r="AJ265" s="95" t="str">
        <f t="shared" si="41"/>
        <v>1</v>
      </c>
      <c r="AK265" s="95" t="str">
        <f t="shared" si="41"/>
        <v>1</v>
      </c>
      <c r="AL265" s="95" t="str">
        <f t="shared" si="40"/>
        <v>3</v>
      </c>
      <c r="AM265" s="95" t="str">
        <f t="shared" si="40"/>
        <v>1</v>
      </c>
      <c r="AN265" s="95" t="str">
        <f t="shared" si="40"/>
        <v>1</v>
      </c>
      <c r="AO265" s="95" t="str">
        <f t="shared" si="40"/>
        <v>1</v>
      </c>
      <c r="AP265" s="95" t="str">
        <f t="shared" si="40"/>
        <v>3</v>
      </c>
      <c r="AQ265" s="95" t="str">
        <f t="shared" si="40"/>
        <v>1</v>
      </c>
      <c r="AR265" s="95" t="str">
        <f t="shared" si="40"/>
        <v>7</v>
      </c>
      <c r="AS265" s="95" t="str">
        <f t="shared" si="42"/>
        <v>4</v>
      </c>
      <c r="AT265" s="95" t="str">
        <f t="shared" si="42"/>
        <v>6</v>
      </c>
      <c r="AU265" s="95" t="str">
        <f t="shared" si="38"/>
        <v>1</v>
      </c>
      <c r="AV265" s="95" t="str">
        <f t="shared" si="38"/>
        <v>1</v>
      </c>
      <c r="AW265" s="95" t="str">
        <f t="shared" si="38"/>
        <v>2</v>
      </c>
      <c r="AX265" s="95" t="str">
        <f t="shared" si="38"/>
        <v>1</v>
      </c>
      <c r="AY265" s="95" t="str">
        <f t="shared" si="38"/>
        <v>9</v>
      </c>
      <c r="AZ265" s="95" t="str">
        <f t="shared" si="38"/>
        <v>6</v>
      </c>
      <c r="BA265" s="95" t="str">
        <f t="shared" si="39"/>
        <v>0</v>
      </c>
      <c r="BB265" s="93"/>
    </row>
    <row r="266" spans="1:54" x14ac:dyDescent="0.2">
      <c r="A266" s="90">
        <v>2014</v>
      </c>
      <c r="B266" s="91" t="s">
        <v>8</v>
      </c>
      <c r="C266" s="91">
        <v>454432</v>
      </c>
      <c r="D266" s="91">
        <v>250609</v>
      </c>
      <c r="E266" s="91">
        <v>143146</v>
      </c>
      <c r="F266" s="91">
        <v>43706</v>
      </c>
      <c r="G266" s="91">
        <v>142736</v>
      </c>
      <c r="H266" s="91">
        <v>141806</v>
      </c>
      <c r="I266" s="91">
        <v>108765</v>
      </c>
      <c r="J266" s="91">
        <v>38982</v>
      </c>
      <c r="K266" s="91">
        <v>187357</v>
      </c>
      <c r="L266" s="91">
        <v>119013</v>
      </c>
      <c r="M266" s="91">
        <v>149263</v>
      </c>
      <c r="N266" s="91">
        <v>78535</v>
      </c>
      <c r="O266" s="91">
        <v>177457</v>
      </c>
      <c r="P266" s="91">
        <v>85032</v>
      </c>
      <c r="Q266" s="91">
        <v>455631</v>
      </c>
      <c r="R266" s="91">
        <v>733913</v>
      </c>
      <c r="S266" s="91">
        <v>104749</v>
      </c>
      <c r="T266" s="91">
        <v>200748</v>
      </c>
      <c r="U266" s="91">
        <v>25650</v>
      </c>
      <c r="V266" s="91">
        <v>109485</v>
      </c>
      <c r="W266" s="91">
        <v>9378</v>
      </c>
      <c r="X266" s="91">
        <v>6691</v>
      </c>
      <c r="Y266" s="91">
        <v>0</v>
      </c>
      <c r="Z266" s="91">
        <v>3767084</v>
      </c>
      <c r="AC266" s="90">
        <v>2014</v>
      </c>
      <c r="AD266" s="91" t="s">
        <v>8</v>
      </c>
      <c r="AE266" s="95" t="str">
        <f t="shared" si="41"/>
        <v>4</v>
      </c>
      <c r="AF266" s="95" t="str">
        <f t="shared" si="41"/>
        <v>2</v>
      </c>
      <c r="AG266" s="95" t="str">
        <f t="shared" si="41"/>
        <v>1</v>
      </c>
      <c r="AH266" s="95" t="str">
        <f t="shared" si="41"/>
        <v>4</v>
      </c>
      <c r="AI266" s="95" t="str">
        <f t="shared" si="41"/>
        <v>1</v>
      </c>
      <c r="AJ266" s="95" t="str">
        <f t="shared" si="41"/>
        <v>1</v>
      </c>
      <c r="AK266" s="95" t="str">
        <f t="shared" si="41"/>
        <v>1</v>
      </c>
      <c r="AL266" s="95" t="str">
        <f t="shared" si="40"/>
        <v>3</v>
      </c>
      <c r="AM266" s="95" t="str">
        <f t="shared" si="40"/>
        <v>1</v>
      </c>
      <c r="AN266" s="95" t="str">
        <f t="shared" si="40"/>
        <v>1</v>
      </c>
      <c r="AO266" s="95" t="str">
        <f t="shared" si="40"/>
        <v>1</v>
      </c>
      <c r="AP266" s="95" t="str">
        <f t="shared" si="40"/>
        <v>7</v>
      </c>
      <c r="AQ266" s="95" t="str">
        <f t="shared" si="40"/>
        <v>1</v>
      </c>
      <c r="AR266" s="95" t="str">
        <f t="shared" si="40"/>
        <v>8</v>
      </c>
      <c r="AS266" s="95" t="str">
        <f t="shared" si="42"/>
        <v>4</v>
      </c>
      <c r="AT266" s="95" t="str">
        <f t="shared" si="42"/>
        <v>7</v>
      </c>
      <c r="AU266" s="95" t="str">
        <f t="shared" si="38"/>
        <v>1</v>
      </c>
      <c r="AV266" s="95" t="str">
        <f t="shared" si="38"/>
        <v>2</v>
      </c>
      <c r="AW266" s="95" t="str">
        <f t="shared" si="38"/>
        <v>2</v>
      </c>
      <c r="AX266" s="95" t="str">
        <f t="shared" si="38"/>
        <v>1</v>
      </c>
      <c r="AY266" s="95" t="str">
        <f t="shared" si="38"/>
        <v>9</v>
      </c>
      <c r="AZ266" s="95" t="str">
        <f t="shared" si="38"/>
        <v>6</v>
      </c>
      <c r="BA266" s="95" t="str">
        <f t="shared" si="39"/>
        <v>0</v>
      </c>
      <c r="BB266" s="93"/>
    </row>
    <row r="267" spans="1:54" x14ac:dyDescent="0.2">
      <c r="A267" s="90">
        <v>2014</v>
      </c>
      <c r="B267" s="91" t="s">
        <v>9</v>
      </c>
      <c r="C267" s="91">
        <v>451219</v>
      </c>
      <c r="D267" s="91">
        <v>256610</v>
      </c>
      <c r="E267" s="91">
        <v>146132</v>
      </c>
      <c r="F267" s="91">
        <v>42904</v>
      </c>
      <c r="G267" s="91">
        <v>145789</v>
      </c>
      <c r="H267" s="91">
        <v>142964</v>
      </c>
      <c r="I267" s="91">
        <v>107596</v>
      </c>
      <c r="J267" s="91">
        <v>44956</v>
      </c>
      <c r="K267" s="91">
        <v>190869</v>
      </c>
      <c r="L267" s="91">
        <v>122883</v>
      </c>
      <c r="M267" s="91">
        <v>152931</v>
      </c>
      <c r="N267" s="91">
        <v>93269</v>
      </c>
      <c r="O267" s="91">
        <v>191131</v>
      </c>
      <c r="P267" s="91">
        <v>82458</v>
      </c>
      <c r="Q267" s="91">
        <v>473119</v>
      </c>
      <c r="R267" s="91">
        <v>726036</v>
      </c>
      <c r="S267" s="91">
        <v>115428</v>
      </c>
      <c r="T267" s="91">
        <v>207817</v>
      </c>
      <c r="U267" s="91">
        <v>27609</v>
      </c>
      <c r="V267" s="91">
        <v>112862</v>
      </c>
      <c r="W267" s="91">
        <v>10402</v>
      </c>
      <c r="X267" s="91">
        <v>7153</v>
      </c>
      <c r="Y267" s="91">
        <v>0</v>
      </c>
      <c r="Z267" s="91">
        <v>3852137</v>
      </c>
      <c r="AC267" s="90">
        <v>2014</v>
      </c>
      <c r="AD267" s="91" t="s">
        <v>9</v>
      </c>
      <c r="AE267" s="95" t="str">
        <f t="shared" si="41"/>
        <v>4</v>
      </c>
      <c r="AF267" s="95" t="str">
        <f t="shared" si="41"/>
        <v>2</v>
      </c>
      <c r="AG267" s="95" t="str">
        <f t="shared" si="41"/>
        <v>1</v>
      </c>
      <c r="AH267" s="95" t="str">
        <f t="shared" si="41"/>
        <v>4</v>
      </c>
      <c r="AI267" s="95" t="str">
        <f t="shared" si="41"/>
        <v>1</v>
      </c>
      <c r="AJ267" s="95" t="str">
        <f t="shared" si="41"/>
        <v>1</v>
      </c>
      <c r="AK267" s="95" t="str">
        <f t="shared" si="41"/>
        <v>1</v>
      </c>
      <c r="AL267" s="95" t="str">
        <f t="shared" si="40"/>
        <v>4</v>
      </c>
      <c r="AM267" s="95" t="str">
        <f t="shared" si="40"/>
        <v>1</v>
      </c>
      <c r="AN267" s="95" t="str">
        <f t="shared" si="40"/>
        <v>1</v>
      </c>
      <c r="AO267" s="95" t="str">
        <f t="shared" si="40"/>
        <v>1</v>
      </c>
      <c r="AP267" s="95" t="str">
        <f t="shared" si="40"/>
        <v>9</v>
      </c>
      <c r="AQ267" s="95" t="str">
        <f t="shared" si="40"/>
        <v>1</v>
      </c>
      <c r="AR267" s="95" t="str">
        <f t="shared" si="40"/>
        <v>8</v>
      </c>
      <c r="AS267" s="95" t="str">
        <f t="shared" si="42"/>
        <v>4</v>
      </c>
      <c r="AT267" s="95" t="str">
        <f t="shared" si="42"/>
        <v>7</v>
      </c>
      <c r="AU267" s="95" t="str">
        <f t="shared" si="38"/>
        <v>1</v>
      </c>
      <c r="AV267" s="95" t="str">
        <f t="shared" si="38"/>
        <v>2</v>
      </c>
      <c r="AW267" s="95" t="str">
        <f t="shared" si="38"/>
        <v>2</v>
      </c>
      <c r="AX267" s="95" t="str">
        <f t="shared" si="38"/>
        <v>1</v>
      </c>
      <c r="AY267" s="95" t="str">
        <f t="shared" si="38"/>
        <v>1</v>
      </c>
      <c r="AZ267" s="95" t="str">
        <f t="shared" si="38"/>
        <v>7</v>
      </c>
      <c r="BA267" s="95" t="str">
        <f t="shared" si="39"/>
        <v>0</v>
      </c>
      <c r="BB267" s="93"/>
    </row>
    <row r="268" spans="1:54" x14ac:dyDescent="0.2">
      <c r="A268" s="90">
        <v>2014</v>
      </c>
      <c r="B268" s="91" t="s">
        <v>10</v>
      </c>
      <c r="C268" s="91">
        <v>429382</v>
      </c>
      <c r="D268" s="91">
        <v>243005</v>
      </c>
      <c r="E268" s="91">
        <v>134312</v>
      </c>
      <c r="F268" s="91">
        <v>36692</v>
      </c>
      <c r="G268" s="91">
        <v>142552</v>
      </c>
      <c r="H268" s="91">
        <v>131231</v>
      </c>
      <c r="I268" s="91">
        <v>101296</v>
      </c>
      <c r="J268" s="91">
        <v>41393</v>
      </c>
      <c r="K268" s="91">
        <v>171823</v>
      </c>
      <c r="L268" s="91">
        <v>112123</v>
      </c>
      <c r="M268" s="91">
        <v>138843</v>
      </c>
      <c r="N268" s="91">
        <v>82389</v>
      </c>
      <c r="O268" s="91">
        <v>168920</v>
      </c>
      <c r="P268" s="91">
        <v>69001</v>
      </c>
      <c r="Q268" s="91">
        <v>426944</v>
      </c>
      <c r="R268" s="91">
        <v>684168</v>
      </c>
      <c r="S268" s="91">
        <v>113514</v>
      </c>
      <c r="T268" s="91">
        <v>189091</v>
      </c>
      <c r="U268" s="91">
        <v>25395</v>
      </c>
      <c r="V268" s="91">
        <v>101346</v>
      </c>
      <c r="W268" s="91">
        <v>9795</v>
      </c>
      <c r="X268" s="91">
        <v>7180</v>
      </c>
      <c r="Y268" s="91">
        <v>0</v>
      </c>
      <c r="Z268" s="91">
        <v>3560395</v>
      </c>
      <c r="AC268" s="90">
        <v>2014</v>
      </c>
      <c r="AD268" s="91" t="s">
        <v>10</v>
      </c>
      <c r="AE268" s="95" t="str">
        <f t="shared" si="41"/>
        <v>4</v>
      </c>
      <c r="AF268" s="95" t="str">
        <f t="shared" si="41"/>
        <v>2</v>
      </c>
      <c r="AG268" s="95" t="str">
        <f t="shared" si="41"/>
        <v>1</v>
      </c>
      <c r="AH268" s="95" t="str">
        <f t="shared" si="41"/>
        <v>3</v>
      </c>
      <c r="AI268" s="95" t="str">
        <f t="shared" si="41"/>
        <v>1</v>
      </c>
      <c r="AJ268" s="95" t="str">
        <f t="shared" si="41"/>
        <v>1</v>
      </c>
      <c r="AK268" s="95" t="str">
        <f t="shared" si="41"/>
        <v>1</v>
      </c>
      <c r="AL268" s="95" t="str">
        <f t="shared" si="40"/>
        <v>4</v>
      </c>
      <c r="AM268" s="95" t="str">
        <f t="shared" si="40"/>
        <v>1</v>
      </c>
      <c r="AN268" s="95" t="str">
        <f t="shared" si="40"/>
        <v>1</v>
      </c>
      <c r="AO268" s="95" t="str">
        <f t="shared" si="40"/>
        <v>1</v>
      </c>
      <c r="AP268" s="95" t="str">
        <f t="shared" si="40"/>
        <v>8</v>
      </c>
      <c r="AQ268" s="95" t="str">
        <f t="shared" si="40"/>
        <v>1</v>
      </c>
      <c r="AR268" s="95" t="str">
        <f t="shared" si="40"/>
        <v>6</v>
      </c>
      <c r="AS268" s="95" t="str">
        <f t="shared" si="42"/>
        <v>4</v>
      </c>
      <c r="AT268" s="95" t="str">
        <f t="shared" si="42"/>
        <v>6</v>
      </c>
      <c r="AU268" s="95" t="str">
        <f t="shared" si="38"/>
        <v>1</v>
      </c>
      <c r="AV268" s="95" t="str">
        <f t="shared" si="38"/>
        <v>1</v>
      </c>
      <c r="AW268" s="95" t="str">
        <f t="shared" si="38"/>
        <v>2</v>
      </c>
      <c r="AX268" s="95" t="str">
        <f t="shared" si="38"/>
        <v>1</v>
      </c>
      <c r="AY268" s="95" t="str">
        <f t="shared" si="38"/>
        <v>9</v>
      </c>
      <c r="AZ268" s="95" t="str">
        <f t="shared" si="38"/>
        <v>7</v>
      </c>
      <c r="BA268" s="95" t="str">
        <f t="shared" si="39"/>
        <v>0</v>
      </c>
      <c r="BB268" s="93"/>
    </row>
    <row r="269" spans="1:54" x14ac:dyDescent="0.2">
      <c r="A269" s="90">
        <v>2014</v>
      </c>
      <c r="B269" s="91" t="s">
        <v>11</v>
      </c>
      <c r="C269" s="91">
        <v>399784</v>
      </c>
      <c r="D269" s="91">
        <v>226353</v>
      </c>
      <c r="E269" s="91">
        <v>120483</v>
      </c>
      <c r="F269" s="91">
        <v>32927</v>
      </c>
      <c r="G269" s="91">
        <v>131373</v>
      </c>
      <c r="H269" s="91">
        <v>121427</v>
      </c>
      <c r="I269" s="91">
        <v>89963</v>
      </c>
      <c r="J269" s="91">
        <v>36873</v>
      </c>
      <c r="K269" s="91">
        <v>156764</v>
      </c>
      <c r="L269" s="91">
        <v>106088</v>
      </c>
      <c r="M269" s="91">
        <v>128125</v>
      </c>
      <c r="N269" s="91">
        <v>79453</v>
      </c>
      <c r="O269" s="91">
        <v>149062</v>
      </c>
      <c r="P269" s="91">
        <v>50691</v>
      </c>
      <c r="Q269" s="91">
        <v>414906</v>
      </c>
      <c r="R269" s="91">
        <v>663096</v>
      </c>
      <c r="S269" s="91">
        <v>112623</v>
      </c>
      <c r="T269" s="91">
        <v>182254</v>
      </c>
      <c r="U269" s="91">
        <v>23722</v>
      </c>
      <c r="V269" s="91">
        <v>119456</v>
      </c>
      <c r="W269" s="91">
        <v>9216</v>
      </c>
      <c r="X269" s="91">
        <v>7562</v>
      </c>
      <c r="Y269" s="91">
        <v>0</v>
      </c>
      <c r="Z269" s="91">
        <v>3362201</v>
      </c>
      <c r="AC269" s="90">
        <v>2014</v>
      </c>
      <c r="AD269" s="91" t="s">
        <v>11</v>
      </c>
      <c r="AE269" s="95" t="str">
        <f t="shared" si="41"/>
        <v>3</v>
      </c>
      <c r="AF269" s="95" t="str">
        <f t="shared" si="41"/>
        <v>2</v>
      </c>
      <c r="AG269" s="95" t="str">
        <f t="shared" si="41"/>
        <v>1</v>
      </c>
      <c r="AH269" s="95" t="str">
        <f t="shared" si="41"/>
        <v>3</v>
      </c>
      <c r="AI269" s="95" t="str">
        <f t="shared" si="41"/>
        <v>1</v>
      </c>
      <c r="AJ269" s="95" t="str">
        <f t="shared" si="41"/>
        <v>1</v>
      </c>
      <c r="AK269" s="95" t="str">
        <f t="shared" si="41"/>
        <v>8</v>
      </c>
      <c r="AL269" s="95" t="str">
        <f t="shared" si="40"/>
        <v>3</v>
      </c>
      <c r="AM269" s="95" t="str">
        <f t="shared" si="40"/>
        <v>1</v>
      </c>
      <c r="AN269" s="95" t="str">
        <f t="shared" si="40"/>
        <v>1</v>
      </c>
      <c r="AO269" s="95" t="str">
        <f t="shared" si="40"/>
        <v>1</v>
      </c>
      <c r="AP269" s="95" t="str">
        <f t="shared" si="40"/>
        <v>7</v>
      </c>
      <c r="AQ269" s="95" t="str">
        <f t="shared" si="40"/>
        <v>1</v>
      </c>
      <c r="AR269" s="95" t="str">
        <f t="shared" si="40"/>
        <v>5</v>
      </c>
      <c r="AS269" s="95" t="str">
        <f t="shared" si="42"/>
        <v>4</v>
      </c>
      <c r="AT269" s="95" t="str">
        <f t="shared" si="42"/>
        <v>6</v>
      </c>
      <c r="AU269" s="95" t="str">
        <f t="shared" si="38"/>
        <v>1</v>
      </c>
      <c r="AV269" s="95" t="str">
        <f t="shared" si="38"/>
        <v>1</v>
      </c>
      <c r="AW269" s="95" t="str">
        <f t="shared" si="38"/>
        <v>2</v>
      </c>
      <c r="AX269" s="95" t="str">
        <f t="shared" ref="AX269:BA332" si="43">+LEFT(V269,1)</f>
        <v>1</v>
      </c>
      <c r="AY269" s="95" t="str">
        <f t="shared" si="43"/>
        <v>9</v>
      </c>
      <c r="AZ269" s="95" t="str">
        <f t="shared" si="43"/>
        <v>7</v>
      </c>
      <c r="BA269" s="95" t="str">
        <f t="shared" si="39"/>
        <v>0</v>
      </c>
      <c r="BB269" s="93"/>
    </row>
    <row r="270" spans="1:54" x14ac:dyDescent="0.2">
      <c r="A270" s="90">
        <v>2015</v>
      </c>
      <c r="B270" s="91" t="s">
        <v>12</v>
      </c>
      <c r="C270" s="91">
        <v>397587</v>
      </c>
      <c r="D270" s="91">
        <v>209299</v>
      </c>
      <c r="E270" s="91">
        <v>110479</v>
      </c>
      <c r="F270" s="91">
        <v>28648</v>
      </c>
      <c r="G270" s="91">
        <v>111254</v>
      </c>
      <c r="H270" s="91">
        <v>109888</v>
      </c>
      <c r="I270" s="91">
        <v>85009</v>
      </c>
      <c r="J270" s="91">
        <v>32233</v>
      </c>
      <c r="K270" s="91">
        <v>145460</v>
      </c>
      <c r="L270" s="91">
        <v>91510</v>
      </c>
      <c r="M270" s="91">
        <v>117380</v>
      </c>
      <c r="N270" s="91">
        <v>72327</v>
      </c>
      <c r="O270" s="91">
        <v>137894</v>
      </c>
      <c r="P270" s="91">
        <v>42279</v>
      </c>
      <c r="Q270" s="91">
        <v>366306</v>
      </c>
      <c r="R270" s="91">
        <v>616126</v>
      </c>
      <c r="S270" s="91">
        <v>105074</v>
      </c>
      <c r="T270" s="91">
        <v>169827</v>
      </c>
      <c r="U270" s="91">
        <v>21712</v>
      </c>
      <c r="V270" s="91">
        <v>119578</v>
      </c>
      <c r="W270" s="91">
        <v>9430</v>
      </c>
      <c r="X270" s="91">
        <v>6932</v>
      </c>
      <c r="Y270" s="91">
        <v>0</v>
      </c>
      <c r="Z270" s="91">
        <v>3106232</v>
      </c>
      <c r="AC270" s="90">
        <v>2015</v>
      </c>
      <c r="AD270" s="91" t="s">
        <v>12</v>
      </c>
      <c r="AE270" s="95" t="str">
        <f t="shared" si="41"/>
        <v>3</v>
      </c>
      <c r="AF270" s="95" t="str">
        <f t="shared" si="41"/>
        <v>2</v>
      </c>
      <c r="AG270" s="95" t="str">
        <f t="shared" si="41"/>
        <v>1</v>
      </c>
      <c r="AH270" s="95" t="str">
        <f t="shared" si="41"/>
        <v>2</v>
      </c>
      <c r="AI270" s="95" t="str">
        <f t="shared" si="41"/>
        <v>1</v>
      </c>
      <c r="AJ270" s="95" t="str">
        <f t="shared" si="41"/>
        <v>1</v>
      </c>
      <c r="AK270" s="95" t="str">
        <f t="shared" si="41"/>
        <v>8</v>
      </c>
      <c r="AL270" s="95" t="str">
        <f t="shared" si="40"/>
        <v>3</v>
      </c>
      <c r="AM270" s="95" t="str">
        <f t="shared" si="40"/>
        <v>1</v>
      </c>
      <c r="AN270" s="95" t="str">
        <f t="shared" si="40"/>
        <v>9</v>
      </c>
      <c r="AO270" s="95" t="str">
        <f t="shared" si="40"/>
        <v>1</v>
      </c>
      <c r="AP270" s="95" t="str">
        <f t="shared" si="40"/>
        <v>7</v>
      </c>
      <c r="AQ270" s="95" t="str">
        <f t="shared" si="40"/>
        <v>1</v>
      </c>
      <c r="AR270" s="95" t="str">
        <f t="shared" si="40"/>
        <v>4</v>
      </c>
      <c r="AS270" s="95" t="str">
        <f t="shared" si="42"/>
        <v>3</v>
      </c>
      <c r="AT270" s="95" t="str">
        <f t="shared" si="42"/>
        <v>6</v>
      </c>
      <c r="AU270" s="95" t="str">
        <f t="shared" si="42"/>
        <v>1</v>
      </c>
      <c r="AV270" s="95" t="str">
        <f t="shared" si="42"/>
        <v>1</v>
      </c>
      <c r="AW270" s="95" t="str">
        <f t="shared" si="42"/>
        <v>2</v>
      </c>
      <c r="AX270" s="95" t="str">
        <f t="shared" si="43"/>
        <v>1</v>
      </c>
      <c r="AY270" s="95" t="str">
        <f t="shared" si="43"/>
        <v>9</v>
      </c>
      <c r="AZ270" s="95" t="str">
        <f t="shared" si="43"/>
        <v>6</v>
      </c>
      <c r="BA270" s="95" t="str">
        <f t="shared" si="39"/>
        <v>0</v>
      </c>
      <c r="BB270" s="93"/>
    </row>
    <row r="271" spans="1:54" x14ac:dyDescent="0.2">
      <c r="A271" s="90">
        <v>2015</v>
      </c>
      <c r="B271" s="91" t="s">
        <v>13</v>
      </c>
      <c r="C271" s="91">
        <v>392681</v>
      </c>
      <c r="D271" s="91">
        <v>206728</v>
      </c>
      <c r="E271" s="91">
        <v>118053</v>
      </c>
      <c r="F271" s="91">
        <v>30490</v>
      </c>
      <c r="G271" s="91">
        <v>115250</v>
      </c>
      <c r="H271" s="91">
        <v>108478</v>
      </c>
      <c r="I271" s="91">
        <v>86830</v>
      </c>
      <c r="J271" s="91">
        <v>35219</v>
      </c>
      <c r="K271" s="91">
        <v>142435</v>
      </c>
      <c r="L271" s="91">
        <v>91848</v>
      </c>
      <c r="M271" s="91">
        <v>120124</v>
      </c>
      <c r="N271" s="91">
        <v>65361</v>
      </c>
      <c r="O271" s="91">
        <v>137088</v>
      </c>
      <c r="P271" s="91">
        <v>56369</v>
      </c>
      <c r="Q271" s="91">
        <v>370831</v>
      </c>
      <c r="R271" s="91">
        <v>605140</v>
      </c>
      <c r="S271" s="91">
        <v>102193</v>
      </c>
      <c r="T271" s="91">
        <v>168017</v>
      </c>
      <c r="U271" s="91">
        <v>21366</v>
      </c>
      <c r="V271" s="91">
        <v>123899</v>
      </c>
      <c r="W271" s="91">
        <v>9149</v>
      </c>
      <c r="X271" s="91">
        <v>7588</v>
      </c>
      <c r="Y271" s="91">
        <v>0</v>
      </c>
      <c r="Z271" s="91">
        <v>3115137</v>
      </c>
      <c r="AC271" s="90">
        <v>2015</v>
      </c>
      <c r="AD271" s="91" t="s">
        <v>13</v>
      </c>
      <c r="AE271" s="95" t="str">
        <f t="shared" si="41"/>
        <v>3</v>
      </c>
      <c r="AF271" s="95" t="str">
        <f t="shared" si="41"/>
        <v>2</v>
      </c>
      <c r="AG271" s="95" t="str">
        <f t="shared" si="41"/>
        <v>1</v>
      </c>
      <c r="AH271" s="95" t="str">
        <f t="shared" ref="AH271:AM315" si="44">+LEFT(F271,1)</f>
        <v>3</v>
      </c>
      <c r="AI271" s="95" t="str">
        <f t="shared" si="44"/>
        <v>1</v>
      </c>
      <c r="AJ271" s="95" t="str">
        <f t="shared" si="44"/>
        <v>1</v>
      </c>
      <c r="AK271" s="95" t="str">
        <f t="shared" si="44"/>
        <v>8</v>
      </c>
      <c r="AL271" s="95" t="str">
        <f t="shared" si="40"/>
        <v>3</v>
      </c>
      <c r="AM271" s="95" t="str">
        <f t="shared" si="40"/>
        <v>1</v>
      </c>
      <c r="AN271" s="95" t="str">
        <f t="shared" si="40"/>
        <v>9</v>
      </c>
      <c r="AO271" s="95" t="str">
        <f t="shared" si="40"/>
        <v>1</v>
      </c>
      <c r="AP271" s="95" t="str">
        <f t="shared" si="40"/>
        <v>6</v>
      </c>
      <c r="AQ271" s="95" t="str">
        <f t="shared" si="40"/>
        <v>1</v>
      </c>
      <c r="AR271" s="95" t="str">
        <f t="shared" si="40"/>
        <v>5</v>
      </c>
      <c r="AS271" s="95" t="str">
        <f t="shared" si="42"/>
        <v>3</v>
      </c>
      <c r="AT271" s="95" t="str">
        <f t="shared" si="42"/>
        <v>6</v>
      </c>
      <c r="AU271" s="95" t="str">
        <f t="shared" si="42"/>
        <v>1</v>
      </c>
      <c r="AV271" s="95" t="str">
        <f t="shared" si="42"/>
        <v>1</v>
      </c>
      <c r="AW271" s="95" t="str">
        <f t="shared" si="42"/>
        <v>2</v>
      </c>
      <c r="AX271" s="95" t="str">
        <f t="shared" si="43"/>
        <v>1</v>
      </c>
      <c r="AY271" s="95" t="str">
        <f t="shared" si="43"/>
        <v>9</v>
      </c>
      <c r="AZ271" s="95" t="str">
        <f t="shared" si="43"/>
        <v>7</v>
      </c>
      <c r="BA271" s="95" t="str">
        <f t="shared" si="39"/>
        <v>0</v>
      </c>
      <c r="BB271" s="93"/>
    </row>
    <row r="272" spans="1:54" x14ac:dyDescent="0.2">
      <c r="A272" s="90">
        <v>2015</v>
      </c>
      <c r="B272" s="91" t="s">
        <v>14</v>
      </c>
      <c r="C272" s="91">
        <v>425529</v>
      </c>
      <c r="D272" s="91">
        <v>260576</v>
      </c>
      <c r="E272" s="91">
        <v>137681</v>
      </c>
      <c r="F272" s="91">
        <v>33393</v>
      </c>
      <c r="G272" s="91">
        <v>144839</v>
      </c>
      <c r="H272" s="91">
        <v>131357</v>
      </c>
      <c r="I272" s="91">
        <v>105570</v>
      </c>
      <c r="J272" s="91">
        <v>39466</v>
      </c>
      <c r="K272" s="91">
        <v>180199</v>
      </c>
      <c r="L272" s="91">
        <v>110875</v>
      </c>
      <c r="M272" s="91">
        <v>157295</v>
      </c>
      <c r="N272" s="91">
        <v>82005</v>
      </c>
      <c r="O272" s="91">
        <v>168293</v>
      </c>
      <c r="P272" s="91">
        <v>66035</v>
      </c>
      <c r="Q272" s="91">
        <v>422335</v>
      </c>
      <c r="R272" s="91">
        <v>685170</v>
      </c>
      <c r="S272" s="91">
        <v>124607</v>
      </c>
      <c r="T272" s="91">
        <v>191990</v>
      </c>
      <c r="U272" s="91">
        <v>25247</v>
      </c>
      <c r="V272" s="91">
        <v>138036</v>
      </c>
      <c r="W272" s="91">
        <v>8988</v>
      </c>
      <c r="X272" s="91">
        <v>8049</v>
      </c>
      <c r="Y272" s="91">
        <v>0</v>
      </c>
      <c r="Z272" s="91">
        <v>3647535</v>
      </c>
      <c r="AC272" s="90">
        <v>2015</v>
      </c>
      <c r="AD272" s="91" t="s">
        <v>14</v>
      </c>
      <c r="AE272" s="95" t="str">
        <f t="shared" ref="AE272:AL331" si="45">+LEFT(C272,1)</f>
        <v>4</v>
      </c>
      <c r="AF272" s="95" t="str">
        <f t="shared" si="45"/>
        <v>2</v>
      </c>
      <c r="AG272" s="95" t="str">
        <f t="shared" si="45"/>
        <v>1</v>
      </c>
      <c r="AH272" s="95" t="str">
        <f t="shared" si="44"/>
        <v>3</v>
      </c>
      <c r="AI272" s="95" t="str">
        <f t="shared" si="44"/>
        <v>1</v>
      </c>
      <c r="AJ272" s="95" t="str">
        <f t="shared" si="44"/>
        <v>1</v>
      </c>
      <c r="AK272" s="95" t="str">
        <f t="shared" si="44"/>
        <v>1</v>
      </c>
      <c r="AL272" s="95" t="str">
        <f t="shared" si="40"/>
        <v>3</v>
      </c>
      <c r="AM272" s="95" t="str">
        <f t="shared" si="40"/>
        <v>1</v>
      </c>
      <c r="AN272" s="95" t="str">
        <f t="shared" si="40"/>
        <v>1</v>
      </c>
      <c r="AO272" s="95" t="str">
        <f t="shared" si="40"/>
        <v>1</v>
      </c>
      <c r="AP272" s="95" t="str">
        <f t="shared" si="40"/>
        <v>8</v>
      </c>
      <c r="AQ272" s="95" t="str">
        <f t="shared" si="40"/>
        <v>1</v>
      </c>
      <c r="AR272" s="95" t="str">
        <f t="shared" si="40"/>
        <v>6</v>
      </c>
      <c r="AS272" s="95" t="str">
        <f t="shared" si="42"/>
        <v>4</v>
      </c>
      <c r="AT272" s="95" t="str">
        <f t="shared" si="42"/>
        <v>6</v>
      </c>
      <c r="AU272" s="95" t="str">
        <f t="shared" si="42"/>
        <v>1</v>
      </c>
      <c r="AV272" s="95" t="str">
        <f t="shared" si="42"/>
        <v>1</v>
      </c>
      <c r="AW272" s="95" t="str">
        <f t="shared" si="42"/>
        <v>2</v>
      </c>
      <c r="AX272" s="95" t="str">
        <f t="shared" si="43"/>
        <v>1</v>
      </c>
      <c r="AY272" s="95" t="str">
        <f t="shared" si="43"/>
        <v>8</v>
      </c>
      <c r="AZ272" s="95" t="str">
        <f t="shared" si="43"/>
        <v>8</v>
      </c>
      <c r="BA272" s="95" t="str">
        <f t="shared" si="39"/>
        <v>0</v>
      </c>
      <c r="BB272" s="93"/>
    </row>
    <row r="273" spans="1:54" x14ac:dyDescent="0.2">
      <c r="A273" s="90">
        <v>2015</v>
      </c>
      <c r="B273" s="91" t="s">
        <v>15</v>
      </c>
      <c r="C273" s="91">
        <v>463138</v>
      </c>
      <c r="D273" s="91">
        <v>287591</v>
      </c>
      <c r="E273" s="91">
        <v>148227</v>
      </c>
      <c r="F273" s="91">
        <v>41748</v>
      </c>
      <c r="G273" s="91">
        <v>158127</v>
      </c>
      <c r="H273" s="91">
        <v>138850</v>
      </c>
      <c r="I273" s="91">
        <v>110790</v>
      </c>
      <c r="J273" s="91">
        <v>45566</v>
      </c>
      <c r="K273" s="91">
        <v>202521</v>
      </c>
      <c r="L273" s="91">
        <v>113252</v>
      </c>
      <c r="M273" s="91">
        <v>169970</v>
      </c>
      <c r="N273" s="91">
        <v>90676</v>
      </c>
      <c r="O273" s="91">
        <v>194767</v>
      </c>
      <c r="P273" s="91">
        <v>74017</v>
      </c>
      <c r="Q273" s="91">
        <v>492502</v>
      </c>
      <c r="R273" s="91">
        <v>767805</v>
      </c>
      <c r="S273" s="91">
        <v>134879</v>
      </c>
      <c r="T273" s="91">
        <v>213966</v>
      </c>
      <c r="U273" s="91">
        <v>26934</v>
      </c>
      <c r="V273" s="91">
        <v>146959</v>
      </c>
      <c r="W273" s="91">
        <v>10710</v>
      </c>
      <c r="X273" s="91">
        <v>8686</v>
      </c>
      <c r="Y273" s="91">
        <v>0</v>
      </c>
      <c r="Z273" s="91">
        <v>4041681</v>
      </c>
      <c r="AC273" s="90">
        <v>2015</v>
      </c>
      <c r="AD273" s="91" t="s">
        <v>15</v>
      </c>
      <c r="AE273" s="95" t="str">
        <f t="shared" si="45"/>
        <v>4</v>
      </c>
      <c r="AF273" s="95" t="str">
        <f t="shared" si="45"/>
        <v>2</v>
      </c>
      <c r="AG273" s="95" t="str">
        <f t="shared" si="45"/>
        <v>1</v>
      </c>
      <c r="AH273" s="95" t="str">
        <f t="shared" si="44"/>
        <v>4</v>
      </c>
      <c r="AI273" s="95" t="str">
        <f t="shared" si="44"/>
        <v>1</v>
      </c>
      <c r="AJ273" s="95" t="str">
        <f t="shared" si="44"/>
        <v>1</v>
      </c>
      <c r="AK273" s="95" t="str">
        <f t="shared" si="44"/>
        <v>1</v>
      </c>
      <c r="AL273" s="95" t="str">
        <f t="shared" si="40"/>
        <v>4</v>
      </c>
      <c r="AM273" s="95" t="str">
        <f t="shared" si="40"/>
        <v>2</v>
      </c>
      <c r="AN273" s="95" t="str">
        <f t="shared" si="40"/>
        <v>1</v>
      </c>
      <c r="AO273" s="95" t="str">
        <f t="shared" si="40"/>
        <v>1</v>
      </c>
      <c r="AP273" s="95" t="str">
        <f t="shared" si="40"/>
        <v>9</v>
      </c>
      <c r="AQ273" s="95" t="str">
        <f t="shared" si="40"/>
        <v>1</v>
      </c>
      <c r="AR273" s="95" t="str">
        <f t="shared" si="40"/>
        <v>7</v>
      </c>
      <c r="AS273" s="95" t="str">
        <f t="shared" si="42"/>
        <v>4</v>
      </c>
      <c r="AT273" s="95" t="str">
        <f t="shared" si="42"/>
        <v>7</v>
      </c>
      <c r="AU273" s="95" t="str">
        <f t="shared" si="42"/>
        <v>1</v>
      </c>
      <c r="AV273" s="95" t="str">
        <f t="shared" si="42"/>
        <v>2</v>
      </c>
      <c r="AW273" s="95" t="str">
        <f t="shared" si="42"/>
        <v>2</v>
      </c>
      <c r="AX273" s="95" t="str">
        <f t="shared" si="43"/>
        <v>1</v>
      </c>
      <c r="AY273" s="95" t="str">
        <f t="shared" si="43"/>
        <v>1</v>
      </c>
      <c r="AZ273" s="95" t="str">
        <f t="shared" si="43"/>
        <v>8</v>
      </c>
      <c r="BA273" s="95" t="str">
        <f t="shared" si="39"/>
        <v>0</v>
      </c>
      <c r="BB273" s="93"/>
    </row>
    <row r="274" spans="1:54" x14ac:dyDescent="0.2">
      <c r="A274" s="90">
        <v>2015</v>
      </c>
      <c r="B274" s="91" t="s">
        <v>4</v>
      </c>
      <c r="C274" s="91">
        <v>425099</v>
      </c>
      <c r="D274" s="91">
        <v>266577</v>
      </c>
      <c r="E274" s="91">
        <v>141711</v>
      </c>
      <c r="F274" s="91">
        <v>40833</v>
      </c>
      <c r="G274" s="91">
        <v>151892</v>
      </c>
      <c r="H274" s="91">
        <v>132689</v>
      </c>
      <c r="I274" s="91">
        <v>107235</v>
      </c>
      <c r="J274" s="91">
        <v>44508</v>
      </c>
      <c r="K274" s="91">
        <v>196381</v>
      </c>
      <c r="L274" s="91">
        <v>119418</v>
      </c>
      <c r="M274" s="91">
        <v>158365</v>
      </c>
      <c r="N274" s="91">
        <v>88667</v>
      </c>
      <c r="O274" s="91">
        <v>184413</v>
      </c>
      <c r="P274" s="91">
        <v>70709</v>
      </c>
      <c r="Q274" s="91">
        <v>472226</v>
      </c>
      <c r="R274" s="91">
        <v>727350</v>
      </c>
      <c r="S274" s="91">
        <v>125584</v>
      </c>
      <c r="T274" s="91">
        <v>182986</v>
      </c>
      <c r="U274" s="91">
        <v>25893</v>
      </c>
      <c r="V274" s="91">
        <v>141088</v>
      </c>
      <c r="W274" s="91">
        <v>9002</v>
      </c>
      <c r="X274" s="91">
        <v>7347</v>
      </c>
      <c r="Y274" s="91">
        <v>0</v>
      </c>
      <c r="Z274" s="91">
        <v>3819973</v>
      </c>
      <c r="AC274" s="90">
        <v>2015</v>
      </c>
      <c r="AD274" s="91" t="s">
        <v>4</v>
      </c>
      <c r="AE274" s="95" t="str">
        <f t="shared" si="45"/>
        <v>4</v>
      </c>
      <c r="AF274" s="95" t="str">
        <f t="shared" si="45"/>
        <v>2</v>
      </c>
      <c r="AG274" s="95" t="str">
        <f t="shared" si="45"/>
        <v>1</v>
      </c>
      <c r="AH274" s="95" t="str">
        <f t="shared" si="44"/>
        <v>4</v>
      </c>
      <c r="AI274" s="95" t="str">
        <f t="shared" si="44"/>
        <v>1</v>
      </c>
      <c r="AJ274" s="95" t="str">
        <f t="shared" si="44"/>
        <v>1</v>
      </c>
      <c r="AK274" s="95" t="str">
        <f t="shared" si="44"/>
        <v>1</v>
      </c>
      <c r="AL274" s="95" t="str">
        <f t="shared" si="40"/>
        <v>4</v>
      </c>
      <c r="AM274" s="95" t="str">
        <f t="shared" si="40"/>
        <v>1</v>
      </c>
      <c r="AN274" s="95" t="str">
        <f t="shared" si="40"/>
        <v>1</v>
      </c>
      <c r="AO274" s="95" t="str">
        <f t="shared" si="40"/>
        <v>1</v>
      </c>
      <c r="AP274" s="95" t="str">
        <f t="shared" si="40"/>
        <v>8</v>
      </c>
      <c r="AQ274" s="95" t="str">
        <f t="shared" si="40"/>
        <v>1</v>
      </c>
      <c r="AR274" s="95" t="str">
        <f t="shared" si="40"/>
        <v>7</v>
      </c>
      <c r="AS274" s="95" t="str">
        <f t="shared" si="42"/>
        <v>4</v>
      </c>
      <c r="AT274" s="95" t="str">
        <f t="shared" si="42"/>
        <v>7</v>
      </c>
      <c r="AU274" s="95" t="str">
        <f t="shared" si="42"/>
        <v>1</v>
      </c>
      <c r="AV274" s="95" t="str">
        <f t="shared" si="42"/>
        <v>1</v>
      </c>
      <c r="AW274" s="95" t="str">
        <f t="shared" si="42"/>
        <v>2</v>
      </c>
      <c r="AX274" s="95" t="str">
        <f t="shared" si="43"/>
        <v>1</v>
      </c>
      <c r="AY274" s="95" t="str">
        <f t="shared" si="43"/>
        <v>9</v>
      </c>
      <c r="AZ274" s="95" t="str">
        <f t="shared" si="43"/>
        <v>7</v>
      </c>
      <c r="BA274" s="95" t="str">
        <f t="shared" si="39"/>
        <v>0</v>
      </c>
      <c r="BB274" s="93"/>
    </row>
    <row r="275" spans="1:54" x14ac:dyDescent="0.2">
      <c r="A275" s="90">
        <v>2015</v>
      </c>
      <c r="B275" s="91" t="s">
        <v>5</v>
      </c>
      <c r="C275" s="91">
        <v>425793</v>
      </c>
      <c r="D275" s="91">
        <v>253388</v>
      </c>
      <c r="E275" s="91">
        <v>144106</v>
      </c>
      <c r="F275" s="91">
        <v>41155</v>
      </c>
      <c r="G275" s="91">
        <v>152251</v>
      </c>
      <c r="H275" s="91">
        <v>136470</v>
      </c>
      <c r="I275" s="91">
        <v>106700</v>
      </c>
      <c r="J275" s="91">
        <v>47329</v>
      </c>
      <c r="K275" s="91">
        <v>203743</v>
      </c>
      <c r="L275" s="91">
        <v>122618</v>
      </c>
      <c r="M275" s="91">
        <v>164996</v>
      </c>
      <c r="N275" s="91">
        <v>97557</v>
      </c>
      <c r="O275" s="91">
        <v>188318</v>
      </c>
      <c r="P275" s="91">
        <v>74065</v>
      </c>
      <c r="Q275" s="91">
        <v>473103</v>
      </c>
      <c r="R275" s="91">
        <v>759427</v>
      </c>
      <c r="S275" s="91">
        <v>131031</v>
      </c>
      <c r="T275" s="91">
        <v>227425</v>
      </c>
      <c r="U275" s="91">
        <v>28103</v>
      </c>
      <c r="V275" s="91">
        <v>135627</v>
      </c>
      <c r="W275" s="91">
        <v>10317</v>
      </c>
      <c r="X275" s="91">
        <v>7663</v>
      </c>
      <c r="Y275" s="91">
        <v>0</v>
      </c>
      <c r="Z275" s="91">
        <v>3931185</v>
      </c>
      <c r="AC275" s="90">
        <v>2015</v>
      </c>
      <c r="AD275" s="91" t="s">
        <v>5</v>
      </c>
      <c r="AE275" s="95" t="str">
        <f t="shared" si="45"/>
        <v>4</v>
      </c>
      <c r="AF275" s="95" t="str">
        <f t="shared" si="45"/>
        <v>2</v>
      </c>
      <c r="AG275" s="95" t="str">
        <f t="shared" si="45"/>
        <v>1</v>
      </c>
      <c r="AH275" s="95" t="str">
        <f t="shared" si="44"/>
        <v>4</v>
      </c>
      <c r="AI275" s="95" t="str">
        <f t="shared" si="44"/>
        <v>1</v>
      </c>
      <c r="AJ275" s="95" t="str">
        <f t="shared" si="44"/>
        <v>1</v>
      </c>
      <c r="AK275" s="95" t="str">
        <f t="shared" si="44"/>
        <v>1</v>
      </c>
      <c r="AL275" s="95" t="str">
        <f t="shared" si="40"/>
        <v>4</v>
      </c>
      <c r="AM275" s="95" t="str">
        <f t="shared" si="40"/>
        <v>2</v>
      </c>
      <c r="AN275" s="95" t="str">
        <f t="shared" si="40"/>
        <v>1</v>
      </c>
      <c r="AO275" s="95" t="str">
        <f t="shared" si="40"/>
        <v>1</v>
      </c>
      <c r="AP275" s="95" t="str">
        <f t="shared" si="40"/>
        <v>9</v>
      </c>
      <c r="AQ275" s="95" t="str">
        <f t="shared" si="40"/>
        <v>1</v>
      </c>
      <c r="AR275" s="95" t="str">
        <f t="shared" si="40"/>
        <v>7</v>
      </c>
      <c r="AS275" s="95" t="str">
        <f t="shared" si="42"/>
        <v>4</v>
      </c>
      <c r="AT275" s="95" t="str">
        <f t="shared" si="42"/>
        <v>7</v>
      </c>
      <c r="AU275" s="95" t="str">
        <f t="shared" si="42"/>
        <v>1</v>
      </c>
      <c r="AV275" s="95" t="str">
        <f t="shared" si="42"/>
        <v>2</v>
      </c>
      <c r="AW275" s="95" t="str">
        <f t="shared" si="42"/>
        <v>2</v>
      </c>
      <c r="AX275" s="95" t="str">
        <f t="shared" si="43"/>
        <v>1</v>
      </c>
      <c r="AY275" s="95" t="str">
        <f t="shared" si="43"/>
        <v>1</v>
      </c>
      <c r="AZ275" s="95" t="str">
        <f t="shared" si="43"/>
        <v>7</v>
      </c>
      <c r="BA275" s="95" t="str">
        <f t="shared" si="39"/>
        <v>0</v>
      </c>
      <c r="BB275" s="93"/>
    </row>
    <row r="276" spans="1:54" x14ac:dyDescent="0.2">
      <c r="A276" s="90">
        <v>2015</v>
      </c>
      <c r="B276" s="91" t="s">
        <v>6</v>
      </c>
      <c r="C276" s="91">
        <v>471719</v>
      </c>
      <c r="D276" s="91">
        <v>282496</v>
      </c>
      <c r="E276" s="91">
        <v>159196</v>
      </c>
      <c r="F276" s="91">
        <v>45508</v>
      </c>
      <c r="G276" s="91">
        <v>152635</v>
      </c>
      <c r="H276" s="91">
        <v>142045</v>
      </c>
      <c r="I276" s="91">
        <v>120594</v>
      </c>
      <c r="J276" s="91">
        <v>52233</v>
      </c>
      <c r="K276" s="91">
        <v>225763</v>
      </c>
      <c r="L276" s="91">
        <v>128120</v>
      </c>
      <c r="M276" s="91">
        <v>169522</v>
      </c>
      <c r="N276" s="91">
        <v>110168</v>
      </c>
      <c r="O276" s="91">
        <v>193441</v>
      </c>
      <c r="P276" s="91">
        <v>78350</v>
      </c>
      <c r="Q276" s="91">
        <v>521468</v>
      </c>
      <c r="R276" s="91">
        <v>819179</v>
      </c>
      <c r="S276" s="91">
        <v>135721</v>
      </c>
      <c r="T276" s="91">
        <v>229569</v>
      </c>
      <c r="U276" s="91">
        <v>32292</v>
      </c>
      <c r="V276" s="91">
        <v>166409</v>
      </c>
      <c r="W276" s="91">
        <v>11201</v>
      </c>
      <c r="X276" s="91">
        <v>8434</v>
      </c>
      <c r="Y276" s="91">
        <v>0</v>
      </c>
      <c r="Z276" s="91">
        <v>4256063</v>
      </c>
      <c r="AC276" s="90">
        <v>2015</v>
      </c>
      <c r="AD276" s="91" t="s">
        <v>6</v>
      </c>
      <c r="AE276" s="95" t="str">
        <f t="shared" si="45"/>
        <v>4</v>
      </c>
      <c r="AF276" s="95" t="str">
        <f t="shared" si="45"/>
        <v>2</v>
      </c>
      <c r="AG276" s="95" t="str">
        <f t="shared" si="45"/>
        <v>1</v>
      </c>
      <c r="AH276" s="95" t="str">
        <f t="shared" si="44"/>
        <v>4</v>
      </c>
      <c r="AI276" s="95" t="str">
        <f t="shared" si="44"/>
        <v>1</v>
      </c>
      <c r="AJ276" s="95" t="str">
        <f t="shared" si="44"/>
        <v>1</v>
      </c>
      <c r="AK276" s="95" t="str">
        <f t="shared" si="44"/>
        <v>1</v>
      </c>
      <c r="AL276" s="95" t="str">
        <f t="shared" si="40"/>
        <v>5</v>
      </c>
      <c r="AM276" s="95" t="str">
        <f t="shared" si="40"/>
        <v>2</v>
      </c>
      <c r="AN276" s="95" t="str">
        <f t="shared" si="40"/>
        <v>1</v>
      </c>
      <c r="AO276" s="95" t="str">
        <f t="shared" si="40"/>
        <v>1</v>
      </c>
      <c r="AP276" s="95" t="str">
        <f t="shared" si="40"/>
        <v>1</v>
      </c>
      <c r="AQ276" s="95" t="str">
        <f t="shared" si="40"/>
        <v>1</v>
      </c>
      <c r="AR276" s="95" t="str">
        <f t="shared" si="40"/>
        <v>7</v>
      </c>
      <c r="AS276" s="95" t="str">
        <f t="shared" si="42"/>
        <v>5</v>
      </c>
      <c r="AT276" s="95" t="str">
        <f t="shared" si="42"/>
        <v>8</v>
      </c>
      <c r="AU276" s="95" t="str">
        <f t="shared" si="42"/>
        <v>1</v>
      </c>
      <c r="AV276" s="95" t="str">
        <f t="shared" si="42"/>
        <v>2</v>
      </c>
      <c r="AW276" s="95" t="str">
        <f t="shared" si="42"/>
        <v>3</v>
      </c>
      <c r="AX276" s="95" t="str">
        <f t="shared" si="43"/>
        <v>1</v>
      </c>
      <c r="AY276" s="95" t="str">
        <f t="shared" si="43"/>
        <v>1</v>
      </c>
      <c r="AZ276" s="95" t="str">
        <f t="shared" si="43"/>
        <v>8</v>
      </c>
      <c r="BA276" s="95" t="str">
        <f t="shared" si="39"/>
        <v>0</v>
      </c>
      <c r="BB276" s="93"/>
    </row>
    <row r="277" spans="1:54" x14ac:dyDescent="0.2">
      <c r="A277" s="90">
        <v>2015</v>
      </c>
      <c r="B277" s="91" t="s">
        <v>7</v>
      </c>
      <c r="C277" s="91">
        <v>457795</v>
      </c>
      <c r="D277" s="91">
        <v>275293</v>
      </c>
      <c r="E277" s="91">
        <v>153159</v>
      </c>
      <c r="F277" s="91">
        <v>43037</v>
      </c>
      <c r="G277" s="91">
        <v>159400</v>
      </c>
      <c r="H277" s="91">
        <v>134751</v>
      </c>
      <c r="I277" s="91">
        <v>113299</v>
      </c>
      <c r="J277" s="91">
        <v>50678</v>
      </c>
      <c r="K277" s="91">
        <v>214040</v>
      </c>
      <c r="L277" s="91">
        <v>128755</v>
      </c>
      <c r="M277" s="91">
        <v>163815</v>
      </c>
      <c r="N277" s="91">
        <v>106255</v>
      </c>
      <c r="O277" s="91">
        <v>183299</v>
      </c>
      <c r="P277" s="91">
        <v>79268</v>
      </c>
      <c r="Q277" s="91">
        <v>494064</v>
      </c>
      <c r="R277" s="91">
        <v>767392</v>
      </c>
      <c r="S277" s="91">
        <v>128868</v>
      </c>
      <c r="T277" s="91">
        <v>216031</v>
      </c>
      <c r="U277" s="91">
        <v>28853</v>
      </c>
      <c r="V277" s="91">
        <v>145522</v>
      </c>
      <c r="W277" s="91">
        <v>8803</v>
      </c>
      <c r="X277" s="91">
        <v>7233</v>
      </c>
      <c r="Y277" s="91">
        <v>0</v>
      </c>
      <c r="Z277" s="91">
        <v>4059610</v>
      </c>
      <c r="AC277" s="90">
        <v>2015</v>
      </c>
      <c r="AD277" s="91" t="s">
        <v>7</v>
      </c>
      <c r="AE277" s="95" t="str">
        <f t="shared" si="45"/>
        <v>4</v>
      </c>
      <c r="AF277" s="95" t="str">
        <f t="shared" si="45"/>
        <v>2</v>
      </c>
      <c r="AG277" s="95" t="str">
        <f t="shared" si="45"/>
        <v>1</v>
      </c>
      <c r="AH277" s="95" t="str">
        <f t="shared" si="44"/>
        <v>4</v>
      </c>
      <c r="AI277" s="95" t="str">
        <f t="shared" si="44"/>
        <v>1</v>
      </c>
      <c r="AJ277" s="95" t="str">
        <f t="shared" si="44"/>
        <v>1</v>
      </c>
      <c r="AK277" s="95" t="str">
        <f t="shared" si="44"/>
        <v>1</v>
      </c>
      <c r="AL277" s="95" t="str">
        <f t="shared" si="40"/>
        <v>5</v>
      </c>
      <c r="AM277" s="95" t="str">
        <f t="shared" si="40"/>
        <v>2</v>
      </c>
      <c r="AN277" s="95" t="str">
        <f t="shared" ref="AN277:AW316" si="46">+LEFT(L277,1)</f>
        <v>1</v>
      </c>
      <c r="AO277" s="95" t="str">
        <f t="shared" si="46"/>
        <v>1</v>
      </c>
      <c r="AP277" s="95" t="str">
        <f t="shared" si="46"/>
        <v>1</v>
      </c>
      <c r="AQ277" s="95" t="str">
        <f t="shared" si="46"/>
        <v>1</v>
      </c>
      <c r="AR277" s="95" t="str">
        <f t="shared" si="46"/>
        <v>7</v>
      </c>
      <c r="AS277" s="95" t="str">
        <f t="shared" si="42"/>
        <v>4</v>
      </c>
      <c r="AT277" s="95" t="str">
        <f t="shared" si="42"/>
        <v>7</v>
      </c>
      <c r="AU277" s="95" t="str">
        <f t="shared" si="42"/>
        <v>1</v>
      </c>
      <c r="AV277" s="95" t="str">
        <f t="shared" si="42"/>
        <v>2</v>
      </c>
      <c r="AW277" s="95" t="str">
        <f t="shared" si="42"/>
        <v>2</v>
      </c>
      <c r="AX277" s="95" t="str">
        <f t="shared" si="43"/>
        <v>1</v>
      </c>
      <c r="AY277" s="95" t="str">
        <f t="shared" si="43"/>
        <v>8</v>
      </c>
      <c r="AZ277" s="95" t="str">
        <f t="shared" si="43"/>
        <v>7</v>
      </c>
      <c r="BA277" s="95" t="str">
        <f t="shared" si="39"/>
        <v>0</v>
      </c>
      <c r="BB277" s="93"/>
    </row>
    <row r="278" spans="1:54" x14ac:dyDescent="0.2">
      <c r="A278" s="90">
        <v>2015</v>
      </c>
      <c r="B278" s="91" t="s">
        <v>8</v>
      </c>
      <c r="C278" s="91">
        <v>469033</v>
      </c>
      <c r="D278" s="91">
        <v>287201</v>
      </c>
      <c r="E278" s="91">
        <v>163382</v>
      </c>
      <c r="F278" s="91">
        <v>46910</v>
      </c>
      <c r="G278" s="91">
        <v>178438</v>
      </c>
      <c r="H278" s="91">
        <v>154089</v>
      </c>
      <c r="I278" s="91">
        <v>123206</v>
      </c>
      <c r="J278" s="91">
        <v>54393</v>
      </c>
      <c r="K278" s="91">
        <v>235058</v>
      </c>
      <c r="L278" s="91">
        <v>139806</v>
      </c>
      <c r="M278" s="91">
        <v>178802</v>
      </c>
      <c r="N278" s="91">
        <v>118772</v>
      </c>
      <c r="O278" s="91">
        <v>208347</v>
      </c>
      <c r="P278" s="91">
        <v>90322</v>
      </c>
      <c r="Q278" s="91">
        <v>541354</v>
      </c>
      <c r="R278" s="91">
        <v>831496</v>
      </c>
      <c r="S278" s="91">
        <v>144122</v>
      </c>
      <c r="T278" s="91">
        <v>236904</v>
      </c>
      <c r="U278" s="91">
        <v>33053</v>
      </c>
      <c r="V278" s="91">
        <v>150837</v>
      </c>
      <c r="W278" s="91">
        <v>7725</v>
      </c>
      <c r="X278" s="91">
        <v>7020</v>
      </c>
      <c r="Y278" s="91">
        <v>0</v>
      </c>
      <c r="Z278" s="91">
        <v>4400270</v>
      </c>
      <c r="AC278" s="90">
        <v>2015</v>
      </c>
      <c r="AD278" s="91" t="s">
        <v>8</v>
      </c>
      <c r="AE278" s="95" t="str">
        <f t="shared" si="45"/>
        <v>4</v>
      </c>
      <c r="AF278" s="95" t="str">
        <f t="shared" si="45"/>
        <v>2</v>
      </c>
      <c r="AG278" s="95" t="str">
        <f t="shared" si="45"/>
        <v>1</v>
      </c>
      <c r="AH278" s="95" t="str">
        <f t="shared" si="44"/>
        <v>4</v>
      </c>
      <c r="AI278" s="95" t="str">
        <f t="shared" si="44"/>
        <v>1</v>
      </c>
      <c r="AJ278" s="95" t="str">
        <f t="shared" si="44"/>
        <v>1</v>
      </c>
      <c r="AK278" s="95" t="str">
        <f t="shared" si="44"/>
        <v>1</v>
      </c>
      <c r="AL278" s="95" t="str">
        <f t="shared" si="44"/>
        <v>5</v>
      </c>
      <c r="AM278" s="95" t="str">
        <f t="shared" si="44"/>
        <v>2</v>
      </c>
      <c r="AN278" s="95" t="str">
        <f t="shared" si="46"/>
        <v>1</v>
      </c>
      <c r="AO278" s="95" t="str">
        <f t="shared" si="46"/>
        <v>1</v>
      </c>
      <c r="AP278" s="95" t="str">
        <f t="shared" si="46"/>
        <v>1</v>
      </c>
      <c r="AQ278" s="95" t="str">
        <f t="shared" si="46"/>
        <v>2</v>
      </c>
      <c r="AR278" s="95" t="str">
        <f t="shared" si="46"/>
        <v>9</v>
      </c>
      <c r="AS278" s="95" t="str">
        <f t="shared" si="42"/>
        <v>5</v>
      </c>
      <c r="AT278" s="95" t="str">
        <f t="shared" si="42"/>
        <v>8</v>
      </c>
      <c r="AU278" s="95" t="str">
        <f t="shared" si="42"/>
        <v>1</v>
      </c>
      <c r="AV278" s="95" t="str">
        <f t="shared" si="42"/>
        <v>2</v>
      </c>
      <c r="AW278" s="95" t="str">
        <f t="shared" si="42"/>
        <v>3</v>
      </c>
      <c r="AX278" s="95" t="str">
        <f t="shared" si="43"/>
        <v>1</v>
      </c>
      <c r="AY278" s="95" t="str">
        <f t="shared" si="43"/>
        <v>7</v>
      </c>
      <c r="AZ278" s="95" t="str">
        <f t="shared" si="43"/>
        <v>7</v>
      </c>
      <c r="BA278" s="95" t="str">
        <f t="shared" si="39"/>
        <v>0</v>
      </c>
      <c r="BB278" s="93"/>
    </row>
    <row r="279" spans="1:54" x14ac:dyDescent="0.2">
      <c r="A279" s="90">
        <v>2015</v>
      </c>
      <c r="B279" s="91" t="s">
        <v>9</v>
      </c>
      <c r="C279" s="91">
        <v>501579</v>
      </c>
      <c r="D279" s="91">
        <v>291742</v>
      </c>
      <c r="E279" s="91">
        <v>170332</v>
      </c>
      <c r="F279" s="91">
        <v>48899</v>
      </c>
      <c r="G279" s="91">
        <v>184415</v>
      </c>
      <c r="H279" s="91">
        <v>153629</v>
      </c>
      <c r="I279" s="91">
        <v>127335</v>
      </c>
      <c r="J279" s="91">
        <v>55645</v>
      </c>
      <c r="K279" s="91">
        <v>246928</v>
      </c>
      <c r="L279" s="91">
        <v>147673</v>
      </c>
      <c r="M279" s="91">
        <v>185625</v>
      </c>
      <c r="N279" s="91">
        <v>123285</v>
      </c>
      <c r="O279" s="91">
        <v>218917</v>
      </c>
      <c r="P279" s="91">
        <v>96616</v>
      </c>
      <c r="Q279" s="91">
        <v>539857</v>
      </c>
      <c r="R279" s="91">
        <v>851344</v>
      </c>
      <c r="S279" s="91">
        <v>156077</v>
      </c>
      <c r="T279" s="91">
        <v>242413</v>
      </c>
      <c r="U279" s="91">
        <v>34864</v>
      </c>
      <c r="V279" s="91">
        <v>160085</v>
      </c>
      <c r="W279" s="91">
        <v>8006</v>
      </c>
      <c r="X279" s="91">
        <v>6578</v>
      </c>
      <c r="Y279" s="91">
        <v>0</v>
      </c>
      <c r="Z279" s="91">
        <v>4551844</v>
      </c>
      <c r="AC279" s="90">
        <v>2015</v>
      </c>
      <c r="AD279" s="91" t="s">
        <v>9</v>
      </c>
      <c r="AE279" s="95" t="str">
        <f t="shared" si="45"/>
        <v>5</v>
      </c>
      <c r="AF279" s="95" t="str">
        <f t="shared" si="45"/>
        <v>2</v>
      </c>
      <c r="AG279" s="95" t="str">
        <f t="shared" si="45"/>
        <v>1</v>
      </c>
      <c r="AH279" s="95" t="str">
        <f t="shared" si="44"/>
        <v>4</v>
      </c>
      <c r="AI279" s="95" t="str">
        <f t="shared" si="44"/>
        <v>1</v>
      </c>
      <c r="AJ279" s="95" t="str">
        <f t="shared" si="44"/>
        <v>1</v>
      </c>
      <c r="AK279" s="95" t="str">
        <f t="shared" si="44"/>
        <v>1</v>
      </c>
      <c r="AL279" s="95" t="str">
        <f t="shared" si="44"/>
        <v>5</v>
      </c>
      <c r="AM279" s="95" t="str">
        <f t="shared" si="44"/>
        <v>2</v>
      </c>
      <c r="AN279" s="95" t="str">
        <f t="shared" si="46"/>
        <v>1</v>
      </c>
      <c r="AO279" s="95" t="str">
        <f t="shared" si="46"/>
        <v>1</v>
      </c>
      <c r="AP279" s="95" t="str">
        <f t="shared" si="46"/>
        <v>1</v>
      </c>
      <c r="AQ279" s="95" t="str">
        <f t="shared" si="46"/>
        <v>2</v>
      </c>
      <c r="AR279" s="95" t="str">
        <f t="shared" si="46"/>
        <v>9</v>
      </c>
      <c r="AS279" s="95" t="str">
        <f t="shared" si="42"/>
        <v>5</v>
      </c>
      <c r="AT279" s="95" t="str">
        <f t="shared" si="42"/>
        <v>8</v>
      </c>
      <c r="AU279" s="95" t="str">
        <f t="shared" si="42"/>
        <v>1</v>
      </c>
      <c r="AV279" s="95" t="str">
        <f t="shared" si="42"/>
        <v>2</v>
      </c>
      <c r="AW279" s="95" t="str">
        <f t="shared" si="42"/>
        <v>3</v>
      </c>
      <c r="AX279" s="95" t="str">
        <f t="shared" si="43"/>
        <v>1</v>
      </c>
      <c r="AY279" s="95" t="str">
        <f t="shared" si="43"/>
        <v>8</v>
      </c>
      <c r="AZ279" s="95" t="str">
        <f t="shared" si="43"/>
        <v>6</v>
      </c>
      <c r="BA279" s="95" t="str">
        <f t="shared" si="39"/>
        <v>0</v>
      </c>
      <c r="BB279" s="93"/>
    </row>
    <row r="280" spans="1:54" x14ac:dyDescent="0.2">
      <c r="A280" s="90">
        <v>2015</v>
      </c>
      <c r="B280" s="91" t="s">
        <v>10</v>
      </c>
      <c r="C280" s="91">
        <v>476990</v>
      </c>
      <c r="D280" s="91">
        <v>287186</v>
      </c>
      <c r="E280" s="91">
        <v>172761</v>
      </c>
      <c r="F280" s="91">
        <v>45470</v>
      </c>
      <c r="G280" s="91">
        <v>173212</v>
      </c>
      <c r="H280" s="91">
        <v>148922</v>
      </c>
      <c r="I280" s="91">
        <v>135256</v>
      </c>
      <c r="J280" s="91">
        <v>56822</v>
      </c>
      <c r="K280" s="91">
        <v>231887</v>
      </c>
      <c r="L280" s="91">
        <v>139987</v>
      </c>
      <c r="M280" s="91">
        <v>180850</v>
      </c>
      <c r="N280" s="91">
        <v>136121</v>
      </c>
      <c r="O280" s="91">
        <v>220068</v>
      </c>
      <c r="P280" s="91">
        <v>95523</v>
      </c>
      <c r="Q280" s="91">
        <v>512515</v>
      </c>
      <c r="R280" s="91">
        <v>768868</v>
      </c>
      <c r="S280" s="91">
        <v>149469</v>
      </c>
      <c r="T280" s="91">
        <v>229327</v>
      </c>
      <c r="U280" s="91">
        <v>32934</v>
      </c>
      <c r="V280" s="91">
        <v>151474</v>
      </c>
      <c r="W280" s="91">
        <v>7460</v>
      </c>
      <c r="X280" s="91">
        <v>6663</v>
      </c>
      <c r="Y280" s="91">
        <v>-2411</v>
      </c>
      <c r="Z280" s="91">
        <v>4357354</v>
      </c>
      <c r="AC280" s="90">
        <v>2015</v>
      </c>
      <c r="AD280" s="91" t="s">
        <v>10</v>
      </c>
      <c r="AE280" s="95" t="str">
        <f t="shared" si="45"/>
        <v>4</v>
      </c>
      <c r="AF280" s="95" t="str">
        <f t="shared" si="45"/>
        <v>2</v>
      </c>
      <c r="AG280" s="95" t="str">
        <f t="shared" si="45"/>
        <v>1</v>
      </c>
      <c r="AH280" s="95" t="str">
        <f t="shared" si="44"/>
        <v>4</v>
      </c>
      <c r="AI280" s="95" t="str">
        <f t="shared" si="44"/>
        <v>1</v>
      </c>
      <c r="AJ280" s="95" t="str">
        <f t="shared" si="44"/>
        <v>1</v>
      </c>
      <c r="AK280" s="95" t="str">
        <f t="shared" si="44"/>
        <v>1</v>
      </c>
      <c r="AL280" s="95" t="str">
        <f t="shared" si="44"/>
        <v>5</v>
      </c>
      <c r="AM280" s="95" t="str">
        <f t="shared" si="44"/>
        <v>2</v>
      </c>
      <c r="AN280" s="95" t="str">
        <f t="shared" si="46"/>
        <v>1</v>
      </c>
      <c r="AO280" s="95" t="str">
        <f t="shared" si="46"/>
        <v>1</v>
      </c>
      <c r="AP280" s="95" t="str">
        <f t="shared" si="46"/>
        <v>1</v>
      </c>
      <c r="AQ280" s="95" t="str">
        <f t="shared" si="46"/>
        <v>2</v>
      </c>
      <c r="AR280" s="95" t="str">
        <f t="shared" si="46"/>
        <v>9</v>
      </c>
      <c r="AS280" s="95" t="str">
        <f t="shared" si="42"/>
        <v>5</v>
      </c>
      <c r="AT280" s="95" t="str">
        <f t="shared" si="42"/>
        <v>7</v>
      </c>
      <c r="AU280" s="95" t="str">
        <f t="shared" si="42"/>
        <v>1</v>
      </c>
      <c r="AV280" s="95" t="str">
        <f t="shared" si="42"/>
        <v>2</v>
      </c>
      <c r="AW280" s="95" t="str">
        <f t="shared" si="42"/>
        <v>3</v>
      </c>
      <c r="AX280" s="95" t="str">
        <f t="shared" si="43"/>
        <v>1</v>
      </c>
      <c r="AY280" s="95" t="str">
        <f t="shared" si="43"/>
        <v>7</v>
      </c>
      <c r="AZ280" s="95" t="str">
        <f t="shared" si="43"/>
        <v>6</v>
      </c>
      <c r="BA280" s="95" t="str">
        <f t="shared" si="39"/>
        <v>-</v>
      </c>
      <c r="BB280" s="93"/>
    </row>
    <row r="281" spans="1:54" x14ac:dyDescent="0.2">
      <c r="A281" s="90">
        <v>2015</v>
      </c>
      <c r="B281" s="91" t="s">
        <v>11</v>
      </c>
      <c r="C281" s="91">
        <v>439565</v>
      </c>
      <c r="D281" s="91">
        <v>255279</v>
      </c>
      <c r="E281" s="91">
        <v>152766</v>
      </c>
      <c r="F281" s="91">
        <v>38282</v>
      </c>
      <c r="G281" s="91">
        <v>140613</v>
      </c>
      <c r="H281" s="91">
        <v>125333</v>
      </c>
      <c r="I281" s="91">
        <v>121445</v>
      </c>
      <c r="J281" s="91">
        <v>49593</v>
      </c>
      <c r="K281" s="91">
        <v>193543</v>
      </c>
      <c r="L281" s="91">
        <v>121510</v>
      </c>
      <c r="M281" s="91">
        <v>155017</v>
      </c>
      <c r="N281" s="91">
        <v>136926</v>
      </c>
      <c r="O281" s="91">
        <v>198967</v>
      </c>
      <c r="P281" s="91">
        <v>78691</v>
      </c>
      <c r="Q281" s="91">
        <v>491438</v>
      </c>
      <c r="R281" s="91">
        <v>649832</v>
      </c>
      <c r="S281" s="91">
        <v>129899</v>
      </c>
      <c r="T281" s="91">
        <v>202392</v>
      </c>
      <c r="U281" s="91">
        <v>27102</v>
      </c>
      <c r="V281" s="91">
        <v>138411</v>
      </c>
      <c r="W281" s="91">
        <v>7528</v>
      </c>
      <c r="X281" s="91">
        <v>6289</v>
      </c>
      <c r="Y281" s="91">
        <v>0</v>
      </c>
      <c r="Z281" s="91">
        <v>3860421</v>
      </c>
      <c r="AC281" s="90">
        <v>2015</v>
      </c>
      <c r="AD281" s="91" t="s">
        <v>11</v>
      </c>
      <c r="AE281" s="95" t="str">
        <f t="shared" si="45"/>
        <v>4</v>
      </c>
      <c r="AF281" s="95" t="str">
        <f t="shared" si="45"/>
        <v>2</v>
      </c>
      <c r="AG281" s="95" t="str">
        <f t="shared" si="45"/>
        <v>1</v>
      </c>
      <c r="AH281" s="95" t="str">
        <f t="shared" si="44"/>
        <v>3</v>
      </c>
      <c r="AI281" s="95" t="str">
        <f t="shared" si="44"/>
        <v>1</v>
      </c>
      <c r="AJ281" s="95" t="str">
        <f t="shared" si="44"/>
        <v>1</v>
      </c>
      <c r="AK281" s="95" t="str">
        <f t="shared" si="44"/>
        <v>1</v>
      </c>
      <c r="AL281" s="95" t="str">
        <f t="shared" si="44"/>
        <v>4</v>
      </c>
      <c r="AM281" s="95" t="str">
        <f t="shared" si="44"/>
        <v>1</v>
      </c>
      <c r="AN281" s="95" t="str">
        <f t="shared" si="46"/>
        <v>1</v>
      </c>
      <c r="AO281" s="95" t="str">
        <f t="shared" si="46"/>
        <v>1</v>
      </c>
      <c r="AP281" s="95" t="str">
        <f t="shared" si="46"/>
        <v>1</v>
      </c>
      <c r="AQ281" s="95" t="str">
        <f t="shared" si="46"/>
        <v>1</v>
      </c>
      <c r="AR281" s="95" t="str">
        <f t="shared" si="46"/>
        <v>7</v>
      </c>
      <c r="AS281" s="95" t="str">
        <f t="shared" si="42"/>
        <v>4</v>
      </c>
      <c r="AT281" s="95" t="str">
        <f t="shared" si="42"/>
        <v>6</v>
      </c>
      <c r="AU281" s="95" t="str">
        <f t="shared" si="42"/>
        <v>1</v>
      </c>
      <c r="AV281" s="95" t="str">
        <f t="shared" si="42"/>
        <v>2</v>
      </c>
      <c r="AW281" s="95" t="str">
        <f t="shared" si="42"/>
        <v>2</v>
      </c>
      <c r="AX281" s="95" t="str">
        <f t="shared" si="43"/>
        <v>1</v>
      </c>
      <c r="AY281" s="95" t="str">
        <f t="shared" si="43"/>
        <v>7</v>
      </c>
      <c r="AZ281" s="95" t="str">
        <f t="shared" si="43"/>
        <v>6</v>
      </c>
      <c r="BA281" s="95" t="str">
        <f t="shared" si="39"/>
        <v>0</v>
      </c>
      <c r="BB281" s="93"/>
    </row>
    <row r="282" spans="1:54" x14ac:dyDescent="0.2">
      <c r="A282" s="90">
        <v>2016</v>
      </c>
      <c r="B282" s="91" t="s">
        <v>12</v>
      </c>
      <c r="C282" s="91">
        <v>498009</v>
      </c>
      <c r="D282" s="91">
        <v>271881</v>
      </c>
      <c r="E282" s="91">
        <v>157785</v>
      </c>
      <c r="F282" s="91">
        <v>32874</v>
      </c>
      <c r="G282" s="91">
        <v>134459</v>
      </c>
      <c r="H282" s="91">
        <v>115278</v>
      </c>
      <c r="I282" s="91">
        <v>131928</v>
      </c>
      <c r="J282" s="91">
        <v>36125</v>
      </c>
      <c r="K282" s="91">
        <v>186352</v>
      </c>
      <c r="L282" s="91">
        <v>99373</v>
      </c>
      <c r="M282" s="91">
        <v>114949</v>
      </c>
      <c r="N282" s="91">
        <v>91225</v>
      </c>
      <c r="O282" s="91">
        <v>136430</v>
      </c>
      <c r="P282" s="91">
        <v>80026</v>
      </c>
      <c r="Q282" s="91">
        <v>408473</v>
      </c>
      <c r="R282" s="91">
        <v>636141</v>
      </c>
      <c r="S282" s="91">
        <v>119199</v>
      </c>
      <c r="T282" s="91">
        <v>176784</v>
      </c>
      <c r="U282" s="91">
        <v>22726</v>
      </c>
      <c r="V282" s="91">
        <v>133921</v>
      </c>
      <c r="W282" s="91">
        <v>7212</v>
      </c>
      <c r="X282" s="91">
        <v>6002</v>
      </c>
      <c r="Y282" s="91">
        <v>-1616</v>
      </c>
      <c r="Z282" s="91">
        <v>3595536</v>
      </c>
      <c r="AC282" s="90">
        <v>2016</v>
      </c>
      <c r="AD282" s="91" t="s">
        <v>12</v>
      </c>
      <c r="AE282" s="95" t="str">
        <f t="shared" si="45"/>
        <v>4</v>
      </c>
      <c r="AF282" s="95" t="str">
        <f t="shared" si="45"/>
        <v>2</v>
      </c>
      <c r="AG282" s="95" t="str">
        <f t="shared" si="45"/>
        <v>1</v>
      </c>
      <c r="AH282" s="95" t="str">
        <f t="shared" si="44"/>
        <v>3</v>
      </c>
      <c r="AI282" s="95" t="str">
        <f t="shared" si="44"/>
        <v>1</v>
      </c>
      <c r="AJ282" s="95" t="str">
        <f t="shared" si="44"/>
        <v>1</v>
      </c>
      <c r="AK282" s="95" t="str">
        <f t="shared" si="44"/>
        <v>1</v>
      </c>
      <c r="AL282" s="95" t="str">
        <f t="shared" si="44"/>
        <v>3</v>
      </c>
      <c r="AM282" s="95" t="str">
        <f t="shared" si="44"/>
        <v>1</v>
      </c>
      <c r="AN282" s="95" t="str">
        <f t="shared" si="46"/>
        <v>9</v>
      </c>
      <c r="AO282" s="95" t="str">
        <f t="shared" si="46"/>
        <v>1</v>
      </c>
      <c r="AP282" s="95" t="str">
        <f t="shared" si="46"/>
        <v>9</v>
      </c>
      <c r="AQ282" s="95" t="str">
        <f t="shared" si="46"/>
        <v>1</v>
      </c>
      <c r="AR282" s="95" t="str">
        <f t="shared" si="46"/>
        <v>8</v>
      </c>
      <c r="AS282" s="95" t="str">
        <f t="shared" si="42"/>
        <v>4</v>
      </c>
      <c r="AT282" s="95" t="str">
        <f t="shared" si="42"/>
        <v>6</v>
      </c>
      <c r="AU282" s="95" t="str">
        <f t="shared" si="42"/>
        <v>1</v>
      </c>
      <c r="AV282" s="95" t="str">
        <f t="shared" si="42"/>
        <v>1</v>
      </c>
      <c r="AW282" s="95" t="str">
        <f t="shared" si="42"/>
        <v>2</v>
      </c>
      <c r="AX282" s="95" t="str">
        <f t="shared" si="43"/>
        <v>1</v>
      </c>
      <c r="AY282" s="95" t="str">
        <f t="shared" si="43"/>
        <v>7</v>
      </c>
      <c r="AZ282" s="95" t="str">
        <f t="shared" si="43"/>
        <v>6</v>
      </c>
      <c r="BA282" s="95" t="str">
        <f t="shared" si="39"/>
        <v>-</v>
      </c>
      <c r="BB282" s="93"/>
    </row>
    <row r="283" spans="1:54" x14ac:dyDescent="0.2">
      <c r="A283" s="90">
        <v>2016</v>
      </c>
      <c r="B283" s="91" t="s">
        <v>13</v>
      </c>
      <c r="C283" s="91">
        <v>489278</v>
      </c>
      <c r="D283" s="91">
        <v>267448</v>
      </c>
      <c r="E283" s="91">
        <v>134494</v>
      </c>
      <c r="F283" s="91">
        <v>27074</v>
      </c>
      <c r="G283" s="91">
        <v>123388</v>
      </c>
      <c r="H283" s="91">
        <v>113972</v>
      </c>
      <c r="I283" s="91">
        <v>89982</v>
      </c>
      <c r="J283" s="91">
        <v>32425</v>
      </c>
      <c r="K283" s="91">
        <v>196520</v>
      </c>
      <c r="L283" s="91">
        <v>100687</v>
      </c>
      <c r="M283" s="91">
        <v>99670</v>
      </c>
      <c r="N283" s="91">
        <v>83819</v>
      </c>
      <c r="O283" s="91">
        <v>140816</v>
      </c>
      <c r="P283" s="91">
        <v>74223</v>
      </c>
      <c r="Q283" s="91">
        <v>399425</v>
      </c>
      <c r="R283" s="91">
        <v>593981</v>
      </c>
      <c r="S283" s="91">
        <v>108242</v>
      </c>
      <c r="T283" s="91">
        <v>167160</v>
      </c>
      <c r="U283" s="91">
        <v>20713</v>
      </c>
      <c r="V283" s="91">
        <v>128818</v>
      </c>
      <c r="W283" s="91">
        <v>6129</v>
      </c>
      <c r="X283" s="91">
        <v>5758</v>
      </c>
      <c r="Y283" s="91">
        <v>-1670</v>
      </c>
      <c r="Z283" s="91">
        <v>3402352</v>
      </c>
      <c r="AC283" s="90">
        <v>2016</v>
      </c>
      <c r="AD283" s="91" t="s">
        <v>13</v>
      </c>
      <c r="AE283" s="95" t="str">
        <f t="shared" si="45"/>
        <v>4</v>
      </c>
      <c r="AF283" s="95" t="str">
        <f t="shared" si="45"/>
        <v>2</v>
      </c>
      <c r="AG283" s="95" t="str">
        <f t="shared" si="45"/>
        <v>1</v>
      </c>
      <c r="AH283" s="95" t="str">
        <f t="shared" si="44"/>
        <v>2</v>
      </c>
      <c r="AI283" s="95" t="str">
        <f t="shared" si="44"/>
        <v>1</v>
      </c>
      <c r="AJ283" s="95" t="str">
        <f t="shared" si="44"/>
        <v>1</v>
      </c>
      <c r="AK283" s="95" t="str">
        <f t="shared" si="44"/>
        <v>8</v>
      </c>
      <c r="AL283" s="95" t="str">
        <f t="shared" si="44"/>
        <v>3</v>
      </c>
      <c r="AM283" s="95" t="str">
        <f t="shared" si="44"/>
        <v>1</v>
      </c>
      <c r="AN283" s="95" t="str">
        <f t="shared" si="46"/>
        <v>1</v>
      </c>
      <c r="AO283" s="95" t="str">
        <f t="shared" si="46"/>
        <v>9</v>
      </c>
      <c r="AP283" s="95" t="str">
        <f t="shared" si="46"/>
        <v>8</v>
      </c>
      <c r="AQ283" s="95" t="str">
        <f t="shared" si="46"/>
        <v>1</v>
      </c>
      <c r="AR283" s="95" t="str">
        <f t="shared" si="46"/>
        <v>7</v>
      </c>
      <c r="AS283" s="95" t="str">
        <f t="shared" si="42"/>
        <v>3</v>
      </c>
      <c r="AT283" s="95" t="str">
        <f t="shared" si="42"/>
        <v>5</v>
      </c>
      <c r="AU283" s="95" t="str">
        <f t="shared" si="42"/>
        <v>1</v>
      </c>
      <c r="AV283" s="95" t="str">
        <f t="shared" si="42"/>
        <v>1</v>
      </c>
      <c r="AW283" s="95" t="str">
        <f t="shared" si="42"/>
        <v>2</v>
      </c>
      <c r="AX283" s="95" t="str">
        <f t="shared" si="43"/>
        <v>1</v>
      </c>
      <c r="AY283" s="95" t="str">
        <f t="shared" si="43"/>
        <v>6</v>
      </c>
      <c r="AZ283" s="95" t="str">
        <f t="shared" si="43"/>
        <v>5</v>
      </c>
      <c r="BA283" s="95" t="str">
        <f t="shared" si="39"/>
        <v>-</v>
      </c>
      <c r="BB283" s="93"/>
    </row>
    <row r="284" spans="1:54" x14ac:dyDescent="0.2">
      <c r="A284" s="90">
        <v>2016</v>
      </c>
      <c r="B284" s="91" t="s">
        <v>14</v>
      </c>
      <c r="C284" s="91">
        <v>584602</v>
      </c>
      <c r="D284" s="91">
        <v>354572</v>
      </c>
      <c r="E284" s="91">
        <v>207090</v>
      </c>
      <c r="F284" s="91">
        <v>35221</v>
      </c>
      <c r="G284" s="91">
        <v>166256</v>
      </c>
      <c r="H284" s="91">
        <v>149865</v>
      </c>
      <c r="I284" s="91">
        <v>107732</v>
      </c>
      <c r="J284" s="91">
        <v>39441</v>
      </c>
      <c r="K284" s="91">
        <v>236130</v>
      </c>
      <c r="L284" s="91">
        <v>126078</v>
      </c>
      <c r="M284" s="91">
        <v>130021</v>
      </c>
      <c r="N284" s="91">
        <v>97509</v>
      </c>
      <c r="O284" s="91">
        <v>171039</v>
      </c>
      <c r="P284" s="91">
        <v>96312</v>
      </c>
      <c r="Q284" s="91">
        <v>508912</v>
      </c>
      <c r="R284" s="91">
        <v>702860</v>
      </c>
      <c r="S284" s="91">
        <v>121250</v>
      </c>
      <c r="T284" s="91">
        <v>198603</v>
      </c>
      <c r="U284" s="91">
        <v>22254</v>
      </c>
      <c r="V284" s="91">
        <v>150272</v>
      </c>
      <c r="W284" s="91">
        <v>6750</v>
      </c>
      <c r="X284" s="91">
        <v>6141</v>
      </c>
      <c r="Y284" s="91">
        <v>-1285.6966666666667</v>
      </c>
      <c r="Z284" s="91">
        <v>4217624.3033333337</v>
      </c>
      <c r="AC284" s="90">
        <v>2016</v>
      </c>
      <c r="AD284" s="91" t="s">
        <v>14</v>
      </c>
      <c r="AE284" s="95" t="str">
        <f t="shared" si="45"/>
        <v>5</v>
      </c>
      <c r="AF284" s="95" t="str">
        <f t="shared" si="45"/>
        <v>3</v>
      </c>
      <c r="AG284" s="95" t="str">
        <f t="shared" si="45"/>
        <v>2</v>
      </c>
      <c r="AH284" s="95" t="str">
        <f t="shared" si="44"/>
        <v>3</v>
      </c>
      <c r="AI284" s="95" t="str">
        <f t="shared" si="44"/>
        <v>1</v>
      </c>
      <c r="AJ284" s="95" t="str">
        <f t="shared" si="44"/>
        <v>1</v>
      </c>
      <c r="AK284" s="95" t="str">
        <f t="shared" si="44"/>
        <v>1</v>
      </c>
      <c r="AL284" s="95" t="str">
        <f t="shared" si="44"/>
        <v>3</v>
      </c>
      <c r="AM284" s="95" t="str">
        <f t="shared" si="44"/>
        <v>2</v>
      </c>
      <c r="AN284" s="95" t="str">
        <f t="shared" si="46"/>
        <v>1</v>
      </c>
      <c r="AO284" s="95" t="str">
        <f t="shared" si="46"/>
        <v>1</v>
      </c>
      <c r="AP284" s="95" t="str">
        <f t="shared" si="46"/>
        <v>9</v>
      </c>
      <c r="AQ284" s="95" t="str">
        <f t="shared" si="46"/>
        <v>1</v>
      </c>
      <c r="AR284" s="95" t="str">
        <f t="shared" si="46"/>
        <v>9</v>
      </c>
      <c r="AS284" s="95" t="str">
        <f t="shared" si="42"/>
        <v>5</v>
      </c>
      <c r="AT284" s="95" t="str">
        <f t="shared" si="42"/>
        <v>7</v>
      </c>
      <c r="AU284" s="95" t="str">
        <f t="shared" si="42"/>
        <v>1</v>
      </c>
      <c r="AV284" s="95" t="str">
        <f t="shared" si="42"/>
        <v>1</v>
      </c>
      <c r="AW284" s="95" t="str">
        <f t="shared" si="42"/>
        <v>2</v>
      </c>
      <c r="AX284" s="95" t="str">
        <f t="shared" si="43"/>
        <v>1</v>
      </c>
      <c r="AY284" s="95" t="str">
        <f t="shared" si="43"/>
        <v>6</v>
      </c>
      <c r="AZ284" s="95" t="str">
        <f t="shared" si="43"/>
        <v>6</v>
      </c>
      <c r="BA284" s="95" t="str">
        <f t="shared" si="39"/>
        <v>-</v>
      </c>
      <c r="BB284" s="93"/>
    </row>
    <row r="285" spans="1:54" x14ac:dyDescent="0.2">
      <c r="A285" s="90">
        <v>2016</v>
      </c>
      <c r="B285" s="91" t="s">
        <v>15</v>
      </c>
      <c r="C285" s="91">
        <v>599443</v>
      </c>
      <c r="D285" s="91">
        <v>372807</v>
      </c>
      <c r="E285" s="91">
        <v>211116</v>
      </c>
      <c r="F285" s="91">
        <v>48462</v>
      </c>
      <c r="G285" s="91">
        <v>174642</v>
      </c>
      <c r="H285" s="91">
        <v>158995</v>
      </c>
      <c r="I285" s="91">
        <v>110442</v>
      </c>
      <c r="J285" s="91">
        <v>44983</v>
      </c>
      <c r="K285" s="91">
        <v>246515</v>
      </c>
      <c r="L285" s="91">
        <v>132939</v>
      </c>
      <c r="M285" s="91">
        <v>140483</v>
      </c>
      <c r="N285" s="91">
        <v>105154</v>
      </c>
      <c r="O285" s="91">
        <v>171597</v>
      </c>
      <c r="P285" s="91">
        <v>98493</v>
      </c>
      <c r="Q285" s="91">
        <v>526030</v>
      </c>
      <c r="R285" s="91">
        <v>703360</v>
      </c>
      <c r="S285" s="91">
        <v>119475</v>
      </c>
      <c r="T285" s="91">
        <v>198174</v>
      </c>
      <c r="U285" s="91">
        <v>19650</v>
      </c>
      <c r="V285" s="91">
        <v>145934</v>
      </c>
      <c r="W285" s="91">
        <v>6429</v>
      </c>
      <c r="X285" s="91">
        <v>5478</v>
      </c>
      <c r="Y285" s="91">
        <v>-2701</v>
      </c>
      <c r="Z285" s="91">
        <v>4337900</v>
      </c>
      <c r="AC285" s="90">
        <v>2016</v>
      </c>
      <c r="AD285" s="91" t="s">
        <v>15</v>
      </c>
      <c r="AE285" s="95" t="str">
        <f t="shared" si="45"/>
        <v>5</v>
      </c>
      <c r="AF285" s="95" t="str">
        <f t="shared" si="45"/>
        <v>3</v>
      </c>
      <c r="AG285" s="95" t="str">
        <f t="shared" si="45"/>
        <v>2</v>
      </c>
      <c r="AH285" s="95" t="str">
        <f t="shared" si="44"/>
        <v>4</v>
      </c>
      <c r="AI285" s="95" t="str">
        <f t="shared" si="44"/>
        <v>1</v>
      </c>
      <c r="AJ285" s="95" t="str">
        <f t="shared" si="44"/>
        <v>1</v>
      </c>
      <c r="AK285" s="95" t="str">
        <f t="shared" si="44"/>
        <v>1</v>
      </c>
      <c r="AL285" s="95" t="str">
        <f t="shared" si="44"/>
        <v>4</v>
      </c>
      <c r="AM285" s="95" t="str">
        <f t="shared" si="44"/>
        <v>2</v>
      </c>
      <c r="AN285" s="95" t="str">
        <f t="shared" si="46"/>
        <v>1</v>
      </c>
      <c r="AO285" s="95" t="str">
        <f t="shared" si="46"/>
        <v>1</v>
      </c>
      <c r="AP285" s="95" t="str">
        <f t="shared" si="46"/>
        <v>1</v>
      </c>
      <c r="AQ285" s="95" t="str">
        <f t="shared" si="46"/>
        <v>1</v>
      </c>
      <c r="AR285" s="95" t="str">
        <f t="shared" si="46"/>
        <v>9</v>
      </c>
      <c r="AS285" s="95" t="str">
        <f t="shared" si="42"/>
        <v>5</v>
      </c>
      <c r="AT285" s="95" t="str">
        <f t="shared" si="42"/>
        <v>7</v>
      </c>
      <c r="AU285" s="95" t="str">
        <f t="shared" si="42"/>
        <v>1</v>
      </c>
      <c r="AV285" s="95" t="str">
        <f t="shared" si="42"/>
        <v>1</v>
      </c>
      <c r="AW285" s="95" t="str">
        <f t="shared" si="42"/>
        <v>1</v>
      </c>
      <c r="AX285" s="95" t="str">
        <f t="shared" si="43"/>
        <v>1</v>
      </c>
      <c r="AY285" s="95" t="str">
        <f t="shared" si="43"/>
        <v>6</v>
      </c>
      <c r="AZ285" s="95" t="str">
        <f t="shared" si="43"/>
        <v>5</v>
      </c>
      <c r="BA285" s="95" t="str">
        <f t="shared" si="39"/>
        <v>-</v>
      </c>
      <c r="BB285" s="93"/>
    </row>
    <row r="286" spans="1:54" x14ac:dyDescent="0.2">
      <c r="A286" s="90">
        <v>2016</v>
      </c>
      <c r="B286" s="91" t="s">
        <v>4</v>
      </c>
      <c r="C286" s="91">
        <v>605196</v>
      </c>
      <c r="D286" s="91">
        <v>380871</v>
      </c>
      <c r="E286" s="91">
        <v>203482</v>
      </c>
      <c r="F286" s="91">
        <v>48536</v>
      </c>
      <c r="G286" s="91">
        <v>180968</v>
      </c>
      <c r="H286" s="91">
        <v>158680</v>
      </c>
      <c r="I286" s="91">
        <v>126250</v>
      </c>
      <c r="J286" s="91">
        <v>48405</v>
      </c>
      <c r="K286" s="91">
        <v>246346</v>
      </c>
      <c r="L286" s="91">
        <v>133999</v>
      </c>
      <c r="M286" s="91">
        <v>137147</v>
      </c>
      <c r="N286" s="91">
        <v>105956</v>
      </c>
      <c r="O286" s="91">
        <v>165565</v>
      </c>
      <c r="P286" s="91">
        <v>106550</v>
      </c>
      <c r="Q286" s="91">
        <v>526039</v>
      </c>
      <c r="R286" s="91">
        <v>721864</v>
      </c>
      <c r="S286" s="91">
        <v>125322</v>
      </c>
      <c r="T286" s="91">
        <v>202202</v>
      </c>
      <c r="U286" s="91">
        <v>21359</v>
      </c>
      <c r="V286" s="91">
        <v>155566</v>
      </c>
      <c r="W286" s="91">
        <v>7038</v>
      </c>
      <c r="X286" s="91">
        <v>5273</v>
      </c>
      <c r="Y286" s="91">
        <v>-1880</v>
      </c>
      <c r="Z286" s="91">
        <v>4410734</v>
      </c>
      <c r="AC286" s="90">
        <v>2016</v>
      </c>
      <c r="AD286" s="91" t="s">
        <v>4</v>
      </c>
      <c r="AE286" s="95" t="str">
        <f t="shared" si="45"/>
        <v>6</v>
      </c>
      <c r="AF286" s="95" t="str">
        <f t="shared" si="45"/>
        <v>3</v>
      </c>
      <c r="AG286" s="95" t="str">
        <f t="shared" si="45"/>
        <v>2</v>
      </c>
      <c r="AH286" s="95" t="str">
        <f t="shared" si="44"/>
        <v>4</v>
      </c>
      <c r="AI286" s="95" t="str">
        <f t="shared" si="44"/>
        <v>1</v>
      </c>
      <c r="AJ286" s="95" t="str">
        <f t="shared" si="44"/>
        <v>1</v>
      </c>
      <c r="AK286" s="95" t="str">
        <f t="shared" si="44"/>
        <v>1</v>
      </c>
      <c r="AL286" s="95" t="str">
        <f t="shared" si="44"/>
        <v>4</v>
      </c>
      <c r="AM286" s="95" t="str">
        <f t="shared" si="44"/>
        <v>2</v>
      </c>
      <c r="AN286" s="95" t="str">
        <f t="shared" si="46"/>
        <v>1</v>
      </c>
      <c r="AO286" s="95" t="str">
        <f t="shared" si="46"/>
        <v>1</v>
      </c>
      <c r="AP286" s="95" t="str">
        <f t="shared" si="46"/>
        <v>1</v>
      </c>
      <c r="AQ286" s="95" t="str">
        <f t="shared" si="46"/>
        <v>1</v>
      </c>
      <c r="AR286" s="95" t="str">
        <f t="shared" si="46"/>
        <v>1</v>
      </c>
      <c r="AS286" s="95" t="str">
        <f t="shared" si="42"/>
        <v>5</v>
      </c>
      <c r="AT286" s="95" t="str">
        <f t="shared" si="42"/>
        <v>7</v>
      </c>
      <c r="AU286" s="95" t="str">
        <f t="shared" si="42"/>
        <v>1</v>
      </c>
      <c r="AV286" s="95" t="str">
        <f t="shared" si="42"/>
        <v>2</v>
      </c>
      <c r="AW286" s="95" t="str">
        <f t="shared" si="42"/>
        <v>2</v>
      </c>
      <c r="AX286" s="95" t="str">
        <f t="shared" si="43"/>
        <v>1</v>
      </c>
      <c r="AY286" s="95" t="str">
        <f t="shared" si="43"/>
        <v>7</v>
      </c>
      <c r="AZ286" s="95" t="str">
        <f t="shared" si="43"/>
        <v>5</v>
      </c>
      <c r="BA286" s="95" t="str">
        <f t="shared" si="39"/>
        <v>-</v>
      </c>
      <c r="BB286" s="93"/>
    </row>
    <row r="287" spans="1:54" x14ac:dyDescent="0.2">
      <c r="A287" s="90">
        <v>2016</v>
      </c>
      <c r="B287" s="91" t="s">
        <v>5</v>
      </c>
      <c r="C287" s="91">
        <v>591841</v>
      </c>
      <c r="D287" s="91">
        <v>362103</v>
      </c>
      <c r="E287" s="91">
        <v>200935</v>
      </c>
      <c r="F287" s="91">
        <v>44765</v>
      </c>
      <c r="G287" s="91">
        <v>177527</v>
      </c>
      <c r="H287" s="91">
        <v>152508</v>
      </c>
      <c r="I287" s="91">
        <v>116461</v>
      </c>
      <c r="J287" s="91">
        <v>48091</v>
      </c>
      <c r="K287" s="91">
        <v>235211</v>
      </c>
      <c r="L287" s="91">
        <v>123678</v>
      </c>
      <c r="M287" s="91">
        <v>130305</v>
      </c>
      <c r="N287" s="91">
        <v>100270</v>
      </c>
      <c r="O287" s="91">
        <v>170268</v>
      </c>
      <c r="P287" s="91">
        <v>99014</v>
      </c>
      <c r="Q287" s="91">
        <v>495710</v>
      </c>
      <c r="R287" s="91">
        <v>662024</v>
      </c>
      <c r="S287" s="91">
        <v>109050</v>
      </c>
      <c r="T287" s="91">
        <v>174356</v>
      </c>
      <c r="U287" s="91">
        <v>17271</v>
      </c>
      <c r="V287" s="91">
        <v>145470</v>
      </c>
      <c r="W287" s="91">
        <v>6747</v>
      </c>
      <c r="X287" s="91">
        <v>5142</v>
      </c>
      <c r="Y287" s="91">
        <v>-654</v>
      </c>
      <c r="Z287" s="91">
        <v>4168093</v>
      </c>
      <c r="AC287" s="90">
        <v>2016</v>
      </c>
      <c r="AD287" s="91" t="s">
        <v>5</v>
      </c>
      <c r="AE287" s="95" t="str">
        <f t="shared" si="45"/>
        <v>5</v>
      </c>
      <c r="AF287" s="95" t="str">
        <f t="shared" si="45"/>
        <v>3</v>
      </c>
      <c r="AG287" s="95" t="str">
        <f t="shared" si="45"/>
        <v>2</v>
      </c>
      <c r="AH287" s="95" t="str">
        <f t="shared" si="44"/>
        <v>4</v>
      </c>
      <c r="AI287" s="95" t="str">
        <f t="shared" si="44"/>
        <v>1</v>
      </c>
      <c r="AJ287" s="95" t="str">
        <f t="shared" si="44"/>
        <v>1</v>
      </c>
      <c r="AK287" s="95" t="str">
        <f t="shared" si="44"/>
        <v>1</v>
      </c>
      <c r="AL287" s="95" t="str">
        <f t="shared" si="44"/>
        <v>4</v>
      </c>
      <c r="AM287" s="95" t="str">
        <f t="shared" si="44"/>
        <v>2</v>
      </c>
      <c r="AN287" s="95" t="str">
        <f t="shared" si="46"/>
        <v>1</v>
      </c>
      <c r="AO287" s="95" t="str">
        <f t="shared" si="46"/>
        <v>1</v>
      </c>
      <c r="AP287" s="95" t="str">
        <f t="shared" si="46"/>
        <v>1</v>
      </c>
      <c r="AQ287" s="95" t="str">
        <f t="shared" si="46"/>
        <v>1</v>
      </c>
      <c r="AR287" s="95" t="str">
        <f t="shared" si="46"/>
        <v>9</v>
      </c>
      <c r="AS287" s="95" t="str">
        <f t="shared" si="42"/>
        <v>4</v>
      </c>
      <c r="AT287" s="95" t="str">
        <f t="shared" si="42"/>
        <v>6</v>
      </c>
      <c r="AU287" s="95" t="str">
        <f t="shared" si="42"/>
        <v>1</v>
      </c>
      <c r="AV287" s="95" t="str">
        <f t="shared" si="42"/>
        <v>1</v>
      </c>
      <c r="AW287" s="95" t="str">
        <f t="shared" si="42"/>
        <v>1</v>
      </c>
      <c r="AX287" s="95" t="str">
        <f t="shared" si="43"/>
        <v>1</v>
      </c>
      <c r="AY287" s="95" t="str">
        <f t="shared" si="43"/>
        <v>6</v>
      </c>
      <c r="AZ287" s="95" t="str">
        <f t="shared" si="43"/>
        <v>5</v>
      </c>
      <c r="BA287" s="95" t="str">
        <f t="shared" si="39"/>
        <v>-</v>
      </c>
      <c r="BB287" s="93"/>
    </row>
    <row r="288" spans="1:54" x14ac:dyDescent="0.2">
      <c r="A288" s="90">
        <v>2016</v>
      </c>
      <c r="B288" s="91" t="s">
        <v>6</v>
      </c>
      <c r="C288" s="91">
        <v>612871</v>
      </c>
      <c r="D288" s="91">
        <v>370905</v>
      </c>
      <c r="E288" s="91">
        <v>206873</v>
      </c>
      <c r="F288" s="91">
        <v>45396</v>
      </c>
      <c r="G288" s="91">
        <v>169878</v>
      </c>
      <c r="H288" s="91">
        <v>146591</v>
      </c>
      <c r="I288" s="91">
        <v>120002</v>
      </c>
      <c r="J288" s="91">
        <v>46218</v>
      </c>
      <c r="K288" s="91">
        <v>232152</v>
      </c>
      <c r="L288" s="91">
        <v>121694</v>
      </c>
      <c r="M288" s="91">
        <v>132281</v>
      </c>
      <c r="N288" s="91">
        <v>98545</v>
      </c>
      <c r="O288" s="91">
        <v>155397</v>
      </c>
      <c r="P288" s="91">
        <v>96825</v>
      </c>
      <c r="Q288" s="91">
        <v>524907</v>
      </c>
      <c r="R288" s="91">
        <v>712766</v>
      </c>
      <c r="S288" s="91">
        <v>107832</v>
      </c>
      <c r="T288" s="91">
        <v>176751</v>
      </c>
      <c r="U288" s="91">
        <v>18129</v>
      </c>
      <c r="V288" s="91">
        <v>150977</v>
      </c>
      <c r="W288" s="91">
        <v>7744</v>
      </c>
      <c r="X288" s="91">
        <v>6723</v>
      </c>
      <c r="Y288" s="91">
        <v>-603</v>
      </c>
      <c r="Z288" s="91">
        <v>4260854</v>
      </c>
      <c r="AC288" s="90">
        <v>2016</v>
      </c>
      <c r="AD288" s="91" t="s">
        <v>6</v>
      </c>
      <c r="AE288" s="95" t="str">
        <f t="shared" si="45"/>
        <v>6</v>
      </c>
      <c r="AF288" s="95" t="str">
        <f t="shared" si="45"/>
        <v>3</v>
      </c>
      <c r="AG288" s="95" t="str">
        <f t="shared" si="45"/>
        <v>2</v>
      </c>
      <c r="AH288" s="95" t="str">
        <f t="shared" si="44"/>
        <v>4</v>
      </c>
      <c r="AI288" s="95" t="str">
        <f t="shared" si="44"/>
        <v>1</v>
      </c>
      <c r="AJ288" s="95" t="str">
        <f t="shared" si="44"/>
        <v>1</v>
      </c>
      <c r="AK288" s="95" t="str">
        <f t="shared" si="44"/>
        <v>1</v>
      </c>
      <c r="AL288" s="95" t="str">
        <f t="shared" si="44"/>
        <v>4</v>
      </c>
      <c r="AM288" s="95" t="str">
        <f t="shared" si="44"/>
        <v>2</v>
      </c>
      <c r="AN288" s="95" t="str">
        <f t="shared" si="46"/>
        <v>1</v>
      </c>
      <c r="AO288" s="95" t="str">
        <f t="shared" si="46"/>
        <v>1</v>
      </c>
      <c r="AP288" s="95" t="str">
        <f t="shared" si="46"/>
        <v>9</v>
      </c>
      <c r="AQ288" s="95" t="str">
        <f t="shared" si="46"/>
        <v>1</v>
      </c>
      <c r="AR288" s="95" t="str">
        <f t="shared" si="46"/>
        <v>9</v>
      </c>
      <c r="AS288" s="95" t="str">
        <f t="shared" si="42"/>
        <v>5</v>
      </c>
      <c r="AT288" s="95" t="str">
        <f t="shared" si="42"/>
        <v>7</v>
      </c>
      <c r="AU288" s="95" t="str">
        <f t="shared" si="42"/>
        <v>1</v>
      </c>
      <c r="AV288" s="95" t="str">
        <f t="shared" si="42"/>
        <v>1</v>
      </c>
      <c r="AW288" s="95" t="str">
        <f t="shared" si="42"/>
        <v>1</v>
      </c>
      <c r="AX288" s="95" t="str">
        <f t="shared" si="43"/>
        <v>1</v>
      </c>
      <c r="AY288" s="95" t="str">
        <f t="shared" si="43"/>
        <v>7</v>
      </c>
      <c r="AZ288" s="95" t="str">
        <f t="shared" si="43"/>
        <v>6</v>
      </c>
      <c r="BA288" s="95" t="str">
        <f t="shared" si="39"/>
        <v>-</v>
      </c>
      <c r="BB288" s="93"/>
    </row>
    <row r="289" spans="1:54" x14ac:dyDescent="0.2">
      <c r="A289" s="90">
        <v>2016</v>
      </c>
      <c r="B289" s="91" t="s">
        <v>7</v>
      </c>
      <c r="C289" s="91">
        <v>651394</v>
      </c>
      <c r="D289" s="91">
        <v>399320</v>
      </c>
      <c r="E289" s="91">
        <v>237681</v>
      </c>
      <c r="F289" s="91">
        <v>49081</v>
      </c>
      <c r="G289" s="91">
        <v>190753</v>
      </c>
      <c r="H289" s="91">
        <v>176939</v>
      </c>
      <c r="I289" s="91">
        <v>130824</v>
      </c>
      <c r="J289" s="91">
        <v>51473</v>
      </c>
      <c r="K289" s="91">
        <v>257520</v>
      </c>
      <c r="L289" s="91">
        <v>135640</v>
      </c>
      <c r="M289" s="91">
        <v>148184</v>
      </c>
      <c r="N289" s="91">
        <v>110815</v>
      </c>
      <c r="O289" s="91">
        <v>185805</v>
      </c>
      <c r="P289" s="91">
        <v>109919</v>
      </c>
      <c r="Q289" s="91">
        <v>543450</v>
      </c>
      <c r="R289" s="91">
        <v>750941</v>
      </c>
      <c r="S289" s="91">
        <v>116160</v>
      </c>
      <c r="T289" s="91">
        <v>199031</v>
      </c>
      <c r="U289" s="91">
        <v>19524</v>
      </c>
      <c r="V289" s="91">
        <v>166314</v>
      </c>
      <c r="W289" s="91">
        <v>7591</v>
      </c>
      <c r="X289" s="91">
        <v>6455</v>
      </c>
      <c r="Y289" s="91">
        <v>-794</v>
      </c>
      <c r="Z289" s="91">
        <v>4644020</v>
      </c>
      <c r="AC289" s="90">
        <v>2016</v>
      </c>
      <c r="AD289" s="91" t="s">
        <v>7</v>
      </c>
      <c r="AE289" s="95" t="str">
        <f t="shared" si="45"/>
        <v>6</v>
      </c>
      <c r="AF289" s="95" t="str">
        <f t="shared" si="45"/>
        <v>3</v>
      </c>
      <c r="AG289" s="95" t="str">
        <f t="shared" si="45"/>
        <v>2</v>
      </c>
      <c r="AH289" s="95" t="str">
        <f t="shared" si="44"/>
        <v>4</v>
      </c>
      <c r="AI289" s="95" t="str">
        <f t="shared" si="44"/>
        <v>1</v>
      </c>
      <c r="AJ289" s="95" t="str">
        <f t="shared" si="44"/>
        <v>1</v>
      </c>
      <c r="AK289" s="95" t="str">
        <f t="shared" si="44"/>
        <v>1</v>
      </c>
      <c r="AL289" s="95" t="str">
        <f t="shared" si="44"/>
        <v>5</v>
      </c>
      <c r="AM289" s="95" t="str">
        <f t="shared" si="44"/>
        <v>2</v>
      </c>
      <c r="AN289" s="95" t="str">
        <f t="shared" si="46"/>
        <v>1</v>
      </c>
      <c r="AO289" s="95" t="str">
        <f t="shared" si="46"/>
        <v>1</v>
      </c>
      <c r="AP289" s="95" t="str">
        <f t="shared" si="46"/>
        <v>1</v>
      </c>
      <c r="AQ289" s="95" t="str">
        <f t="shared" si="46"/>
        <v>1</v>
      </c>
      <c r="AR289" s="95" t="str">
        <f t="shared" si="46"/>
        <v>1</v>
      </c>
      <c r="AS289" s="95" t="str">
        <f t="shared" si="42"/>
        <v>5</v>
      </c>
      <c r="AT289" s="95" t="str">
        <f t="shared" si="42"/>
        <v>7</v>
      </c>
      <c r="AU289" s="95" t="str">
        <f t="shared" si="42"/>
        <v>1</v>
      </c>
      <c r="AV289" s="95" t="str">
        <f t="shared" si="42"/>
        <v>1</v>
      </c>
      <c r="AW289" s="95" t="str">
        <f t="shared" si="42"/>
        <v>1</v>
      </c>
      <c r="AX289" s="95" t="str">
        <f t="shared" si="43"/>
        <v>1</v>
      </c>
      <c r="AY289" s="95" t="str">
        <f t="shared" si="43"/>
        <v>7</v>
      </c>
      <c r="AZ289" s="95" t="str">
        <f t="shared" si="43"/>
        <v>6</v>
      </c>
      <c r="BA289" s="95" t="str">
        <f t="shared" si="39"/>
        <v>-</v>
      </c>
      <c r="BB289" s="93"/>
    </row>
    <row r="290" spans="1:54" x14ac:dyDescent="0.2">
      <c r="A290" s="90">
        <v>2016</v>
      </c>
      <c r="B290" s="91" t="s">
        <v>8</v>
      </c>
      <c r="C290" s="91">
        <v>642205</v>
      </c>
      <c r="D290" s="91">
        <v>405727</v>
      </c>
      <c r="E290" s="91">
        <v>230596</v>
      </c>
      <c r="F290" s="91">
        <v>49002</v>
      </c>
      <c r="G290" s="91">
        <v>189922</v>
      </c>
      <c r="H290" s="91">
        <v>177157</v>
      </c>
      <c r="I290" s="91">
        <v>127308</v>
      </c>
      <c r="J290" s="91">
        <v>52112</v>
      </c>
      <c r="K290" s="91">
        <v>262566</v>
      </c>
      <c r="L290" s="91">
        <v>130261</v>
      </c>
      <c r="M290" s="91">
        <v>141417</v>
      </c>
      <c r="N290" s="91">
        <v>106141</v>
      </c>
      <c r="O290" s="91">
        <v>184022</v>
      </c>
      <c r="P290" s="91">
        <v>106021</v>
      </c>
      <c r="Q290" s="91">
        <v>533361</v>
      </c>
      <c r="R290" s="91">
        <v>731314</v>
      </c>
      <c r="S290" s="91">
        <v>119070</v>
      </c>
      <c r="T290" s="91">
        <v>203720</v>
      </c>
      <c r="U290" s="91">
        <v>18707</v>
      </c>
      <c r="V290" s="91">
        <v>166698</v>
      </c>
      <c r="W290" s="91">
        <v>7789</v>
      </c>
      <c r="X290" s="91">
        <v>6148</v>
      </c>
      <c r="Y290" s="91">
        <v>-831</v>
      </c>
      <c r="Z290" s="91">
        <v>4590433</v>
      </c>
      <c r="AC290" s="90">
        <v>2016</v>
      </c>
      <c r="AD290" s="91" t="s">
        <v>8</v>
      </c>
      <c r="AE290" s="95" t="str">
        <f t="shared" si="45"/>
        <v>6</v>
      </c>
      <c r="AF290" s="95" t="str">
        <f t="shared" si="45"/>
        <v>4</v>
      </c>
      <c r="AG290" s="95" t="str">
        <f t="shared" si="45"/>
        <v>2</v>
      </c>
      <c r="AH290" s="95" t="str">
        <f t="shared" si="44"/>
        <v>4</v>
      </c>
      <c r="AI290" s="95" t="str">
        <f t="shared" si="44"/>
        <v>1</v>
      </c>
      <c r="AJ290" s="95" t="str">
        <f t="shared" si="44"/>
        <v>1</v>
      </c>
      <c r="AK290" s="95" t="str">
        <f t="shared" si="44"/>
        <v>1</v>
      </c>
      <c r="AL290" s="95" t="str">
        <f t="shared" si="44"/>
        <v>5</v>
      </c>
      <c r="AM290" s="95" t="str">
        <f t="shared" si="44"/>
        <v>2</v>
      </c>
      <c r="AN290" s="95" t="str">
        <f t="shared" si="46"/>
        <v>1</v>
      </c>
      <c r="AO290" s="95" t="str">
        <f t="shared" si="46"/>
        <v>1</v>
      </c>
      <c r="AP290" s="95" t="str">
        <f t="shared" si="46"/>
        <v>1</v>
      </c>
      <c r="AQ290" s="95" t="str">
        <f t="shared" si="46"/>
        <v>1</v>
      </c>
      <c r="AR290" s="95" t="str">
        <f t="shared" si="46"/>
        <v>1</v>
      </c>
      <c r="AS290" s="95" t="str">
        <f t="shared" si="42"/>
        <v>5</v>
      </c>
      <c r="AT290" s="95" t="str">
        <f t="shared" si="42"/>
        <v>7</v>
      </c>
      <c r="AU290" s="95" t="str">
        <f t="shared" si="42"/>
        <v>1</v>
      </c>
      <c r="AV290" s="95" t="str">
        <f t="shared" si="42"/>
        <v>2</v>
      </c>
      <c r="AW290" s="95" t="str">
        <f t="shared" si="42"/>
        <v>1</v>
      </c>
      <c r="AX290" s="95" t="str">
        <f t="shared" si="43"/>
        <v>1</v>
      </c>
      <c r="AY290" s="95" t="str">
        <f t="shared" si="43"/>
        <v>7</v>
      </c>
      <c r="AZ290" s="95" t="str">
        <f t="shared" si="43"/>
        <v>6</v>
      </c>
      <c r="BA290" s="95" t="str">
        <f t="shared" si="39"/>
        <v>-</v>
      </c>
      <c r="BB290" s="93"/>
    </row>
    <row r="291" spans="1:54" x14ac:dyDescent="0.2">
      <c r="A291" s="90">
        <v>2016</v>
      </c>
      <c r="B291" s="91" t="s">
        <v>9</v>
      </c>
      <c r="C291" s="91">
        <v>618060</v>
      </c>
      <c r="D291" s="91">
        <v>403313</v>
      </c>
      <c r="E291" s="91">
        <v>224472</v>
      </c>
      <c r="F291" s="91">
        <v>46523</v>
      </c>
      <c r="G291" s="91">
        <v>180075</v>
      </c>
      <c r="H291" s="91">
        <v>168823</v>
      </c>
      <c r="I291" s="91">
        <v>124732</v>
      </c>
      <c r="J291" s="91">
        <v>50436</v>
      </c>
      <c r="K291" s="91">
        <v>247279</v>
      </c>
      <c r="L291" s="91">
        <v>137793</v>
      </c>
      <c r="M291" s="91">
        <v>146991</v>
      </c>
      <c r="N291" s="91">
        <v>101618</v>
      </c>
      <c r="O291" s="91">
        <v>171898</v>
      </c>
      <c r="P291" s="91">
        <v>101763</v>
      </c>
      <c r="Q291" s="91">
        <v>520394</v>
      </c>
      <c r="R291" s="91">
        <v>710333</v>
      </c>
      <c r="S291" s="91">
        <v>111953</v>
      </c>
      <c r="T291" s="91">
        <v>194940</v>
      </c>
      <c r="U291" s="91">
        <v>19214</v>
      </c>
      <c r="V291" s="91">
        <v>168454</v>
      </c>
      <c r="W291" s="91">
        <v>7418</v>
      </c>
      <c r="X291" s="91">
        <v>6923</v>
      </c>
      <c r="Y291" s="91">
        <v>-690</v>
      </c>
      <c r="Z291" s="91">
        <v>4462715</v>
      </c>
      <c r="AC291" s="90">
        <v>2016</v>
      </c>
      <c r="AD291" s="91" t="s">
        <v>9</v>
      </c>
      <c r="AE291" s="95" t="str">
        <f t="shared" si="45"/>
        <v>6</v>
      </c>
      <c r="AF291" s="95" t="str">
        <f t="shared" si="45"/>
        <v>4</v>
      </c>
      <c r="AG291" s="95" t="str">
        <f t="shared" si="45"/>
        <v>2</v>
      </c>
      <c r="AH291" s="95" t="str">
        <f t="shared" si="44"/>
        <v>4</v>
      </c>
      <c r="AI291" s="95" t="str">
        <f t="shared" si="44"/>
        <v>1</v>
      </c>
      <c r="AJ291" s="95" t="str">
        <f t="shared" si="44"/>
        <v>1</v>
      </c>
      <c r="AK291" s="95" t="str">
        <f t="shared" si="44"/>
        <v>1</v>
      </c>
      <c r="AL291" s="95" t="str">
        <f t="shared" si="44"/>
        <v>5</v>
      </c>
      <c r="AM291" s="95" t="str">
        <f t="shared" si="44"/>
        <v>2</v>
      </c>
      <c r="AN291" s="95" t="str">
        <f t="shared" si="46"/>
        <v>1</v>
      </c>
      <c r="AO291" s="95" t="str">
        <f t="shared" si="46"/>
        <v>1</v>
      </c>
      <c r="AP291" s="95" t="str">
        <f t="shared" si="46"/>
        <v>1</v>
      </c>
      <c r="AQ291" s="95" t="str">
        <f t="shared" si="46"/>
        <v>1</v>
      </c>
      <c r="AR291" s="95" t="str">
        <f t="shared" si="46"/>
        <v>1</v>
      </c>
      <c r="AS291" s="95" t="str">
        <f t="shared" si="42"/>
        <v>5</v>
      </c>
      <c r="AT291" s="95" t="str">
        <f t="shared" si="42"/>
        <v>7</v>
      </c>
      <c r="AU291" s="95" t="str">
        <f t="shared" si="42"/>
        <v>1</v>
      </c>
      <c r="AV291" s="95" t="str">
        <f t="shared" si="42"/>
        <v>1</v>
      </c>
      <c r="AW291" s="95" t="str">
        <f t="shared" si="42"/>
        <v>1</v>
      </c>
      <c r="AX291" s="95" t="str">
        <f t="shared" si="43"/>
        <v>1</v>
      </c>
      <c r="AY291" s="95" t="str">
        <f t="shared" si="43"/>
        <v>7</v>
      </c>
      <c r="AZ291" s="95" t="str">
        <f t="shared" si="43"/>
        <v>6</v>
      </c>
      <c r="BA291" s="95" t="str">
        <f t="shared" si="39"/>
        <v>-</v>
      </c>
      <c r="BB291" s="93"/>
    </row>
    <row r="292" spans="1:54" x14ac:dyDescent="0.2">
      <c r="A292" s="90">
        <v>2016</v>
      </c>
      <c r="B292" s="91" t="s">
        <v>10</v>
      </c>
      <c r="C292" s="91">
        <v>651771</v>
      </c>
      <c r="D292" s="91">
        <v>407661</v>
      </c>
      <c r="E292" s="91">
        <v>234135</v>
      </c>
      <c r="F292" s="91">
        <v>52190</v>
      </c>
      <c r="G292" s="91">
        <v>188687</v>
      </c>
      <c r="H292" s="91">
        <v>163556</v>
      </c>
      <c r="I292" s="91">
        <v>138222</v>
      </c>
      <c r="J292" s="91">
        <v>52675</v>
      </c>
      <c r="K292" s="91">
        <v>255196</v>
      </c>
      <c r="L292" s="91">
        <v>140097</v>
      </c>
      <c r="M292" s="91">
        <v>160088</v>
      </c>
      <c r="N292" s="91">
        <v>108929</v>
      </c>
      <c r="O292" s="91">
        <v>184721</v>
      </c>
      <c r="P292" s="91">
        <v>104840</v>
      </c>
      <c r="Q292" s="91">
        <v>543339</v>
      </c>
      <c r="R292" s="91">
        <v>752847</v>
      </c>
      <c r="S292" s="91">
        <v>128151</v>
      </c>
      <c r="T292" s="91">
        <v>216043</v>
      </c>
      <c r="U292" s="91">
        <v>23742</v>
      </c>
      <c r="V292" s="91">
        <v>185636</v>
      </c>
      <c r="W292" s="91">
        <v>7863</v>
      </c>
      <c r="X292" s="91">
        <v>6691</v>
      </c>
      <c r="Y292" s="91">
        <v>-785</v>
      </c>
      <c r="Z292" s="91">
        <v>4706295</v>
      </c>
      <c r="AC292" s="90">
        <v>2016</v>
      </c>
      <c r="AD292" s="91" t="s">
        <v>10</v>
      </c>
      <c r="AE292" s="95" t="str">
        <f t="shared" si="45"/>
        <v>6</v>
      </c>
      <c r="AF292" s="95" t="str">
        <f t="shared" si="45"/>
        <v>4</v>
      </c>
      <c r="AG292" s="95" t="str">
        <f t="shared" si="45"/>
        <v>2</v>
      </c>
      <c r="AH292" s="95" t="str">
        <f t="shared" si="44"/>
        <v>5</v>
      </c>
      <c r="AI292" s="95" t="str">
        <f t="shared" si="44"/>
        <v>1</v>
      </c>
      <c r="AJ292" s="95" t="str">
        <f t="shared" si="44"/>
        <v>1</v>
      </c>
      <c r="AK292" s="95" t="str">
        <f t="shared" si="44"/>
        <v>1</v>
      </c>
      <c r="AL292" s="95" t="str">
        <f t="shared" si="44"/>
        <v>5</v>
      </c>
      <c r="AM292" s="95" t="str">
        <f t="shared" si="44"/>
        <v>2</v>
      </c>
      <c r="AN292" s="95" t="str">
        <f t="shared" si="46"/>
        <v>1</v>
      </c>
      <c r="AO292" s="95" t="str">
        <f t="shared" si="46"/>
        <v>1</v>
      </c>
      <c r="AP292" s="95" t="str">
        <f t="shared" si="46"/>
        <v>1</v>
      </c>
      <c r="AQ292" s="95" t="str">
        <f t="shared" si="46"/>
        <v>1</v>
      </c>
      <c r="AR292" s="95" t="str">
        <f t="shared" si="46"/>
        <v>1</v>
      </c>
      <c r="AS292" s="95" t="str">
        <f t="shared" si="42"/>
        <v>5</v>
      </c>
      <c r="AT292" s="95" t="str">
        <f t="shared" si="42"/>
        <v>7</v>
      </c>
      <c r="AU292" s="95" t="str">
        <f t="shared" si="42"/>
        <v>1</v>
      </c>
      <c r="AV292" s="95" t="str">
        <f t="shared" si="42"/>
        <v>2</v>
      </c>
      <c r="AW292" s="95" t="str">
        <f t="shared" si="42"/>
        <v>2</v>
      </c>
      <c r="AX292" s="95" t="str">
        <f t="shared" si="43"/>
        <v>1</v>
      </c>
      <c r="AY292" s="95" t="str">
        <f t="shared" si="43"/>
        <v>7</v>
      </c>
      <c r="AZ292" s="95" t="str">
        <f t="shared" si="43"/>
        <v>6</v>
      </c>
      <c r="BA292" s="95" t="str">
        <f t="shared" si="39"/>
        <v>-</v>
      </c>
      <c r="BB292" s="93"/>
    </row>
    <row r="293" spans="1:54" x14ac:dyDescent="0.2">
      <c r="A293" s="90">
        <v>2016</v>
      </c>
      <c r="B293" s="91" t="s">
        <v>11</v>
      </c>
      <c r="C293" s="91">
        <v>626089</v>
      </c>
      <c r="D293" s="91">
        <v>340291</v>
      </c>
      <c r="E293" s="91">
        <v>207132</v>
      </c>
      <c r="F293" s="91">
        <v>48013</v>
      </c>
      <c r="G293" s="91">
        <v>171978</v>
      </c>
      <c r="H293" s="91">
        <v>156563</v>
      </c>
      <c r="I293" s="91">
        <v>122536</v>
      </c>
      <c r="J293" s="91">
        <v>46328</v>
      </c>
      <c r="K293" s="91">
        <v>222600</v>
      </c>
      <c r="L293" s="91">
        <v>119965</v>
      </c>
      <c r="M293" s="91">
        <v>139405</v>
      </c>
      <c r="N293" s="91">
        <v>106577</v>
      </c>
      <c r="O293" s="91">
        <v>164476</v>
      </c>
      <c r="P293" s="91">
        <v>92875</v>
      </c>
      <c r="Q293" s="91">
        <v>507341</v>
      </c>
      <c r="R293" s="91">
        <v>672391</v>
      </c>
      <c r="S293" s="91">
        <v>124702</v>
      </c>
      <c r="T293" s="91">
        <v>204215</v>
      </c>
      <c r="U293" s="91">
        <v>25385</v>
      </c>
      <c r="V293" s="91">
        <v>185412</v>
      </c>
      <c r="W293" s="91">
        <v>7927</v>
      </c>
      <c r="X293" s="91">
        <v>7439</v>
      </c>
      <c r="Y293" s="91">
        <v>-977</v>
      </c>
      <c r="Z293" s="91">
        <v>4298663</v>
      </c>
      <c r="AC293" s="90">
        <v>2016</v>
      </c>
      <c r="AD293" s="91" t="s">
        <v>11</v>
      </c>
      <c r="AE293" s="95" t="str">
        <f t="shared" si="45"/>
        <v>6</v>
      </c>
      <c r="AF293" s="95" t="str">
        <f t="shared" si="45"/>
        <v>3</v>
      </c>
      <c r="AG293" s="95" t="str">
        <f t="shared" si="45"/>
        <v>2</v>
      </c>
      <c r="AH293" s="95" t="str">
        <f t="shared" si="44"/>
        <v>4</v>
      </c>
      <c r="AI293" s="95" t="str">
        <f t="shared" si="44"/>
        <v>1</v>
      </c>
      <c r="AJ293" s="95" t="str">
        <f t="shared" si="44"/>
        <v>1</v>
      </c>
      <c r="AK293" s="95" t="str">
        <f t="shared" si="44"/>
        <v>1</v>
      </c>
      <c r="AL293" s="95" t="str">
        <f t="shared" si="44"/>
        <v>4</v>
      </c>
      <c r="AM293" s="95" t="str">
        <f t="shared" si="44"/>
        <v>2</v>
      </c>
      <c r="AN293" s="95" t="str">
        <f t="shared" si="46"/>
        <v>1</v>
      </c>
      <c r="AO293" s="95" t="str">
        <f t="shared" si="46"/>
        <v>1</v>
      </c>
      <c r="AP293" s="95" t="str">
        <f t="shared" si="46"/>
        <v>1</v>
      </c>
      <c r="AQ293" s="95" t="str">
        <f t="shared" si="46"/>
        <v>1</v>
      </c>
      <c r="AR293" s="95" t="str">
        <f t="shared" si="46"/>
        <v>9</v>
      </c>
      <c r="AS293" s="95" t="str">
        <f t="shared" si="42"/>
        <v>5</v>
      </c>
      <c r="AT293" s="95" t="str">
        <f t="shared" si="42"/>
        <v>6</v>
      </c>
      <c r="AU293" s="95" t="str">
        <f t="shared" si="42"/>
        <v>1</v>
      </c>
      <c r="AV293" s="95" t="str">
        <f t="shared" si="42"/>
        <v>2</v>
      </c>
      <c r="AW293" s="95" t="str">
        <f t="shared" si="42"/>
        <v>2</v>
      </c>
      <c r="AX293" s="95" t="str">
        <f t="shared" si="43"/>
        <v>1</v>
      </c>
      <c r="AY293" s="95" t="str">
        <f t="shared" si="43"/>
        <v>7</v>
      </c>
      <c r="AZ293" s="95" t="str">
        <f t="shared" si="43"/>
        <v>7</v>
      </c>
      <c r="BA293" s="95" t="str">
        <f t="shared" si="39"/>
        <v>-</v>
      </c>
      <c r="BB293" s="93"/>
    </row>
    <row r="294" spans="1:54" x14ac:dyDescent="0.2">
      <c r="A294" s="90">
        <v>2017</v>
      </c>
      <c r="B294" s="91" t="s">
        <v>12</v>
      </c>
      <c r="C294" s="91">
        <v>588149</v>
      </c>
      <c r="D294" s="91">
        <v>319187</v>
      </c>
      <c r="E294" s="91">
        <v>191095</v>
      </c>
      <c r="F294" s="91">
        <v>41736</v>
      </c>
      <c r="G294" s="91">
        <v>151763</v>
      </c>
      <c r="H294" s="91">
        <v>141841</v>
      </c>
      <c r="I294" s="91">
        <v>109225</v>
      </c>
      <c r="J294" s="91">
        <v>41368</v>
      </c>
      <c r="K294" s="91">
        <v>201201</v>
      </c>
      <c r="L294" s="91">
        <v>99075</v>
      </c>
      <c r="M294" s="91">
        <v>116183</v>
      </c>
      <c r="N294" s="91">
        <v>91282</v>
      </c>
      <c r="O294" s="91">
        <v>147317</v>
      </c>
      <c r="P294" s="91">
        <v>79491</v>
      </c>
      <c r="Q294" s="91">
        <v>452412</v>
      </c>
      <c r="R294" s="91">
        <v>631058</v>
      </c>
      <c r="S294" s="91">
        <v>108346</v>
      </c>
      <c r="T294" s="91">
        <v>177119</v>
      </c>
      <c r="U294" s="91">
        <v>31119</v>
      </c>
      <c r="V294" s="91">
        <v>161830</v>
      </c>
      <c r="W294" s="91">
        <v>6946</v>
      </c>
      <c r="X294" s="91">
        <v>5343</v>
      </c>
      <c r="Y294" s="91">
        <v>-451</v>
      </c>
      <c r="Z294" s="91">
        <v>3892635</v>
      </c>
      <c r="AC294" s="90">
        <v>2017</v>
      </c>
      <c r="AD294" s="91" t="s">
        <v>12</v>
      </c>
      <c r="AE294" s="95" t="str">
        <f t="shared" si="45"/>
        <v>5</v>
      </c>
      <c r="AF294" s="95" t="str">
        <f t="shared" si="45"/>
        <v>3</v>
      </c>
      <c r="AG294" s="95" t="str">
        <f t="shared" si="45"/>
        <v>1</v>
      </c>
      <c r="AH294" s="95" t="str">
        <f t="shared" si="44"/>
        <v>4</v>
      </c>
      <c r="AI294" s="95" t="str">
        <f t="shared" si="44"/>
        <v>1</v>
      </c>
      <c r="AJ294" s="95" t="str">
        <f t="shared" si="44"/>
        <v>1</v>
      </c>
      <c r="AK294" s="95" t="str">
        <f t="shared" si="44"/>
        <v>1</v>
      </c>
      <c r="AL294" s="95" t="str">
        <f t="shared" si="44"/>
        <v>4</v>
      </c>
      <c r="AM294" s="95" t="str">
        <f t="shared" si="44"/>
        <v>2</v>
      </c>
      <c r="AN294" s="95" t="str">
        <f t="shared" si="46"/>
        <v>9</v>
      </c>
      <c r="AO294" s="95" t="str">
        <f t="shared" si="46"/>
        <v>1</v>
      </c>
      <c r="AP294" s="95" t="str">
        <f t="shared" si="46"/>
        <v>9</v>
      </c>
      <c r="AQ294" s="95" t="str">
        <f t="shared" si="46"/>
        <v>1</v>
      </c>
      <c r="AR294" s="95" t="str">
        <f t="shared" si="46"/>
        <v>7</v>
      </c>
      <c r="AS294" s="95" t="str">
        <f t="shared" si="42"/>
        <v>4</v>
      </c>
      <c r="AT294" s="95" t="str">
        <f t="shared" si="42"/>
        <v>6</v>
      </c>
      <c r="AU294" s="95" t="str">
        <f t="shared" si="42"/>
        <v>1</v>
      </c>
      <c r="AV294" s="95" t="str">
        <f t="shared" si="42"/>
        <v>1</v>
      </c>
      <c r="AW294" s="95" t="str">
        <f t="shared" si="42"/>
        <v>3</v>
      </c>
      <c r="AX294" s="95" t="str">
        <f t="shared" si="43"/>
        <v>1</v>
      </c>
      <c r="AY294" s="95" t="str">
        <f t="shared" si="43"/>
        <v>6</v>
      </c>
      <c r="AZ294" s="95" t="str">
        <f t="shared" si="43"/>
        <v>5</v>
      </c>
      <c r="BA294" s="95" t="str">
        <f t="shared" si="39"/>
        <v>-</v>
      </c>
      <c r="BB294" s="93"/>
    </row>
    <row r="295" spans="1:54" x14ac:dyDescent="0.2">
      <c r="A295" s="90">
        <v>2017</v>
      </c>
      <c r="B295" s="91" t="s">
        <v>13</v>
      </c>
      <c r="C295" s="91">
        <v>508490</v>
      </c>
      <c r="D295" s="91">
        <v>292093</v>
      </c>
      <c r="E295" s="91">
        <v>169425</v>
      </c>
      <c r="F295" s="91">
        <v>38519</v>
      </c>
      <c r="G295" s="91">
        <v>134576</v>
      </c>
      <c r="H295" s="91">
        <v>130023</v>
      </c>
      <c r="I295" s="91">
        <v>99247</v>
      </c>
      <c r="J295" s="91">
        <v>38682</v>
      </c>
      <c r="K295" s="91">
        <v>184386</v>
      </c>
      <c r="L295" s="91">
        <v>87656</v>
      </c>
      <c r="M295" s="91">
        <v>111971</v>
      </c>
      <c r="N295" s="91">
        <v>76971</v>
      </c>
      <c r="O295" s="91">
        <v>139587</v>
      </c>
      <c r="P295" s="91">
        <v>64756</v>
      </c>
      <c r="Q295" s="91">
        <v>416772</v>
      </c>
      <c r="R295" s="91">
        <v>581644</v>
      </c>
      <c r="S295" s="91">
        <v>78600</v>
      </c>
      <c r="T295" s="91">
        <v>163369</v>
      </c>
      <c r="U295" s="91">
        <v>22878</v>
      </c>
      <c r="V295" s="91">
        <v>149782</v>
      </c>
      <c r="W295" s="91">
        <v>6667</v>
      </c>
      <c r="X295" s="91">
        <v>6015</v>
      </c>
      <c r="Y295" s="91">
        <v>-527</v>
      </c>
      <c r="Z295" s="91">
        <v>3501582</v>
      </c>
      <c r="AC295" s="90">
        <v>2017</v>
      </c>
      <c r="AD295" s="91" t="s">
        <v>13</v>
      </c>
      <c r="AE295" s="95" t="str">
        <f t="shared" si="45"/>
        <v>5</v>
      </c>
      <c r="AF295" s="95" t="str">
        <f t="shared" si="45"/>
        <v>2</v>
      </c>
      <c r="AG295" s="95" t="str">
        <f t="shared" si="45"/>
        <v>1</v>
      </c>
      <c r="AH295" s="95" t="str">
        <f t="shared" si="44"/>
        <v>3</v>
      </c>
      <c r="AI295" s="95" t="str">
        <f t="shared" si="44"/>
        <v>1</v>
      </c>
      <c r="AJ295" s="95" t="str">
        <f t="shared" si="44"/>
        <v>1</v>
      </c>
      <c r="AK295" s="95" t="str">
        <f t="shared" si="44"/>
        <v>9</v>
      </c>
      <c r="AL295" s="95" t="str">
        <f t="shared" si="44"/>
        <v>3</v>
      </c>
      <c r="AM295" s="95" t="str">
        <f t="shared" si="44"/>
        <v>1</v>
      </c>
      <c r="AN295" s="95" t="str">
        <f t="shared" si="46"/>
        <v>8</v>
      </c>
      <c r="AO295" s="95" t="str">
        <f t="shared" si="46"/>
        <v>1</v>
      </c>
      <c r="AP295" s="95" t="str">
        <f t="shared" si="46"/>
        <v>7</v>
      </c>
      <c r="AQ295" s="95" t="str">
        <f t="shared" si="46"/>
        <v>1</v>
      </c>
      <c r="AR295" s="95" t="str">
        <f t="shared" si="46"/>
        <v>6</v>
      </c>
      <c r="AS295" s="95" t="str">
        <f t="shared" si="42"/>
        <v>4</v>
      </c>
      <c r="AT295" s="95" t="str">
        <f t="shared" si="42"/>
        <v>5</v>
      </c>
      <c r="AU295" s="95" t="str">
        <f t="shared" si="42"/>
        <v>7</v>
      </c>
      <c r="AV295" s="95" t="str">
        <f t="shared" si="42"/>
        <v>1</v>
      </c>
      <c r="AW295" s="95" t="str">
        <f t="shared" si="42"/>
        <v>2</v>
      </c>
      <c r="AX295" s="95" t="str">
        <f t="shared" si="43"/>
        <v>1</v>
      </c>
      <c r="AY295" s="95" t="str">
        <f t="shared" si="43"/>
        <v>6</v>
      </c>
      <c r="AZ295" s="95" t="str">
        <f t="shared" si="43"/>
        <v>6</v>
      </c>
      <c r="BA295" s="95" t="str">
        <f t="shared" si="43"/>
        <v>-</v>
      </c>
      <c r="BB295" s="93"/>
    </row>
    <row r="296" spans="1:54" x14ac:dyDescent="0.2">
      <c r="A296" s="90">
        <v>2017</v>
      </c>
      <c r="B296" s="91" t="s">
        <v>14</v>
      </c>
      <c r="C296" s="91">
        <v>635659</v>
      </c>
      <c r="D296" s="91">
        <v>396667</v>
      </c>
      <c r="E296" s="91">
        <v>229222</v>
      </c>
      <c r="F296" s="91">
        <v>47708</v>
      </c>
      <c r="G296" s="91">
        <v>182461</v>
      </c>
      <c r="H296" s="91">
        <v>173620</v>
      </c>
      <c r="I296" s="91">
        <v>132889</v>
      </c>
      <c r="J296" s="91">
        <v>45361</v>
      </c>
      <c r="K296" s="91">
        <v>257291</v>
      </c>
      <c r="L296" s="91">
        <v>140262</v>
      </c>
      <c r="M296" s="91">
        <v>143496</v>
      </c>
      <c r="N296" s="91">
        <v>106090</v>
      </c>
      <c r="O296" s="91">
        <v>188002</v>
      </c>
      <c r="P296" s="91">
        <v>102652</v>
      </c>
      <c r="Q296" s="91">
        <v>542975</v>
      </c>
      <c r="R296" s="91">
        <v>758821</v>
      </c>
      <c r="S296" s="91">
        <v>167278</v>
      </c>
      <c r="T296" s="91">
        <v>212016</v>
      </c>
      <c r="U296" s="91">
        <v>27012</v>
      </c>
      <c r="V296" s="91">
        <v>197886</v>
      </c>
      <c r="W296" s="91">
        <v>8456</v>
      </c>
      <c r="X296" s="91">
        <v>7423</v>
      </c>
      <c r="Y296" s="91">
        <v>-698</v>
      </c>
      <c r="Z296" s="91">
        <v>4702549</v>
      </c>
      <c r="AC296" s="90">
        <v>2017</v>
      </c>
      <c r="AD296" s="91" t="s">
        <v>14</v>
      </c>
      <c r="AE296" s="95" t="str">
        <f t="shared" si="45"/>
        <v>6</v>
      </c>
      <c r="AF296" s="95" t="str">
        <f t="shared" si="45"/>
        <v>3</v>
      </c>
      <c r="AG296" s="95" t="str">
        <f t="shared" si="45"/>
        <v>2</v>
      </c>
      <c r="AH296" s="95" t="str">
        <f t="shared" si="44"/>
        <v>4</v>
      </c>
      <c r="AI296" s="95" t="str">
        <f t="shared" si="44"/>
        <v>1</v>
      </c>
      <c r="AJ296" s="95" t="str">
        <f t="shared" si="44"/>
        <v>1</v>
      </c>
      <c r="AK296" s="95" t="str">
        <f t="shared" si="44"/>
        <v>1</v>
      </c>
      <c r="AL296" s="95" t="str">
        <f t="shared" si="44"/>
        <v>4</v>
      </c>
      <c r="AM296" s="95" t="str">
        <f t="shared" si="44"/>
        <v>2</v>
      </c>
      <c r="AN296" s="95" t="str">
        <f t="shared" si="46"/>
        <v>1</v>
      </c>
      <c r="AO296" s="95" t="str">
        <f t="shared" si="46"/>
        <v>1</v>
      </c>
      <c r="AP296" s="95" t="str">
        <f t="shared" si="46"/>
        <v>1</v>
      </c>
      <c r="AQ296" s="95" t="str">
        <f t="shared" si="46"/>
        <v>1</v>
      </c>
      <c r="AR296" s="95" t="str">
        <f t="shared" si="46"/>
        <v>1</v>
      </c>
      <c r="AS296" s="95" t="str">
        <f t="shared" si="42"/>
        <v>5</v>
      </c>
      <c r="AT296" s="95" t="str">
        <f t="shared" si="42"/>
        <v>7</v>
      </c>
      <c r="AU296" s="95" t="str">
        <f t="shared" si="42"/>
        <v>1</v>
      </c>
      <c r="AV296" s="95" t="str">
        <f t="shared" si="42"/>
        <v>2</v>
      </c>
      <c r="AW296" s="95" t="str">
        <f t="shared" si="42"/>
        <v>2</v>
      </c>
      <c r="AX296" s="95" t="str">
        <f t="shared" si="43"/>
        <v>1</v>
      </c>
      <c r="AY296" s="95" t="str">
        <f t="shared" si="43"/>
        <v>8</v>
      </c>
      <c r="AZ296" s="95" t="str">
        <f t="shared" si="43"/>
        <v>7</v>
      </c>
      <c r="BA296" s="95" t="str">
        <f t="shared" si="43"/>
        <v>-</v>
      </c>
      <c r="BB296" s="93"/>
    </row>
    <row r="297" spans="1:54" x14ac:dyDescent="0.2">
      <c r="A297" s="90">
        <v>2017</v>
      </c>
      <c r="B297" s="91" t="s">
        <v>15</v>
      </c>
      <c r="C297" s="91">
        <v>559002</v>
      </c>
      <c r="D297" s="91">
        <v>359115</v>
      </c>
      <c r="E297" s="91">
        <v>207341</v>
      </c>
      <c r="F297" s="91">
        <v>39633</v>
      </c>
      <c r="G297" s="91">
        <v>166655</v>
      </c>
      <c r="H297" s="91">
        <v>158385</v>
      </c>
      <c r="I297" s="91">
        <v>120485</v>
      </c>
      <c r="J297" s="91">
        <v>45367</v>
      </c>
      <c r="K297" s="91">
        <v>228107</v>
      </c>
      <c r="L297" s="91">
        <v>129349</v>
      </c>
      <c r="M297" s="91">
        <v>139624</v>
      </c>
      <c r="N297" s="91">
        <v>98551</v>
      </c>
      <c r="O297" s="91">
        <v>161336</v>
      </c>
      <c r="P297" s="91">
        <v>98259</v>
      </c>
      <c r="Q297" s="91">
        <v>483434</v>
      </c>
      <c r="R297" s="91">
        <v>681791</v>
      </c>
      <c r="S297" s="91">
        <v>122998</v>
      </c>
      <c r="T297" s="91">
        <v>190234</v>
      </c>
      <c r="U297" s="91">
        <v>24924</v>
      </c>
      <c r="V297" s="91">
        <v>186083</v>
      </c>
      <c r="W297" s="91">
        <v>8131</v>
      </c>
      <c r="X297" s="91">
        <v>6894</v>
      </c>
      <c r="Y297" s="91">
        <v>-521</v>
      </c>
      <c r="Z297" s="91">
        <v>4215177</v>
      </c>
      <c r="AC297" s="90">
        <v>2017</v>
      </c>
      <c r="AD297" s="91" t="s">
        <v>15</v>
      </c>
      <c r="AE297" s="95" t="str">
        <f t="shared" si="45"/>
        <v>5</v>
      </c>
      <c r="AF297" s="95" t="str">
        <f t="shared" si="45"/>
        <v>3</v>
      </c>
      <c r="AG297" s="95" t="str">
        <f t="shared" si="45"/>
        <v>2</v>
      </c>
      <c r="AH297" s="95" t="str">
        <f t="shared" si="44"/>
        <v>3</v>
      </c>
      <c r="AI297" s="95" t="str">
        <f t="shared" si="44"/>
        <v>1</v>
      </c>
      <c r="AJ297" s="95" t="str">
        <f t="shared" si="44"/>
        <v>1</v>
      </c>
      <c r="AK297" s="95" t="str">
        <f t="shared" si="44"/>
        <v>1</v>
      </c>
      <c r="AL297" s="95" t="str">
        <f t="shared" si="44"/>
        <v>4</v>
      </c>
      <c r="AM297" s="95" t="str">
        <f t="shared" si="44"/>
        <v>2</v>
      </c>
      <c r="AN297" s="95" t="str">
        <f t="shared" si="46"/>
        <v>1</v>
      </c>
      <c r="AO297" s="95" t="str">
        <f t="shared" si="46"/>
        <v>1</v>
      </c>
      <c r="AP297" s="95" t="str">
        <f t="shared" si="46"/>
        <v>9</v>
      </c>
      <c r="AQ297" s="95" t="str">
        <f t="shared" si="46"/>
        <v>1</v>
      </c>
      <c r="AR297" s="95" t="str">
        <f t="shared" si="46"/>
        <v>9</v>
      </c>
      <c r="AS297" s="95" t="str">
        <f t="shared" si="42"/>
        <v>4</v>
      </c>
      <c r="AT297" s="95" t="str">
        <f t="shared" si="42"/>
        <v>6</v>
      </c>
      <c r="AU297" s="95" t="str">
        <f t="shared" si="42"/>
        <v>1</v>
      </c>
      <c r="AV297" s="95" t="str">
        <f t="shared" si="42"/>
        <v>1</v>
      </c>
      <c r="AW297" s="95" t="str">
        <f t="shared" si="42"/>
        <v>2</v>
      </c>
      <c r="AX297" s="95" t="str">
        <f t="shared" si="43"/>
        <v>1</v>
      </c>
      <c r="AY297" s="95" t="str">
        <f t="shared" si="43"/>
        <v>8</v>
      </c>
      <c r="AZ297" s="95" t="str">
        <f t="shared" si="43"/>
        <v>6</v>
      </c>
      <c r="BA297" s="95" t="str">
        <f t="shared" si="43"/>
        <v>-</v>
      </c>
      <c r="BB297" s="93"/>
    </row>
    <row r="298" spans="1:54" x14ac:dyDescent="0.2">
      <c r="A298" s="90">
        <v>2017</v>
      </c>
      <c r="B298" s="91" t="s">
        <v>4</v>
      </c>
      <c r="C298" s="91">
        <v>619413</v>
      </c>
      <c r="D298" s="91">
        <v>405703</v>
      </c>
      <c r="E298" s="91">
        <v>231983</v>
      </c>
      <c r="F298" s="91">
        <v>49977</v>
      </c>
      <c r="G298" s="91">
        <v>182313</v>
      </c>
      <c r="H298" s="91">
        <v>177971</v>
      </c>
      <c r="I298" s="91">
        <v>135981</v>
      </c>
      <c r="J298" s="91">
        <v>49306</v>
      </c>
      <c r="K298" s="91">
        <v>254039</v>
      </c>
      <c r="L298" s="91">
        <v>151138</v>
      </c>
      <c r="M298" s="91">
        <v>159836</v>
      </c>
      <c r="N298" s="91">
        <v>106165</v>
      </c>
      <c r="O298" s="91">
        <v>175705</v>
      </c>
      <c r="P298" s="91">
        <v>107681</v>
      </c>
      <c r="Q298" s="91">
        <v>514442</v>
      </c>
      <c r="R298" s="91">
        <v>713642</v>
      </c>
      <c r="S298" s="91">
        <v>136794</v>
      </c>
      <c r="T298" s="91">
        <v>212334</v>
      </c>
      <c r="U298" s="91">
        <v>32929</v>
      </c>
      <c r="V298" s="91">
        <v>205551</v>
      </c>
      <c r="W298" s="91">
        <v>8029</v>
      </c>
      <c r="X298" s="91">
        <v>6955</v>
      </c>
      <c r="Y298" s="91">
        <v>-915</v>
      </c>
      <c r="Z298" s="91">
        <v>4636972</v>
      </c>
      <c r="AC298" s="90">
        <v>2017</v>
      </c>
      <c r="AD298" s="91" t="s">
        <v>4</v>
      </c>
      <c r="AE298" s="95" t="str">
        <f t="shared" si="45"/>
        <v>6</v>
      </c>
      <c r="AF298" s="95" t="str">
        <f t="shared" si="45"/>
        <v>4</v>
      </c>
      <c r="AG298" s="95" t="str">
        <f t="shared" si="45"/>
        <v>2</v>
      </c>
      <c r="AH298" s="95" t="str">
        <f t="shared" si="44"/>
        <v>4</v>
      </c>
      <c r="AI298" s="95" t="str">
        <f t="shared" si="44"/>
        <v>1</v>
      </c>
      <c r="AJ298" s="95" t="str">
        <f t="shared" si="44"/>
        <v>1</v>
      </c>
      <c r="AK298" s="95" t="str">
        <f t="shared" si="44"/>
        <v>1</v>
      </c>
      <c r="AL298" s="95" t="str">
        <f t="shared" si="44"/>
        <v>4</v>
      </c>
      <c r="AM298" s="95" t="str">
        <f t="shared" si="44"/>
        <v>2</v>
      </c>
      <c r="AN298" s="95" t="str">
        <f t="shared" si="46"/>
        <v>1</v>
      </c>
      <c r="AO298" s="95" t="str">
        <f t="shared" si="46"/>
        <v>1</v>
      </c>
      <c r="AP298" s="95" t="str">
        <f t="shared" si="46"/>
        <v>1</v>
      </c>
      <c r="AQ298" s="95" t="str">
        <f t="shared" si="46"/>
        <v>1</v>
      </c>
      <c r="AR298" s="95" t="str">
        <f t="shared" si="46"/>
        <v>1</v>
      </c>
      <c r="AS298" s="95" t="str">
        <f t="shared" si="42"/>
        <v>5</v>
      </c>
      <c r="AT298" s="95" t="str">
        <f t="shared" si="42"/>
        <v>7</v>
      </c>
      <c r="AU298" s="95" t="str">
        <f t="shared" si="42"/>
        <v>1</v>
      </c>
      <c r="AV298" s="95" t="str">
        <f t="shared" si="42"/>
        <v>2</v>
      </c>
      <c r="AW298" s="95" t="str">
        <f t="shared" si="42"/>
        <v>3</v>
      </c>
      <c r="AX298" s="95" t="str">
        <f t="shared" si="43"/>
        <v>2</v>
      </c>
      <c r="AY298" s="95" t="str">
        <f t="shared" si="43"/>
        <v>8</v>
      </c>
      <c r="AZ298" s="95" t="str">
        <f t="shared" si="43"/>
        <v>6</v>
      </c>
      <c r="BA298" s="95" t="str">
        <f t="shared" si="43"/>
        <v>-</v>
      </c>
      <c r="BB298" s="93"/>
    </row>
    <row r="299" spans="1:54" x14ac:dyDescent="0.2">
      <c r="A299" s="90">
        <v>2017</v>
      </c>
      <c r="B299" s="91" t="s">
        <v>5</v>
      </c>
      <c r="C299" s="91">
        <v>615530</v>
      </c>
      <c r="D299" s="91">
        <v>385191</v>
      </c>
      <c r="E299" s="91">
        <v>240467</v>
      </c>
      <c r="F299" s="91">
        <v>51220</v>
      </c>
      <c r="G299" s="91">
        <v>185839</v>
      </c>
      <c r="H299" s="91">
        <v>173107</v>
      </c>
      <c r="I299" s="91">
        <v>139194</v>
      </c>
      <c r="J299" s="91">
        <v>48299</v>
      </c>
      <c r="K299" s="91">
        <v>245747</v>
      </c>
      <c r="L299" s="91">
        <v>143523</v>
      </c>
      <c r="M299" s="91">
        <v>156957</v>
      </c>
      <c r="N299" s="91">
        <v>111756</v>
      </c>
      <c r="O299" s="91">
        <v>173131</v>
      </c>
      <c r="P299" s="91">
        <v>103969</v>
      </c>
      <c r="Q299" s="91">
        <v>518581</v>
      </c>
      <c r="R299" s="91">
        <v>781573</v>
      </c>
      <c r="S299" s="91">
        <v>136912</v>
      </c>
      <c r="T299" s="91">
        <v>215031</v>
      </c>
      <c r="U299" s="91">
        <v>33286</v>
      </c>
      <c r="V299" s="91">
        <v>202480</v>
      </c>
      <c r="W299" s="91">
        <v>7939</v>
      </c>
      <c r="X299" s="91">
        <v>6464</v>
      </c>
      <c r="Y299" s="91">
        <v>-695</v>
      </c>
      <c r="Z299" s="91">
        <v>4675501</v>
      </c>
      <c r="AC299" s="90">
        <v>2017</v>
      </c>
      <c r="AD299" s="91" t="s">
        <v>5</v>
      </c>
      <c r="AE299" s="95" t="str">
        <f t="shared" si="45"/>
        <v>6</v>
      </c>
      <c r="AF299" s="95" t="str">
        <f t="shared" si="45"/>
        <v>3</v>
      </c>
      <c r="AG299" s="95" t="str">
        <f t="shared" si="45"/>
        <v>2</v>
      </c>
      <c r="AH299" s="95" t="str">
        <f t="shared" si="44"/>
        <v>5</v>
      </c>
      <c r="AI299" s="95" t="str">
        <f t="shared" si="44"/>
        <v>1</v>
      </c>
      <c r="AJ299" s="95" t="str">
        <f t="shared" si="44"/>
        <v>1</v>
      </c>
      <c r="AK299" s="95" t="str">
        <f t="shared" si="44"/>
        <v>1</v>
      </c>
      <c r="AL299" s="95" t="str">
        <f t="shared" si="44"/>
        <v>4</v>
      </c>
      <c r="AM299" s="95" t="str">
        <f t="shared" si="44"/>
        <v>2</v>
      </c>
      <c r="AN299" s="95" t="str">
        <f t="shared" si="46"/>
        <v>1</v>
      </c>
      <c r="AO299" s="95" t="str">
        <f t="shared" si="46"/>
        <v>1</v>
      </c>
      <c r="AP299" s="95" t="str">
        <f t="shared" si="46"/>
        <v>1</v>
      </c>
      <c r="AQ299" s="95" t="str">
        <f t="shared" si="46"/>
        <v>1</v>
      </c>
      <c r="AR299" s="95" t="str">
        <f t="shared" si="46"/>
        <v>1</v>
      </c>
      <c r="AS299" s="95" t="str">
        <f t="shared" si="42"/>
        <v>5</v>
      </c>
      <c r="AT299" s="95" t="str">
        <f t="shared" si="42"/>
        <v>7</v>
      </c>
      <c r="AU299" s="95" t="str">
        <f t="shared" si="42"/>
        <v>1</v>
      </c>
      <c r="AV299" s="95" t="str">
        <f t="shared" si="42"/>
        <v>2</v>
      </c>
      <c r="AW299" s="95" t="str">
        <f t="shared" si="42"/>
        <v>3</v>
      </c>
      <c r="AX299" s="95" t="str">
        <f t="shared" si="43"/>
        <v>2</v>
      </c>
      <c r="AY299" s="95" t="str">
        <f t="shared" si="43"/>
        <v>7</v>
      </c>
      <c r="AZ299" s="95" t="str">
        <f t="shared" si="43"/>
        <v>6</v>
      </c>
      <c r="BA299" s="95" t="str">
        <f t="shared" si="43"/>
        <v>-</v>
      </c>
      <c r="BB299" s="93"/>
    </row>
    <row r="300" spans="1:54" x14ac:dyDescent="0.2">
      <c r="A300" s="90">
        <v>2017</v>
      </c>
      <c r="B300" s="91" t="s">
        <v>6</v>
      </c>
      <c r="C300" s="91">
        <v>641090</v>
      </c>
      <c r="D300" s="91">
        <v>398300</v>
      </c>
      <c r="E300" s="91">
        <v>240681</v>
      </c>
      <c r="F300" s="91">
        <v>51779</v>
      </c>
      <c r="G300" s="91">
        <v>186578</v>
      </c>
      <c r="H300" s="91">
        <v>168129</v>
      </c>
      <c r="I300" s="91">
        <v>137756</v>
      </c>
      <c r="J300" s="91">
        <v>47338</v>
      </c>
      <c r="K300" s="91">
        <v>250698</v>
      </c>
      <c r="L300" s="91">
        <v>135690</v>
      </c>
      <c r="M300" s="91">
        <v>149410</v>
      </c>
      <c r="N300" s="91">
        <v>107860</v>
      </c>
      <c r="O300" s="91">
        <v>180896</v>
      </c>
      <c r="P300" s="91">
        <v>105885</v>
      </c>
      <c r="Q300" s="91">
        <v>539716</v>
      </c>
      <c r="R300" s="91">
        <v>655307</v>
      </c>
      <c r="S300" s="91">
        <v>141390</v>
      </c>
      <c r="T300" s="91">
        <v>217841</v>
      </c>
      <c r="U300" s="91">
        <v>31931</v>
      </c>
      <c r="V300" s="91">
        <v>195283</v>
      </c>
      <c r="W300" s="91">
        <v>8244</v>
      </c>
      <c r="X300" s="91">
        <v>7136</v>
      </c>
      <c r="Y300" s="91">
        <v>-843</v>
      </c>
      <c r="Z300" s="91">
        <v>4598095</v>
      </c>
      <c r="AC300" s="90">
        <v>2017</v>
      </c>
      <c r="AD300" s="91" t="s">
        <v>6</v>
      </c>
      <c r="AE300" s="95" t="str">
        <f t="shared" si="45"/>
        <v>6</v>
      </c>
      <c r="AF300" s="95" t="str">
        <f t="shared" si="45"/>
        <v>3</v>
      </c>
      <c r="AG300" s="95" t="str">
        <f t="shared" si="45"/>
        <v>2</v>
      </c>
      <c r="AH300" s="95" t="str">
        <f t="shared" si="44"/>
        <v>5</v>
      </c>
      <c r="AI300" s="95" t="str">
        <f t="shared" si="44"/>
        <v>1</v>
      </c>
      <c r="AJ300" s="95" t="str">
        <f t="shared" si="44"/>
        <v>1</v>
      </c>
      <c r="AK300" s="95" t="str">
        <f t="shared" si="44"/>
        <v>1</v>
      </c>
      <c r="AL300" s="95" t="str">
        <f t="shared" si="44"/>
        <v>4</v>
      </c>
      <c r="AM300" s="95" t="str">
        <f t="shared" si="44"/>
        <v>2</v>
      </c>
      <c r="AN300" s="95" t="str">
        <f t="shared" si="46"/>
        <v>1</v>
      </c>
      <c r="AO300" s="95" t="str">
        <f t="shared" si="46"/>
        <v>1</v>
      </c>
      <c r="AP300" s="95" t="str">
        <f t="shared" si="46"/>
        <v>1</v>
      </c>
      <c r="AQ300" s="95" t="str">
        <f t="shared" si="46"/>
        <v>1</v>
      </c>
      <c r="AR300" s="95" t="str">
        <f t="shared" si="46"/>
        <v>1</v>
      </c>
      <c r="AS300" s="95" t="str">
        <f t="shared" si="42"/>
        <v>5</v>
      </c>
      <c r="AT300" s="95" t="str">
        <f t="shared" si="42"/>
        <v>6</v>
      </c>
      <c r="AU300" s="95" t="str">
        <f t="shared" si="42"/>
        <v>1</v>
      </c>
      <c r="AV300" s="95" t="str">
        <f t="shared" si="42"/>
        <v>2</v>
      </c>
      <c r="AW300" s="95" t="str">
        <f t="shared" si="42"/>
        <v>3</v>
      </c>
      <c r="AX300" s="95" t="str">
        <f t="shared" si="43"/>
        <v>1</v>
      </c>
      <c r="AY300" s="95" t="str">
        <f t="shared" si="43"/>
        <v>8</v>
      </c>
      <c r="AZ300" s="95" t="str">
        <f t="shared" si="43"/>
        <v>7</v>
      </c>
      <c r="BA300" s="95" t="str">
        <f t="shared" si="43"/>
        <v>-</v>
      </c>
      <c r="BB300" s="93"/>
    </row>
    <row r="301" spans="1:54" x14ac:dyDescent="0.2">
      <c r="A301" s="90">
        <v>2017</v>
      </c>
      <c r="B301" s="91" t="s">
        <v>7</v>
      </c>
      <c r="C301" s="91">
        <v>651856</v>
      </c>
      <c r="D301" s="91">
        <v>389876</v>
      </c>
      <c r="E301" s="91">
        <v>245743</v>
      </c>
      <c r="F301" s="91">
        <v>52716</v>
      </c>
      <c r="G301" s="91">
        <v>191496</v>
      </c>
      <c r="H301" s="91">
        <v>175574</v>
      </c>
      <c r="I301" s="91">
        <v>134597</v>
      </c>
      <c r="J301" s="91">
        <v>47365</v>
      </c>
      <c r="K301" s="91">
        <v>256236</v>
      </c>
      <c r="L301" s="91">
        <v>140682</v>
      </c>
      <c r="M301" s="91">
        <v>147382</v>
      </c>
      <c r="N301" s="91">
        <v>104635</v>
      </c>
      <c r="O301" s="91">
        <v>183687</v>
      </c>
      <c r="P301" s="91">
        <v>111283</v>
      </c>
      <c r="Q301" s="91">
        <v>518069</v>
      </c>
      <c r="R301" s="91">
        <v>582186</v>
      </c>
      <c r="S301" s="91">
        <v>135866</v>
      </c>
      <c r="T301" s="91">
        <v>217837</v>
      </c>
      <c r="U301" s="91">
        <v>30478</v>
      </c>
      <c r="V301" s="91">
        <v>196095</v>
      </c>
      <c r="W301" s="91">
        <v>7403</v>
      </c>
      <c r="X301" s="91">
        <v>6883</v>
      </c>
      <c r="Y301" s="91">
        <v>-1222</v>
      </c>
      <c r="Z301" s="91">
        <v>4526723</v>
      </c>
      <c r="AC301" s="90">
        <v>2017</v>
      </c>
      <c r="AD301" s="91" t="s">
        <v>7</v>
      </c>
      <c r="AE301" s="95" t="str">
        <f t="shared" si="45"/>
        <v>6</v>
      </c>
      <c r="AF301" s="95" t="str">
        <f t="shared" si="45"/>
        <v>3</v>
      </c>
      <c r="AG301" s="95" t="str">
        <f t="shared" si="45"/>
        <v>2</v>
      </c>
      <c r="AH301" s="95" t="str">
        <f t="shared" si="44"/>
        <v>5</v>
      </c>
      <c r="AI301" s="95" t="str">
        <f t="shared" si="44"/>
        <v>1</v>
      </c>
      <c r="AJ301" s="95" t="str">
        <f t="shared" si="44"/>
        <v>1</v>
      </c>
      <c r="AK301" s="95" t="str">
        <f t="shared" si="44"/>
        <v>1</v>
      </c>
      <c r="AL301" s="95" t="str">
        <f t="shared" si="44"/>
        <v>4</v>
      </c>
      <c r="AM301" s="95" t="str">
        <f t="shared" si="44"/>
        <v>2</v>
      </c>
      <c r="AN301" s="95" t="str">
        <f t="shared" si="46"/>
        <v>1</v>
      </c>
      <c r="AO301" s="95" t="str">
        <f t="shared" si="46"/>
        <v>1</v>
      </c>
      <c r="AP301" s="95" t="str">
        <f t="shared" si="46"/>
        <v>1</v>
      </c>
      <c r="AQ301" s="95" t="str">
        <f t="shared" si="46"/>
        <v>1</v>
      </c>
      <c r="AR301" s="95" t="str">
        <f t="shared" si="46"/>
        <v>1</v>
      </c>
      <c r="AS301" s="95" t="str">
        <f t="shared" si="42"/>
        <v>5</v>
      </c>
      <c r="AT301" s="95" t="str">
        <f t="shared" si="42"/>
        <v>5</v>
      </c>
      <c r="AU301" s="95" t="str">
        <f t="shared" si="42"/>
        <v>1</v>
      </c>
      <c r="AV301" s="95" t="str">
        <f t="shared" si="42"/>
        <v>2</v>
      </c>
      <c r="AW301" s="95" t="str">
        <f t="shared" si="42"/>
        <v>3</v>
      </c>
      <c r="AX301" s="95" t="str">
        <f t="shared" si="43"/>
        <v>1</v>
      </c>
      <c r="AY301" s="95" t="str">
        <f t="shared" si="43"/>
        <v>7</v>
      </c>
      <c r="AZ301" s="95" t="str">
        <f t="shared" si="43"/>
        <v>6</v>
      </c>
      <c r="BA301" s="95" t="str">
        <f t="shared" si="43"/>
        <v>-</v>
      </c>
      <c r="BB301" s="93"/>
    </row>
    <row r="302" spans="1:54" x14ac:dyDescent="0.2">
      <c r="A302" s="90">
        <v>2017</v>
      </c>
      <c r="B302" s="91" t="s">
        <v>8</v>
      </c>
      <c r="C302" s="91">
        <v>608343</v>
      </c>
      <c r="D302" s="91">
        <v>375586</v>
      </c>
      <c r="E302" s="91">
        <v>237698</v>
      </c>
      <c r="F302" s="91">
        <v>39876</v>
      </c>
      <c r="G302" s="91">
        <v>187226</v>
      </c>
      <c r="H302" s="91">
        <v>165821</v>
      </c>
      <c r="I302" s="91">
        <v>144780</v>
      </c>
      <c r="J302" s="91">
        <v>48364</v>
      </c>
      <c r="K302" s="91">
        <v>250928</v>
      </c>
      <c r="L302" s="91">
        <v>142514</v>
      </c>
      <c r="M302" s="91">
        <v>143426</v>
      </c>
      <c r="N302" s="91">
        <v>102884</v>
      </c>
      <c r="O302" s="91">
        <v>180653</v>
      </c>
      <c r="P302" s="91">
        <v>112733</v>
      </c>
      <c r="Q302" s="91">
        <v>518920</v>
      </c>
      <c r="R302" s="91">
        <v>574394</v>
      </c>
      <c r="S302" s="91">
        <v>141754</v>
      </c>
      <c r="T302" s="91">
        <v>216935</v>
      </c>
      <c r="U302" s="91">
        <v>32000</v>
      </c>
      <c r="V302" s="91">
        <v>187095</v>
      </c>
      <c r="W302" s="91">
        <v>6291</v>
      </c>
      <c r="X302" s="91">
        <v>6124</v>
      </c>
      <c r="Y302" s="91">
        <v>-1231</v>
      </c>
      <c r="Z302" s="91">
        <v>4423114</v>
      </c>
      <c r="AC302" s="90">
        <v>2017</v>
      </c>
      <c r="AD302" s="91" t="s">
        <v>8</v>
      </c>
      <c r="AE302" s="95" t="str">
        <f t="shared" si="45"/>
        <v>6</v>
      </c>
      <c r="AF302" s="95" t="str">
        <f t="shared" si="45"/>
        <v>3</v>
      </c>
      <c r="AG302" s="95" t="str">
        <f t="shared" si="45"/>
        <v>2</v>
      </c>
      <c r="AH302" s="95" t="str">
        <f t="shared" si="44"/>
        <v>3</v>
      </c>
      <c r="AI302" s="95" t="str">
        <f t="shared" si="44"/>
        <v>1</v>
      </c>
      <c r="AJ302" s="95" t="str">
        <f t="shared" si="44"/>
        <v>1</v>
      </c>
      <c r="AK302" s="95" t="str">
        <f t="shared" si="44"/>
        <v>1</v>
      </c>
      <c r="AL302" s="95" t="str">
        <f t="shared" si="44"/>
        <v>4</v>
      </c>
      <c r="AM302" s="95" t="str">
        <f t="shared" si="44"/>
        <v>2</v>
      </c>
      <c r="AN302" s="95" t="str">
        <f t="shared" si="46"/>
        <v>1</v>
      </c>
      <c r="AO302" s="95" t="str">
        <f t="shared" si="46"/>
        <v>1</v>
      </c>
      <c r="AP302" s="95" t="str">
        <f t="shared" si="46"/>
        <v>1</v>
      </c>
      <c r="AQ302" s="95" t="str">
        <f t="shared" si="46"/>
        <v>1</v>
      </c>
      <c r="AR302" s="95" t="str">
        <f t="shared" si="46"/>
        <v>1</v>
      </c>
      <c r="AS302" s="95" t="str">
        <f t="shared" si="42"/>
        <v>5</v>
      </c>
      <c r="AT302" s="95" t="str">
        <f t="shared" si="42"/>
        <v>5</v>
      </c>
      <c r="AU302" s="95" t="str">
        <f t="shared" si="42"/>
        <v>1</v>
      </c>
      <c r="AV302" s="95" t="str">
        <f t="shared" si="42"/>
        <v>2</v>
      </c>
      <c r="AW302" s="95" t="str">
        <f t="shared" si="42"/>
        <v>3</v>
      </c>
      <c r="AX302" s="95" t="str">
        <f t="shared" si="43"/>
        <v>1</v>
      </c>
      <c r="AY302" s="95" t="str">
        <f t="shared" si="43"/>
        <v>6</v>
      </c>
      <c r="AZ302" s="95" t="str">
        <f t="shared" si="43"/>
        <v>6</v>
      </c>
      <c r="BA302" s="95" t="str">
        <f t="shared" si="43"/>
        <v>-</v>
      </c>
      <c r="BB302" s="93"/>
    </row>
    <row r="303" spans="1:54" x14ac:dyDescent="0.2">
      <c r="A303" s="90">
        <v>2017</v>
      </c>
      <c r="B303" s="91" t="s">
        <v>9</v>
      </c>
      <c r="C303" s="91">
        <v>606445</v>
      </c>
      <c r="D303" s="91">
        <v>364212</v>
      </c>
      <c r="E303" s="91">
        <v>244142</v>
      </c>
      <c r="F303" s="91">
        <v>518</v>
      </c>
      <c r="G303" s="91">
        <v>198243</v>
      </c>
      <c r="H303" s="91">
        <v>165985</v>
      </c>
      <c r="I303" s="91">
        <v>141749</v>
      </c>
      <c r="J303" s="91">
        <v>49011</v>
      </c>
      <c r="K303" s="91">
        <v>249288</v>
      </c>
      <c r="L303" s="91">
        <v>142147</v>
      </c>
      <c r="M303" s="91">
        <v>145712</v>
      </c>
      <c r="N303" s="91">
        <v>102996</v>
      </c>
      <c r="O303" s="91">
        <v>177365</v>
      </c>
      <c r="P303" s="91">
        <v>109274</v>
      </c>
      <c r="Q303" s="91">
        <v>506786</v>
      </c>
      <c r="R303" s="91">
        <v>563399</v>
      </c>
      <c r="S303" s="91">
        <v>145799</v>
      </c>
      <c r="T303" s="91">
        <v>217268</v>
      </c>
      <c r="U303" s="91">
        <v>32548</v>
      </c>
      <c r="V303" s="91">
        <v>196494</v>
      </c>
      <c r="W303" s="91">
        <v>5650</v>
      </c>
      <c r="X303" s="91">
        <v>5994</v>
      </c>
      <c r="Y303" s="91">
        <v>-1222</v>
      </c>
      <c r="Z303" s="91">
        <v>4369803</v>
      </c>
      <c r="AC303" s="90">
        <v>2017</v>
      </c>
      <c r="AD303" s="91" t="s">
        <v>9</v>
      </c>
      <c r="AE303" s="95" t="str">
        <f t="shared" si="45"/>
        <v>6</v>
      </c>
      <c r="AF303" s="95" t="str">
        <f t="shared" si="45"/>
        <v>3</v>
      </c>
      <c r="AG303" s="95" t="str">
        <f t="shared" si="45"/>
        <v>2</v>
      </c>
      <c r="AH303" s="95" t="str">
        <f t="shared" si="44"/>
        <v>5</v>
      </c>
      <c r="AI303" s="95" t="str">
        <f t="shared" si="44"/>
        <v>1</v>
      </c>
      <c r="AJ303" s="95" t="str">
        <f t="shared" si="44"/>
        <v>1</v>
      </c>
      <c r="AK303" s="95" t="str">
        <f t="shared" si="44"/>
        <v>1</v>
      </c>
      <c r="AL303" s="95" t="str">
        <f t="shared" si="44"/>
        <v>4</v>
      </c>
      <c r="AM303" s="95" t="str">
        <f t="shared" si="44"/>
        <v>2</v>
      </c>
      <c r="AN303" s="95" t="str">
        <f t="shared" si="46"/>
        <v>1</v>
      </c>
      <c r="AO303" s="95" t="str">
        <f t="shared" si="46"/>
        <v>1</v>
      </c>
      <c r="AP303" s="95" t="str">
        <f t="shared" si="46"/>
        <v>1</v>
      </c>
      <c r="AQ303" s="95" t="str">
        <f t="shared" si="46"/>
        <v>1</v>
      </c>
      <c r="AR303" s="95" t="str">
        <f t="shared" si="46"/>
        <v>1</v>
      </c>
      <c r="AS303" s="95" t="str">
        <f t="shared" si="42"/>
        <v>5</v>
      </c>
      <c r="AT303" s="95" t="str">
        <f t="shared" si="42"/>
        <v>5</v>
      </c>
      <c r="AU303" s="95" t="str">
        <f t="shared" si="42"/>
        <v>1</v>
      </c>
      <c r="AV303" s="95" t="str">
        <f t="shared" si="42"/>
        <v>2</v>
      </c>
      <c r="AW303" s="95" t="str">
        <f t="shared" si="42"/>
        <v>3</v>
      </c>
      <c r="AX303" s="95" t="str">
        <f t="shared" si="43"/>
        <v>1</v>
      </c>
      <c r="AY303" s="95" t="str">
        <f t="shared" si="43"/>
        <v>5</v>
      </c>
      <c r="AZ303" s="95" t="str">
        <f t="shared" si="43"/>
        <v>5</v>
      </c>
      <c r="BA303" s="95" t="str">
        <f t="shared" si="43"/>
        <v>-</v>
      </c>
      <c r="BB303" s="93"/>
    </row>
    <row r="304" spans="1:54" x14ac:dyDescent="0.2">
      <c r="A304" s="90">
        <v>2017</v>
      </c>
      <c r="B304" s="91" t="s">
        <v>10</v>
      </c>
      <c r="C304" s="91">
        <v>535130</v>
      </c>
      <c r="D304" s="91">
        <v>326848</v>
      </c>
      <c r="E304" s="91">
        <v>235290</v>
      </c>
      <c r="F304" s="91">
        <v>42</v>
      </c>
      <c r="G304" s="91">
        <v>186421</v>
      </c>
      <c r="H304" s="91">
        <v>158799</v>
      </c>
      <c r="I304" s="91">
        <v>170477</v>
      </c>
      <c r="J304" s="91">
        <v>47027</v>
      </c>
      <c r="K304" s="91">
        <v>239583</v>
      </c>
      <c r="L304" s="91">
        <v>137425</v>
      </c>
      <c r="M304" s="91">
        <v>139808</v>
      </c>
      <c r="N304" s="91">
        <v>100335</v>
      </c>
      <c r="O304" s="91">
        <v>176024</v>
      </c>
      <c r="P304" s="91">
        <v>97688</v>
      </c>
      <c r="Q304" s="91">
        <v>486679</v>
      </c>
      <c r="R304" s="91">
        <v>1181399</v>
      </c>
      <c r="S304" s="91">
        <v>144826</v>
      </c>
      <c r="T304" s="91">
        <v>223325</v>
      </c>
      <c r="U304" s="91">
        <v>32919</v>
      </c>
      <c r="V304" s="91">
        <v>199733</v>
      </c>
      <c r="W304" s="91">
        <v>5110</v>
      </c>
      <c r="X304" s="91">
        <v>5732</v>
      </c>
      <c r="Y304" s="91">
        <v>0</v>
      </c>
      <c r="Z304" s="91">
        <v>4830620</v>
      </c>
      <c r="AC304" s="90">
        <v>2017</v>
      </c>
      <c r="AD304" s="91" t="s">
        <v>10</v>
      </c>
      <c r="AE304" s="95" t="str">
        <f t="shared" si="45"/>
        <v>5</v>
      </c>
      <c r="AF304" s="95" t="str">
        <f t="shared" si="45"/>
        <v>3</v>
      </c>
      <c r="AG304" s="95" t="str">
        <f t="shared" si="45"/>
        <v>2</v>
      </c>
      <c r="AH304" s="95" t="str">
        <f t="shared" si="44"/>
        <v>4</v>
      </c>
      <c r="AI304" s="95" t="str">
        <f t="shared" si="44"/>
        <v>1</v>
      </c>
      <c r="AJ304" s="95" t="str">
        <f t="shared" si="44"/>
        <v>1</v>
      </c>
      <c r="AK304" s="95" t="str">
        <f t="shared" si="44"/>
        <v>1</v>
      </c>
      <c r="AL304" s="95" t="str">
        <f t="shared" si="44"/>
        <v>4</v>
      </c>
      <c r="AM304" s="95" t="str">
        <f t="shared" si="44"/>
        <v>2</v>
      </c>
      <c r="AN304" s="95" t="str">
        <f t="shared" si="46"/>
        <v>1</v>
      </c>
      <c r="AO304" s="95" t="str">
        <f t="shared" si="46"/>
        <v>1</v>
      </c>
      <c r="AP304" s="95" t="str">
        <f t="shared" si="46"/>
        <v>1</v>
      </c>
      <c r="AQ304" s="95" t="str">
        <f t="shared" si="46"/>
        <v>1</v>
      </c>
      <c r="AR304" s="95" t="str">
        <f t="shared" si="46"/>
        <v>9</v>
      </c>
      <c r="AS304" s="95" t="str">
        <f t="shared" si="42"/>
        <v>4</v>
      </c>
      <c r="AT304" s="95" t="str">
        <f t="shared" si="42"/>
        <v>1</v>
      </c>
      <c r="AU304" s="95" t="str">
        <f t="shared" si="42"/>
        <v>1</v>
      </c>
      <c r="AV304" s="95" t="str">
        <f t="shared" si="42"/>
        <v>2</v>
      </c>
      <c r="AW304" s="95" t="str">
        <f t="shared" si="42"/>
        <v>3</v>
      </c>
      <c r="AX304" s="95" t="str">
        <f t="shared" si="43"/>
        <v>1</v>
      </c>
      <c r="AY304" s="95" t="str">
        <f t="shared" si="43"/>
        <v>5</v>
      </c>
      <c r="AZ304" s="95" t="str">
        <f t="shared" si="43"/>
        <v>5</v>
      </c>
      <c r="BA304" s="95" t="str">
        <f t="shared" si="43"/>
        <v>0</v>
      </c>
      <c r="BB304" s="93"/>
    </row>
    <row r="305" spans="1:54" x14ac:dyDescent="0.2">
      <c r="A305" s="90">
        <v>2017</v>
      </c>
      <c r="B305" s="91" t="s">
        <v>11</v>
      </c>
      <c r="C305" s="91">
        <v>479766</v>
      </c>
      <c r="D305" s="91">
        <v>272245</v>
      </c>
      <c r="E305" s="91">
        <v>184466</v>
      </c>
      <c r="F305" s="91">
        <v>17</v>
      </c>
      <c r="G305" s="91">
        <v>161957</v>
      </c>
      <c r="H305" s="91">
        <v>129504</v>
      </c>
      <c r="I305" s="91">
        <v>145757</v>
      </c>
      <c r="J305" s="91">
        <v>37842</v>
      </c>
      <c r="K305" s="91">
        <v>193425</v>
      </c>
      <c r="L305" s="91">
        <v>111757</v>
      </c>
      <c r="M305" s="91">
        <v>114737</v>
      </c>
      <c r="N305" s="91">
        <v>78164</v>
      </c>
      <c r="O305" s="91">
        <v>138566</v>
      </c>
      <c r="P305" s="91">
        <v>84930</v>
      </c>
      <c r="Q305" s="91">
        <v>417163</v>
      </c>
      <c r="R305" s="91">
        <v>655198</v>
      </c>
      <c r="S305" s="91">
        <v>119611</v>
      </c>
      <c r="T305" s="91">
        <v>192698</v>
      </c>
      <c r="U305" s="91">
        <v>27524</v>
      </c>
      <c r="V305" s="91">
        <v>156636</v>
      </c>
      <c r="W305" s="91">
        <v>4237</v>
      </c>
      <c r="X305" s="91">
        <v>39100</v>
      </c>
      <c r="Y305" s="91">
        <v>0</v>
      </c>
      <c r="Z305" s="91">
        <v>3745300</v>
      </c>
      <c r="AC305" s="90">
        <v>2017</v>
      </c>
      <c r="AD305" s="91" t="s">
        <v>11</v>
      </c>
      <c r="AE305" s="95" t="str">
        <f t="shared" si="45"/>
        <v>4</v>
      </c>
      <c r="AF305" s="95" t="str">
        <f t="shared" si="45"/>
        <v>2</v>
      </c>
      <c r="AG305" s="95" t="str">
        <f t="shared" si="45"/>
        <v>1</v>
      </c>
      <c r="AH305" s="95" t="str">
        <f t="shared" si="44"/>
        <v>1</v>
      </c>
      <c r="AI305" s="95" t="str">
        <f t="shared" si="44"/>
        <v>1</v>
      </c>
      <c r="AJ305" s="95" t="str">
        <f t="shared" si="44"/>
        <v>1</v>
      </c>
      <c r="AK305" s="95" t="str">
        <f t="shared" si="44"/>
        <v>1</v>
      </c>
      <c r="AL305" s="95" t="str">
        <f t="shared" si="44"/>
        <v>3</v>
      </c>
      <c r="AM305" s="95" t="str">
        <f t="shared" si="44"/>
        <v>1</v>
      </c>
      <c r="AN305" s="95" t="str">
        <f t="shared" si="46"/>
        <v>1</v>
      </c>
      <c r="AO305" s="95" t="str">
        <f t="shared" si="46"/>
        <v>1</v>
      </c>
      <c r="AP305" s="95" t="str">
        <f t="shared" si="46"/>
        <v>7</v>
      </c>
      <c r="AQ305" s="95" t="str">
        <f t="shared" si="46"/>
        <v>1</v>
      </c>
      <c r="AR305" s="95" t="str">
        <f t="shared" si="46"/>
        <v>8</v>
      </c>
      <c r="AS305" s="95" t="str">
        <f t="shared" si="46"/>
        <v>4</v>
      </c>
      <c r="AT305" s="95" t="str">
        <f t="shared" si="46"/>
        <v>6</v>
      </c>
      <c r="AU305" s="95" t="str">
        <f t="shared" si="46"/>
        <v>1</v>
      </c>
      <c r="AV305" s="95" t="str">
        <f t="shared" si="46"/>
        <v>1</v>
      </c>
      <c r="AW305" s="95" t="str">
        <f t="shared" si="46"/>
        <v>2</v>
      </c>
      <c r="AX305" s="95" t="str">
        <f t="shared" si="43"/>
        <v>1</v>
      </c>
      <c r="AY305" s="95" t="str">
        <f t="shared" si="43"/>
        <v>4</v>
      </c>
      <c r="AZ305" s="95" t="str">
        <f t="shared" si="43"/>
        <v>3</v>
      </c>
      <c r="BA305" s="95" t="str">
        <f t="shared" si="43"/>
        <v>0</v>
      </c>
      <c r="BB305" s="93"/>
    </row>
    <row r="306" spans="1:54" x14ac:dyDescent="0.2">
      <c r="A306" s="90">
        <v>2018</v>
      </c>
      <c r="B306" s="91" t="s">
        <v>12</v>
      </c>
      <c r="C306" s="91">
        <v>178779</v>
      </c>
      <c r="D306" s="91">
        <v>101522</v>
      </c>
      <c r="E306" s="91">
        <v>71654</v>
      </c>
      <c r="F306" s="91">
        <v>6</v>
      </c>
      <c r="G306" s="91">
        <v>220691</v>
      </c>
      <c r="H306" s="91">
        <v>106799</v>
      </c>
      <c r="I306" s="91">
        <v>108787</v>
      </c>
      <c r="J306" s="91">
        <v>27245</v>
      </c>
      <c r="K306" s="91">
        <v>158904</v>
      </c>
      <c r="L306" s="91">
        <v>82515</v>
      </c>
      <c r="M306" s="91">
        <v>94978</v>
      </c>
      <c r="N306" s="91">
        <v>64766</v>
      </c>
      <c r="O306" s="91">
        <v>109050</v>
      </c>
      <c r="P306" s="91">
        <v>71002</v>
      </c>
      <c r="Q306" s="91">
        <v>353291</v>
      </c>
      <c r="R306" s="91">
        <v>521742</v>
      </c>
      <c r="S306" s="91">
        <v>111274</v>
      </c>
      <c r="T306" s="91">
        <v>174896</v>
      </c>
      <c r="U306" s="91">
        <v>22285</v>
      </c>
      <c r="V306" s="91">
        <v>142259</v>
      </c>
      <c r="W306" s="91">
        <v>3247</v>
      </c>
      <c r="X306" s="91">
        <v>4626</v>
      </c>
      <c r="Y306" s="91">
        <v>0</v>
      </c>
      <c r="Z306" s="91">
        <v>2730318</v>
      </c>
      <c r="AC306" s="90">
        <v>2018</v>
      </c>
      <c r="AD306" s="91" t="s">
        <v>12</v>
      </c>
      <c r="AE306" s="95" t="str">
        <f t="shared" si="45"/>
        <v>1</v>
      </c>
      <c r="AF306" s="95" t="str">
        <f t="shared" si="45"/>
        <v>1</v>
      </c>
      <c r="AG306" s="95" t="str">
        <f t="shared" si="45"/>
        <v>7</v>
      </c>
      <c r="AH306" s="95" t="str">
        <f t="shared" si="44"/>
        <v>6</v>
      </c>
      <c r="AI306" s="95" t="str">
        <f t="shared" si="44"/>
        <v>2</v>
      </c>
      <c r="AJ306" s="95" t="str">
        <f t="shared" si="44"/>
        <v>1</v>
      </c>
      <c r="AK306" s="95" t="str">
        <f t="shared" si="44"/>
        <v>1</v>
      </c>
      <c r="AL306" s="95" t="str">
        <f t="shared" si="44"/>
        <v>2</v>
      </c>
      <c r="AM306" s="95" t="str">
        <f t="shared" si="44"/>
        <v>1</v>
      </c>
      <c r="AN306" s="95" t="str">
        <f t="shared" si="46"/>
        <v>8</v>
      </c>
      <c r="AO306" s="95" t="str">
        <f t="shared" si="46"/>
        <v>9</v>
      </c>
      <c r="AP306" s="95" t="str">
        <f t="shared" si="46"/>
        <v>6</v>
      </c>
      <c r="AQ306" s="95" t="str">
        <f t="shared" si="46"/>
        <v>1</v>
      </c>
      <c r="AR306" s="95" t="str">
        <f t="shared" si="46"/>
        <v>7</v>
      </c>
      <c r="AS306" s="95" t="str">
        <f t="shared" si="46"/>
        <v>3</v>
      </c>
      <c r="AT306" s="95" t="str">
        <f t="shared" si="46"/>
        <v>5</v>
      </c>
      <c r="AU306" s="95" t="str">
        <f t="shared" si="46"/>
        <v>1</v>
      </c>
      <c r="AV306" s="95" t="str">
        <f t="shared" si="46"/>
        <v>1</v>
      </c>
      <c r="AW306" s="95" t="str">
        <f t="shared" si="46"/>
        <v>2</v>
      </c>
      <c r="AX306" s="95" t="str">
        <f t="shared" si="43"/>
        <v>1</v>
      </c>
      <c r="AY306" s="95" t="str">
        <f t="shared" si="43"/>
        <v>3</v>
      </c>
      <c r="AZ306" s="95" t="str">
        <f t="shared" si="43"/>
        <v>4</v>
      </c>
      <c r="BA306" s="95" t="str">
        <f t="shared" si="43"/>
        <v>0</v>
      </c>
      <c r="BB306" s="93"/>
    </row>
    <row r="307" spans="1:54" x14ac:dyDescent="0.2">
      <c r="A307" s="90">
        <v>2018</v>
      </c>
      <c r="B307" s="91" t="s">
        <v>13</v>
      </c>
      <c r="C307" s="91">
        <v>0</v>
      </c>
      <c r="D307" s="91">
        <v>1</v>
      </c>
      <c r="E307" s="91">
        <v>18</v>
      </c>
      <c r="F307" s="91">
        <v>0</v>
      </c>
      <c r="G307" s="91">
        <v>268692</v>
      </c>
      <c r="H307" s="91">
        <v>93087</v>
      </c>
      <c r="I307" s="91">
        <v>81249</v>
      </c>
      <c r="J307" s="91">
        <v>22277</v>
      </c>
      <c r="K307" s="91">
        <v>134064</v>
      </c>
      <c r="L307" s="91">
        <v>81018</v>
      </c>
      <c r="M307" s="91">
        <v>79189</v>
      </c>
      <c r="N307" s="91">
        <v>52676</v>
      </c>
      <c r="O307" s="91">
        <v>90671</v>
      </c>
      <c r="P307" s="91">
        <v>52299</v>
      </c>
      <c r="Q307" s="91">
        <v>302501</v>
      </c>
      <c r="R307" s="91">
        <v>432472</v>
      </c>
      <c r="S307" s="91">
        <v>83745</v>
      </c>
      <c r="T307" s="91">
        <v>157886</v>
      </c>
      <c r="U307" s="91">
        <v>19591</v>
      </c>
      <c r="V307" s="91">
        <v>127744</v>
      </c>
      <c r="W307" s="91">
        <v>2854</v>
      </c>
      <c r="X307" s="91">
        <v>3686</v>
      </c>
      <c r="Y307" s="91">
        <v>0</v>
      </c>
      <c r="Z307" s="91">
        <v>2085720</v>
      </c>
      <c r="AC307" s="90">
        <v>2018</v>
      </c>
      <c r="AD307" s="91" t="s">
        <v>13</v>
      </c>
      <c r="AE307" s="95" t="str">
        <f t="shared" si="45"/>
        <v>0</v>
      </c>
      <c r="AF307" s="95" t="str">
        <f t="shared" si="45"/>
        <v>1</v>
      </c>
      <c r="AG307" s="95" t="str">
        <f t="shared" si="45"/>
        <v>1</v>
      </c>
      <c r="AH307" s="95" t="str">
        <f t="shared" si="44"/>
        <v>0</v>
      </c>
      <c r="AI307" s="95" t="str">
        <f t="shared" si="44"/>
        <v>2</v>
      </c>
      <c r="AJ307" s="95" t="str">
        <f t="shared" si="44"/>
        <v>9</v>
      </c>
      <c r="AK307" s="95" t="str">
        <f t="shared" si="44"/>
        <v>8</v>
      </c>
      <c r="AL307" s="95" t="str">
        <f t="shared" si="44"/>
        <v>2</v>
      </c>
      <c r="AM307" s="95" t="str">
        <f t="shared" si="44"/>
        <v>1</v>
      </c>
      <c r="AN307" s="95" t="str">
        <f t="shared" si="46"/>
        <v>8</v>
      </c>
      <c r="AO307" s="95" t="str">
        <f t="shared" si="46"/>
        <v>7</v>
      </c>
      <c r="AP307" s="95" t="str">
        <f t="shared" si="46"/>
        <v>5</v>
      </c>
      <c r="AQ307" s="95" t="str">
        <f t="shared" si="46"/>
        <v>9</v>
      </c>
      <c r="AR307" s="95" t="str">
        <f t="shared" si="46"/>
        <v>5</v>
      </c>
      <c r="AS307" s="95" t="str">
        <f t="shared" si="46"/>
        <v>3</v>
      </c>
      <c r="AT307" s="95" t="str">
        <f t="shared" si="46"/>
        <v>4</v>
      </c>
      <c r="AU307" s="95" t="str">
        <f t="shared" si="46"/>
        <v>8</v>
      </c>
      <c r="AV307" s="95" t="str">
        <f t="shared" si="46"/>
        <v>1</v>
      </c>
      <c r="AW307" s="95" t="str">
        <f t="shared" si="46"/>
        <v>1</v>
      </c>
      <c r="AX307" s="95" t="str">
        <f t="shared" si="43"/>
        <v>1</v>
      </c>
      <c r="AY307" s="95" t="str">
        <f t="shared" si="43"/>
        <v>2</v>
      </c>
      <c r="AZ307" s="95" t="str">
        <f t="shared" si="43"/>
        <v>3</v>
      </c>
      <c r="BA307" s="95" t="str">
        <f t="shared" si="43"/>
        <v>0</v>
      </c>
      <c r="BB307" s="93"/>
    </row>
    <row r="308" spans="1:54" x14ac:dyDescent="0.2">
      <c r="A308" s="90">
        <v>2018</v>
      </c>
      <c r="B308" s="91" t="s">
        <v>14</v>
      </c>
      <c r="C308" s="91">
        <v>321494</v>
      </c>
      <c r="D308" s="91">
        <v>207755</v>
      </c>
      <c r="E308" s="91">
        <v>123168</v>
      </c>
      <c r="F308" s="91">
        <v>16724</v>
      </c>
      <c r="G308" s="91">
        <v>184298</v>
      </c>
      <c r="H308" s="91">
        <v>128689</v>
      </c>
      <c r="I308" s="91">
        <v>110808</v>
      </c>
      <c r="J308" s="91">
        <v>30855</v>
      </c>
      <c r="K308" s="91">
        <v>185073</v>
      </c>
      <c r="L308" s="91">
        <v>109058</v>
      </c>
      <c r="M308" s="91">
        <v>103823</v>
      </c>
      <c r="N308" s="91">
        <v>74868</v>
      </c>
      <c r="O308" s="91">
        <v>131270</v>
      </c>
      <c r="P308" s="91">
        <v>75528</v>
      </c>
      <c r="Q308" s="91">
        <v>397971</v>
      </c>
      <c r="R308" s="91">
        <v>567041</v>
      </c>
      <c r="S308" s="91">
        <v>125635</v>
      </c>
      <c r="T308" s="91">
        <v>201162</v>
      </c>
      <c r="U308" s="91">
        <v>25803</v>
      </c>
      <c r="V308" s="91">
        <v>174644</v>
      </c>
      <c r="W308" s="91">
        <v>2825</v>
      </c>
      <c r="X308" s="91">
        <v>4312</v>
      </c>
      <c r="Y308" s="91">
        <v>0</v>
      </c>
      <c r="Z308" s="91">
        <v>3302804</v>
      </c>
      <c r="AC308" s="90">
        <v>2018</v>
      </c>
      <c r="AD308" s="91" t="s">
        <v>14</v>
      </c>
      <c r="AE308" s="95" t="str">
        <f t="shared" si="45"/>
        <v>3</v>
      </c>
      <c r="AF308" s="95" t="str">
        <f t="shared" si="45"/>
        <v>2</v>
      </c>
      <c r="AG308" s="95" t="str">
        <f t="shared" si="45"/>
        <v>1</v>
      </c>
      <c r="AH308" s="95" t="str">
        <f t="shared" si="44"/>
        <v>1</v>
      </c>
      <c r="AI308" s="95" t="str">
        <f t="shared" si="44"/>
        <v>1</v>
      </c>
      <c r="AJ308" s="95" t="str">
        <f t="shared" si="44"/>
        <v>1</v>
      </c>
      <c r="AK308" s="95" t="str">
        <f t="shared" si="44"/>
        <v>1</v>
      </c>
      <c r="AL308" s="95" t="str">
        <f t="shared" si="44"/>
        <v>3</v>
      </c>
      <c r="AM308" s="95" t="str">
        <f t="shared" si="44"/>
        <v>1</v>
      </c>
      <c r="AN308" s="95" t="str">
        <f t="shared" si="46"/>
        <v>1</v>
      </c>
      <c r="AO308" s="95" t="str">
        <f t="shared" si="46"/>
        <v>1</v>
      </c>
      <c r="AP308" s="95" t="str">
        <f t="shared" si="46"/>
        <v>7</v>
      </c>
      <c r="AQ308" s="95" t="str">
        <f t="shared" si="46"/>
        <v>1</v>
      </c>
      <c r="AR308" s="95" t="str">
        <f t="shared" si="46"/>
        <v>7</v>
      </c>
      <c r="AS308" s="95" t="str">
        <f t="shared" si="46"/>
        <v>3</v>
      </c>
      <c r="AT308" s="95" t="str">
        <f t="shared" si="46"/>
        <v>5</v>
      </c>
      <c r="AU308" s="95" t="str">
        <f t="shared" si="46"/>
        <v>1</v>
      </c>
      <c r="AV308" s="95" t="str">
        <f t="shared" si="46"/>
        <v>2</v>
      </c>
      <c r="AW308" s="95" t="str">
        <f t="shared" si="46"/>
        <v>2</v>
      </c>
      <c r="AX308" s="95" t="str">
        <f t="shared" si="43"/>
        <v>1</v>
      </c>
      <c r="AY308" s="95" t="str">
        <f t="shared" si="43"/>
        <v>2</v>
      </c>
      <c r="AZ308" s="95" t="str">
        <f t="shared" si="43"/>
        <v>4</v>
      </c>
      <c r="BA308" s="95" t="str">
        <f t="shared" si="43"/>
        <v>0</v>
      </c>
      <c r="BB308" s="93"/>
    </row>
    <row r="309" spans="1:54" x14ac:dyDescent="0.2">
      <c r="A309" s="90">
        <v>2018</v>
      </c>
      <c r="B309" s="91" t="s">
        <v>15</v>
      </c>
      <c r="C309" s="91">
        <v>364102</v>
      </c>
      <c r="D309" s="91">
        <v>181470</v>
      </c>
      <c r="E309" s="91">
        <v>110854</v>
      </c>
      <c r="F309" s="91">
        <v>22505</v>
      </c>
      <c r="G309" s="91">
        <v>219739</v>
      </c>
      <c r="H309" s="91">
        <v>131111</v>
      </c>
      <c r="I309" s="91">
        <v>109785</v>
      </c>
      <c r="J309" s="91">
        <v>31036</v>
      </c>
      <c r="K309" s="91">
        <v>189254</v>
      </c>
      <c r="L309" s="91">
        <v>126132</v>
      </c>
      <c r="M309" s="91">
        <v>100504</v>
      </c>
      <c r="N309" s="91">
        <v>72968</v>
      </c>
      <c r="O309" s="91">
        <v>128419</v>
      </c>
      <c r="P309" s="91">
        <v>77213</v>
      </c>
      <c r="Q309" s="91">
        <v>335260</v>
      </c>
      <c r="R309" s="91">
        <v>511176</v>
      </c>
      <c r="S309" s="91">
        <v>100989</v>
      </c>
      <c r="T309" s="91">
        <v>179614</v>
      </c>
      <c r="U309" s="91">
        <v>22344</v>
      </c>
      <c r="V309" s="91">
        <v>158779</v>
      </c>
      <c r="W309" s="91">
        <v>2253</v>
      </c>
      <c r="X309" s="91">
        <v>3471</v>
      </c>
      <c r="Y309" s="91">
        <v>0</v>
      </c>
      <c r="Z309" s="91">
        <v>3178978</v>
      </c>
      <c r="AC309" s="90">
        <v>2018</v>
      </c>
      <c r="AD309" s="91" t="s">
        <v>15</v>
      </c>
      <c r="AE309" s="95" t="str">
        <f t="shared" si="45"/>
        <v>3</v>
      </c>
      <c r="AF309" s="95" t="str">
        <f t="shared" si="45"/>
        <v>1</v>
      </c>
      <c r="AG309" s="95" t="str">
        <f t="shared" si="45"/>
        <v>1</v>
      </c>
      <c r="AH309" s="95" t="str">
        <f t="shared" si="44"/>
        <v>2</v>
      </c>
      <c r="AI309" s="95" t="str">
        <f t="shared" si="44"/>
        <v>2</v>
      </c>
      <c r="AJ309" s="95" t="str">
        <f t="shared" si="44"/>
        <v>1</v>
      </c>
      <c r="AK309" s="95" t="str">
        <f t="shared" si="44"/>
        <v>1</v>
      </c>
      <c r="AL309" s="95" t="str">
        <f t="shared" si="44"/>
        <v>3</v>
      </c>
      <c r="AM309" s="95" t="str">
        <f t="shared" si="44"/>
        <v>1</v>
      </c>
      <c r="AN309" s="95" t="str">
        <f t="shared" si="46"/>
        <v>1</v>
      </c>
      <c r="AO309" s="95" t="str">
        <f t="shared" si="46"/>
        <v>1</v>
      </c>
      <c r="AP309" s="95" t="str">
        <f t="shared" si="46"/>
        <v>7</v>
      </c>
      <c r="AQ309" s="95" t="str">
        <f t="shared" si="46"/>
        <v>1</v>
      </c>
      <c r="AR309" s="95" t="str">
        <f t="shared" si="46"/>
        <v>7</v>
      </c>
      <c r="AS309" s="95" t="str">
        <f t="shared" si="46"/>
        <v>3</v>
      </c>
      <c r="AT309" s="95" t="str">
        <f t="shared" si="46"/>
        <v>5</v>
      </c>
      <c r="AU309" s="95" t="str">
        <f t="shared" si="46"/>
        <v>1</v>
      </c>
      <c r="AV309" s="95" t="str">
        <f t="shared" si="46"/>
        <v>1</v>
      </c>
      <c r="AW309" s="95" t="str">
        <f t="shared" si="46"/>
        <v>2</v>
      </c>
      <c r="AX309" s="95" t="str">
        <f t="shared" si="43"/>
        <v>1</v>
      </c>
      <c r="AY309" s="95" t="str">
        <f t="shared" si="43"/>
        <v>2</v>
      </c>
      <c r="AZ309" s="95" t="str">
        <f t="shared" si="43"/>
        <v>3</v>
      </c>
      <c r="BA309" s="95" t="str">
        <f t="shared" si="43"/>
        <v>0</v>
      </c>
      <c r="BB309" s="93"/>
    </row>
    <row r="310" spans="1:54" x14ac:dyDescent="0.2">
      <c r="A310" s="90">
        <v>2018</v>
      </c>
      <c r="B310" s="91" t="s">
        <v>4</v>
      </c>
      <c r="C310" s="91">
        <v>241572</v>
      </c>
      <c r="D310" s="91">
        <v>158433</v>
      </c>
      <c r="E310" s="91">
        <v>92373</v>
      </c>
      <c r="F310" s="91">
        <v>16245</v>
      </c>
      <c r="G310" s="91">
        <v>243533</v>
      </c>
      <c r="H310" s="91">
        <v>137490</v>
      </c>
      <c r="I310" s="91">
        <v>112999</v>
      </c>
      <c r="J310" s="91">
        <v>28473</v>
      </c>
      <c r="K310" s="91">
        <v>186094</v>
      </c>
      <c r="L310" s="91">
        <v>116254</v>
      </c>
      <c r="M310" s="91">
        <v>105838</v>
      </c>
      <c r="N310" s="91">
        <v>74019</v>
      </c>
      <c r="O310" s="91">
        <v>125109</v>
      </c>
      <c r="P310" s="91">
        <v>78571</v>
      </c>
      <c r="Q310" s="91">
        <v>388106</v>
      </c>
      <c r="R310" s="91">
        <v>537053</v>
      </c>
      <c r="S310" s="91">
        <v>95229</v>
      </c>
      <c r="T310" s="91">
        <v>197663</v>
      </c>
      <c r="U310" s="91">
        <v>16812</v>
      </c>
      <c r="V310" s="91">
        <v>163579</v>
      </c>
      <c r="W310" s="91">
        <v>2057</v>
      </c>
      <c r="X310" s="91">
        <v>3483</v>
      </c>
      <c r="Y310" s="91">
        <v>9261</v>
      </c>
      <c r="Z310" s="91">
        <v>3130246</v>
      </c>
      <c r="AC310" s="90">
        <v>2018</v>
      </c>
      <c r="AD310" s="91" t="s">
        <v>4</v>
      </c>
      <c r="AE310" s="95" t="str">
        <f t="shared" si="45"/>
        <v>2</v>
      </c>
      <c r="AF310" s="95" t="str">
        <f t="shared" si="45"/>
        <v>1</v>
      </c>
      <c r="AG310" s="95" t="str">
        <f t="shared" si="45"/>
        <v>9</v>
      </c>
      <c r="AH310" s="95" t="str">
        <f t="shared" si="44"/>
        <v>1</v>
      </c>
      <c r="AI310" s="95" t="str">
        <f t="shared" si="44"/>
        <v>2</v>
      </c>
      <c r="AJ310" s="95" t="str">
        <f t="shared" si="44"/>
        <v>1</v>
      </c>
      <c r="AK310" s="95" t="str">
        <f t="shared" si="44"/>
        <v>1</v>
      </c>
      <c r="AL310" s="95" t="str">
        <f t="shared" si="44"/>
        <v>2</v>
      </c>
      <c r="AM310" s="95" t="str">
        <f t="shared" si="44"/>
        <v>1</v>
      </c>
      <c r="AN310" s="95" t="str">
        <f t="shared" si="46"/>
        <v>1</v>
      </c>
      <c r="AO310" s="95" t="str">
        <f t="shared" si="46"/>
        <v>1</v>
      </c>
      <c r="AP310" s="95" t="str">
        <f t="shared" si="46"/>
        <v>7</v>
      </c>
      <c r="AQ310" s="95" t="str">
        <f t="shared" si="46"/>
        <v>1</v>
      </c>
      <c r="AR310" s="95" t="str">
        <f t="shared" si="46"/>
        <v>7</v>
      </c>
      <c r="AS310" s="95" t="str">
        <f t="shared" si="46"/>
        <v>3</v>
      </c>
      <c r="AT310" s="95" t="str">
        <f t="shared" si="46"/>
        <v>5</v>
      </c>
      <c r="AU310" s="95" t="str">
        <f t="shared" si="46"/>
        <v>9</v>
      </c>
      <c r="AV310" s="95" t="str">
        <f t="shared" si="46"/>
        <v>1</v>
      </c>
      <c r="AW310" s="95" t="str">
        <f t="shared" si="46"/>
        <v>1</v>
      </c>
      <c r="AX310" s="95" t="str">
        <f t="shared" si="43"/>
        <v>1</v>
      </c>
      <c r="AY310" s="95" t="str">
        <f t="shared" si="43"/>
        <v>2</v>
      </c>
      <c r="AZ310" s="95" t="str">
        <f t="shared" si="43"/>
        <v>3</v>
      </c>
      <c r="BA310" s="95" t="str">
        <f t="shared" si="43"/>
        <v>9</v>
      </c>
      <c r="BB310" s="93"/>
    </row>
    <row r="311" spans="1:54" x14ac:dyDescent="0.2">
      <c r="A311" s="90">
        <v>2018</v>
      </c>
      <c r="B311" s="91" t="s">
        <v>5</v>
      </c>
      <c r="C311" s="91">
        <v>0</v>
      </c>
      <c r="D311" s="91">
        <v>0</v>
      </c>
      <c r="E311" s="91">
        <v>0</v>
      </c>
      <c r="F311" s="91">
        <v>0</v>
      </c>
      <c r="G311" s="91">
        <v>292794</v>
      </c>
      <c r="H311" s="91">
        <v>109651</v>
      </c>
      <c r="I311" s="91">
        <v>106370</v>
      </c>
      <c r="J311" s="91">
        <v>20245</v>
      </c>
      <c r="K311" s="91">
        <v>149319</v>
      </c>
      <c r="L311" s="91">
        <v>91586</v>
      </c>
      <c r="M311" s="91">
        <v>81443</v>
      </c>
      <c r="N311" s="91">
        <v>61480</v>
      </c>
      <c r="O311" s="91">
        <v>102441</v>
      </c>
      <c r="P311" s="91">
        <v>61740</v>
      </c>
      <c r="Q311" s="91">
        <v>319245</v>
      </c>
      <c r="R311" s="91">
        <v>464901</v>
      </c>
      <c r="S311" s="91">
        <v>81416</v>
      </c>
      <c r="T311" s="91">
        <v>167331</v>
      </c>
      <c r="U311" s="91">
        <v>7966</v>
      </c>
      <c r="V311" s="91">
        <v>137098</v>
      </c>
      <c r="W311" s="91">
        <v>1840</v>
      </c>
      <c r="X311" s="91">
        <v>3153</v>
      </c>
      <c r="Y311" s="91">
        <v>43950</v>
      </c>
      <c r="Z311" s="91">
        <v>2303969</v>
      </c>
      <c r="AC311" s="90">
        <v>2018</v>
      </c>
      <c r="AD311" s="91" t="s">
        <v>5</v>
      </c>
      <c r="AE311" s="95" t="str">
        <f t="shared" si="45"/>
        <v>0</v>
      </c>
      <c r="AF311" s="95" t="str">
        <f t="shared" si="45"/>
        <v>0</v>
      </c>
      <c r="AG311" s="95" t="str">
        <f t="shared" si="45"/>
        <v>0</v>
      </c>
      <c r="AH311" s="95" t="str">
        <f t="shared" si="44"/>
        <v>0</v>
      </c>
      <c r="AI311" s="95" t="str">
        <f t="shared" si="44"/>
        <v>2</v>
      </c>
      <c r="AJ311" s="95" t="str">
        <f t="shared" si="44"/>
        <v>1</v>
      </c>
      <c r="AK311" s="95" t="str">
        <f t="shared" si="44"/>
        <v>1</v>
      </c>
      <c r="AL311" s="95" t="str">
        <f t="shared" si="44"/>
        <v>2</v>
      </c>
      <c r="AM311" s="95" t="str">
        <f t="shared" si="44"/>
        <v>1</v>
      </c>
      <c r="AN311" s="95" t="str">
        <f t="shared" si="46"/>
        <v>9</v>
      </c>
      <c r="AO311" s="95" t="str">
        <f t="shared" si="46"/>
        <v>8</v>
      </c>
      <c r="AP311" s="95" t="str">
        <f t="shared" si="46"/>
        <v>6</v>
      </c>
      <c r="AQ311" s="95" t="str">
        <f t="shared" si="46"/>
        <v>1</v>
      </c>
      <c r="AR311" s="95" t="str">
        <f t="shared" si="46"/>
        <v>6</v>
      </c>
      <c r="AS311" s="95" t="str">
        <f t="shared" si="46"/>
        <v>3</v>
      </c>
      <c r="AT311" s="95" t="str">
        <f t="shared" si="46"/>
        <v>4</v>
      </c>
      <c r="AU311" s="95" t="str">
        <f t="shared" si="46"/>
        <v>8</v>
      </c>
      <c r="AV311" s="95" t="str">
        <f t="shared" si="46"/>
        <v>1</v>
      </c>
      <c r="AW311" s="95" t="str">
        <f t="shared" si="46"/>
        <v>7</v>
      </c>
      <c r="AX311" s="95" t="str">
        <f t="shared" si="43"/>
        <v>1</v>
      </c>
      <c r="AY311" s="95" t="str">
        <f t="shared" si="43"/>
        <v>1</v>
      </c>
      <c r="AZ311" s="95" t="str">
        <f t="shared" si="43"/>
        <v>3</v>
      </c>
      <c r="BA311" s="95" t="str">
        <f t="shared" si="43"/>
        <v>4</v>
      </c>
      <c r="BB311" s="93"/>
    </row>
    <row r="312" spans="1:54" x14ac:dyDescent="0.2">
      <c r="A312" s="90">
        <v>2018</v>
      </c>
      <c r="B312" s="91" t="s">
        <v>6</v>
      </c>
      <c r="C312" s="91">
        <v>0</v>
      </c>
      <c r="D312" s="91">
        <v>0</v>
      </c>
      <c r="E312" s="91">
        <v>0</v>
      </c>
      <c r="F312" s="91">
        <v>0</v>
      </c>
      <c r="G312" s="91">
        <v>306658</v>
      </c>
      <c r="H312" s="91">
        <v>115172</v>
      </c>
      <c r="I312" s="91">
        <v>105833</v>
      </c>
      <c r="J312" s="91">
        <v>20189</v>
      </c>
      <c r="K312" s="91">
        <v>145126</v>
      </c>
      <c r="L312" s="91">
        <v>92458</v>
      </c>
      <c r="M312" s="91">
        <v>83449</v>
      </c>
      <c r="N312" s="91">
        <v>62719</v>
      </c>
      <c r="O312" s="91">
        <v>102347</v>
      </c>
      <c r="P312" s="91">
        <v>57396</v>
      </c>
      <c r="Q312" s="91">
        <v>320279</v>
      </c>
      <c r="R312" s="91">
        <v>451050</v>
      </c>
      <c r="S312" s="91">
        <v>67551</v>
      </c>
      <c r="T312" s="91">
        <v>164902</v>
      </c>
      <c r="U312" s="91">
        <v>18843</v>
      </c>
      <c r="V312" s="91">
        <v>136585</v>
      </c>
      <c r="W312" s="91">
        <v>1877</v>
      </c>
      <c r="X312" s="91">
        <v>2989</v>
      </c>
      <c r="Y312" s="91">
        <v>39361</v>
      </c>
      <c r="Z312" s="91">
        <v>2294784</v>
      </c>
      <c r="AC312" s="90">
        <v>2018</v>
      </c>
      <c r="AD312" s="91" t="s">
        <v>6</v>
      </c>
      <c r="AE312" s="95" t="str">
        <f t="shared" si="45"/>
        <v>0</v>
      </c>
      <c r="AF312" s="95" t="str">
        <f t="shared" si="45"/>
        <v>0</v>
      </c>
      <c r="AG312" s="95" t="str">
        <f t="shared" si="45"/>
        <v>0</v>
      </c>
      <c r="AH312" s="95" t="str">
        <f t="shared" si="44"/>
        <v>0</v>
      </c>
      <c r="AI312" s="95" t="str">
        <f t="shared" si="44"/>
        <v>3</v>
      </c>
      <c r="AJ312" s="95" t="str">
        <f t="shared" si="44"/>
        <v>1</v>
      </c>
      <c r="AK312" s="95" t="str">
        <f t="shared" si="44"/>
        <v>1</v>
      </c>
      <c r="AL312" s="95" t="str">
        <f t="shared" si="44"/>
        <v>2</v>
      </c>
      <c r="AM312" s="95" t="str">
        <f t="shared" si="44"/>
        <v>1</v>
      </c>
      <c r="AN312" s="95" t="str">
        <f t="shared" si="46"/>
        <v>9</v>
      </c>
      <c r="AO312" s="95" t="str">
        <f t="shared" si="46"/>
        <v>8</v>
      </c>
      <c r="AP312" s="95" t="str">
        <f t="shared" si="46"/>
        <v>6</v>
      </c>
      <c r="AQ312" s="95" t="str">
        <f t="shared" si="46"/>
        <v>1</v>
      </c>
      <c r="AR312" s="95" t="str">
        <f t="shared" si="46"/>
        <v>5</v>
      </c>
      <c r="AS312" s="95" t="str">
        <f t="shared" si="46"/>
        <v>3</v>
      </c>
      <c r="AT312" s="95" t="str">
        <f t="shared" si="46"/>
        <v>4</v>
      </c>
      <c r="AU312" s="95" t="str">
        <f t="shared" si="46"/>
        <v>6</v>
      </c>
      <c r="AV312" s="95" t="str">
        <f t="shared" si="46"/>
        <v>1</v>
      </c>
      <c r="AW312" s="95" t="str">
        <f t="shared" si="46"/>
        <v>1</v>
      </c>
      <c r="AX312" s="95" t="str">
        <f t="shared" si="43"/>
        <v>1</v>
      </c>
      <c r="AY312" s="95" t="str">
        <f t="shared" si="43"/>
        <v>1</v>
      </c>
      <c r="AZ312" s="95" t="str">
        <f t="shared" si="43"/>
        <v>2</v>
      </c>
      <c r="BA312" s="95" t="str">
        <f t="shared" si="43"/>
        <v>3</v>
      </c>
      <c r="BB312" s="93"/>
    </row>
    <row r="313" spans="1:54" x14ac:dyDescent="0.2">
      <c r="A313" s="90">
        <v>2018</v>
      </c>
      <c r="B313" s="91" t="s">
        <v>7</v>
      </c>
      <c r="C313" s="91">
        <v>0</v>
      </c>
      <c r="D313" s="91">
        <v>0</v>
      </c>
      <c r="E313" s="91">
        <v>0</v>
      </c>
      <c r="F313" s="91">
        <v>0</v>
      </c>
      <c r="G313" s="91">
        <v>330550</v>
      </c>
      <c r="H313" s="91">
        <v>122390</v>
      </c>
      <c r="I313" s="91">
        <v>119870</v>
      </c>
      <c r="J313" s="91">
        <v>22397</v>
      </c>
      <c r="K313" s="91">
        <v>161997</v>
      </c>
      <c r="L313" s="91">
        <v>104390</v>
      </c>
      <c r="M313" s="91">
        <v>89873</v>
      </c>
      <c r="N313" s="91">
        <v>71309</v>
      </c>
      <c r="O313" s="91">
        <v>114397</v>
      </c>
      <c r="P313" s="91">
        <v>68101</v>
      </c>
      <c r="Q313" s="91">
        <v>352369</v>
      </c>
      <c r="R313" s="91">
        <v>490905</v>
      </c>
      <c r="S313" s="91">
        <v>111705</v>
      </c>
      <c r="T313" s="91">
        <v>197817</v>
      </c>
      <c r="U313" s="91">
        <v>20828</v>
      </c>
      <c r="V313" s="91">
        <v>161335</v>
      </c>
      <c r="W313" s="91">
        <v>2305</v>
      </c>
      <c r="X313" s="91">
        <v>3264</v>
      </c>
      <c r="Y313" s="91">
        <v>0</v>
      </c>
      <c r="Z313" s="91">
        <v>2545802</v>
      </c>
      <c r="AC313" s="90">
        <v>2018</v>
      </c>
      <c r="AD313" s="91" t="s">
        <v>7</v>
      </c>
      <c r="AE313" s="95" t="str">
        <f t="shared" si="45"/>
        <v>0</v>
      </c>
      <c r="AF313" s="95" t="str">
        <f t="shared" si="45"/>
        <v>0</v>
      </c>
      <c r="AG313" s="95" t="str">
        <f t="shared" si="45"/>
        <v>0</v>
      </c>
      <c r="AH313" s="95" t="str">
        <f t="shared" si="44"/>
        <v>0</v>
      </c>
      <c r="AI313" s="95" t="str">
        <f t="shared" si="44"/>
        <v>3</v>
      </c>
      <c r="AJ313" s="95" t="str">
        <f t="shared" si="44"/>
        <v>1</v>
      </c>
      <c r="AK313" s="95" t="str">
        <f t="shared" si="44"/>
        <v>1</v>
      </c>
      <c r="AL313" s="95" t="str">
        <f t="shared" si="44"/>
        <v>2</v>
      </c>
      <c r="AM313" s="95" t="str">
        <f t="shared" si="44"/>
        <v>1</v>
      </c>
      <c r="AN313" s="95" t="str">
        <f t="shared" si="46"/>
        <v>1</v>
      </c>
      <c r="AO313" s="95" t="str">
        <f t="shared" si="46"/>
        <v>8</v>
      </c>
      <c r="AP313" s="95" t="str">
        <f t="shared" si="46"/>
        <v>7</v>
      </c>
      <c r="AQ313" s="95" t="str">
        <f t="shared" si="46"/>
        <v>1</v>
      </c>
      <c r="AR313" s="95" t="str">
        <f t="shared" si="46"/>
        <v>6</v>
      </c>
      <c r="AS313" s="95" t="str">
        <f t="shared" si="46"/>
        <v>3</v>
      </c>
      <c r="AT313" s="95" t="str">
        <f t="shared" si="46"/>
        <v>4</v>
      </c>
      <c r="AU313" s="95" t="str">
        <f t="shared" si="46"/>
        <v>1</v>
      </c>
      <c r="AV313" s="95" t="str">
        <f t="shared" si="46"/>
        <v>1</v>
      </c>
      <c r="AW313" s="95" t="str">
        <f t="shared" si="46"/>
        <v>2</v>
      </c>
      <c r="AX313" s="95" t="str">
        <f t="shared" si="43"/>
        <v>1</v>
      </c>
      <c r="AY313" s="95" t="str">
        <f t="shared" si="43"/>
        <v>2</v>
      </c>
      <c r="AZ313" s="95" t="str">
        <f t="shared" si="43"/>
        <v>3</v>
      </c>
      <c r="BA313" s="95" t="str">
        <f t="shared" si="43"/>
        <v>0</v>
      </c>
      <c r="BB313" s="93"/>
    </row>
    <row r="314" spans="1:54" x14ac:dyDescent="0.2">
      <c r="A314" s="90">
        <v>2018</v>
      </c>
      <c r="B314" s="91" t="s">
        <v>8</v>
      </c>
      <c r="C314" s="91">
        <v>0</v>
      </c>
      <c r="D314" s="91">
        <v>0</v>
      </c>
      <c r="E314" s="91">
        <v>0</v>
      </c>
      <c r="F314" s="91">
        <v>0</v>
      </c>
      <c r="G314" s="91">
        <v>294451</v>
      </c>
      <c r="H314" s="91">
        <v>112112</v>
      </c>
      <c r="I314" s="91">
        <v>115932</v>
      </c>
      <c r="J314" s="91">
        <v>20917</v>
      </c>
      <c r="K314" s="91">
        <v>150887</v>
      </c>
      <c r="L314" s="91">
        <v>95767</v>
      </c>
      <c r="M314" s="91">
        <v>87877</v>
      </c>
      <c r="N314" s="91">
        <v>67542</v>
      </c>
      <c r="O314" s="91">
        <v>105369</v>
      </c>
      <c r="P314" s="91">
        <v>68237</v>
      </c>
      <c r="Q314" s="91">
        <v>329763</v>
      </c>
      <c r="R314" s="91">
        <v>447645</v>
      </c>
      <c r="S314" s="91">
        <v>110597</v>
      </c>
      <c r="T314" s="91">
        <v>183386</v>
      </c>
      <c r="U314" s="91">
        <v>20132</v>
      </c>
      <c r="V314" s="91">
        <v>159508</v>
      </c>
      <c r="W314" s="91">
        <v>2456</v>
      </c>
      <c r="X314" s="91">
        <v>3740</v>
      </c>
      <c r="Y314" s="91">
        <v>6779</v>
      </c>
      <c r="Z314" s="91">
        <v>2383097</v>
      </c>
      <c r="AC314" s="90">
        <v>2018</v>
      </c>
      <c r="AD314" s="91" t="s">
        <v>8</v>
      </c>
      <c r="AE314" s="95" t="str">
        <f t="shared" si="45"/>
        <v>0</v>
      </c>
      <c r="AF314" s="95" t="str">
        <f t="shared" si="45"/>
        <v>0</v>
      </c>
      <c r="AG314" s="95" t="str">
        <f t="shared" si="45"/>
        <v>0</v>
      </c>
      <c r="AH314" s="95" t="str">
        <f t="shared" si="44"/>
        <v>0</v>
      </c>
      <c r="AI314" s="95" t="str">
        <f t="shared" si="44"/>
        <v>2</v>
      </c>
      <c r="AJ314" s="95" t="str">
        <f t="shared" si="44"/>
        <v>1</v>
      </c>
      <c r="AK314" s="95" t="str">
        <f t="shared" si="44"/>
        <v>1</v>
      </c>
      <c r="AL314" s="95" t="str">
        <f t="shared" si="44"/>
        <v>2</v>
      </c>
      <c r="AM314" s="95" t="str">
        <f t="shared" si="44"/>
        <v>1</v>
      </c>
      <c r="AN314" s="95" t="str">
        <f t="shared" si="46"/>
        <v>9</v>
      </c>
      <c r="AO314" s="95" t="str">
        <f t="shared" si="46"/>
        <v>8</v>
      </c>
      <c r="AP314" s="95" t="str">
        <f t="shared" si="46"/>
        <v>6</v>
      </c>
      <c r="AQ314" s="95" t="str">
        <f t="shared" si="46"/>
        <v>1</v>
      </c>
      <c r="AR314" s="95" t="str">
        <f t="shared" si="46"/>
        <v>6</v>
      </c>
      <c r="AS314" s="95" t="str">
        <f t="shared" si="46"/>
        <v>3</v>
      </c>
      <c r="AT314" s="95" t="str">
        <f t="shared" si="46"/>
        <v>4</v>
      </c>
      <c r="AU314" s="95" t="str">
        <f t="shared" si="46"/>
        <v>1</v>
      </c>
      <c r="AV314" s="95" t="str">
        <f t="shared" si="46"/>
        <v>1</v>
      </c>
      <c r="AW314" s="95" t="str">
        <f t="shared" si="46"/>
        <v>2</v>
      </c>
      <c r="AX314" s="95" t="str">
        <f t="shared" si="43"/>
        <v>1</v>
      </c>
      <c r="AY314" s="95" t="str">
        <f t="shared" si="43"/>
        <v>2</v>
      </c>
      <c r="AZ314" s="95" t="str">
        <f t="shared" si="43"/>
        <v>3</v>
      </c>
      <c r="BA314" s="95" t="str">
        <f t="shared" si="43"/>
        <v>6</v>
      </c>
      <c r="BB314" s="93"/>
    </row>
    <row r="315" spans="1:54" x14ac:dyDescent="0.2">
      <c r="A315" s="90">
        <v>2018</v>
      </c>
      <c r="B315" s="91" t="s">
        <v>9</v>
      </c>
      <c r="C315" s="91">
        <v>0</v>
      </c>
      <c r="D315" s="91">
        <v>0</v>
      </c>
      <c r="E315" s="91">
        <v>0</v>
      </c>
      <c r="F315" s="91">
        <v>0</v>
      </c>
      <c r="G315" s="91">
        <v>330753</v>
      </c>
      <c r="H315" s="91">
        <v>128228</v>
      </c>
      <c r="I315" s="91">
        <v>127104</v>
      </c>
      <c r="J315" s="91">
        <v>24037</v>
      </c>
      <c r="K315" s="91">
        <v>170119</v>
      </c>
      <c r="L315" s="91">
        <v>105694</v>
      </c>
      <c r="M315" s="91">
        <v>99636</v>
      </c>
      <c r="N315" s="91">
        <v>74709</v>
      </c>
      <c r="O315" s="91">
        <v>117099</v>
      </c>
      <c r="P315" s="91">
        <v>75710</v>
      </c>
      <c r="Q315" s="91">
        <v>369805</v>
      </c>
      <c r="R315" s="91">
        <v>497596</v>
      </c>
      <c r="S315" s="91">
        <v>123779</v>
      </c>
      <c r="T315" s="91">
        <v>201396</v>
      </c>
      <c r="U315" s="91">
        <v>22443</v>
      </c>
      <c r="V315" s="91">
        <v>179328</v>
      </c>
      <c r="W315" s="91">
        <v>3406</v>
      </c>
      <c r="X315" s="91">
        <v>4771</v>
      </c>
      <c r="Y315" s="91">
        <v>3</v>
      </c>
      <c r="Z315" s="91">
        <v>2655616</v>
      </c>
      <c r="AC315" s="90">
        <v>2018</v>
      </c>
      <c r="AD315" s="91" t="s">
        <v>9</v>
      </c>
      <c r="AE315" s="95" t="str">
        <f t="shared" si="45"/>
        <v>0</v>
      </c>
      <c r="AF315" s="95" t="str">
        <f t="shared" si="45"/>
        <v>0</v>
      </c>
      <c r="AG315" s="95" t="str">
        <f t="shared" si="45"/>
        <v>0</v>
      </c>
      <c r="AH315" s="95" t="str">
        <f t="shared" si="44"/>
        <v>0</v>
      </c>
      <c r="AI315" s="95" t="str">
        <f t="shared" si="44"/>
        <v>3</v>
      </c>
      <c r="AJ315" s="95" t="str">
        <f t="shared" si="44"/>
        <v>1</v>
      </c>
      <c r="AK315" s="95" t="str">
        <f t="shared" si="44"/>
        <v>1</v>
      </c>
      <c r="AL315" s="95" t="str">
        <f t="shared" si="44"/>
        <v>2</v>
      </c>
      <c r="AM315" s="95" t="str">
        <f t="shared" ref="AM315:AZ355" si="47">+LEFT(K315,1)</f>
        <v>1</v>
      </c>
      <c r="AN315" s="95" t="str">
        <f t="shared" si="46"/>
        <v>1</v>
      </c>
      <c r="AO315" s="95" t="str">
        <f t="shared" si="46"/>
        <v>9</v>
      </c>
      <c r="AP315" s="95" t="str">
        <f t="shared" si="46"/>
        <v>7</v>
      </c>
      <c r="AQ315" s="95" t="str">
        <f t="shared" si="46"/>
        <v>1</v>
      </c>
      <c r="AR315" s="95" t="str">
        <f t="shared" si="46"/>
        <v>7</v>
      </c>
      <c r="AS315" s="95" t="str">
        <f t="shared" si="46"/>
        <v>3</v>
      </c>
      <c r="AT315" s="95" t="str">
        <f t="shared" si="46"/>
        <v>4</v>
      </c>
      <c r="AU315" s="95" t="str">
        <f t="shared" si="46"/>
        <v>1</v>
      </c>
      <c r="AV315" s="95" t="str">
        <f t="shared" si="46"/>
        <v>2</v>
      </c>
      <c r="AW315" s="95" t="str">
        <f t="shared" si="46"/>
        <v>2</v>
      </c>
      <c r="AX315" s="95" t="str">
        <f t="shared" si="43"/>
        <v>1</v>
      </c>
      <c r="AY315" s="95" t="str">
        <f t="shared" si="43"/>
        <v>3</v>
      </c>
      <c r="AZ315" s="95" t="str">
        <f t="shared" si="43"/>
        <v>4</v>
      </c>
      <c r="BA315" s="95" t="str">
        <f t="shared" si="43"/>
        <v>3</v>
      </c>
      <c r="BB315" s="93"/>
    </row>
    <row r="316" spans="1:54" x14ac:dyDescent="0.2">
      <c r="A316" s="90">
        <v>2018</v>
      </c>
      <c r="B316" s="91" t="s">
        <v>10</v>
      </c>
      <c r="C316" s="91">
        <v>0</v>
      </c>
      <c r="D316" s="91">
        <v>0</v>
      </c>
      <c r="E316" s="91">
        <v>0</v>
      </c>
      <c r="F316" s="91">
        <v>0</v>
      </c>
      <c r="G316" s="91">
        <v>303019</v>
      </c>
      <c r="H316" s="91">
        <v>114463</v>
      </c>
      <c r="I316" s="91">
        <v>106688</v>
      </c>
      <c r="J316" s="91">
        <v>22670</v>
      </c>
      <c r="K316" s="91">
        <v>150159</v>
      </c>
      <c r="L316" s="91">
        <v>95028</v>
      </c>
      <c r="M316" s="91">
        <v>90975</v>
      </c>
      <c r="N316" s="91">
        <v>62768</v>
      </c>
      <c r="O316" s="91">
        <v>103127</v>
      </c>
      <c r="P316" s="91">
        <v>55240</v>
      </c>
      <c r="Q316" s="91">
        <v>318933</v>
      </c>
      <c r="R316" s="91">
        <v>425621</v>
      </c>
      <c r="S316" s="91">
        <v>107323</v>
      </c>
      <c r="T316" s="91">
        <v>175429</v>
      </c>
      <c r="U316" s="91">
        <v>20487</v>
      </c>
      <c r="V316" s="91">
        <v>159732</v>
      </c>
      <c r="W316" s="91">
        <v>2965</v>
      </c>
      <c r="X316" s="91">
        <v>3935</v>
      </c>
      <c r="Y316" s="91">
        <v>2865</v>
      </c>
      <c r="Z316" s="91">
        <v>2321427</v>
      </c>
      <c r="AC316" s="90">
        <v>2018</v>
      </c>
      <c r="AD316" s="91" t="s">
        <v>10</v>
      </c>
      <c r="AE316" s="95" t="str">
        <f t="shared" si="45"/>
        <v>0</v>
      </c>
      <c r="AF316" s="95" t="str">
        <f t="shared" si="45"/>
        <v>0</v>
      </c>
      <c r="AG316" s="95" t="str">
        <f t="shared" si="45"/>
        <v>0</v>
      </c>
      <c r="AH316" s="95" t="str">
        <f t="shared" si="45"/>
        <v>0</v>
      </c>
      <c r="AI316" s="95" t="str">
        <f t="shared" si="45"/>
        <v>3</v>
      </c>
      <c r="AJ316" s="95" t="str">
        <f t="shared" si="45"/>
        <v>1</v>
      </c>
      <c r="AK316" s="95" t="str">
        <f t="shared" si="45"/>
        <v>1</v>
      </c>
      <c r="AL316" s="95" t="str">
        <f t="shared" si="45"/>
        <v>2</v>
      </c>
      <c r="AM316" s="95" t="str">
        <f t="shared" si="47"/>
        <v>1</v>
      </c>
      <c r="AN316" s="95" t="str">
        <f t="shared" si="46"/>
        <v>9</v>
      </c>
      <c r="AO316" s="95" t="str">
        <f t="shared" si="46"/>
        <v>9</v>
      </c>
      <c r="AP316" s="95" t="str">
        <f t="shared" si="46"/>
        <v>6</v>
      </c>
      <c r="AQ316" s="95" t="str">
        <f t="shared" si="46"/>
        <v>1</v>
      </c>
      <c r="AR316" s="95" t="str">
        <f t="shared" si="46"/>
        <v>5</v>
      </c>
      <c r="AS316" s="95" t="str">
        <f t="shared" ref="AS316:BA351" si="48">+LEFT(Q316,1)</f>
        <v>3</v>
      </c>
      <c r="AT316" s="95" t="str">
        <f t="shared" si="48"/>
        <v>4</v>
      </c>
      <c r="AU316" s="95" t="str">
        <f t="shared" si="48"/>
        <v>1</v>
      </c>
      <c r="AV316" s="95" t="str">
        <f t="shared" si="48"/>
        <v>1</v>
      </c>
      <c r="AW316" s="95" t="str">
        <f t="shared" si="48"/>
        <v>2</v>
      </c>
      <c r="AX316" s="95" t="str">
        <f t="shared" si="43"/>
        <v>1</v>
      </c>
      <c r="AY316" s="95" t="str">
        <f t="shared" si="43"/>
        <v>2</v>
      </c>
      <c r="AZ316" s="95" t="str">
        <f t="shared" si="43"/>
        <v>3</v>
      </c>
      <c r="BA316" s="95" t="str">
        <f t="shared" si="43"/>
        <v>2</v>
      </c>
      <c r="BB316" s="93"/>
    </row>
    <row r="317" spans="1:54" x14ac:dyDescent="0.2">
      <c r="A317" s="90">
        <v>2018</v>
      </c>
      <c r="B317" s="91" t="s">
        <v>11</v>
      </c>
      <c r="C317" s="91">
        <v>0</v>
      </c>
      <c r="D317" s="91">
        <v>0</v>
      </c>
      <c r="E317" s="91">
        <v>0</v>
      </c>
      <c r="F317" s="91">
        <v>0</v>
      </c>
      <c r="G317" s="91">
        <v>278089</v>
      </c>
      <c r="H317" s="91">
        <v>101029</v>
      </c>
      <c r="I317" s="91">
        <v>103803</v>
      </c>
      <c r="J317" s="91">
        <v>20362</v>
      </c>
      <c r="K317" s="91">
        <v>130423</v>
      </c>
      <c r="L317" s="91">
        <v>89408</v>
      </c>
      <c r="M317" s="91">
        <v>81237</v>
      </c>
      <c r="N317" s="91">
        <v>59957</v>
      </c>
      <c r="O317" s="91">
        <v>92617</v>
      </c>
      <c r="P317" s="91">
        <v>53085</v>
      </c>
      <c r="Q317" s="91">
        <v>314532</v>
      </c>
      <c r="R317" s="91">
        <v>425601</v>
      </c>
      <c r="S317" s="91">
        <v>100133</v>
      </c>
      <c r="T317" s="91">
        <v>161821</v>
      </c>
      <c r="U317" s="91">
        <v>19442</v>
      </c>
      <c r="V317" s="91">
        <v>134105</v>
      </c>
      <c r="W317" s="91">
        <v>2424</v>
      </c>
      <c r="X317" s="91">
        <v>4184</v>
      </c>
      <c r="Y317" s="91">
        <v>0</v>
      </c>
      <c r="Z317" s="91">
        <v>2172252</v>
      </c>
      <c r="AC317" s="90">
        <v>2018</v>
      </c>
      <c r="AD317" s="91" t="s">
        <v>11</v>
      </c>
      <c r="AE317" s="95" t="str">
        <f t="shared" si="45"/>
        <v>0</v>
      </c>
      <c r="AF317" s="95" t="str">
        <f t="shared" si="45"/>
        <v>0</v>
      </c>
      <c r="AG317" s="95" t="str">
        <f t="shared" si="45"/>
        <v>0</v>
      </c>
      <c r="AH317" s="95" t="str">
        <f t="shared" si="45"/>
        <v>0</v>
      </c>
      <c r="AI317" s="95" t="str">
        <f t="shared" si="45"/>
        <v>2</v>
      </c>
      <c r="AJ317" s="95" t="str">
        <f t="shared" si="45"/>
        <v>1</v>
      </c>
      <c r="AK317" s="95" t="str">
        <f t="shared" si="45"/>
        <v>1</v>
      </c>
      <c r="AL317" s="95" t="str">
        <f t="shared" si="45"/>
        <v>2</v>
      </c>
      <c r="AM317" s="95" t="str">
        <f t="shared" si="47"/>
        <v>1</v>
      </c>
      <c r="AN317" s="95" t="str">
        <f t="shared" si="47"/>
        <v>8</v>
      </c>
      <c r="AO317" s="95" t="str">
        <f t="shared" si="47"/>
        <v>8</v>
      </c>
      <c r="AP317" s="95" t="str">
        <f t="shared" si="47"/>
        <v>5</v>
      </c>
      <c r="AQ317" s="95" t="str">
        <f t="shared" si="47"/>
        <v>9</v>
      </c>
      <c r="AR317" s="95" t="str">
        <f t="shared" si="47"/>
        <v>5</v>
      </c>
      <c r="AS317" s="95" t="str">
        <f t="shared" si="48"/>
        <v>3</v>
      </c>
      <c r="AT317" s="95" t="str">
        <f t="shared" si="48"/>
        <v>4</v>
      </c>
      <c r="AU317" s="95" t="str">
        <f t="shared" si="48"/>
        <v>1</v>
      </c>
      <c r="AV317" s="95" t="str">
        <f t="shared" si="48"/>
        <v>1</v>
      </c>
      <c r="AW317" s="95" t="str">
        <f t="shared" si="48"/>
        <v>1</v>
      </c>
      <c r="AX317" s="95" t="str">
        <f t="shared" si="43"/>
        <v>1</v>
      </c>
      <c r="AY317" s="95" t="str">
        <f t="shared" si="43"/>
        <v>2</v>
      </c>
      <c r="AZ317" s="95" t="str">
        <f t="shared" si="43"/>
        <v>4</v>
      </c>
      <c r="BA317" s="95" t="str">
        <f t="shared" si="43"/>
        <v>0</v>
      </c>
      <c r="BB317" s="93"/>
    </row>
    <row r="318" spans="1:54" x14ac:dyDescent="0.2">
      <c r="A318" s="90">
        <v>2019</v>
      </c>
      <c r="B318" s="91" t="s">
        <v>12</v>
      </c>
      <c r="C318" s="91">
        <v>0</v>
      </c>
      <c r="D318" s="91">
        <v>0</v>
      </c>
      <c r="E318" s="91">
        <v>0</v>
      </c>
      <c r="F318" s="91">
        <v>0</v>
      </c>
      <c r="G318" s="91">
        <v>278596</v>
      </c>
      <c r="H318" s="91">
        <v>108970</v>
      </c>
      <c r="I318" s="91">
        <v>102709</v>
      </c>
      <c r="J318" s="91">
        <v>19345</v>
      </c>
      <c r="K318" s="91">
        <v>128442</v>
      </c>
      <c r="L318" s="91">
        <v>83981</v>
      </c>
      <c r="M318" s="91">
        <v>76102</v>
      </c>
      <c r="N318" s="91">
        <v>55719</v>
      </c>
      <c r="O318" s="91">
        <v>93385</v>
      </c>
      <c r="P318" s="91">
        <v>53899</v>
      </c>
      <c r="Q318" s="91">
        <v>282632</v>
      </c>
      <c r="R318" s="91">
        <v>407123</v>
      </c>
      <c r="S318" s="91">
        <v>84637</v>
      </c>
      <c r="T318" s="91">
        <v>116479</v>
      </c>
      <c r="U318" s="91">
        <v>6521</v>
      </c>
      <c r="V318" s="91">
        <v>140138</v>
      </c>
      <c r="W318" s="91">
        <v>2768</v>
      </c>
      <c r="X318" s="91">
        <v>4214</v>
      </c>
      <c r="Y318" s="91">
        <v>306</v>
      </c>
      <c r="Z318" s="91">
        <v>2045966</v>
      </c>
      <c r="AC318" s="90">
        <v>2019</v>
      </c>
      <c r="AD318" s="91" t="s">
        <v>12</v>
      </c>
      <c r="AE318" s="95" t="str">
        <f t="shared" si="45"/>
        <v>0</v>
      </c>
      <c r="AF318" s="95" t="str">
        <f t="shared" si="45"/>
        <v>0</v>
      </c>
      <c r="AG318" s="95" t="str">
        <f t="shared" si="45"/>
        <v>0</v>
      </c>
      <c r="AH318" s="95" t="str">
        <f t="shared" si="45"/>
        <v>0</v>
      </c>
      <c r="AI318" s="95" t="str">
        <f t="shared" si="45"/>
        <v>2</v>
      </c>
      <c r="AJ318" s="95" t="str">
        <f t="shared" si="45"/>
        <v>1</v>
      </c>
      <c r="AK318" s="95" t="str">
        <f t="shared" si="45"/>
        <v>1</v>
      </c>
      <c r="AL318" s="95" t="str">
        <f t="shared" si="45"/>
        <v>1</v>
      </c>
      <c r="AM318" s="95" t="str">
        <f t="shared" si="47"/>
        <v>1</v>
      </c>
      <c r="AN318" s="95" t="str">
        <f t="shared" si="47"/>
        <v>8</v>
      </c>
      <c r="AO318" s="95" t="str">
        <f t="shared" si="47"/>
        <v>7</v>
      </c>
      <c r="AP318" s="95" t="str">
        <f t="shared" si="47"/>
        <v>5</v>
      </c>
      <c r="AQ318" s="95" t="str">
        <f t="shared" si="47"/>
        <v>9</v>
      </c>
      <c r="AR318" s="95" t="str">
        <f t="shared" si="47"/>
        <v>5</v>
      </c>
      <c r="AS318" s="95" t="str">
        <f t="shared" si="48"/>
        <v>2</v>
      </c>
      <c r="AT318" s="95" t="str">
        <f t="shared" si="48"/>
        <v>4</v>
      </c>
      <c r="AU318" s="95" t="str">
        <f t="shared" si="48"/>
        <v>8</v>
      </c>
      <c r="AV318" s="95" t="str">
        <f t="shared" si="48"/>
        <v>1</v>
      </c>
      <c r="AW318" s="95" t="str">
        <f t="shared" si="48"/>
        <v>6</v>
      </c>
      <c r="AX318" s="95" t="str">
        <f t="shared" si="43"/>
        <v>1</v>
      </c>
      <c r="AY318" s="95" t="str">
        <f t="shared" si="43"/>
        <v>2</v>
      </c>
      <c r="AZ318" s="95" t="str">
        <f t="shared" si="43"/>
        <v>4</v>
      </c>
      <c r="BA318" s="95" t="str">
        <f t="shared" si="43"/>
        <v>3</v>
      </c>
      <c r="BB318" s="93"/>
    </row>
    <row r="319" spans="1:54" x14ac:dyDescent="0.2">
      <c r="A319" s="90">
        <v>2019</v>
      </c>
      <c r="B319" s="91" t="s">
        <v>13</v>
      </c>
      <c r="C319" s="91">
        <v>0</v>
      </c>
      <c r="D319" s="91">
        <v>0</v>
      </c>
      <c r="E319" s="91">
        <v>0</v>
      </c>
      <c r="F319" s="91">
        <v>0</v>
      </c>
      <c r="G319" s="91">
        <v>282486</v>
      </c>
      <c r="H319" s="91">
        <v>97047</v>
      </c>
      <c r="I319" s="91">
        <v>98919</v>
      </c>
      <c r="J319" s="91">
        <v>20314</v>
      </c>
      <c r="K319" s="91">
        <v>128030</v>
      </c>
      <c r="L319" s="91">
        <v>77591</v>
      </c>
      <c r="M319" s="91">
        <v>71234</v>
      </c>
      <c r="N319" s="91">
        <v>43415</v>
      </c>
      <c r="O319" s="91">
        <v>88514</v>
      </c>
      <c r="P319" s="91">
        <v>46473</v>
      </c>
      <c r="Q319" s="91">
        <v>274085</v>
      </c>
      <c r="R319" s="91">
        <v>397489</v>
      </c>
      <c r="S319" s="91">
        <v>84103</v>
      </c>
      <c r="T319" s="91">
        <v>139810</v>
      </c>
      <c r="U319" s="91">
        <v>16705</v>
      </c>
      <c r="V319" s="91">
        <v>121985</v>
      </c>
      <c r="W319" s="91">
        <v>2132</v>
      </c>
      <c r="X319" s="91">
        <v>3230</v>
      </c>
      <c r="Y319" s="91">
        <v>31065</v>
      </c>
      <c r="Z319" s="91">
        <v>2024627</v>
      </c>
      <c r="AC319" s="90">
        <v>2019</v>
      </c>
      <c r="AD319" s="91" t="s">
        <v>13</v>
      </c>
      <c r="AE319" s="95" t="str">
        <f t="shared" si="45"/>
        <v>0</v>
      </c>
      <c r="AF319" s="95" t="str">
        <f t="shared" si="45"/>
        <v>0</v>
      </c>
      <c r="AG319" s="95" t="str">
        <f t="shared" si="45"/>
        <v>0</v>
      </c>
      <c r="AH319" s="95" t="str">
        <f t="shared" si="45"/>
        <v>0</v>
      </c>
      <c r="AI319" s="95" t="str">
        <f t="shared" si="45"/>
        <v>2</v>
      </c>
      <c r="AJ319" s="95" t="str">
        <f t="shared" si="45"/>
        <v>9</v>
      </c>
      <c r="AK319" s="95" t="str">
        <f t="shared" si="45"/>
        <v>9</v>
      </c>
      <c r="AL319" s="95" t="str">
        <f t="shared" si="45"/>
        <v>2</v>
      </c>
      <c r="AM319" s="95" t="str">
        <f t="shared" si="47"/>
        <v>1</v>
      </c>
      <c r="AN319" s="95" t="str">
        <f t="shared" si="47"/>
        <v>7</v>
      </c>
      <c r="AO319" s="95" t="str">
        <f t="shared" si="47"/>
        <v>7</v>
      </c>
      <c r="AP319" s="95" t="str">
        <f t="shared" si="47"/>
        <v>4</v>
      </c>
      <c r="AQ319" s="95" t="str">
        <f t="shared" si="47"/>
        <v>8</v>
      </c>
      <c r="AR319" s="95" t="str">
        <f t="shared" si="47"/>
        <v>4</v>
      </c>
      <c r="AS319" s="95" t="str">
        <f t="shared" si="48"/>
        <v>2</v>
      </c>
      <c r="AT319" s="95" t="str">
        <f t="shared" si="48"/>
        <v>3</v>
      </c>
      <c r="AU319" s="95" t="str">
        <f t="shared" si="48"/>
        <v>8</v>
      </c>
      <c r="AV319" s="95" t="str">
        <f t="shared" si="48"/>
        <v>1</v>
      </c>
      <c r="AW319" s="95" t="str">
        <f t="shared" si="48"/>
        <v>1</v>
      </c>
      <c r="AX319" s="95" t="str">
        <f t="shared" si="43"/>
        <v>1</v>
      </c>
      <c r="AY319" s="95" t="str">
        <f t="shared" si="43"/>
        <v>2</v>
      </c>
      <c r="AZ319" s="95" t="str">
        <f t="shared" si="43"/>
        <v>3</v>
      </c>
      <c r="BA319" s="95" t="str">
        <f t="shared" si="43"/>
        <v>3</v>
      </c>
      <c r="BB319" s="93"/>
    </row>
    <row r="320" spans="1:54" x14ac:dyDescent="0.2">
      <c r="A320" s="90">
        <v>2019</v>
      </c>
      <c r="B320" s="91" t="s">
        <v>14</v>
      </c>
      <c r="C320" s="91">
        <v>0</v>
      </c>
      <c r="D320" s="91">
        <v>0</v>
      </c>
      <c r="E320" s="91">
        <v>0</v>
      </c>
      <c r="F320" s="91">
        <v>0</v>
      </c>
      <c r="G320" s="91">
        <v>316381</v>
      </c>
      <c r="H320" s="91">
        <v>114970</v>
      </c>
      <c r="I320" s="91">
        <v>115516</v>
      </c>
      <c r="J320" s="91">
        <v>22103</v>
      </c>
      <c r="K320" s="91">
        <v>146560</v>
      </c>
      <c r="L320" s="91">
        <v>86994</v>
      </c>
      <c r="M320" s="91">
        <v>90880</v>
      </c>
      <c r="N320" s="91">
        <v>63829</v>
      </c>
      <c r="O320" s="91">
        <v>103374</v>
      </c>
      <c r="P320" s="91">
        <v>58869</v>
      </c>
      <c r="Q320" s="91">
        <v>322430</v>
      </c>
      <c r="R320" s="91">
        <v>456716</v>
      </c>
      <c r="S320" s="91">
        <v>107754</v>
      </c>
      <c r="T320" s="91">
        <v>167830</v>
      </c>
      <c r="U320" s="91">
        <v>17884</v>
      </c>
      <c r="V320" s="91">
        <v>151362</v>
      </c>
      <c r="W320" s="91">
        <v>2793</v>
      </c>
      <c r="X320" s="91">
        <v>4130</v>
      </c>
      <c r="Y320" s="91">
        <v>9609</v>
      </c>
      <c r="Z320" s="91">
        <v>2359984</v>
      </c>
      <c r="AC320" s="90">
        <v>2019</v>
      </c>
      <c r="AD320" s="91" t="s">
        <v>14</v>
      </c>
      <c r="AE320" s="95" t="str">
        <f t="shared" si="45"/>
        <v>0</v>
      </c>
      <c r="AF320" s="95" t="str">
        <f t="shared" si="45"/>
        <v>0</v>
      </c>
      <c r="AG320" s="95" t="str">
        <f t="shared" si="45"/>
        <v>0</v>
      </c>
      <c r="AH320" s="95" t="str">
        <f t="shared" si="45"/>
        <v>0</v>
      </c>
      <c r="AI320" s="95" t="str">
        <f t="shared" si="45"/>
        <v>3</v>
      </c>
      <c r="AJ320" s="95" t="str">
        <f t="shared" si="45"/>
        <v>1</v>
      </c>
      <c r="AK320" s="95" t="str">
        <f t="shared" si="45"/>
        <v>1</v>
      </c>
      <c r="AL320" s="95" t="str">
        <f t="shared" si="45"/>
        <v>2</v>
      </c>
      <c r="AM320" s="95" t="str">
        <f t="shared" si="47"/>
        <v>1</v>
      </c>
      <c r="AN320" s="95" t="str">
        <f t="shared" si="47"/>
        <v>8</v>
      </c>
      <c r="AO320" s="95" t="str">
        <f t="shared" si="47"/>
        <v>9</v>
      </c>
      <c r="AP320" s="95" t="str">
        <f t="shared" si="47"/>
        <v>6</v>
      </c>
      <c r="AQ320" s="95" t="str">
        <f t="shared" si="47"/>
        <v>1</v>
      </c>
      <c r="AR320" s="95" t="str">
        <f t="shared" si="47"/>
        <v>5</v>
      </c>
      <c r="AS320" s="95" t="str">
        <f t="shared" si="48"/>
        <v>3</v>
      </c>
      <c r="AT320" s="95" t="str">
        <f t="shared" si="48"/>
        <v>4</v>
      </c>
      <c r="AU320" s="95" t="str">
        <f t="shared" si="48"/>
        <v>1</v>
      </c>
      <c r="AV320" s="95" t="str">
        <f t="shared" si="48"/>
        <v>1</v>
      </c>
      <c r="AW320" s="95" t="str">
        <f t="shared" si="48"/>
        <v>1</v>
      </c>
      <c r="AX320" s="95" t="str">
        <f t="shared" si="43"/>
        <v>1</v>
      </c>
      <c r="AY320" s="95" t="str">
        <f t="shared" si="43"/>
        <v>2</v>
      </c>
      <c r="AZ320" s="95" t="str">
        <f t="shared" si="43"/>
        <v>4</v>
      </c>
      <c r="BA320" s="95" t="str">
        <f t="shared" si="43"/>
        <v>9</v>
      </c>
      <c r="BB320" s="93"/>
    </row>
    <row r="321" spans="1:54" x14ac:dyDescent="0.2">
      <c r="A321" s="90">
        <v>2019</v>
      </c>
      <c r="B321" s="91" t="s">
        <v>15</v>
      </c>
      <c r="C321" s="91">
        <v>0</v>
      </c>
      <c r="D321" s="91">
        <v>0</v>
      </c>
      <c r="E321" s="91">
        <v>0</v>
      </c>
      <c r="F321" s="91">
        <v>0</v>
      </c>
      <c r="G321" s="91">
        <v>308253</v>
      </c>
      <c r="H321" s="91">
        <v>117105</v>
      </c>
      <c r="I321" s="91">
        <v>101224</v>
      </c>
      <c r="J321" s="91">
        <v>21644</v>
      </c>
      <c r="K321" s="91">
        <v>149448</v>
      </c>
      <c r="L321" s="91">
        <v>88856</v>
      </c>
      <c r="M321" s="91">
        <v>89947</v>
      </c>
      <c r="N321" s="91">
        <v>63583</v>
      </c>
      <c r="O321" s="91">
        <v>101453</v>
      </c>
      <c r="P321" s="91">
        <v>59776</v>
      </c>
      <c r="Q321" s="91">
        <v>318961</v>
      </c>
      <c r="R321" s="91">
        <v>447894</v>
      </c>
      <c r="S321" s="91">
        <v>103441</v>
      </c>
      <c r="T321" s="91">
        <v>167368</v>
      </c>
      <c r="U321" s="91">
        <v>17554</v>
      </c>
      <c r="V321" s="91">
        <v>154634</v>
      </c>
      <c r="W321" s="91">
        <v>3505</v>
      </c>
      <c r="X321" s="91">
        <v>4295</v>
      </c>
      <c r="Y321" s="91">
        <v>1692</v>
      </c>
      <c r="Z321" s="91">
        <v>2320633</v>
      </c>
      <c r="AC321" s="90">
        <v>2019</v>
      </c>
      <c r="AD321" s="91" t="s">
        <v>15</v>
      </c>
      <c r="AE321" s="95" t="str">
        <f t="shared" si="45"/>
        <v>0</v>
      </c>
      <c r="AF321" s="95" t="str">
        <f t="shared" si="45"/>
        <v>0</v>
      </c>
      <c r="AG321" s="95" t="str">
        <f t="shared" si="45"/>
        <v>0</v>
      </c>
      <c r="AH321" s="95" t="str">
        <f t="shared" si="45"/>
        <v>0</v>
      </c>
      <c r="AI321" s="95" t="str">
        <f t="shared" si="45"/>
        <v>3</v>
      </c>
      <c r="AJ321" s="95" t="str">
        <f t="shared" si="45"/>
        <v>1</v>
      </c>
      <c r="AK321" s="95" t="str">
        <f t="shared" si="45"/>
        <v>1</v>
      </c>
      <c r="AL321" s="95" t="str">
        <f t="shared" si="45"/>
        <v>2</v>
      </c>
      <c r="AM321" s="95" t="str">
        <f t="shared" si="47"/>
        <v>1</v>
      </c>
      <c r="AN321" s="95" t="str">
        <f t="shared" si="47"/>
        <v>8</v>
      </c>
      <c r="AO321" s="95" t="str">
        <f t="shared" si="47"/>
        <v>8</v>
      </c>
      <c r="AP321" s="95" t="str">
        <f t="shared" si="47"/>
        <v>6</v>
      </c>
      <c r="AQ321" s="95" t="str">
        <f t="shared" si="47"/>
        <v>1</v>
      </c>
      <c r="AR321" s="95" t="str">
        <f t="shared" si="47"/>
        <v>5</v>
      </c>
      <c r="AS321" s="95" t="str">
        <f t="shared" si="48"/>
        <v>3</v>
      </c>
      <c r="AT321" s="95" t="str">
        <f t="shared" si="48"/>
        <v>4</v>
      </c>
      <c r="AU321" s="95" t="str">
        <f t="shared" si="48"/>
        <v>1</v>
      </c>
      <c r="AV321" s="95" t="str">
        <f t="shared" si="48"/>
        <v>1</v>
      </c>
      <c r="AW321" s="95" t="str">
        <f t="shared" si="48"/>
        <v>1</v>
      </c>
      <c r="AX321" s="95" t="str">
        <f t="shared" si="43"/>
        <v>1</v>
      </c>
      <c r="AY321" s="95" t="str">
        <f t="shared" si="43"/>
        <v>3</v>
      </c>
      <c r="AZ321" s="95" t="str">
        <f t="shared" si="43"/>
        <v>4</v>
      </c>
      <c r="BA321" s="95" t="str">
        <f t="shared" si="43"/>
        <v>1</v>
      </c>
      <c r="BB321" s="93"/>
    </row>
    <row r="322" spans="1:54" x14ac:dyDescent="0.2">
      <c r="A322" s="90">
        <v>2019</v>
      </c>
      <c r="B322" s="91" t="s">
        <v>4</v>
      </c>
      <c r="C322" s="91">
        <v>0</v>
      </c>
      <c r="D322" s="91">
        <v>0</v>
      </c>
      <c r="E322" s="91">
        <v>0</v>
      </c>
      <c r="F322" s="91">
        <v>0</v>
      </c>
      <c r="G322" s="91">
        <v>327081</v>
      </c>
      <c r="H322" s="91">
        <v>125306</v>
      </c>
      <c r="I322" s="91">
        <v>76279</v>
      </c>
      <c r="J322" s="91">
        <v>22469</v>
      </c>
      <c r="K322" s="91">
        <v>154241</v>
      </c>
      <c r="L322" s="91">
        <v>94029</v>
      </c>
      <c r="M322" s="91">
        <v>94269</v>
      </c>
      <c r="N322" s="91">
        <v>72944</v>
      </c>
      <c r="O322" s="91">
        <v>106506</v>
      </c>
      <c r="P322" s="91">
        <v>60548</v>
      </c>
      <c r="Q322" s="91">
        <v>331555</v>
      </c>
      <c r="R322" s="91">
        <v>475658</v>
      </c>
      <c r="S322" s="91">
        <v>110692</v>
      </c>
      <c r="T322" s="91">
        <v>175024</v>
      </c>
      <c r="U322" s="91">
        <v>18272</v>
      </c>
      <c r="V322" s="91">
        <v>162036</v>
      </c>
      <c r="W322" s="91">
        <v>2829</v>
      </c>
      <c r="X322" s="91">
        <v>4262</v>
      </c>
      <c r="Y322" s="91">
        <v>6185</v>
      </c>
      <c r="Z322" s="91">
        <v>2420185</v>
      </c>
      <c r="AC322" s="90">
        <v>2019</v>
      </c>
      <c r="AD322" s="91" t="s">
        <v>4</v>
      </c>
      <c r="AE322" s="95" t="str">
        <f t="shared" si="45"/>
        <v>0</v>
      </c>
      <c r="AF322" s="95" t="str">
        <f t="shared" si="45"/>
        <v>0</v>
      </c>
      <c r="AG322" s="95" t="str">
        <f t="shared" si="45"/>
        <v>0</v>
      </c>
      <c r="AH322" s="95" t="str">
        <f t="shared" si="45"/>
        <v>0</v>
      </c>
      <c r="AI322" s="95" t="str">
        <f t="shared" si="45"/>
        <v>3</v>
      </c>
      <c r="AJ322" s="95" t="str">
        <f t="shared" si="45"/>
        <v>1</v>
      </c>
      <c r="AK322" s="95" t="str">
        <f t="shared" si="45"/>
        <v>7</v>
      </c>
      <c r="AL322" s="95" t="str">
        <f t="shared" si="45"/>
        <v>2</v>
      </c>
      <c r="AM322" s="95" t="str">
        <f t="shared" si="47"/>
        <v>1</v>
      </c>
      <c r="AN322" s="95" t="str">
        <f t="shared" si="47"/>
        <v>9</v>
      </c>
      <c r="AO322" s="95" t="str">
        <f t="shared" si="47"/>
        <v>9</v>
      </c>
      <c r="AP322" s="95" t="str">
        <f t="shared" si="47"/>
        <v>7</v>
      </c>
      <c r="AQ322" s="95" t="str">
        <f t="shared" si="47"/>
        <v>1</v>
      </c>
      <c r="AR322" s="95" t="str">
        <f t="shared" si="47"/>
        <v>6</v>
      </c>
      <c r="AS322" s="95" t="str">
        <f t="shared" si="48"/>
        <v>3</v>
      </c>
      <c r="AT322" s="95" t="str">
        <f t="shared" si="48"/>
        <v>4</v>
      </c>
      <c r="AU322" s="95" t="str">
        <f t="shared" si="48"/>
        <v>1</v>
      </c>
      <c r="AV322" s="95" t="str">
        <f t="shared" si="48"/>
        <v>1</v>
      </c>
      <c r="AW322" s="95" t="str">
        <f t="shared" si="48"/>
        <v>1</v>
      </c>
      <c r="AX322" s="95" t="str">
        <f t="shared" si="43"/>
        <v>1</v>
      </c>
      <c r="AY322" s="95" t="str">
        <f t="shared" si="43"/>
        <v>2</v>
      </c>
      <c r="AZ322" s="95" t="str">
        <f t="shared" si="43"/>
        <v>4</v>
      </c>
      <c r="BA322" s="95" t="str">
        <f t="shared" si="43"/>
        <v>6</v>
      </c>
      <c r="BB322" s="93"/>
    </row>
    <row r="323" spans="1:54" x14ac:dyDescent="0.2">
      <c r="A323" s="90">
        <v>2019</v>
      </c>
      <c r="B323" s="91" t="s">
        <v>5</v>
      </c>
      <c r="C323" s="91">
        <v>0</v>
      </c>
      <c r="D323" s="91">
        <v>0</v>
      </c>
      <c r="E323" s="91">
        <v>0</v>
      </c>
      <c r="F323" s="91">
        <v>0</v>
      </c>
      <c r="G323" s="91">
        <v>307483</v>
      </c>
      <c r="H323" s="91">
        <v>104981</v>
      </c>
      <c r="I323" s="91">
        <v>99201</v>
      </c>
      <c r="J323" s="91">
        <v>20016</v>
      </c>
      <c r="K323" s="91">
        <v>140412</v>
      </c>
      <c r="L323" s="91">
        <v>78715</v>
      </c>
      <c r="M323" s="91">
        <v>81414</v>
      </c>
      <c r="N323" s="91">
        <v>65775</v>
      </c>
      <c r="O323" s="91">
        <v>92323</v>
      </c>
      <c r="P323" s="91">
        <v>54659</v>
      </c>
      <c r="Q323" s="91">
        <v>296910</v>
      </c>
      <c r="R323" s="91">
        <v>418117</v>
      </c>
      <c r="S323" s="91">
        <v>91131</v>
      </c>
      <c r="T323" s="91">
        <v>145319</v>
      </c>
      <c r="U323" s="91">
        <v>14472</v>
      </c>
      <c r="V323" s="91">
        <v>139017</v>
      </c>
      <c r="W323" s="91">
        <v>2584</v>
      </c>
      <c r="X323" s="91">
        <v>3740</v>
      </c>
      <c r="Y323" s="91">
        <v>7431</v>
      </c>
      <c r="Z323" s="91">
        <v>2163700</v>
      </c>
      <c r="AC323" s="90">
        <v>2019</v>
      </c>
      <c r="AD323" s="91" t="s">
        <v>5</v>
      </c>
      <c r="AE323" s="95" t="str">
        <f t="shared" si="45"/>
        <v>0</v>
      </c>
      <c r="AF323" s="95" t="str">
        <f t="shared" si="45"/>
        <v>0</v>
      </c>
      <c r="AG323" s="95" t="str">
        <f t="shared" si="45"/>
        <v>0</v>
      </c>
      <c r="AH323" s="95" t="str">
        <f t="shared" si="45"/>
        <v>0</v>
      </c>
      <c r="AI323" s="95" t="str">
        <f t="shared" si="45"/>
        <v>3</v>
      </c>
      <c r="AJ323" s="95" t="str">
        <f t="shared" si="45"/>
        <v>1</v>
      </c>
      <c r="AK323" s="95" t="str">
        <f t="shared" si="45"/>
        <v>9</v>
      </c>
      <c r="AL323" s="95" t="str">
        <f t="shared" si="45"/>
        <v>2</v>
      </c>
      <c r="AM323" s="95" t="str">
        <f t="shared" si="47"/>
        <v>1</v>
      </c>
      <c r="AN323" s="95" t="str">
        <f t="shared" si="47"/>
        <v>7</v>
      </c>
      <c r="AO323" s="95" t="str">
        <f t="shared" si="47"/>
        <v>8</v>
      </c>
      <c r="AP323" s="95" t="str">
        <f t="shared" si="47"/>
        <v>6</v>
      </c>
      <c r="AQ323" s="95" t="str">
        <f t="shared" si="47"/>
        <v>9</v>
      </c>
      <c r="AR323" s="95" t="str">
        <f t="shared" si="47"/>
        <v>5</v>
      </c>
      <c r="AS323" s="95" t="str">
        <f t="shared" si="48"/>
        <v>2</v>
      </c>
      <c r="AT323" s="95" t="str">
        <f t="shared" si="48"/>
        <v>4</v>
      </c>
      <c r="AU323" s="95" t="str">
        <f t="shared" si="48"/>
        <v>9</v>
      </c>
      <c r="AV323" s="95" t="str">
        <f t="shared" si="48"/>
        <v>1</v>
      </c>
      <c r="AW323" s="95" t="str">
        <f t="shared" si="48"/>
        <v>1</v>
      </c>
      <c r="AX323" s="95" t="str">
        <f t="shared" si="43"/>
        <v>1</v>
      </c>
      <c r="AY323" s="95" t="str">
        <f t="shared" si="43"/>
        <v>2</v>
      </c>
      <c r="AZ323" s="95" t="str">
        <f t="shared" si="43"/>
        <v>3</v>
      </c>
      <c r="BA323" s="95" t="str">
        <f t="shared" si="43"/>
        <v>7</v>
      </c>
      <c r="BB323" s="93"/>
    </row>
    <row r="324" spans="1:54" x14ac:dyDescent="0.2">
      <c r="A324" s="90">
        <v>2019</v>
      </c>
      <c r="B324" s="91" t="s">
        <v>6</v>
      </c>
      <c r="C324" s="91">
        <v>210744</v>
      </c>
      <c r="D324" s="91">
        <v>181774</v>
      </c>
      <c r="E324" s="91">
        <v>0</v>
      </c>
      <c r="F324" s="91">
        <v>0</v>
      </c>
      <c r="G324" s="91">
        <v>246375</v>
      </c>
      <c r="H324" s="91">
        <v>128716</v>
      </c>
      <c r="I324" s="91">
        <v>93649</v>
      </c>
      <c r="J324" s="91">
        <v>27943</v>
      </c>
      <c r="K324" s="91">
        <v>169953</v>
      </c>
      <c r="L324" s="91">
        <v>85203</v>
      </c>
      <c r="M324" s="91">
        <v>94763</v>
      </c>
      <c r="N324" s="91">
        <v>71376</v>
      </c>
      <c r="O324" s="91">
        <v>109826</v>
      </c>
      <c r="P324" s="91">
        <v>63242</v>
      </c>
      <c r="Q324" s="91">
        <v>335684</v>
      </c>
      <c r="R324" s="91">
        <v>492065</v>
      </c>
      <c r="S324" s="91">
        <v>99368</v>
      </c>
      <c r="T324" s="91">
        <v>159151</v>
      </c>
      <c r="U324" s="91">
        <v>17884</v>
      </c>
      <c r="V324" s="91">
        <v>137138</v>
      </c>
      <c r="W324" s="91">
        <v>3504</v>
      </c>
      <c r="X324" s="91">
        <v>4676</v>
      </c>
      <c r="Y324" s="91">
        <v>8638</v>
      </c>
      <c r="Z324" s="91">
        <v>2741672</v>
      </c>
      <c r="AC324" s="90">
        <v>2019</v>
      </c>
      <c r="AD324" s="91" t="s">
        <v>6</v>
      </c>
      <c r="AE324" s="95" t="str">
        <f t="shared" si="45"/>
        <v>2</v>
      </c>
      <c r="AF324" s="95" t="str">
        <f t="shared" si="45"/>
        <v>1</v>
      </c>
      <c r="AG324" s="95" t="str">
        <f t="shared" si="45"/>
        <v>0</v>
      </c>
      <c r="AH324" s="95" t="str">
        <f t="shared" si="45"/>
        <v>0</v>
      </c>
      <c r="AI324" s="95" t="str">
        <f t="shared" si="45"/>
        <v>2</v>
      </c>
      <c r="AJ324" s="95" t="str">
        <f t="shared" si="45"/>
        <v>1</v>
      </c>
      <c r="AK324" s="95" t="str">
        <f t="shared" si="45"/>
        <v>9</v>
      </c>
      <c r="AL324" s="95" t="str">
        <f t="shared" si="45"/>
        <v>2</v>
      </c>
      <c r="AM324" s="95" t="str">
        <f t="shared" si="47"/>
        <v>1</v>
      </c>
      <c r="AN324" s="95" t="str">
        <f t="shared" si="47"/>
        <v>8</v>
      </c>
      <c r="AO324" s="95" t="str">
        <f t="shared" si="47"/>
        <v>9</v>
      </c>
      <c r="AP324" s="95" t="str">
        <f t="shared" si="47"/>
        <v>7</v>
      </c>
      <c r="AQ324" s="95" t="str">
        <f t="shared" si="47"/>
        <v>1</v>
      </c>
      <c r="AR324" s="95" t="str">
        <f t="shared" si="47"/>
        <v>6</v>
      </c>
      <c r="AS324" s="95" t="str">
        <f t="shared" si="48"/>
        <v>3</v>
      </c>
      <c r="AT324" s="95" t="str">
        <f t="shared" si="48"/>
        <v>4</v>
      </c>
      <c r="AU324" s="95" t="str">
        <f t="shared" si="48"/>
        <v>9</v>
      </c>
      <c r="AV324" s="95" t="str">
        <f t="shared" si="48"/>
        <v>1</v>
      </c>
      <c r="AW324" s="95" t="str">
        <f t="shared" si="48"/>
        <v>1</v>
      </c>
      <c r="AX324" s="95" t="str">
        <f t="shared" si="43"/>
        <v>1</v>
      </c>
      <c r="AY324" s="95" t="str">
        <f t="shared" si="43"/>
        <v>3</v>
      </c>
      <c r="AZ324" s="95" t="str">
        <f t="shared" si="43"/>
        <v>4</v>
      </c>
      <c r="BA324" s="95" t="str">
        <f t="shared" si="43"/>
        <v>8</v>
      </c>
      <c r="BB324" s="93"/>
    </row>
    <row r="325" spans="1:54" x14ac:dyDescent="0.2">
      <c r="A325" s="90">
        <v>2019</v>
      </c>
      <c r="B325" s="91" t="s">
        <v>7</v>
      </c>
      <c r="C325" s="91">
        <v>375891</v>
      </c>
      <c r="D325" s="91">
        <v>300664</v>
      </c>
      <c r="E325" s="91">
        <v>0</v>
      </c>
      <c r="F325" s="91">
        <v>0</v>
      </c>
      <c r="G325" s="91">
        <v>236111</v>
      </c>
      <c r="H325" s="91">
        <v>149908</v>
      </c>
      <c r="I325" s="91">
        <v>101691</v>
      </c>
      <c r="J325" s="91">
        <v>33343</v>
      </c>
      <c r="K325" s="91">
        <v>195981</v>
      </c>
      <c r="L325" s="91">
        <v>128807</v>
      </c>
      <c r="M325" s="91">
        <v>112932</v>
      </c>
      <c r="N325" s="91">
        <v>73570</v>
      </c>
      <c r="O325" s="91">
        <v>126518</v>
      </c>
      <c r="P325" s="91">
        <v>75228</v>
      </c>
      <c r="Q325" s="91">
        <v>379875</v>
      </c>
      <c r="R325" s="91">
        <v>539713</v>
      </c>
      <c r="S325" s="91">
        <v>95196</v>
      </c>
      <c r="T325" s="91">
        <v>159995</v>
      </c>
      <c r="U325" s="91">
        <v>18448</v>
      </c>
      <c r="V325" s="91">
        <v>148236</v>
      </c>
      <c r="W325" s="91">
        <v>3747</v>
      </c>
      <c r="X325" s="91">
        <v>4689</v>
      </c>
      <c r="Y325" s="91">
        <v>112454</v>
      </c>
      <c r="Z325" s="91">
        <v>3372997</v>
      </c>
      <c r="AC325" s="90">
        <v>2019</v>
      </c>
      <c r="AD325" s="91" t="s">
        <v>7</v>
      </c>
      <c r="AE325" s="95" t="str">
        <f t="shared" si="45"/>
        <v>3</v>
      </c>
      <c r="AF325" s="95" t="str">
        <f t="shared" si="45"/>
        <v>3</v>
      </c>
      <c r="AG325" s="95" t="str">
        <f t="shared" si="45"/>
        <v>0</v>
      </c>
      <c r="AH325" s="95" t="str">
        <f t="shared" si="45"/>
        <v>0</v>
      </c>
      <c r="AI325" s="95" t="str">
        <f t="shared" si="45"/>
        <v>2</v>
      </c>
      <c r="AJ325" s="95" t="str">
        <f t="shared" si="45"/>
        <v>1</v>
      </c>
      <c r="AK325" s="95" t="str">
        <f t="shared" si="45"/>
        <v>1</v>
      </c>
      <c r="AL325" s="95" t="str">
        <f t="shared" si="45"/>
        <v>3</v>
      </c>
      <c r="AM325" s="95" t="str">
        <f t="shared" si="47"/>
        <v>1</v>
      </c>
      <c r="AN325" s="95" t="str">
        <f t="shared" si="47"/>
        <v>1</v>
      </c>
      <c r="AO325" s="95" t="str">
        <f t="shared" si="47"/>
        <v>1</v>
      </c>
      <c r="AP325" s="95" t="str">
        <f t="shared" si="47"/>
        <v>7</v>
      </c>
      <c r="AQ325" s="95" t="str">
        <f t="shared" si="47"/>
        <v>1</v>
      </c>
      <c r="AR325" s="95" t="str">
        <f t="shared" si="47"/>
        <v>7</v>
      </c>
      <c r="AS325" s="95" t="str">
        <f t="shared" si="48"/>
        <v>3</v>
      </c>
      <c r="AT325" s="95" t="str">
        <f t="shared" si="48"/>
        <v>5</v>
      </c>
      <c r="AU325" s="95" t="str">
        <f t="shared" si="48"/>
        <v>9</v>
      </c>
      <c r="AV325" s="95" t="str">
        <f t="shared" si="48"/>
        <v>1</v>
      </c>
      <c r="AW325" s="95" t="str">
        <f t="shared" si="48"/>
        <v>1</v>
      </c>
      <c r="AX325" s="95" t="str">
        <f t="shared" si="43"/>
        <v>1</v>
      </c>
      <c r="AY325" s="95" t="str">
        <f t="shared" si="43"/>
        <v>3</v>
      </c>
      <c r="AZ325" s="95" t="str">
        <f t="shared" si="43"/>
        <v>4</v>
      </c>
      <c r="BA325" s="95" t="str">
        <f t="shared" si="43"/>
        <v>1</v>
      </c>
      <c r="BB325" s="93"/>
    </row>
    <row r="326" spans="1:54" x14ac:dyDescent="0.2">
      <c r="A326" s="90">
        <v>2019</v>
      </c>
      <c r="B326" s="91" t="s">
        <v>8</v>
      </c>
      <c r="C326" s="91">
        <v>419608</v>
      </c>
      <c r="D326" s="91">
        <v>334812</v>
      </c>
      <c r="E326" s="91">
        <v>0</v>
      </c>
      <c r="F326" s="91">
        <v>0</v>
      </c>
      <c r="G326" s="91">
        <v>214313</v>
      </c>
      <c r="H326" s="91">
        <v>153131</v>
      </c>
      <c r="I326" s="91">
        <v>103111</v>
      </c>
      <c r="J326" s="91">
        <v>35127</v>
      </c>
      <c r="K326" s="91">
        <v>196427</v>
      </c>
      <c r="L326" s="91">
        <v>129851</v>
      </c>
      <c r="M326" s="91">
        <v>106682</v>
      </c>
      <c r="N326" s="91">
        <v>70462</v>
      </c>
      <c r="O326" s="91">
        <v>125280</v>
      </c>
      <c r="P326" s="91">
        <v>76759</v>
      </c>
      <c r="Q326" s="91">
        <v>362014</v>
      </c>
      <c r="R326" s="91">
        <v>529370</v>
      </c>
      <c r="S326" s="91">
        <v>90219</v>
      </c>
      <c r="T326" s="91">
        <v>154733</v>
      </c>
      <c r="U326" s="91">
        <v>17507</v>
      </c>
      <c r="V326" s="91">
        <v>156650</v>
      </c>
      <c r="W326" s="91">
        <v>3619</v>
      </c>
      <c r="X326" s="91">
        <v>5375</v>
      </c>
      <c r="Y326" s="91">
        <v>51495</v>
      </c>
      <c r="Z326" s="91">
        <v>3336545</v>
      </c>
      <c r="AC326" s="90">
        <v>2019</v>
      </c>
      <c r="AD326" s="91" t="s">
        <v>8</v>
      </c>
      <c r="AE326" s="95" t="str">
        <f t="shared" si="45"/>
        <v>4</v>
      </c>
      <c r="AF326" s="95" t="str">
        <f t="shared" si="45"/>
        <v>3</v>
      </c>
      <c r="AG326" s="95" t="str">
        <f t="shared" si="45"/>
        <v>0</v>
      </c>
      <c r="AH326" s="95" t="str">
        <f t="shared" si="45"/>
        <v>0</v>
      </c>
      <c r="AI326" s="95" t="str">
        <f t="shared" si="45"/>
        <v>2</v>
      </c>
      <c r="AJ326" s="95" t="str">
        <f t="shared" si="45"/>
        <v>1</v>
      </c>
      <c r="AK326" s="95" t="str">
        <f t="shared" si="45"/>
        <v>1</v>
      </c>
      <c r="AL326" s="95" t="str">
        <f t="shared" si="45"/>
        <v>3</v>
      </c>
      <c r="AM326" s="95" t="str">
        <f t="shared" si="47"/>
        <v>1</v>
      </c>
      <c r="AN326" s="95" t="str">
        <f t="shared" si="47"/>
        <v>1</v>
      </c>
      <c r="AO326" s="95" t="str">
        <f t="shared" si="47"/>
        <v>1</v>
      </c>
      <c r="AP326" s="95" t="str">
        <f t="shared" si="47"/>
        <v>7</v>
      </c>
      <c r="AQ326" s="95" t="str">
        <f t="shared" si="47"/>
        <v>1</v>
      </c>
      <c r="AR326" s="95" t="str">
        <f t="shared" si="47"/>
        <v>7</v>
      </c>
      <c r="AS326" s="95" t="str">
        <f t="shared" si="48"/>
        <v>3</v>
      </c>
      <c r="AT326" s="95" t="str">
        <f t="shared" si="48"/>
        <v>5</v>
      </c>
      <c r="AU326" s="95" t="str">
        <f t="shared" si="48"/>
        <v>9</v>
      </c>
      <c r="AV326" s="95" t="str">
        <f t="shared" si="48"/>
        <v>1</v>
      </c>
      <c r="AW326" s="95" t="str">
        <f t="shared" si="48"/>
        <v>1</v>
      </c>
      <c r="AX326" s="95" t="str">
        <f t="shared" si="43"/>
        <v>1</v>
      </c>
      <c r="AY326" s="95" t="str">
        <f t="shared" si="43"/>
        <v>3</v>
      </c>
      <c r="AZ326" s="95" t="str">
        <f t="shared" si="43"/>
        <v>5</v>
      </c>
      <c r="BA326" s="95" t="str">
        <f t="shared" si="43"/>
        <v>5</v>
      </c>
      <c r="BB326" s="93"/>
    </row>
    <row r="327" spans="1:54" x14ac:dyDescent="0.2">
      <c r="A327" s="90">
        <v>2019</v>
      </c>
      <c r="B327" s="91" t="s">
        <v>9</v>
      </c>
      <c r="C327" s="91">
        <v>448646</v>
      </c>
      <c r="D327" s="91">
        <v>352039</v>
      </c>
      <c r="E327" s="91">
        <v>0</v>
      </c>
      <c r="F327" s="91">
        <v>0</v>
      </c>
      <c r="G327" s="91">
        <v>217931</v>
      </c>
      <c r="H327" s="91">
        <v>157630</v>
      </c>
      <c r="I327" s="91">
        <v>106289</v>
      </c>
      <c r="J327" s="91">
        <v>37399</v>
      </c>
      <c r="K327" s="91">
        <v>202936</v>
      </c>
      <c r="L327" s="91">
        <v>134523</v>
      </c>
      <c r="M327" s="91">
        <v>108922</v>
      </c>
      <c r="N327" s="91">
        <v>70590</v>
      </c>
      <c r="O327" s="91">
        <v>130452</v>
      </c>
      <c r="P327" s="91">
        <v>80252</v>
      </c>
      <c r="Q327" s="91">
        <v>372014</v>
      </c>
      <c r="R327" s="91">
        <v>526532</v>
      </c>
      <c r="S327" s="91">
        <v>86919</v>
      </c>
      <c r="T327" s="91">
        <v>158190</v>
      </c>
      <c r="U327" s="91">
        <v>17049</v>
      </c>
      <c r="V327" s="91">
        <v>143401</v>
      </c>
      <c r="W327" s="91">
        <v>3718</v>
      </c>
      <c r="X327" s="91">
        <v>5475</v>
      </c>
      <c r="Y327" s="91">
        <v>14646</v>
      </c>
      <c r="Z327" s="91">
        <v>3375553</v>
      </c>
      <c r="AC327" s="90">
        <v>2019</v>
      </c>
      <c r="AD327" s="91" t="s">
        <v>9</v>
      </c>
      <c r="AE327" s="95" t="str">
        <f t="shared" si="45"/>
        <v>4</v>
      </c>
      <c r="AF327" s="95" t="str">
        <f t="shared" si="45"/>
        <v>3</v>
      </c>
      <c r="AG327" s="95" t="str">
        <f t="shared" si="45"/>
        <v>0</v>
      </c>
      <c r="AH327" s="95" t="str">
        <f t="shared" si="45"/>
        <v>0</v>
      </c>
      <c r="AI327" s="95" t="str">
        <f t="shared" si="45"/>
        <v>2</v>
      </c>
      <c r="AJ327" s="95" t="str">
        <f t="shared" si="45"/>
        <v>1</v>
      </c>
      <c r="AK327" s="95" t="str">
        <f t="shared" si="45"/>
        <v>1</v>
      </c>
      <c r="AL327" s="95" t="str">
        <f t="shared" si="45"/>
        <v>3</v>
      </c>
      <c r="AM327" s="95" t="str">
        <f t="shared" si="47"/>
        <v>2</v>
      </c>
      <c r="AN327" s="95" t="str">
        <f t="shared" si="47"/>
        <v>1</v>
      </c>
      <c r="AO327" s="95" t="str">
        <f t="shared" si="47"/>
        <v>1</v>
      </c>
      <c r="AP327" s="95" t="str">
        <f t="shared" si="47"/>
        <v>7</v>
      </c>
      <c r="AQ327" s="95" t="str">
        <f t="shared" si="47"/>
        <v>1</v>
      </c>
      <c r="AR327" s="95" t="str">
        <f t="shared" si="47"/>
        <v>8</v>
      </c>
      <c r="AS327" s="95" t="str">
        <f t="shared" si="48"/>
        <v>3</v>
      </c>
      <c r="AT327" s="95" t="str">
        <f t="shared" si="48"/>
        <v>5</v>
      </c>
      <c r="AU327" s="95" t="str">
        <f t="shared" si="48"/>
        <v>8</v>
      </c>
      <c r="AV327" s="95" t="str">
        <f t="shared" si="48"/>
        <v>1</v>
      </c>
      <c r="AW327" s="95" t="str">
        <f t="shared" si="48"/>
        <v>1</v>
      </c>
      <c r="AX327" s="95" t="str">
        <f t="shared" si="43"/>
        <v>1</v>
      </c>
      <c r="AY327" s="95" t="str">
        <f t="shared" si="43"/>
        <v>3</v>
      </c>
      <c r="AZ327" s="95" t="str">
        <f t="shared" si="43"/>
        <v>5</v>
      </c>
      <c r="BA327" s="95" t="str">
        <f t="shared" si="43"/>
        <v>1</v>
      </c>
      <c r="BB327" s="93"/>
    </row>
    <row r="328" spans="1:54" x14ac:dyDescent="0.2">
      <c r="A328" s="90">
        <v>2019</v>
      </c>
      <c r="B328" s="91" t="s">
        <v>10</v>
      </c>
      <c r="C328" s="91">
        <v>439842</v>
      </c>
      <c r="D328" s="91">
        <v>323241</v>
      </c>
      <c r="E328" s="91">
        <v>0</v>
      </c>
      <c r="F328" s="91">
        <v>0</v>
      </c>
      <c r="G328" s="91">
        <v>206013</v>
      </c>
      <c r="H328" s="91">
        <v>147286</v>
      </c>
      <c r="I328" s="91">
        <v>102289</v>
      </c>
      <c r="J328" s="91">
        <v>35371</v>
      </c>
      <c r="K328" s="91">
        <v>189180</v>
      </c>
      <c r="L328" s="91">
        <v>126368</v>
      </c>
      <c r="M328" s="91">
        <v>102249</v>
      </c>
      <c r="N328" s="91">
        <v>64432</v>
      </c>
      <c r="O328" s="91">
        <v>120144</v>
      </c>
      <c r="P328" s="91">
        <v>72929</v>
      </c>
      <c r="Q328" s="91">
        <v>346756</v>
      </c>
      <c r="R328" s="91">
        <v>502295</v>
      </c>
      <c r="S328" s="91">
        <v>83694</v>
      </c>
      <c r="T328" s="91">
        <v>149453</v>
      </c>
      <c r="U328" s="91">
        <v>16018</v>
      </c>
      <c r="V328" s="91">
        <v>141903</v>
      </c>
      <c r="W328" s="91">
        <v>4135</v>
      </c>
      <c r="X328" s="91">
        <v>5435</v>
      </c>
      <c r="Y328" s="91">
        <v>59</v>
      </c>
      <c r="Z328" s="91">
        <v>3179092</v>
      </c>
      <c r="AC328" s="90">
        <v>2019</v>
      </c>
      <c r="AD328" s="91" t="s">
        <v>10</v>
      </c>
      <c r="AE328" s="95" t="str">
        <f t="shared" si="45"/>
        <v>4</v>
      </c>
      <c r="AF328" s="95" t="str">
        <f t="shared" si="45"/>
        <v>3</v>
      </c>
      <c r="AG328" s="95" t="str">
        <f t="shared" si="45"/>
        <v>0</v>
      </c>
      <c r="AH328" s="95" t="str">
        <f t="shared" si="45"/>
        <v>0</v>
      </c>
      <c r="AI328" s="95" t="str">
        <f t="shared" si="45"/>
        <v>2</v>
      </c>
      <c r="AJ328" s="95" t="str">
        <f t="shared" si="45"/>
        <v>1</v>
      </c>
      <c r="AK328" s="95" t="str">
        <f t="shared" si="45"/>
        <v>1</v>
      </c>
      <c r="AL328" s="95" t="str">
        <f t="shared" si="45"/>
        <v>3</v>
      </c>
      <c r="AM328" s="95" t="str">
        <f t="shared" si="47"/>
        <v>1</v>
      </c>
      <c r="AN328" s="95" t="str">
        <f t="shared" si="47"/>
        <v>1</v>
      </c>
      <c r="AO328" s="95" t="str">
        <f t="shared" si="47"/>
        <v>1</v>
      </c>
      <c r="AP328" s="95" t="str">
        <f t="shared" si="47"/>
        <v>6</v>
      </c>
      <c r="AQ328" s="95" t="str">
        <f t="shared" si="47"/>
        <v>1</v>
      </c>
      <c r="AR328" s="95" t="str">
        <f t="shared" si="47"/>
        <v>7</v>
      </c>
      <c r="AS328" s="95" t="str">
        <f t="shared" si="48"/>
        <v>3</v>
      </c>
      <c r="AT328" s="95" t="str">
        <f t="shared" si="48"/>
        <v>5</v>
      </c>
      <c r="AU328" s="95" t="str">
        <f t="shared" si="48"/>
        <v>8</v>
      </c>
      <c r="AV328" s="95" t="str">
        <f t="shared" si="48"/>
        <v>1</v>
      </c>
      <c r="AW328" s="95" t="str">
        <f t="shared" si="48"/>
        <v>1</v>
      </c>
      <c r="AX328" s="95" t="str">
        <f t="shared" si="43"/>
        <v>1</v>
      </c>
      <c r="AY328" s="95" t="str">
        <f t="shared" si="43"/>
        <v>4</v>
      </c>
      <c r="AZ328" s="95" t="str">
        <f t="shared" si="43"/>
        <v>5</v>
      </c>
      <c r="BA328" s="95" t="str">
        <f t="shared" si="43"/>
        <v>5</v>
      </c>
      <c r="BB328" s="93"/>
    </row>
    <row r="329" spans="1:54" x14ac:dyDescent="0.2">
      <c r="A329" s="90">
        <v>2019</v>
      </c>
      <c r="B329" s="91" t="s">
        <v>11</v>
      </c>
      <c r="C329" s="91">
        <v>435203</v>
      </c>
      <c r="D329" s="91">
        <v>304427</v>
      </c>
      <c r="E329" s="91">
        <v>0</v>
      </c>
      <c r="F329" s="91">
        <v>0</v>
      </c>
      <c r="G329" s="91">
        <v>203632</v>
      </c>
      <c r="H329" s="91">
        <v>139576</v>
      </c>
      <c r="I329" s="91">
        <v>94929</v>
      </c>
      <c r="J329" s="91">
        <v>34559</v>
      </c>
      <c r="K329" s="91">
        <v>173671</v>
      </c>
      <c r="L329" s="91">
        <v>123653</v>
      </c>
      <c r="M329" s="91">
        <v>89476</v>
      </c>
      <c r="N329" s="91">
        <v>62867</v>
      </c>
      <c r="O329" s="91">
        <v>109535</v>
      </c>
      <c r="P329" s="91">
        <v>66124</v>
      </c>
      <c r="Q329" s="91">
        <v>339780</v>
      </c>
      <c r="R329" s="91">
        <v>502855</v>
      </c>
      <c r="S329" s="91">
        <v>81673</v>
      </c>
      <c r="T329" s="91">
        <v>135910</v>
      </c>
      <c r="U329" s="91">
        <v>15623</v>
      </c>
      <c r="V329" s="91">
        <v>126064</v>
      </c>
      <c r="W329" s="91">
        <v>4024</v>
      </c>
      <c r="X329" s="91">
        <v>5571</v>
      </c>
      <c r="Y329" s="91">
        <v>29</v>
      </c>
      <c r="Z329" s="91">
        <v>3049181</v>
      </c>
      <c r="AC329" s="90">
        <v>2019</v>
      </c>
      <c r="AD329" s="91" t="s">
        <v>11</v>
      </c>
      <c r="AE329" s="95" t="str">
        <f t="shared" si="45"/>
        <v>4</v>
      </c>
      <c r="AF329" s="95" t="str">
        <f t="shared" si="45"/>
        <v>3</v>
      </c>
      <c r="AG329" s="95" t="str">
        <f t="shared" si="45"/>
        <v>0</v>
      </c>
      <c r="AH329" s="95" t="str">
        <f t="shared" si="45"/>
        <v>0</v>
      </c>
      <c r="AI329" s="95" t="str">
        <f t="shared" si="45"/>
        <v>2</v>
      </c>
      <c r="AJ329" s="95" t="str">
        <f t="shared" si="45"/>
        <v>1</v>
      </c>
      <c r="AK329" s="95" t="str">
        <f t="shared" si="45"/>
        <v>9</v>
      </c>
      <c r="AL329" s="95" t="str">
        <f t="shared" si="45"/>
        <v>3</v>
      </c>
      <c r="AM329" s="95" t="str">
        <f t="shared" si="47"/>
        <v>1</v>
      </c>
      <c r="AN329" s="95" t="str">
        <f t="shared" si="47"/>
        <v>1</v>
      </c>
      <c r="AO329" s="95" t="str">
        <f t="shared" si="47"/>
        <v>8</v>
      </c>
      <c r="AP329" s="95" t="str">
        <f t="shared" si="47"/>
        <v>6</v>
      </c>
      <c r="AQ329" s="95" t="str">
        <f t="shared" si="47"/>
        <v>1</v>
      </c>
      <c r="AR329" s="95" t="str">
        <f t="shared" si="47"/>
        <v>6</v>
      </c>
      <c r="AS329" s="95" t="str">
        <f t="shared" si="48"/>
        <v>3</v>
      </c>
      <c r="AT329" s="95" t="str">
        <f t="shared" si="48"/>
        <v>5</v>
      </c>
      <c r="AU329" s="95" t="str">
        <f t="shared" si="48"/>
        <v>8</v>
      </c>
      <c r="AV329" s="95" t="str">
        <f t="shared" si="48"/>
        <v>1</v>
      </c>
      <c r="AW329" s="95" t="str">
        <f t="shared" si="48"/>
        <v>1</v>
      </c>
      <c r="AX329" s="95" t="str">
        <f t="shared" si="43"/>
        <v>1</v>
      </c>
      <c r="AY329" s="95" t="str">
        <f t="shared" si="43"/>
        <v>4</v>
      </c>
      <c r="AZ329" s="95" t="str">
        <f t="shared" si="43"/>
        <v>5</v>
      </c>
      <c r="BA329" s="95" t="str">
        <f t="shared" si="43"/>
        <v>2</v>
      </c>
      <c r="BB329" s="93"/>
    </row>
    <row r="330" spans="1:54" x14ac:dyDescent="0.2">
      <c r="A330" s="90">
        <v>2020</v>
      </c>
      <c r="B330" s="91" t="s">
        <v>12</v>
      </c>
      <c r="C330" s="91">
        <v>421604</v>
      </c>
      <c r="D330" s="91">
        <v>293450</v>
      </c>
      <c r="E330" s="91">
        <v>0</v>
      </c>
      <c r="F330" s="91">
        <v>0</v>
      </c>
      <c r="G330" s="91">
        <v>183213</v>
      </c>
      <c r="H330" s="91">
        <v>130569</v>
      </c>
      <c r="I330" s="91">
        <v>85231</v>
      </c>
      <c r="J330" s="91">
        <v>31688</v>
      </c>
      <c r="K330" s="91">
        <v>161878</v>
      </c>
      <c r="L330" s="91">
        <v>114178</v>
      </c>
      <c r="M330" s="91">
        <v>80227</v>
      </c>
      <c r="N330" s="91">
        <v>54424</v>
      </c>
      <c r="O330" s="91">
        <v>104141</v>
      </c>
      <c r="P330" s="91">
        <v>54591</v>
      </c>
      <c r="Q330" s="91">
        <v>314052</v>
      </c>
      <c r="R330" s="91">
        <v>475062</v>
      </c>
      <c r="S330" s="91">
        <v>52063</v>
      </c>
      <c r="T330" s="91">
        <v>118251</v>
      </c>
      <c r="U330" s="91">
        <v>14301</v>
      </c>
      <c r="V330" s="91">
        <v>113983</v>
      </c>
      <c r="W330" s="91">
        <v>4225</v>
      </c>
      <c r="X330" s="91">
        <v>5057</v>
      </c>
      <c r="Y330" s="91">
        <v>0</v>
      </c>
      <c r="Z330" s="91">
        <v>2812188</v>
      </c>
      <c r="AC330" s="90">
        <v>2020</v>
      </c>
      <c r="AD330" s="91" t="s">
        <v>12</v>
      </c>
      <c r="AE330" s="95" t="str">
        <f t="shared" si="45"/>
        <v>4</v>
      </c>
      <c r="AF330" s="95" t="str">
        <f t="shared" si="45"/>
        <v>2</v>
      </c>
      <c r="AG330" s="95" t="str">
        <f t="shared" si="45"/>
        <v>0</v>
      </c>
      <c r="AH330" s="95" t="str">
        <f t="shared" si="45"/>
        <v>0</v>
      </c>
      <c r="AI330" s="95" t="str">
        <f t="shared" si="45"/>
        <v>1</v>
      </c>
      <c r="AJ330" s="95" t="str">
        <f t="shared" si="45"/>
        <v>1</v>
      </c>
      <c r="AK330" s="95" t="str">
        <f t="shared" si="45"/>
        <v>8</v>
      </c>
      <c r="AL330" s="95" t="str">
        <f t="shared" si="45"/>
        <v>3</v>
      </c>
      <c r="AM330" s="95" t="str">
        <f t="shared" si="47"/>
        <v>1</v>
      </c>
      <c r="AN330" s="95" t="str">
        <f t="shared" si="47"/>
        <v>1</v>
      </c>
      <c r="AO330" s="95" t="str">
        <f t="shared" si="47"/>
        <v>8</v>
      </c>
      <c r="AP330" s="95" t="str">
        <f t="shared" si="47"/>
        <v>5</v>
      </c>
      <c r="AQ330" s="95" t="str">
        <f t="shared" si="47"/>
        <v>1</v>
      </c>
      <c r="AR330" s="95" t="str">
        <f t="shared" si="47"/>
        <v>5</v>
      </c>
      <c r="AS330" s="95" t="str">
        <f t="shared" si="48"/>
        <v>3</v>
      </c>
      <c r="AT330" s="95" t="str">
        <f t="shared" si="48"/>
        <v>4</v>
      </c>
      <c r="AU330" s="95" t="str">
        <f t="shared" si="48"/>
        <v>5</v>
      </c>
      <c r="AV330" s="95" t="str">
        <f t="shared" si="48"/>
        <v>1</v>
      </c>
      <c r="AW330" s="95" t="str">
        <f t="shared" si="48"/>
        <v>1</v>
      </c>
      <c r="AX330" s="95" t="str">
        <f t="shared" si="43"/>
        <v>1</v>
      </c>
      <c r="AY330" s="95" t="str">
        <f t="shared" si="43"/>
        <v>4</v>
      </c>
      <c r="AZ330" s="95" t="str">
        <f t="shared" si="43"/>
        <v>5</v>
      </c>
      <c r="BA330" s="95" t="str">
        <f t="shared" si="43"/>
        <v>0</v>
      </c>
      <c r="BB330" s="93"/>
    </row>
    <row r="331" spans="1:54" x14ac:dyDescent="0.2">
      <c r="A331" s="90">
        <v>2020</v>
      </c>
      <c r="B331" s="91" t="s">
        <v>13</v>
      </c>
      <c r="C331" s="91">
        <v>393340</v>
      </c>
      <c r="D331" s="91">
        <v>276334</v>
      </c>
      <c r="E331" s="91">
        <v>0</v>
      </c>
      <c r="F331" s="91">
        <v>0</v>
      </c>
      <c r="G331" s="91">
        <v>152690</v>
      </c>
      <c r="H331" s="91">
        <v>117267</v>
      </c>
      <c r="I331" s="91">
        <v>75240</v>
      </c>
      <c r="J331" s="91">
        <v>32145</v>
      </c>
      <c r="K331" s="91">
        <v>152382</v>
      </c>
      <c r="L331" s="91">
        <v>104473</v>
      </c>
      <c r="M331" s="91">
        <v>76218</v>
      </c>
      <c r="N331" s="91">
        <v>43433</v>
      </c>
      <c r="O331" s="91">
        <v>90070</v>
      </c>
      <c r="P331" s="91">
        <v>49690</v>
      </c>
      <c r="Q331" s="91">
        <v>294474</v>
      </c>
      <c r="R331" s="91">
        <v>435717</v>
      </c>
      <c r="S331" s="91">
        <v>50244</v>
      </c>
      <c r="T331" s="91">
        <v>90123</v>
      </c>
      <c r="U331" s="91">
        <v>12994</v>
      </c>
      <c r="V331" s="91">
        <v>112120</v>
      </c>
      <c r="W331" s="91">
        <v>4124</v>
      </c>
      <c r="X331" s="91">
        <v>5111</v>
      </c>
      <c r="Y331" s="91">
        <v>3342</v>
      </c>
      <c r="Z331" s="91">
        <v>2571531</v>
      </c>
      <c r="AC331" s="90">
        <v>2020</v>
      </c>
      <c r="AD331" s="91" t="s">
        <v>13</v>
      </c>
      <c r="AE331" s="95" t="str">
        <f t="shared" si="45"/>
        <v>3</v>
      </c>
      <c r="AF331" s="95" t="str">
        <f t="shared" si="45"/>
        <v>2</v>
      </c>
      <c r="AG331" s="95" t="str">
        <f t="shared" si="45"/>
        <v>0</v>
      </c>
      <c r="AH331" s="95" t="str">
        <f t="shared" ref="AH331:AM371" si="49">+LEFT(F331,1)</f>
        <v>0</v>
      </c>
      <c r="AI331" s="95" t="str">
        <f t="shared" si="49"/>
        <v>1</v>
      </c>
      <c r="AJ331" s="95" t="str">
        <f t="shared" si="49"/>
        <v>1</v>
      </c>
      <c r="AK331" s="95" t="str">
        <f t="shared" si="49"/>
        <v>7</v>
      </c>
      <c r="AL331" s="95" t="str">
        <f t="shared" si="49"/>
        <v>3</v>
      </c>
      <c r="AM331" s="95" t="str">
        <f t="shared" si="47"/>
        <v>1</v>
      </c>
      <c r="AN331" s="95" t="str">
        <f t="shared" si="47"/>
        <v>1</v>
      </c>
      <c r="AO331" s="95" t="str">
        <f t="shared" si="47"/>
        <v>7</v>
      </c>
      <c r="AP331" s="95" t="str">
        <f t="shared" si="47"/>
        <v>4</v>
      </c>
      <c r="AQ331" s="95" t="str">
        <f t="shared" si="47"/>
        <v>9</v>
      </c>
      <c r="AR331" s="95" t="str">
        <f t="shared" si="47"/>
        <v>4</v>
      </c>
      <c r="AS331" s="95" t="str">
        <f t="shared" si="48"/>
        <v>2</v>
      </c>
      <c r="AT331" s="95" t="str">
        <f t="shared" si="48"/>
        <v>4</v>
      </c>
      <c r="AU331" s="95" t="str">
        <f t="shared" si="48"/>
        <v>5</v>
      </c>
      <c r="AV331" s="95" t="str">
        <f t="shared" si="48"/>
        <v>9</v>
      </c>
      <c r="AW331" s="95" t="str">
        <f t="shared" si="48"/>
        <v>1</v>
      </c>
      <c r="AX331" s="95" t="str">
        <f t="shared" si="43"/>
        <v>1</v>
      </c>
      <c r="AY331" s="95" t="str">
        <f t="shared" si="43"/>
        <v>4</v>
      </c>
      <c r="AZ331" s="95" t="str">
        <f t="shared" si="43"/>
        <v>5</v>
      </c>
      <c r="BA331" s="95" t="str">
        <f t="shared" si="43"/>
        <v>3</v>
      </c>
      <c r="BB331" s="93"/>
    </row>
    <row r="332" spans="1:54" x14ac:dyDescent="0.2">
      <c r="A332" s="90">
        <v>2020</v>
      </c>
      <c r="B332" s="91" t="s">
        <v>14</v>
      </c>
      <c r="C332" s="91">
        <v>235002</v>
      </c>
      <c r="D332" s="91">
        <v>157056</v>
      </c>
      <c r="E332" s="91">
        <v>0</v>
      </c>
      <c r="F332" s="91">
        <v>0</v>
      </c>
      <c r="G332" s="91">
        <v>102309</v>
      </c>
      <c r="H332" s="91">
        <v>74422</v>
      </c>
      <c r="I332" s="91">
        <v>49575</v>
      </c>
      <c r="J332" s="91">
        <v>15964</v>
      </c>
      <c r="K332" s="91">
        <v>103152</v>
      </c>
      <c r="L332" s="91">
        <v>55026</v>
      </c>
      <c r="M332" s="91">
        <v>49565</v>
      </c>
      <c r="N332" s="91">
        <v>27160</v>
      </c>
      <c r="O332" s="91">
        <v>58580</v>
      </c>
      <c r="P332" s="91">
        <v>31079</v>
      </c>
      <c r="Q332" s="91">
        <v>174009</v>
      </c>
      <c r="R332" s="91">
        <v>255405</v>
      </c>
      <c r="S332" s="91">
        <v>30816</v>
      </c>
      <c r="T332" s="91">
        <v>60868</v>
      </c>
      <c r="U332" s="91">
        <v>7003</v>
      </c>
      <c r="V332" s="91">
        <v>66961</v>
      </c>
      <c r="W332" s="91">
        <v>1948</v>
      </c>
      <c r="X332" s="91">
        <v>2499</v>
      </c>
      <c r="Y332" s="91">
        <v>19840</v>
      </c>
      <c r="Z332" s="91">
        <v>1578239</v>
      </c>
      <c r="AC332" s="90">
        <v>2020</v>
      </c>
      <c r="AD332" s="91" t="s">
        <v>14</v>
      </c>
      <c r="AE332" s="95" t="str">
        <f t="shared" ref="AE332:AG371" si="50">+LEFT(C332,1)</f>
        <v>2</v>
      </c>
      <c r="AF332" s="95" t="str">
        <f t="shared" si="50"/>
        <v>1</v>
      </c>
      <c r="AG332" s="95" t="str">
        <f t="shared" si="50"/>
        <v>0</v>
      </c>
      <c r="AH332" s="95" t="str">
        <f t="shared" si="49"/>
        <v>0</v>
      </c>
      <c r="AI332" s="95" t="str">
        <f t="shared" si="49"/>
        <v>1</v>
      </c>
      <c r="AJ332" s="95" t="str">
        <f t="shared" si="49"/>
        <v>7</v>
      </c>
      <c r="AK332" s="95" t="str">
        <f t="shared" si="49"/>
        <v>4</v>
      </c>
      <c r="AL332" s="95" t="str">
        <f t="shared" si="49"/>
        <v>1</v>
      </c>
      <c r="AM332" s="95" t="str">
        <f t="shared" si="47"/>
        <v>1</v>
      </c>
      <c r="AN332" s="95" t="str">
        <f t="shared" si="47"/>
        <v>5</v>
      </c>
      <c r="AO332" s="95" t="str">
        <f t="shared" si="47"/>
        <v>4</v>
      </c>
      <c r="AP332" s="95" t="str">
        <f t="shared" si="47"/>
        <v>2</v>
      </c>
      <c r="AQ332" s="95" t="str">
        <f t="shared" si="47"/>
        <v>5</v>
      </c>
      <c r="AR332" s="95" t="str">
        <f t="shared" si="47"/>
        <v>3</v>
      </c>
      <c r="AS332" s="95" t="str">
        <f t="shared" si="48"/>
        <v>1</v>
      </c>
      <c r="AT332" s="95" t="str">
        <f t="shared" si="48"/>
        <v>2</v>
      </c>
      <c r="AU332" s="95" t="str">
        <f t="shared" si="48"/>
        <v>3</v>
      </c>
      <c r="AV332" s="95" t="str">
        <f t="shared" si="48"/>
        <v>6</v>
      </c>
      <c r="AW332" s="95" t="str">
        <f t="shared" si="48"/>
        <v>7</v>
      </c>
      <c r="AX332" s="95" t="str">
        <f t="shared" si="43"/>
        <v>6</v>
      </c>
      <c r="AY332" s="95" t="str">
        <f t="shared" si="43"/>
        <v>1</v>
      </c>
      <c r="AZ332" s="95" t="str">
        <f t="shared" si="43"/>
        <v>2</v>
      </c>
      <c r="BA332" s="95" t="str">
        <f t="shared" si="43"/>
        <v>1</v>
      </c>
      <c r="BB332" s="93"/>
    </row>
    <row r="333" spans="1:54" x14ac:dyDescent="0.2">
      <c r="A333" s="90">
        <v>2020</v>
      </c>
      <c r="B333" s="91" t="s">
        <v>15</v>
      </c>
      <c r="C333" s="91">
        <v>5399</v>
      </c>
      <c r="D333" s="91">
        <v>3918</v>
      </c>
      <c r="E333" s="91">
        <v>0</v>
      </c>
      <c r="F333" s="91">
        <v>0</v>
      </c>
      <c r="G333" s="91">
        <v>2617</v>
      </c>
      <c r="H333" s="91">
        <v>2942</v>
      </c>
      <c r="I333" s="91">
        <v>1285</v>
      </c>
      <c r="J333" s="91">
        <v>562</v>
      </c>
      <c r="K333" s="91">
        <v>4065</v>
      </c>
      <c r="L333" s="91">
        <v>2288</v>
      </c>
      <c r="M333" s="91">
        <v>3833</v>
      </c>
      <c r="N333" s="91">
        <v>2424</v>
      </c>
      <c r="O333" s="91">
        <v>2041</v>
      </c>
      <c r="P333" s="91">
        <v>1920</v>
      </c>
      <c r="Q333" s="91">
        <v>10852</v>
      </c>
      <c r="R333" s="91">
        <v>20506</v>
      </c>
      <c r="S333" s="91">
        <v>1794</v>
      </c>
      <c r="T333" s="91">
        <v>4406</v>
      </c>
      <c r="U333" s="91">
        <v>787</v>
      </c>
      <c r="V333" s="91">
        <v>14413</v>
      </c>
      <c r="W333" s="91">
        <v>323</v>
      </c>
      <c r="X333" s="91">
        <v>498</v>
      </c>
      <c r="Y333" s="91">
        <v>2873</v>
      </c>
      <c r="Z333" s="91">
        <v>89746</v>
      </c>
      <c r="AC333" s="90">
        <v>2020</v>
      </c>
      <c r="AD333" s="91" t="s">
        <v>15</v>
      </c>
      <c r="AE333" s="95" t="str">
        <f t="shared" si="50"/>
        <v>5</v>
      </c>
      <c r="AF333" s="95" t="str">
        <f t="shared" si="50"/>
        <v>3</v>
      </c>
      <c r="AG333" s="95" t="str">
        <f t="shared" si="50"/>
        <v>0</v>
      </c>
      <c r="AH333" s="95" t="str">
        <f t="shared" si="49"/>
        <v>0</v>
      </c>
      <c r="AI333" s="95" t="str">
        <f t="shared" si="49"/>
        <v>2</v>
      </c>
      <c r="AJ333" s="95" t="str">
        <f t="shared" si="49"/>
        <v>2</v>
      </c>
      <c r="AK333" s="95" t="str">
        <f t="shared" si="49"/>
        <v>1</v>
      </c>
      <c r="AL333" s="95" t="str">
        <f t="shared" si="49"/>
        <v>5</v>
      </c>
      <c r="AM333" s="95" t="str">
        <f t="shared" si="47"/>
        <v>4</v>
      </c>
      <c r="AN333" s="95" t="str">
        <f t="shared" si="47"/>
        <v>2</v>
      </c>
      <c r="AO333" s="95" t="str">
        <f t="shared" si="47"/>
        <v>3</v>
      </c>
      <c r="AP333" s="95" t="str">
        <f t="shared" si="47"/>
        <v>2</v>
      </c>
      <c r="AQ333" s="95" t="str">
        <f t="shared" si="47"/>
        <v>2</v>
      </c>
      <c r="AR333" s="95" t="str">
        <f t="shared" si="47"/>
        <v>1</v>
      </c>
      <c r="AS333" s="95" t="str">
        <f t="shared" si="48"/>
        <v>1</v>
      </c>
      <c r="AT333" s="95" t="str">
        <f t="shared" si="48"/>
        <v>2</v>
      </c>
      <c r="AU333" s="95" t="str">
        <f t="shared" si="48"/>
        <v>1</v>
      </c>
      <c r="AV333" s="95" t="str">
        <f t="shared" si="48"/>
        <v>4</v>
      </c>
      <c r="AW333" s="95" t="str">
        <f t="shared" si="48"/>
        <v>7</v>
      </c>
      <c r="AX333" s="95" t="str">
        <f t="shared" si="48"/>
        <v>1</v>
      </c>
      <c r="AY333" s="95" t="str">
        <f t="shared" si="48"/>
        <v>3</v>
      </c>
      <c r="AZ333" s="95" t="str">
        <f t="shared" si="48"/>
        <v>4</v>
      </c>
      <c r="BA333" s="95" t="str">
        <f t="shared" si="48"/>
        <v>2</v>
      </c>
      <c r="BB333" s="93"/>
    </row>
    <row r="334" spans="1:54" x14ac:dyDescent="0.2">
      <c r="A334" s="90">
        <v>2020</v>
      </c>
      <c r="B334" s="91" t="s">
        <v>4</v>
      </c>
      <c r="C334" s="91">
        <v>6427</v>
      </c>
      <c r="D334" s="91">
        <v>4669</v>
      </c>
      <c r="E334" s="91">
        <v>0</v>
      </c>
      <c r="F334" s="91">
        <v>0</v>
      </c>
      <c r="G334" s="91">
        <v>6113</v>
      </c>
      <c r="H334" s="91">
        <v>3859</v>
      </c>
      <c r="I334" s="91">
        <v>3156</v>
      </c>
      <c r="J334" s="91">
        <v>837</v>
      </c>
      <c r="K334" s="91">
        <v>6485</v>
      </c>
      <c r="L334" s="91">
        <v>4113</v>
      </c>
      <c r="M334" s="91">
        <v>4283</v>
      </c>
      <c r="N334" s="91">
        <v>2600</v>
      </c>
      <c r="O334" s="91">
        <v>3352</v>
      </c>
      <c r="P334" s="91">
        <v>2363</v>
      </c>
      <c r="Q334" s="91">
        <v>21467</v>
      </c>
      <c r="R334" s="91">
        <v>22135</v>
      </c>
      <c r="S334" s="91">
        <v>2159</v>
      </c>
      <c r="T334" s="91">
        <v>5503</v>
      </c>
      <c r="U334" s="91">
        <v>1085</v>
      </c>
      <c r="V334" s="91">
        <v>15730</v>
      </c>
      <c r="W334" s="91">
        <v>445</v>
      </c>
      <c r="X334" s="91">
        <v>651</v>
      </c>
      <c r="Y334" s="91">
        <v>8969</v>
      </c>
      <c r="Z334" s="91">
        <v>126401</v>
      </c>
      <c r="AC334" s="90">
        <v>2020</v>
      </c>
      <c r="AD334" s="91" t="s">
        <v>4</v>
      </c>
      <c r="AE334" s="95" t="str">
        <f t="shared" si="50"/>
        <v>6</v>
      </c>
      <c r="AF334" s="95" t="str">
        <f t="shared" si="50"/>
        <v>4</v>
      </c>
      <c r="AG334" s="95" t="str">
        <f t="shared" si="50"/>
        <v>0</v>
      </c>
      <c r="AH334" s="95" t="str">
        <f t="shared" si="49"/>
        <v>0</v>
      </c>
      <c r="AI334" s="95" t="str">
        <f t="shared" si="49"/>
        <v>6</v>
      </c>
      <c r="AJ334" s="95" t="str">
        <f t="shared" si="49"/>
        <v>3</v>
      </c>
      <c r="AK334" s="95" t="str">
        <f t="shared" si="49"/>
        <v>3</v>
      </c>
      <c r="AL334" s="95" t="str">
        <f t="shared" si="49"/>
        <v>8</v>
      </c>
      <c r="AM334" s="95" t="str">
        <f t="shared" si="47"/>
        <v>6</v>
      </c>
      <c r="AN334" s="95" t="str">
        <f t="shared" si="47"/>
        <v>4</v>
      </c>
      <c r="AO334" s="95" t="str">
        <f t="shared" si="47"/>
        <v>4</v>
      </c>
      <c r="AP334" s="95" t="str">
        <f t="shared" si="47"/>
        <v>2</v>
      </c>
      <c r="AQ334" s="95" t="str">
        <f t="shared" si="47"/>
        <v>3</v>
      </c>
      <c r="AR334" s="95" t="str">
        <f t="shared" si="47"/>
        <v>2</v>
      </c>
      <c r="AS334" s="95" t="str">
        <f t="shared" si="48"/>
        <v>2</v>
      </c>
      <c r="AT334" s="95" t="str">
        <f t="shared" si="48"/>
        <v>2</v>
      </c>
      <c r="AU334" s="95" t="str">
        <f t="shared" si="48"/>
        <v>2</v>
      </c>
      <c r="AV334" s="95" t="str">
        <f t="shared" si="48"/>
        <v>5</v>
      </c>
      <c r="AW334" s="95" t="str">
        <f t="shared" si="48"/>
        <v>1</v>
      </c>
      <c r="AX334" s="95" t="str">
        <f t="shared" si="48"/>
        <v>1</v>
      </c>
      <c r="AY334" s="95" t="str">
        <f t="shared" si="48"/>
        <v>4</v>
      </c>
      <c r="AZ334" s="95" t="str">
        <f t="shared" si="48"/>
        <v>6</v>
      </c>
      <c r="BA334" s="95" t="str">
        <f t="shared" si="48"/>
        <v>8</v>
      </c>
      <c r="BB334" s="93"/>
    </row>
    <row r="335" spans="1:54" x14ac:dyDescent="0.2">
      <c r="A335" s="90">
        <v>2020</v>
      </c>
      <c r="B335" s="91" t="s">
        <v>5</v>
      </c>
      <c r="C335" s="91">
        <v>19351</v>
      </c>
      <c r="D335" s="91">
        <v>8246</v>
      </c>
      <c r="E335" s="91">
        <v>0</v>
      </c>
      <c r="F335" s="91">
        <v>0</v>
      </c>
      <c r="G335" s="91">
        <v>8303</v>
      </c>
      <c r="H335" s="91">
        <v>7144</v>
      </c>
      <c r="I335" s="91">
        <v>4341</v>
      </c>
      <c r="J335" s="91">
        <v>1501</v>
      </c>
      <c r="K335" s="91">
        <v>25156</v>
      </c>
      <c r="L335" s="91">
        <v>4003</v>
      </c>
      <c r="M335" s="91">
        <v>5344</v>
      </c>
      <c r="N335" s="91">
        <v>2538</v>
      </c>
      <c r="O335" s="91">
        <v>2994</v>
      </c>
      <c r="P335" s="91">
        <v>2284</v>
      </c>
      <c r="Q335" s="91">
        <v>34544</v>
      </c>
      <c r="R335" s="91">
        <v>33553</v>
      </c>
      <c r="S335" s="91">
        <v>2023</v>
      </c>
      <c r="T335" s="91">
        <v>6957</v>
      </c>
      <c r="U335" s="91">
        <v>1186</v>
      </c>
      <c r="V335" s="91">
        <v>16768</v>
      </c>
      <c r="W335" s="91">
        <v>446</v>
      </c>
      <c r="X335" s="91">
        <v>738</v>
      </c>
      <c r="Y335" s="91">
        <v>1664</v>
      </c>
      <c r="Z335" s="91">
        <v>189084</v>
      </c>
      <c r="AC335" s="90">
        <v>2020</v>
      </c>
      <c r="AD335" s="91" t="s">
        <v>5</v>
      </c>
      <c r="AE335" s="95" t="str">
        <f t="shared" si="50"/>
        <v>1</v>
      </c>
      <c r="AF335" s="95" t="str">
        <f t="shared" si="50"/>
        <v>8</v>
      </c>
      <c r="AG335" s="95" t="str">
        <f t="shared" si="50"/>
        <v>0</v>
      </c>
      <c r="AH335" s="95" t="str">
        <f t="shared" si="49"/>
        <v>0</v>
      </c>
      <c r="AI335" s="95" t="str">
        <f t="shared" si="49"/>
        <v>8</v>
      </c>
      <c r="AJ335" s="95" t="str">
        <f t="shared" si="49"/>
        <v>7</v>
      </c>
      <c r="AK335" s="95" t="str">
        <f t="shared" si="49"/>
        <v>4</v>
      </c>
      <c r="AL335" s="95" t="str">
        <f t="shared" si="49"/>
        <v>1</v>
      </c>
      <c r="AM335" s="95" t="str">
        <f t="shared" si="47"/>
        <v>2</v>
      </c>
      <c r="AN335" s="95" t="str">
        <f t="shared" si="47"/>
        <v>4</v>
      </c>
      <c r="AO335" s="95" t="str">
        <f t="shared" si="47"/>
        <v>5</v>
      </c>
      <c r="AP335" s="95" t="str">
        <f t="shared" si="47"/>
        <v>2</v>
      </c>
      <c r="AQ335" s="95" t="str">
        <f t="shared" si="47"/>
        <v>2</v>
      </c>
      <c r="AR335" s="95" t="str">
        <f t="shared" si="47"/>
        <v>2</v>
      </c>
      <c r="AS335" s="95" t="str">
        <f t="shared" si="48"/>
        <v>3</v>
      </c>
      <c r="AT335" s="95" t="str">
        <f t="shared" si="48"/>
        <v>3</v>
      </c>
      <c r="AU335" s="95" t="str">
        <f t="shared" si="48"/>
        <v>2</v>
      </c>
      <c r="AV335" s="95" t="str">
        <f t="shared" si="48"/>
        <v>6</v>
      </c>
      <c r="AW335" s="95" t="str">
        <f t="shared" si="48"/>
        <v>1</v>
      </c>
      <c r="AX335" s="95" t="str">
        <f t="shared" si="48"/>
        <v>1</v>
      </c>
      <c r="AY335" s="95" t="str">
        <f t="shared" si="48"/>
        <v>4</v>
      </c>
      <c r="AZ335" s="95" t="str">
        <f t="shared" si="48"/>
        <v>7</v>
      </c>
      <c r="BA335" s="95" t="str">
        <f t="shared" si="48"/>
        <v>1</v>
      </c>
      <c r="BB335" s="93"/>
    </row>
    <row r="336" spans="1:54" x14ac:dyDescent="0.2">
      <c r="A336" s="90">
        <v>2020</v>
      </c>
      <c r="B336" s="91" t="s">
        <v>6</v>
      </c>
      <c r="C336" s="91">
        <v>39413</v>
      </c>
      <c r="D336" s="91">
        <v>9385</v>
      </c>
      <c r="E336" s="91">
        <v>0</v>
      </c>
      <c r="F336" s="91">
        <v>0</v>
      </c>
      <c r="G336" s="91">
        <v>11099</v>
      </c>
      <c r="H336" s="91">
        <v>9547</v>
      </c>
      <c r="I336" s="91">
        <v>10293</v>
      </c>
      <c r="J336" s="91">
        <v>3190</v>
      </c>
      <c r="K336" s="91">
        <v>36798</v>
      </c>
      <c r="L336" s="91">
        <v>11782</v>
      </c>
      <c r="M336" s="91">
        <v>22583</v>
      </c>
      <c r="N336" s="91">
        <v>4270</v>
      </c>
      <c r="O336" s="91">
        <v>15592</v>
      </c>
      <c r="P336" s="91">
        <v>4040</v>
      </c>
      <c r="Q336" s="91">
        <v>32564</v>
      </c>
      <c r="R336" s="91">
        <v>45608</v>
      </c>
      <c r="S336" s="91">
        <v>5056</v>
      </c>
      <c r="T336" s="91">
        <v>11796</v>
      </c>
      <c r="U336" s="91">
        <v>1368</v>
      </c>
      <c r="V336" s="91">
        <v>19307</v>
      </c>
      <c r="W336" s="91">
        <v>581</v>
      </c>
      <c r="X336" s="91">
        <v>718</v>
      </c>
      <c r="Y336" s="91">
        <v>428</v>
      </c>
      <c r="Z336" s="91">
        <v>295418</v>
      </c>
      <c r="AC336" s="90">
        <v>2020</v>
      </c>
      <c r="AD336" s="91" t="s">
        <v>6</v>
      </c>
      <c r="AE336" s="95" t="str">
        <f t="shared" si="50"/>
        <v>3</v>
      </c>
      <c r="AF336" s="95" t="str">
        <f t="shared" si="50"/>
        <v>9</v>
      </c>
      <c r="AG336" s="95" t="str">
        <f t="shared" si="50"/>
        <v>0</v>
      </c>
      <c r="AH336" s="95" t="str">
        <f t="shared" si="49"/>
        <v>0</v>
      </c>
      <c r="AI336" s="95" t="str">
        <f t="shared" si="49"/>
        <v>1</v>
      </c>
      <c r="AJ336" s="95" t="str">
        <f t="shared" si="49"/>
        <v>9</v>
      </c>
      <c r="AK336" s="95" t="str">
        <f t="shared" si="49"/>
        <v>1</v>
      </c>
      <c r="AL336" s="95" t="str">
        <f t="shared" si="49"/>
        <v>3</v>
      </c>
      <c r="AM336" s="95" t="str">
        <f t="shared" si="47"/>
        <v>3</v>
      </c>
      <c r="AN336" s="95" t="str">
        <f t="shared" si="47"/>
        <v>1</v>
      </c>
      <c r="AO336" s="95" t="str">
        <f t="shared" si="47"/>
        <v>2</v>
      </c>
      <c r="AP336" s="95" t="str">
        <f t="shared" si="47"/>
        <v>4</v>
      </c>
      <c r="AQ336" s="95" t="str">
        <f t="shared" si="47"/>
        <v>1</v>
      </c>
      <c r="AR336" s="95" t="str">
        <f t="shared" si="47"/>
        <v>4</v>
      </c>
      <c r="AS336" s="95" t="str">
        <f t="shared" si="48"/>
        <v>3</v>
      </c>
      <c r="AT336" s="95" t="str">
        <f t="shared" si="48"/>
        <v>4</v>
      </c>
      <c r="AU336" s="95" t="str">
        <f t="shared" si="48"/>
        <v>5</v>
      </c>
      <c r="AV336" s="95" t="str">
        <f t="shared" si="48"/>
        <v>1</v>
      </c>
      <c r="AW336" s="95" t="str">
        <f t="shared" si="48"/>
        <v>1</v>
      </c>
      <c r="AX336" s="95" t="str">
        <f t="shared" si="48"/>
        <v>1</v>
      </c>
      <c r="AY336" s="95" t="str">
        <f t="shared" si="48"/>
        <v>5</v>
      </c>
      <c r="AZ336" s="95" t="str">
        <f t="shared" si="48"/>
        <v>7</v>
      </c>
      <c r="BA336" s="95" t="str">
        <f t="shared" si="48"/>
        <v>4</v>
      </c>
      <c r="BB336" s="93"/>
    </row>
    <row r="337" spans="1:54" x14ac:dyDescent="0.2">
      <c r="A337" s="90">
        <v>2020</v>
      </c>
      <c r="B337" s="91" t="s">
        <v>7</v>
      </c>
      <c r="C337" s="91">
        <v>54989</v>
      </c>
      <c r="D337" s="91">
        <v>16119</v>
      </c>
      <c r="E337" s="91">
        <v>0</v>
      </c>
      <c r="F337" s="91">
        <v>0</v>
      </c>
      <c r="G337" s="91">
        <v>24437</v>
      </c>
      <c r="H337" s="91">
        <v>11136</v>
      </c>
      <c r="I337" s="91">
        <v>7043</v>
      </c>
      <c r="J337" s="91">
        <v>2762</v>
      </c>
      <c r="K337" s="91">
        <v>45690</v>
      </c>
      <c r="L337" s="91">
        <v>10941</v>
      </c>
      <c r="M337" s="91">
        <v>26674</v>
      </c>
      <c r="N337" s="91">
        <v>5586</v>
      </c>
      <c r="O337" s="91">
        <v>15007</v>
      </c>
      <c r="P337" s="91">
        <v>5366</v>
      </c>
      <c r="Q337" s="91">
        <v>39366</v>
      </c>
      <c r="R337" s="91">
        <v>66874</v>
      </c>
      <c r="S337" s="91">
        <v>9008</v>
      </c>
      <c r="T337" s="91">
        <v>16995</v>
      </c>
      <c r="U337" s="91">
        <v>2197</v>
      </c>
      <c r="V337" s="91">
        <v>26910</v>
      </c>
      <c r="W337" s="91">
        <v>890</v>
      </c>
      <c r="X337" s="91">
        <v>963</v>
      </c>
      <c r="Y337" s="91">
        <v>-2</v>
      </c>
      <c r="Z337" s="91">
        <v>388951</v>
      </c>
      <c r="AC337" s="90">
        <v>2020</v>
      </c>
      <c r="AD337" s="91" t="s">
        <v>7</v>
      </c>
      <c r="AE337" s="95" t="str">
        <f t="shared" si="50"/>
        <v>5</v>
      </c>
      <c r="AF337" s="95" t="str">
        <f t="shared" si="50"/>
        <v>1</v>
      </c>
      <c r="AG337" s="95" t="str">
        <f t="shared" si="50"/>
        <v>0</v>
      </c>
      <c r="AH337" s="95" t="str">
        <f t="shared" si="49"/>
        <v>0</v>
      </c>
      <c r="AI337" s="95" t="str">
        <f t="shared" si="49"/>
        <v>2</v>
      </c>
      <c r="AJ337" s="95" t="str">
        <f t="shared" si="49"/>
        <v>1</v>
      </c>
      <c r="AK337" s="95" t="str">
        <f t="shared" si="49"/>
        <v>7</v>
      </c>
      <c r="AL337" s="95" t="str">
        <f t="shared" si="49"/>
        <v>2</v>
      </c>
      <c r="AM337" s="95" t="str">
        <f t="shared" si="47"/>
        <v>4</v>
      </c>
      <c r="AN337" s="95" t="str">
        <f t="shared" si="47"/>
        <v>1</v>
      </c>
      <c r="AO337" s="95" t="str">
        <f t="shared" si="47"/>
        <v>2</v>
      </c>
      <c r="AP337" s="95" t="str">
        <f t="shared" si="47"/>
        <v>5</v>
      </c>
      <c r="AQ337" s="95" t="str">
        <f t="shared" si="47"/>
        <v>1</v>
      </c>
      <c r="AR337" s="95" t="str">
        <f t="shared" si="47"/>
        <v>5</v>
      </c>
      <c r="AS337" s="95" t="str">
        <f t="shared" si="48"/>
        <v>3</v>
      </c>
      <c r="AT337" s="95" t="str">
        <f t="shared" si="48"/>
        <v>6</v>
      </c>
      <c r="AU337" s="95" t="str">
        <f t="shared" si="48"/>
        <v>9</v>
      </c>
      <c r="AV337" s="95" t="str">
        <f t="shared" si="48"/>
        <v>1</v>
      </c>
      <c r="AW337" s="95" t="str">
        <f t="shared" si="48"/>
        <v>2</v>
      </c>
      <c r="AX337" s="95" t="str">
        <f t="shared" si="48"/>
        <v>2</v>
      </c>
      <c r="AY337" s="95" t="str">
        <f t="shared" si="48"/>
        <v>8</v>
      </c>
      <c r="AZ337" s="95" t="str">
        <f t="shared" si="48"/>
        <v>9</v>
      </c>
      <c r="BA337" s="95" t="str">
        <f t="shared" si="48"/>
        <v>-</v>
      </c>
      <c r="BB337" s="93"/>
    </row>
    <row r="338" spans="1:54" x14ac:dyDescent="0.2">
      <c r="A338" s="90">
        <v>2020</v>
      </c>
      <c r="B338" s="91" t="s">
        <v>8</v>
      </c>
      <c r="C338" s="91">
        <v>71259</v>
      </c>
      <c r="D338" s="91">
        <v>28957</v>
      </c>
      <c r="E338" s="91">
        <v>0</v>
      </c>
      <c r="F338" s="91">
        <v>0</v>
      </c>
      <c r="G338" s="91">
        <v>31610</v>
      </c>
      <c r="H338" s="91">
        <v>19392</v>
      </c>
      <c r="I338" s="91">
        <v>14677</v>
      </c>
      <c r="J338" s="91">
        <v>3110</v>
      </c>
      <c r="K338" s="91">
        <v>48854</v>
      </c>
      <c r="L338" s="91">
        <v>11982</v>
      </c>
      <c r="M338" s="91">
        <v>26984</v>
      </c>
      <c r="N338" s="91">
        <v>7167</v>
      </c>
      <c r="O338" s="91">
        <v>17303</v>
      </c>
      <c r="P338" s="91">
        <v>8161</v>
      </c>
      <c r="Q338" s="91">
        <v>48522</v>
      </c>
      <c r="R338" s="91">
        <v>81096</v>
      </c>
      <c r="S338" s="91">
        <v>12214</v>
      </c>
      <c r="T338" s="91">
        <v>22264</v>
      </c>
      <c r="U338" s="91">
        <v>705</v>
      </c>
      <c r="V338" s="91">
        <v>34223</v>
      </c>
      <c r="W338" s="91">
        <v>1080</v>
      </c>
      <c r="X338" s="91">
        <v>1274</v>
      </c>
      <c r="Y338" s="91">
        <v>1566</v>
      </c>
      <c r="Z338" s="91">
        <v>492400</v>
      </c>
      <c r="AC338" s="90">
        <v>2020</v>
      </c>
      <c r="AD338" s="91" t="s">
        <v>8</v>
      </c>
      <c r="AE338" s="95" t="str">
        <f t="shared" si="50"/>
        <v>7</v>
      </c>
      <c r="AF338" s="95" t="str">
        <f t="shared" si="50"/>
        <v>2</v>
      </c>
      <c r="AG338" s="95" t="str">
        <f t="shared" si="50"/>
        <v>0</v>
      </c>
      <c r="AH338" s="95" t="str">
        <f t="shared" si="49"/>
        <v>0</v>
      </c>
      <c r="AI338" s="95" t="str">
        <f t="shared" si="49"/>
        <v>3</v>
      </c>
      <c r="AJ338" s="95" t="str">
        <f t="shared" si="49"/>
        <v>1</v>
      </c>
      <c r="AK338" s="95" t="str">
        <f t="shared" si="49"/>
        <v>1</v>
      </c>
      <c r="AL338" s="95" t="str">
        <f t="shared" si="49"/>
        <v>3</v>
      </c>
      <c r="AM338" s="95" t="str">
        <f t="shared" si="47"/>
        <v>4</v>
      </c>
      <c r="AN338" s="95" t="str">
        <f t="shared" si="47"/>
        <v>1</v>
      </c>
      <c r="AO338" s="95" t="str">
        <f t="shared" si="47"/>
        <v>2</v>
      </c>
      <c r="AP338" s="95" t="str">
        <f t="shared" si="47"/>
        <v>7</v>
      </c>
      <c r="AQ338" s="95" t="str">
        <f t="shared" si="47"/>
        <v>1</v>
      </c>
      <c r="AR338" s="95" t="str">
        <f t="shared" si="47"/>
        <v>8</v>
      </c>
      <c r="AS338" s="95" t="str">
        <f t="shared" si="48"/>
        <v>4</v>
      </c>
      <c r="AT338" s="95" t="str">
        <f t="shared" si="48"/>
        <v>8</v>
      </c>
      <c r="AU338" s="95" t="str">
        <f t="shared" si="48"/>
        <v>1</v>
      </c>
      <c r="AV338" s="95" t="str">
        <f t="shared" si="48"/>
        <v>2</v>
      </c>
      <c r="AW338" s="95" t="str">
        <f t="shared" si="48"/>
        <v>7</v>
      </c>
      <c r="AX338" s="95" t="str">
        <f t="shared" si="48"/>
        <v>3</v>
      </c>
      <c r="AY338" s="95" t="str">
        <f t="shared" si="48"/>
        <v>1</v>
      </c>
      <c r="AZ338" s="95" t="str">
        <f t="shared" si="48"/>
        <v>1</v>
      </c>
      <c r="BA338" s="95" t="str">
        <f t="shared" si="48"/>
        <v>1</v>
      </c>
      <c r="BB338" s="93"/>
    </row>
    <row r="339" spans="1:54" x14ac:dyDescent="0.2">
      <c r="A339" s="90">
        <v>2020</v>
      </c>
      <c r="B339" s="91" t="s">
        <v>9</v>
      </c>
      <c r="C339" s="91">
        <v>90026</v>
      </c>
      <c r="D339" s="91">
        <v>38410</v>
      </c>
      <c r="E339" s="91">
        <v>0</v>
      </c>
      <c r="F339" s="91">
        <v>0</v>
      </c>
      <c r="G339" s="91">
        <v>40956</v>
      </c>
      <c r="H339" s="91">
        <v>37104</v>
      </c>
      <c r="I339" s="91">
        <v>17048</v>
      </c>
      <c r="J339" s="91">
        <v>4894</v>
      </c>
      <c r="K339" s="91">
        <v>41621</v>
      </c>
      <c r="L339" s="91">
        <v>12812</v>
      </c>
      <c r="M339" s="91">
        <v>27664</v>
      </c>
      <c r="N339" s="91">
        <v>9216</v>
      </c>
      <c r="O339" s="91">
        <v>17822</v>
      </c>
      <c r="P339" s="91">
        <v>10163</v>
      </c>
      <c r="Q339" s="91">
        <v>57652</v>
      </c>
      <c r="R339" s="91">
        <v>103132</v>
      </c>
      <c r="S339" s="91">
        <v>17122</v>
      </c>
      <c r="T339" s="91">
        <v>25027</v>
      </c>
      <c r="U339" s="91">
        <v>949</v>
      </c>
      <c r="V339" s="91">
        <v>40668</v>
      </c>
      <c r="W339" s="91">
        <v>1329</v>
      </c>
      <c r="X339" s="91">
        <v>1564</v>
      </c>
      <c r="Y339" s="91">
        <v>38007</v>
      </c>
      <c r="Z339" s="91">
        <v>633186</v>
      </c>
      <c r="AC339" s="90">
        <v>2020</v>
      </c>
      <c r="AD339" s="91" t="s">
        <v>9</v>
      </c>
      <c r="AE339" s="95" t="str">
        <f t="shared" si="50"/>
        <v>9</v>
      </c>
      <c r="AF339" s="95" t="str">
        <f t="shared" si="50"/>
        <v>3</v>
      </c>
      <c r="AG339" s="95" t="str">
        <f t="shared" si="50"/>
        <v>0</v>
      </c>
      <c r="AH339" s="95" t="str">
        <f t="shared" si="49"/>
        <v>0</v>
      </c>
      <c r="AI339" s="95" t="str">
        <f t="shared" si="49"/>
        <v>4</v>
      </c>
      <c r="AJ339" s="95" t="str">
        <f t="shared" si="49"/>
        <v>3</v>
      </c>
      <c r="AK339" s="95" t="str">
        <f t="shared" si="49"/>
        <v>1</v>
      </c>
      <c r="AL339" s="95" t="str">
        <f t="shared" si="49"/>
        <v>4</v>
      </c>
      <c r="AM339" s="95" t="str">
        <f t="shared" si="47"/>
        <v>4</v>
      </c>
      <c r="AN339" s="95" t="str">
        <f t="shared" si="47"/>
        <v>1</v>
      </c>
      <c r="AO339" s="95" t="str">
        <f t="shared" si="47"/>
        <v>2</v>
      </c>
      <c r="AP339" s="95" t="str">
        <f t="shared" si="47"/>
        <v>9</v>
      </c>
      <c r="AQ339" s="95" t="str">
        <f t="shared" si="47"/>
        <v>1</v>
      </c>
      <c r="AR339" s="95" t="str">
        <f t="shared" si="47"/>
        <v>1</v>
      </c>
      <c r="AS339" s="95" t="str">
        <f t="shared" si="48"/>
        <v>5</v>
      </c>
      <c r="AT339" s="95" t="str">
        <f t="shared" si="48"/>
        <v>1</v>
      </c>
      <c r="AU339" s="95" t="str">
        <f t="shared" si="48"/>
        <v>1</v>
      </c>
      <c r="AV339" s="95" t="str">
        <f t="shared" si="48"/>
        <v>2</v>
      </c>
      <c r="AW339" s="95" t="str">
        <f t="shared" si="48"/>
        <v>9</v>
      </c>
      <c r="AX339" s="95" t="str">
        <f t="shared" si="48"/>
        <v>4</v>
      </c>
      <c r="AY339" s="95" t="str">
        <f t="shared" si="48"/>
        <v>1</v>
      </c>
      <c r="AZ339" s="95" t="str">
        <f t="shared" si="48"/>
        <v>1</v>
      </c>
      <c r="BA339" s="95" t="str">
        <f t="shared" si="48"/>
        <v>3</v>
      </c>
      <c r="BB339" s="93"/>
    </row>
    <row r="340" spans="1:54" x14ac:dyDescent="0.2">
      <c r="A340" s="90">
        <v>2020</v>
      </c>
      <c r="B340" s="91" t="s">
        <v>10</v>
      </c>
      <c r="C340" s="91">
        <v>107934</v>
      </c>
      <c r="D340" s="91">
        <v>53745</v>
      </c>
      <c r="E340" s="91">
        <v>0</v>
      </c>
      <c r="F340" s="91">
        <v>0</v>
      </c>
      <c r="G340" s="91">
        <v>45858</v>
      </c>
      <c r="H340" s="91">
        <v>43250</v>
      </c>
      <c r="I340" s="91">
        <v>24791</v>
      </c>
      <c r="J340" s="91">
        <v>5455</v>
      </c>
      <c r="K340" s="91">
        <v>46808</v>
      </c>
      <c r="L340" s="91">
        <v>14964</v>
      </c>
      <c r="M340" s="91">
        <v>28472</v>
      </c>
      <c r="N340" s="91">
        <v>10764</v>
      </c>
      <c r="O340" s="91">
        <v>22007</v>
      </c>
      <c r="P340" s="91">
        <v>12498</v>
      </c>
      <c r="Q340" s="91">
        <v>85770</v>
      </c>
      <c r="R340" s="91">
        <v>141783</v>
      </c>
      <c r="S340" s="91">
        <v>20820</v>
      </c>
      <c r="T340" s="91">
        <v>32273</v>
      </c>
      <c r="U340" s="91">
        <v>1233</v>
      </c>
      <c r="V340" s="91">
        <v>55422</v>
      </c>
      <c r="W340" s="91">
        <v>1374</v>
      </c>
      <c r="X340" s="91">
        <v>2074</v>
      </c>
      <c r="Y340" s="91">
        <v>22129</v>
      </c>
      <c r="Z340" s="91">
        <v>779424</v>
      </c>
      <c r="AC340" s="90">
        <v>2020</v>
      </c>
      <c r="AD340" s="91" t="s">
        <v>10</v>
      </c>
      <c r="AE340" s="95" t="str">
        <f t="shared" si="50"/>
        <v>1</v>
      </c>
      <c r="AF340" s="95" t="str">
        <f t="shared" si="50"/>
        <v>5</v>
      </c>
      <c r="AG340" s="95" t="str">
        <f t="shared" si="50"/>
        <v>0</v>
      </c>
      <c r="AH340" s="95" t="str">
        <f t="shared" si="49"/>
        <v>0</v>
      </c>
      <c r="AI340" s="95" t="str">
        <f t="shared" si="49"/>
        <v>4</v>
      </c>
      <c r="AJ340" s="95" t="str">
        <f t="shared" si="49"/>
        <v>4</v>
      </c>
      <c r="AK340" s="95" t="str">
        <f t="shared" si="49"/>
        <v>2</v>
      </c>
      <c r="AL340" s="95" t="str">
        <f t="shared" si="49"/>
        <v>5</v>
      </c>
      <c r="AM340" s="95" t="str">
        <f t="shared" si="47"/>
        <v>4</v>
      </c>
      <c r="AN340" s="95" t="str">
        <f t="shared" si="47"/>
        <v>1</v>
      </c>
      <c r="AO340" s="95" t="str">
        <f t="shared" si="47"/>
        <v>2</v>
      </c>
      <c r="AP340" s="95" t="str">
        <f t="shared" si="47"/>
        <v>1</v>
      </c>
      <c r="AQ340" s="95" t="str">
        <f t="shared" si="47"/>
        <v>2</v>
      </c>
      <c r="AR340" s="95" t="str">
        <f t="shared" si="47"/>
        <v>1</v>
      </c>
      <c r="AS340" s="95" t="str">
        <f t="shared" si="48"/>
        <v>8</v>
      </c>
      <c r="AT340" s="95" t="str">
        <f t="shared" si="48"/>
        <v>1</v>
      </c>
      <c r="AU340" s="95" t="str">
        <f t="shared" si="48"/>
        <v>2</v>
      </c>
      <c r="AV340" s="95" t="str">
        <f t="shared" si="48"/>
        <v>3</v>
      </c>
      <c r="AW340" s="95" t="str">
        <f t="shared" si="48"/>
        <v>1</v>
      </c>
      <c r="AX340" s="95" t="str">
        <f t="shared" si="48"/>
        <v>5</v>
      </c>
      <c r="AY340" s="95" t="str">
        <f t="shared" si="48"/>
        <v>1</v>
      </c>
      <c r="AZ340" s="95" t="str">
        <f t="shared" si="48"/>
        <v>2</v>
      </c>
      <c r="BA340" s="95" t="str">
        <f t="shared" si="48"/>
        <v>2</v>
      </c>
      <c r="BB340" s="93"/>
    </row>
    <row r="341" spans="1:54" x14ac:dyDescent="0.2">
      <c r="A341" s="90">
        <v>2020</v>
      </c>
      <c r="B341" s="91" t="s">
        <v>11</v>
      </c>
      <c r="C341" s="91">
        <v>114690</v>
      </c>
      <c r="D341" s="91">
        <v>60165</v>
      </c>
      <c r="E341" s="91">
        <v>0</v>
      </c>
      <c r="F341" s="91">
        <v>0</v>
      </c>
      <c r="G341" s="91">
        <v>48586</v>
      </c>
      <c r="H341" s="91">
        <v>45769</v>
      </c>
      <c r="I341" s="91">
        <v>25688</v>
      </c>
      <c r="J341" s="91">
        <v>6063</v>
      </c>
      <c r="K341" s="91">
        <v>53259</v>
      </c>
      <c r="L341" s="91">
        <v>16204</v>
      </c>
      <c r="M341" s="91">
        <v>29754</v>
      </c>
      <c r="N341" s="91">
        <v>5046</v>
      </c>
      <c r="O341" s="91">
        <v>11182</v>
      </c>
      <c r="P341" s="91">
        <v>13291</v>
      </c>
      <c r="Q341" s="91">
        <v>100915</v>
      </c>
      <c r="R341" s="91">
        <v>147083</v>
      </c>
      <c r="S341" s="91">
        <v>23390</v>
      </c>
      <c r="T341" s="91">
        <v>35213</v>
      </c>
      <c r="U341" s="91">
        <v>1218</v>
      </c>
      <c r="V341" s="91">
        <v>60947</v>
      </c>
      <c r="W341" s="91">
        <v>1740</v>
      </c>
      <c r="X341" s="91">
        <v>2347</v>
      </c>
      <c r="Y341" s="91">
        <v>2121</v>
      </c>
      <c r="Z341" s="91">
        <v>804671</v>
      </c>
      <c r="AC341" s="90">
        <v>2020</v>
      </c>
      <c r="AD341" s="91" t="s">
        <v>11</v>
      </c>
      <c r="AE341" s="95" t="str">
        <f t="shared" si="50"/>
        <v>1</v>
      </c>
      <c r="AF341" s="95" t="str">
        <f t="shared" si="50"/>
        <v>6</v>
      </c>
      <c r="AG341" s="95" t="str">
        <f t="shared" si="50"/>
        <v>0</v>
      </c>
      <c r="AH341" s="95" t="str">
        <f t="shared" si="49"/>
        <v>0</v>
      </c>
      <c r="AI341" s="95" t="str">
        <f t="shared" si="49"/>
        <v>4</v>
      </c>
      <c r="AJ341" s="95" t="str">
        <f t="shared" si="49"/>
        <v>4</v>
      </c>
      <c r="AK341" s="95" t="str">
        <f t="shared" si="49"/>
        <v>2</v>
      </c>
      <c r="AL341" s="95" t="str">
        <f t="shared" si="49"/>
        <v>6</v>
      </c>
      <c r="AM341" s="95" t="str">
        <f t="shared" si="47"/>
        <v>5</v>
      </c>
      <c r="AN341" s="95" t="str">
        <f t="shared" si="47"/>
        <v>1</v>
      </c>
      <c r="AO341" s="95" t="str">
        <f t="shared" si="47"/>
        <v>2</v>
      </c>
      <c r="AP341" s="95" t="str">
        <f t="shared" si="47"/>
        <v>5</v>
      </c>
      <c r="AQ341" s="95" t="str">
        <f t="shared" si="47"/>
        <v>1</v>
      </c>
      <c r="AR341" s="95" t="str">
        <f t="shared" si="47"/>
        <v>1</v>
      </c>
      <c r="AS341" s="95" t="str">
        <f t="shared" si="48"/>
        <v>1</v>
      </c>
      <c r="AT341" s="95" t="str">
        <f t="shared" si="48"/>
        <v>1</v>
      </c>
      <c r="AU341" s="95" t="str">
        <f t="shared" si="48"/>
        <v>2</v>
      </c>
      <c r="AV341" s="95" t="str">
        <f t="shared" si="48"/>
        <v>3</v>
      </c>
      <c r="AW341" s="95" t="str">
        <f t="shared" si="48"/>
        <v>1</v>
      </c>
      <c r="AX341" s="95" t="str">
        <f t="shared" si="48"/>
        <v>6</v>
      </c>
      <c r="AY341" s="95" t="str">
        <f t="shared" si="48"/>
        <v>1</v>
      </c>
      <c r="AZ341" s="95" t="str">
        <f t="shared" si="48"/>
        <v>2</v>
      </c>
      <c r="BA341" s="95" t="str">
        <f t="shared" si="48"/>
        <v>2</v>
      </c>
      <c r="BB341" s="93"/>
    </row>
    <row r="342" spans="1:54" x14ac:dyDescent="0.2">
      <c r="A342" s="90">
        <v>2021</v>
      </c>
      <c r="B342" s="91" t="s">
        <v>12</v>
      </c>
      <c r="C342" s="91">
        <v>113132</v>
      </c>
      <c r="D342" s="91">
        <v>66084</v>
      </c>
      <c r="E342" s="91">
        <v>0</v>
      </c>
      <c r="F342" s="91">
        <v>0</v>
      </c>
      <c r="G342" s="91">
        <v>60881</v>
      </c>
      <c r="H342" s="91">
        <v>54651</v>
      </c>
      <c r="I342" s="91">
        <v>36142</v>
      </c>
      <c r="J342" s="91">
        <v>6042</v>
      </c>
      <c r="K342" s="91">
        <v>60244</v>
      </c>
      <c r="L342" s="91">
        <v>23323</v>
      </c>
      <c r="M342" s="91">
        <v>34988</v>
      </c>
      <c r="N342" s="91">
        <v>13536</v>
      </c>
      <c r="O342" s="91">
        <v>23033</v>
      </c>
      <c r="P342" s="91">
        <v>15438</v>
      </c>
      <c r="Q342" s="91">
        <v>102361</v>
      </c>
      <c r="R342" s="91">
        <v>144468</v>
      </c>
      <c r="S342" s="91">
        <v>21517</v>
      </c>
      <c r="T342" s="91">
        <v>38238</v>
      </c>
      <c r="U342" s="91">
        <v>2184</v>
      </c>
      <c r="V342" s="91">
        <v>59644</v>
      </c>
      <c r="W342" s="91">
        <v>1788</v>
      </c>
      <c r="X342" s="91">
        <v>2195</v>
      </c>
      <c r="Y342" s="91">
        <v>16462</v>
      </c>
      <c r="Z342" s="91">
        <v>896351</v>
      </c>
      <c r="AC342" s="90">
        <v>2021</v>
      </c>
      <c r="AD342" s="91" t="s">
        <v>12</v>
      </c>
      <c r="AE342" s="95" t="str">
        <f t="shared" si="50"/>
        <v>1</v>
      </c>
      <c r="AF342" s="95" t="str">
        <f t="shared" si="50"/>
        <v>6</v>
      </c>
      <c r="AG342" s="95" t="str">
        <f t="shared" si="50"/>
        <v>0</v>
      </c>
      <c r="AH342" s="95" t="str">
        <f t="shared" si="49"/>
        <v>0</v>
      </c>
      <c r="AI342" s="95" t="str">
        <f t="shared" si="49"/>
        <v>6</v>
      </c>
      <c r="AJ342" s="95" t="str">
        <f t="shared" si="49"/>
        <v>5</v>
      </c>
      <c r="AK342" s="95" t="str">
        <f t="shared" si="49"/>
        <v>3</v>
      </c>
      <c r="AL342" s="95" t="str">
        <f t="shared" si="49"/>
        <v>6</v>
      </c>
      <c r="AM342" s="95" t="str">
        <f t="shared" si="47"/>
        <v>6</v>
      </c>
      <c r="AN342" s="95" t="str">
        <f t="shared" si="47"/>
        <v>2</v>
      </c>
      <c r="AO342" s="95" t="str">
        <f t="shared" si="47"/>
        <v>3</v>
      </c>
      <c r="AP342" s="95" t="str">
        <f t="shared" si="47"/>
        <v>1</v>
      </c>
      <c r="AQ342" s="95" t="str">
        <f t="shared" si="47"/>
        <v>2</v>
      </c>
      <c r="AR342" s="95" t="str">
        <f t="shared" si="47"/>
        <v>1</v>
      </c>
      <c r="AS342" s="95" t="str">
        <f t="shared" si="48"/>
        <v>1</v>
      </c>
      <c r="AT342" s="95" t="str">
        <f t="shared" si="48"/>
        <v>1</v>
      </c>
      <c r="AU342" s="95" t="str">
        <f t="shared" si="48"/>
        <v>2</v>
      </c>
      <c r="AV342" s="95" t="str">
        <f t="shared" si="48"/>
        <v>3</v>
      </c>
      <c r="AW342" s="95" t="str">
        <f t="shared" si="48"/>
        <v>2</v>
      </c>
      <c r="AX342" s="95" t="str">
        <f t="shared" si="48"/>
        <v>5</v>
      </c>
      <c r="AY342" s="95" t="str">
        <f t="shared" si="48"/>
        <v>1</v>
      </c>
      <c r="AZ342" s="95" t="str">
        <f t="shared" si="48"/>
        <v>2</v>
      </c>
      <c r="BA342" s="95" t="str">
        <f t="shared" si="48"/>
        <v>1</v>
      </c>
      <c r="BB342" s="93"/>
    </row>
    <row r="343" spans="1:54" x14ac:dyDescent="0.2">
      <c r="A343" s="90">
        <v>2021</v>
      </c>
      <c r="B343" s="91" t="s">
        <v>13</v>
      </c>
      <c r="C343" s="91">
        <v>129342</v>
      </c>
      <c r="D343" s="91">
        <v>64585</v>
      </c>
      <c r="E343" s="91">
        <v>0</v>
      </c>
      <c r="F343" s="91">
        <v>0</v>
      </c>
      <c r="G343" s="91">
        <v>67687</v>
      </c>
      <c r="H343" s="91">
        <v>57771</v>
      </c>
      <c r="I343" s="91">
        <v>39357</v>
      </c>
      <c r="J343" s="91">
        <v>8354</v>
      </c>
      <c r="K343" s="91">
        <v>65125</v>
      </c>
      <c r="L343" s="91">
        <v>14250</v>
      </c>
      <c r="M343" s="91">
        <v>32420</v>
      </c>
      <c r="N343" s="91">
        <v>3817</v>
      </c>
      <c r="O343" s="91">
        <v>23346</v>
      </c>
      <c r="P343" s="91">
        <v>17005</v>
      </c>
      <c r="Q343" s="91">
        <v>102668</v>
      </c>
      <c r="R343" s="91">
        <v>158014</v>
      </c>
      <c r="S343" s="91">
        <v>24507</v>
      </c>
      <c r="T343" s="91">
        <v>43029</v>
      </c>
      <c r="U343" s="91">
        <v>3878</v>
      </c>
      <c r="V343" s="91">
        <v>56904</v>
      </c>
      <c r="W343" s="91">
        <v>1951</v>
      </c>
      <c r="X343" s="91">
        <v>2274</v>
      </c>
      <c r="Y343" s="91">
        <v>24822</v>
      </c>
      <c r="Z343" s="91">
        <v>941106</v>
      </c>
      <c r="AC343" s="90">
        <v>2021</v>
      </c>
      <c r="AD343" s="91" t="s">
        <v>13</v>
      </c>
      <c r="AE343" s="95" t="str">
        <f t="shared" si="50"/>
        <v>1</v>
      </c>
      <c r="AF343" s="95" t="str">
        <f t="shared" si="50"/>
        <v>6</v>
      </c>
      <c r="AG343" s="95" t="str">
        <f t="shared" si="50"/>
        <v>0</v>
      </c>
      <c r="AH343" s="95" t="str">
        <f t="shared" si="49"/>
        <v>0</v>
      </c>
      <c r="AI343" s="95" t="str">
        <f t="shared" si="49"/>
        <v>6</v>
      </c>
      <c r="AJ343" s="95" t="str">
        <f t="shared" si="49"/>
        <v>5</v>
      </c>
      <c r="AK343" s="95" t="str">
        <f t="shared" si="49"/>
        <v>3</v>
      </c>
      <c r="AL343" s="95" t="str">
        <f t="shared" si="49"/>
        <v>8</v>
      </c>
      <c r="AM343" s="95" t="str">
        <f t="shared" si="47"/>
        <v>6</v>
      </c>
      <c r="AN343" s="95" t="str">
        <f t="shared" si="47"/>
        <v>1</v>
      </c>
      <c r="AO343" s="95" t="str">
        <f t="shared" si="47"/>
        <v>3</v>
      </c>
      <c r="AP343" s="95" t="str">
        <f t="shared" si="47"/>
        <v>3</v>
      </c>
      <c r="AQ343" s="95" t="str">
        <f t="shared" si="47"/>
        <v>2</v>
      </c>
      <c r="AR343" s="95" t="str">
        <f t="shared" si="47"/>
        <v>1</v>
      </c>
      <c r="AS343" s="95" t="str">
        <f t="shared" si="48"/>
        <v>1</v>
      </c>
      <c r="AT343" s="95" t="str">
        <f t="shared" si="48"/>
        <v>1</v>
      </c>
      <c r="AU343" s="95" t="str">
        <f t="shared" si="48"/>
        <v>2</v>
      </c>
      <c r="AV343" s="95" t="str">
        <f t="shared" si="48"/>
        <v>4</v>
      </c>
      <c r="AW343" s="95" t="str">
        <f t="shared" si="48"/>
        <v>3</v>
      </c>
      <c r="AX343" s="95" t="str">
        <f t="shared" si="48"/>
        <v>5</v>
      </c>
      <c r="AY343" s="95" t="str">
        <f t="shared" si="48"/>
        <v>1</v>
      </c>
      <c r="AZ343" s="95" t="str">
        <f t="shared" si="48"/>
        <v>2</v>
      </c>
      <c r="BA343" s="95" t="str">
        <f t="shared" si="48"/>
        <v>2</v>
      </c>
      <c r="BB343" s="93"/>
    </row>
    <row r="344" spans="1:54" x14ac:dyDescent="0.2">
      <c r="A344" s="90">
        <v>2021</v>
      </c>
      <c r="B344" s="91" t="s">
        <v>14</v>
      </c>
      <c r="C344" s="91">
        <v>171753</v>
      </c>
      <c r="D344" s="91">
        <v>89406</v>
      </c>
      <c r="E344" s="91">
        <v>0</v>
      </c>
      <c r="F344" s="91">
        <v>0</v>
      </c>
      <c r="G344" s="91">
        <v>89207</v>
      </c>
      <c r="H344" s="91">
        <v>76781</v>
      </c>
      <c r="I344" s="91">
        <v>28276</v>
      </c>
      <c r="J344" s="91">
        <v>10154</v>
      </c>
      <c r="K344" s="91">
        <v>84804</v>
      </c>
      <c r="L344" s="91">
        <v>33598</v>
      </c>
      <c r="M344" s="91">
        <v>48769</v>
      </c>
      <c r="N344" s="91">
        <v>23475</v>
      </c>
      <c r="O344" s="91">
        <v>25191</v>
      </c>
      <c r="P344" s="91">
        <v>23274</v>
      </c>
      <c r="Q344" s="91">
        <v>134503</v>
      </c>
      <c r="R344" s="91">
        <v>210754</v>
      </c>
      <c r="S344" s="91">
        <v>29645</v>
      </c>
      <c r="T344" s="91">
        <v>20372</v>
      </c>
      <c r="U344" s="91">
        <v>1130</v>
      </c>
      <c r="V344" s="91">
        <v>76384</v>
      </c>
      <c r="W344" s="91">
        <v>2511</v>
      </c>
      <c r="X344" s="91">
        <v>1883</v>
      </c>
      <c r="Y344" s="91">
        <v>28162</v>
      </c>
      <c r="Z344" s="91">
        <v>1210032</v>
      </c>
      <c r="AC344" s="90">
        <v>2021</v>
      </c>
      <c r="AD344" s="91" t="s">
        <v>14</v>
      </c>
      <c r="AE344" s="95" t="str">
        <f t="shared" si="50"/>
        <v>1</v>
      </c>
      <c r="AF344" s="95" t="str">
        <f t="shared" si="50"/>
        <v>8</v>
      </c>
      <c r="AG344" s="95" t="str">
        <f t="shared" si="50"/>
        <v>0</v>
      </c>
      <c r="AH344" s="95" t="str">
        <f t="shared" si="49"/>
        <v>0</v>
      </c>
      <c r="AI344" s="95" t="str">
        <f t="shared" si="49"/>
        <v>8</v>
      </c>
      <c r="AJ344" s="95" t="str">
        <f t="shared" si="49"/>
        <v>7</v>
      </c>
      <c r="AK344" s="95" t="str">
        <f t="shared" si="49"/>
        <v>2</v>
      </c>
      <c r="AL344" s="95" t="str">
        <f t="shared" si="49"/>
        <v>1</v>
      </c>
      <c r="AM344" s="95" t="str">
        <f t="shared" si="47"/>
        <v>8</v>
      </c>
      <c r="AN344" s="95" t="str">
        <f t="shared" si="47"/>
        <v>3</v>
      </c>
      <c r="AO344" s="95" t="str">
        <f t="shared" si="47"/>
        <v>4</v>
      </c>
      <c r="AP344" s="95" t="str">
        <f t="shared" si="47"/>
        <v>2</v>
      </c>
      <c r="AQ344" s="95" t="str">
        <f t="shared" si="47"/>
        <v>2</v>
      </c>
      <c r="AR344" s="95" t="str">
        <f t="shared" si="47"/>
        <v>2</v>
      </c>
      <c r="AS344" s="95" t="str">
        <f t="shared" si="48"/>
        <v>1</v>
      </c>
      <c r="AT344" s="95" t="str">
        <f t="shared" si="48"/>
        <v>2</v>
      </c>
      <c r="AU344" s="95" t="str">
        <f t="shared" si="48"/>
        <v>2</v>
      </c>
      <c r="AV344" s="95" t="str">
        <f t="shared" si="48"/>
        <v>2</v>
      </c>
      <c r="AW344" s="95" t="str">
        <f t="shared" si="48"/>
        <v>1</v>
      </c>
      <c r="AX344" s="95" t="str">
        <f t="shared" si="48"/>
        <v>7</v>
      </c>
      <c r="AY344" s="95" t="str">
        <f t="shared" si="48"/>
        <v>2</v>
      </c>
      <c r="AZ344" s="95" t="str">
        <f t="shared" si="48"/>
        <v>1</v>
      </c>
      <c r="BA344" s="95" t="str">
        <f t="shared" si="48"/>
        <v>2</v>
      </c>
      <c r="BB344" s="93"/>
    </row>
    <row r="345" spans="1:54" x14ac:dyDescent="0.2">
      <c r="A345" s="90">
        <v>2021</v>
      </c>
      <c r="B345" s="91" t="s">
        <v>15</v>
      </c>
      <c r="C345" s="91">
        <v>121836</v>
      </c>
      <c r="D345" s="91">
        <v>74300</v>
      </c>
      <c r="E345" s="91">
        <v>0</v>
      </c>
      <c r="F345" s="91">
        <v>0</v>
      </c>
      <c r="G345" s="91">
        <v>76139</v>
      </c>
      <c r="H345" s="91">
        <v>59795</v>
      </c>
      <c r="I345" s="91">
        <v>19230</v>
      </c>
      <c r="J345" s="91">
        <v>8369</v>
      </c>
      <c r="K345" s="91">
        <v>70424</v>
      </c>
      <c r="L345" s="91">
        <v>32230</v>
      </c>
      <c r="M345" s="91">
        <v>42690</v>
      </c>
      <c r="N345" s="91">
        <v>20015</v>
      </c>
      <c r="O345" s="91">
        <v>25817</v>
      </c>
      <c r="P345" s="91">
        <v>18733</v>
      </c>
      <c r="Q345" s="91">
        <v>103095</v>
      </c>
      <c r="R345" s="91">
        <v>195272</v>
      </c>
      <c r="S345" s="91">
        <v>27746</v>
      </c>
      <c r="T345" s="91">
        <v>53406</v>
      </c>
      <c r="U345" s="91">
        <v>837</v>
      </c>
      <c r="V345" s="91">
        <v>71294</v>
      </c>
      <c r="W345" s="91">
        <v>1740</v>
      </c>
      <c r="X345" s="91">
        <v>1782</v>
      </c>
      <c r="Y345" s="91">
        <v>44437</v>
      </c>
      <c r="Z345" s="91">
        <v>1069187</v>
      </c>
      <c r="AC345" s="90">
        <v>2021</v>
      </c>
      <c r="AD345" s="91" t="s">
        <v>15</v>
      </c>
      <c r="AE345" s="95" t="str">
        <f t="shared" si="50"/>
        <v>1</v>
      </c>
      <c r="AF345" s="95" t="str">
        <f t="shared" si="50"/>
        <v>7</v>
      </c>
      <c r="AG345" s="95" t="str">
        <f t="shared" si="50"/>
        <v>0</v>
      </c>
      <c r="AH345" s="95" t="str">
        <f t="shared" si="49"/>
        <v>0</v>
      </c>
      <c r="AI345" s="95" t="str">
        <f t="shared" si="49"/>
        <v>7</v>
      </c>
      <c r="AJ345" s="95" t="str">
        <f t="shared" si="49"/>
        <v>5</v>
      </c>
      <c r="AK345" s="95" t="str">
        <f t="shared" si="49"/>
        <v>1</v>
      </c>
      <c r="AL345" s="95" t="str">
        <f t="shared" si="49"/>
        <v>8</v>
      </c>
      <c r="AM345" s="95" t="str">
        <f t="shared" si="47"/>
        <v>7</v>
      </c>
      <c r="AN345" s="95" t="str">
        <f t="shared" si="47"/>
        <v>3</v>
      </c>
      <c r="AO345" s="95" t="str">
        <f t="shared" si="47"/>
        <v>4</v>
      </c>
      <c r="AP345" s="95" t="str">
        <f t="shared" si="47"/>
        <v>2</v>
      </c>
      <c r="AQ345" s="95" t="str">
        <f t="shared" si="47"/>
        <v>2</v>
      </c>
      <c r="AR345" s="95" t="str">
        <f t="shared" si="47"/>
        <v>1</v>
      </c>
      <c r="AS345" s="95" t="str">
        <f t="shared" si="48"/>
        <v>1</v>
      </c>
      <c r="AT345" s="95" t="str">
        <f t="shared" si="48"/>
        <v>1</v>
      </c>
      <c r="AU345" s="95" t="str">
        <f t="shared" si="48"/>
        <v>2</v>
      </c>
      <c r="AV345" s="95" t="str">
        <f t="shared" si="48"/>
        <v>5</v>
      </c>
      <c r="AW345" s="95" t="str">
        <f t="shared" si="48"/>
        <v>8</v>
      </c>
      <c r="AX345" s="95" t="str">
        <f t="shared" si="48"/>
        <v>7</v>
      </c>
      <c r="AY345" s="95" t="str">
        <f t="shared" si="48"/>
        <v>1</v>
      </c>
      <c r="AZ345" s="95" t="str">
        <f t="shared" si="48"/>
        <v>1</v>
      </c>
      <c r="BA345" s="95" t="str">
        <f t="shared" si="48"/>
        <v>4</v>
      </c>
      <c r="BB345" s="93"/>
    </row>
    <row r="346" spans="1:54" x14ac:dyDescent="0.2">
      <c r="A346" s="90">
        <v>2021</v>
      </c>
      <c r="B346" s="91" t="s">
        <v>4</v>
      </c>
      <c r="C346" s="91">
        <v>103315</v>
      </c>
      <c r="D346" s="91">
        <v>51401</v>
      </c>
      <c r="E346" s="91">
        <v>0</v>
      </c>
      <c r="F346" s="91">
        <v>0</v>
      </c>
      <c r="G346" s="91">
        <v>55060</v>
      </c>
      <c r="H346" s="91">
        <v>44364</v>
      </c>
      <c r="I346" s="91">
        <v>14591</v>
      </c>
      <c r="J346" s="91">
        <v>6967</v>
      </c>
      <c r="K346" s="91">
        <v>57708</v>
      </c>
      <c r="L346" s="91">
        <v>23694</v>
      </c>
      <c r="M346" s="91">
        <v>30883</v>
      </c>
      <c r="N346" s="91">
        <v>14254</v>
      </c>
      <c r="O346" s="91">
        <v>20782</v>
      </c>
      <c r="P346" s="91">
        <v>14309</v>
      </c>
      <c r="Q346" s="91">
        <v>81865</v>
      </c>
      <c r="R346" s="91">
        <v>149666</v>
      </c>
      <c r="S346" s="91">
        <v>23036</v>
      </c>
      <c r="T346" s="91">
        <v>13925</v>
      </c>
      <c r="U346" s="91">
        <v>867</v>
      </c>
      <c r="V346" s="91">
        <v>60645</v>
      </c>
      <c r="W346" s="91">
        <v>1504</v>
      </c>
      <c r="X346" s="91">
        <v>994</v>
      </c>
      <c r="Y346" s="91">
        <v>2564</v>
      </c>
      <c r="Z346" s="91">
        <v>772394</v>
      </c>
      <c r="AC346" s="90">
        <v>2021</v>
      </c>
      <c r="AD346" s="91" t="s">
        <v>4</v>
      </c>
      <c r="AE346" s="95" t="str">
        <f t="shared" si="50"/>
        <v>1</v>
      </c>
      <c r="AF346" s="95" t="str">
        <f t="shared" si="50"/>
        <v>5</v>
      </c>
      <c r="AG346" s="95" t="str">
        <f t="shared" si="50"/>
        <v>0</v>
      </c>
      <c r="AH346" s="95" t="str">
        <f t="shared" si="49"/>
        <v>0</v>
      </c>
      <c r="AI346" s="95" t="str">
        <f t="shared" si="49"/>
        <v>5</v>
      </c>
      <c r="AJ346" s="95" t="str">
        <f t="shared" si="49"/>
        <v>4</v>
      </c>
      <c r="AK346" s="95" t="str">
        <f t="shared" si="49"/>
        <v>1</v>
      </c>
      <c r="AL346" s="95" t="str">
        <f t="shared" si="49"/>
        <v>6</v>
      </c>
      <c r="AM346" s="95" t="str">
        <f t="shared" si="47"/>
        <v>5</v>
      </c>
      <c r="AN346" s="95" t="str">
        <f t="shared" si="47"/>
        <v>2</v>
      </c>
      <c r="AO346" s="95" t="str">
        <f t="shared" si="47"/>
        <v>3</v>
      </c>
      <c r="AP346" s="95" t="str">
        <f t="shared" si="47"/>
        <v>1</v>
      </c>
      <c r="AQ346" s="95" t="str">
        <f t="shared" si="47"/>
        <v>2</v>
      </c>
      <c r="AR346" s="95" t="str">
        <f t="shared" si="47"/>
        <v>1</v>
      </c>
      <c r="AS346" s="95" t="str">
        <f t="shared" si="48"/>
        <v>8</v>
      </c>
      <c r="AT346" s="95" t="str">
        <f t="shared" si="48"/>
        <v>1</v>
      </c>
      <c r="AU346" s="95" t="str">
        <f t="shared" si="48"/>
        <v>2</v>
      </c>
      <c r="AV346" s="95" t="str">
        <f t="shared" si="48"/>
        <v>1</v>
      </c>
      <c r="AW346" s="95" t="str">
        <f t="shared" si="48"/>
        <v>8</v>
      </c>
      <c r="AX346" s="95" t="str">
        <f t="shared" si="48"/>
        <v>6</v>
      </c>
      <c r="AY346" s="95" t="str">
        <f t="shared" si="48"/>
        <v>1</v>
      </c>
      <c r="AZ346" s="95" t="str">
        <f t="shared" si="48"/>
        <v>9</v>
      </c>
      <c r="BA346" s="95" t="str">
        <f t="shared" si="48"/>
        <v>2</v>
      </c>
      <c r="BB346" s="93"/>
    </row>
    <row r="347" spans="1:54" x14ac:dyDescent="0.2">
      <c r="A347" s="90">
        <v>2021</v>
      </c>
      <c r="B347" s="91" t="s">
        <v>5</v>
      </c>
      <c r="C347" s="91">
        <v>128562</v>
      </c>
      <c r="D347" s="91">
        <v>63509</v>
      </c>
      <c r="E347" s="91">
        <v>0</v>
      </c>
      <c r="F347" s="91">
        <v>0</v>
      </c>
      <c r="G347" s="91">
        <v>69142</v>
      </c>
      <c r="H347" s="91">
        <v>53626</v>
      </c>
      <c r="I347" s="91">
        <v>37509</v>
      </c>
      <c r="J347" s="91">
        <v>7762</v>
      </c>
      <c r="K347" s="91">
        <v>69480</v>
      </c>
      <c r="L347" s="91">
        <v>31368</v>
      </c>
      <c r="M347" s="91">
        <v>34402</v>
      </c>
      <c r="N347" s="91">
        <v>18130</v>
      </c>
      <c r="O347" s="91">
        <v>26838</v>
      </c>
      <c r="P347" s="91">
        <v>17193</v>
      </c>
      <c r="Q347" s="91">
        <v>94324</v>
      </c>
      <c r="R347" s="91">
        <v>166280</v>
      </c>
      <c r="S347" s="91">
        <v>25595</v>
      </c>
      <c r="T347" s="91">
        <v>49804</v>
      </c>
      <c r="U347" s="91">
        <v>5283</v>
      </c>
      <c r="V347" s="91">
        <v>65024</v>
      </c>
      <c r="W347" s="91">
        <v>1825</v>
      </c>
      <c r="X347" s="91">
        <v>874</v>
      </c>
      <c r="Y347" s="91">
        <v>96986</v>
      </c>
      <c r="Z347" s="91">
        <v>1063516</v>
      </c>
      <c r="AC347" s="90">
        <v>2021</v>
      </c>
      <c r="AD347" s="91" t="s">
        <v>5</v>
      </c>
      <c r="AE347" s="95" t="str">
        <f t="shared" si="50"/>
        <v>1</v>
      </c>
      <c r="AF347" s="95" t="str">
        <f t="shared" si="50"/>
        <v>6</v>
      </c>
      <c r="AG347" s="95" t="str">
        <f t="shared" si="50"/>
        <v>0</v>
      </c>
      <c r="AH347" s="95" t="str">
        <f t="shared" si="49"/>
        <v>0</v>
      </c>
      <c r="AI347" s="95" t="str">
        <f t="shared" si="49"/>
        <v>6</v>
      </c>
      <c r="AJ347" s="95" t="str">
        <f t="shared" si="49"/>
        <v>5</v>
      </c>
      <c r="AK347" s="95" t="str">
        <f t="shared" si="49"/>
        <v>3</v>
      </c>
      <c r="AL347" s="95" t="str">
        <f t="shared" si="49"/>
        <v>7</v>
      </c>
      <c r="AM347" s="95" t="str">
        <f t="shared" si="47"/>
        <v>6</v>
      </c>
      <c r="AN347" s="95" t="str">
        <f t="shared" si="47"/>
        <v>3</v>
      </c>
      <c r="AO347" s="95" t="str">
        <f t="shared" si="47"/>
        <v>3</v>
      </c>
      <c r="AP347" s="95" t="str">
        <f t="shared" si="47"/>
        <v>1</v>
      </c>
      <c r="AQ347" s="95" t="str">
        <f t="shared" si="47"/>
        <v>2</v>
      </c>
      <c r="AR347" s="95" t="str">
        <f t="shared" si="47"/>
        <v>1</v>
      </c>
      <c r="AS347" s="95" t="str">
        <f t="shared" si="48"/>
        <v>9</v>
      </c>
      <c r="AT347" s="95" t="str">
        <f t="shared" si="48"/>
        <v>1</v>
      </c>
      <c r="AU347" s="95" t="str">
        <f t="shared" si="48"/>
        <v>2</v>
      </c>
      <c r="AV347" s="95" t="str">
        <f t="shared" si="48"/>
        <v>4</v>
      </c>
      <c r="AW347" s="95" t="str">
        <f t="shared" si="48"/>
        <v>5</v>
      </c>
      <c r="AX347" s="95" t="str">
        <f t="shared" si="48"/>
        <v>6</v>
      </c>
      <c r="AY347" s="95" t="str">
        <f t="shared" si="48"/>
        <v>1</v>
      </c>
      <c r="AZ347" s="95" t="str">
        <f t="shared" si="48"/>
        <v>8</v>
      </c>
      <c r="BA347" s="95" t="str">
        <f t="shared" si="48"/>
        <v>9</v>
      </c>
      <c r="BB347" s="93"/>
    </row>
    <row r="348" spans="1:54" x14ac:dyDescent="0.2">
      <c r="A348" s="90">
        <v>2021</v>
      </c>
      <c r="B348" s="91" t="s">
        <v>6</v>
      </c>
      <c r="C348" s="91">
        <v>165430</v>
      </c>
      <c r="D348" s="91">
        <v>71937</v>
      </c>
      <c r="E348" s="91">
        <v>0</v>
      </c>
      <c r="F348" s="91">
        <v>0</v>
      </c>
      <c r="G348" s="91">
        <v>81907</v>
      </c>
      <c r="H348" s="91">
        <v>59435</v>
      </c>
      <c r="I348" s="91">
        <v>44265</v>
      </c>
      <c r="J348" s="91">
        <v>9531</v>
      </c>
      <c r="K348" s="91">
        <v>76143</v>
      </c>
      <c r="L348" s="91">
        <v>32536</v>
      </c>
      <c r="M348" s="91">
        <v>40256</v>
      </c>
      <c r="N348" s="91">
        <v>18934</v>
      </c>
      <c r="O348" s="91">
        <v>31576</v>
      </c>
      <c r="P348" s="91">
        <v>19765</v>
      </c>
      <c r="Q348" s="91">
        <v>111618</v>
      </c>
      <c r="R348" s="91">
        <v>174466</v>
      </c>
      <c r="S348" s="91">
        <v>22948</v>
      </c>
      <c r="T348" s="91">
        <v>53324</v>
      </c>
      <c r="U348" s="91">
        <v>5370</v>
      </c>
      <c r="V348" s="91">
        <v>66594</v>
      </c>
      <c r="W348" s="91">
        <v>2265</v>
      </c>
      <c r="X348" s="91">
        <v>454</v>
      </c>
      <c r="Y348" s="91">
        <v>63</v>
      </c>
      <c r="Z348" s="91">
        <v>1088817</v>
      </c>
      <c r="AC348" s="90">
        <v>2021</v>
      </c>
      <c r="AD348" s="91" t="s">
        <v>6</v>
      </c>
      <c r="AE348" s="95" t="str">
        <f t="shared" si="50"/>
        <v>1</v>
      </c>
      <c r="AF348" s="95" t="str">
        <f t="shared" si="50"/>
        <v>7</v>
      </c>
      <c r="AG348" s="95" t="str">
        <f t="shared" si="50"/>
        <v>0</v>
      </c>
      <c r="AH348" s="95" t="str">
        <f t="shared" si="49"/>
        <v>0</v>
      </c>
      <c r="AI348" s="95" t="str">
        <f t="shared" si="49"/>
        <v>8</v>
      </c>
      <c r="AJ348" s="95" t="str">
        <f t="shared" si="49"/>
        <v>5</v>
      </c>
      <c r="AK348" s="95" t="str">
        <f t="shared" si="49"/>
        <v>4</v>
      </c>
      <c r="AL348" s="95" t="str">
        <f t="shared" si="49"/>
        <v>9</v>
      </c>
      <c r="AM348" s="95" t="str">
        <f t="shared" si="47"/>
        <v>7</v>
      </c>
      <c r="AN348" s="95" t="str">
        <f t="shared" si="47"/>
        <v>3</v>
      </c>
      <c r="AO348" s="95" t="str">
        <f t="shared" si="47"/>
        <v>4</v>
      </c>
      <c r="AP348" s="95" t="str">
        <f t="shared" si="47"/>
        <v>1</v>
      </c>
      <c r="AQ348" s="95" t="str">
        <f t="shared" si="47"/>
        <v>3</v>
      </c>
      <c r="AR348" s="95" t="str">
        <f t="shared" si="47"/>
        <v>1</v>
      </c>
      <c r="AS348" s="95" t="str">
        <f t="shared" si="48"/>
        <v>1</v>
      </c>
      <c r="AT348" s="95" t="str">
        <f t="shared" si="48"/>
        <v>1</v>
      </c>
      <c r="AU348" s="95" t="str">
        <f t="shared" si="48"/>
        <v>2</v>
      </c>
      <c r="AV348" s="95" t="str">
        <f t="shared" si="48"/>
        <v>5</v>
      </c>
      <c r="AW348" s="95" t="str">
        <f t="shared" si="48"/>
        <v>5</v>
      </c>
      <c r="AX348" s="95" t="str">
        <f t="shared" si="48"/>
        <v>6</v>
      </c>
      <c r="AY348" s="95" t="str">
        <f t="shared" si="48"/>
        <v>2</v>
      </c>
      <c r="AZ348" s="95" t="str">
        <f t="shared" si="48"/>
        <v>4</v>
      </c>
      <c r="BA348" s="95" t="str">
        <f t="shared" si="48"/>
        <v>6</v>
      </c>
      <c r="BB348" s="93"/>
    </row>
    <row r="349" spans="1:54" x14ac:dyDescent="0.2">
      <c r="A349" s="90">
        <v>2021</v>
      </c>
      <c r="B349" s="91" t="s">
        <v>7</v>
      </c>
      <c r="C349" s="91">
        <v>192924</v>
      </c>
      <c r="D349" s="91">
        <v>86199</v>
      </c>
      <c r="E349" s="91">
        <v>0</v>
      </c>
      <c r="F349" s="91">
        <v>0</v>
      </c>
      <c r="G349" s="91">
        <v>95064</v>
      </c>
      <c r="H349" s="91">
        <v>74513</v>
      </c>
      <c r="I349" s="91">
        <v>50197</v>
      </c>
      <c r="J349" s="91">
        <v>15046</v>
      </c>
      <c r="K349" s="91">
        <v>87310</v>
      </c>
      <c r="L349" s="91">
        <v>41258</v>
      </c>
      <c r="M349" s="91">
        <v>42688</v>
      </c>
      <c r="N349" s="91">
        <v>21860</v>
      </c>
      <c r="O349" s="91">
        <v>35090</v>
      </c>
      <c r="P349" s="91">
        <v>23488</v>
      </c>
      <c r="Q349" s="91">
        <v>128664</v>
      </c>
      <c r="R349" s="91">
        <v>197420</v>
      </c>
      <c r="S349" s="91">
        <v>32167</v>
      </c>
      <c r="T349" s="91">
        <v>55272</v>
      </c>
      <c r="U349" s="91">
        <v>5855</v>
      </c>
      <c r="V349" s="91">
        <v>77192</v>
      </c>
      <c r="W349" s="91">
        <v>2358</v>
      </c>
      <c r="X349" s="91">
        <v>0</v>
      </c>
      <c r="Y349" s="91">
        <v>321</v>
      </c>
      <c r="Z349" s="91">
        <v>1264886</v>
      </c>
      <c r="AC349" s="90">
        <v>2021</v>
      </c>
      <c r="AD349" s="91" t="s">
        <v>7</v>
      </c>
      <c r="AE349" s="95" t="str">
        <f t="shared" si="50"/>
        <v>1</v>
      </c>
      <c r="AF349" s="95" t="str">
        <f t="shared" si="50"/>
        <v>8</v>
      </c>
      <c r="AG349" s="95" t="str">
        <f t="shared" si="50"/>
        <v>0</v>
      </c>
      <c r="AH349" s="95" t="str">
        <f t="shared" si="49"/>
        <v>0</v>
      </c>
      <c r="AI349" s="95" t="str">
        <f t="shared" si="49"/>
        <v>9</v>
      </c>
      <c r="AJ349" s="95" t="str">
        <f t="shared" si="49"/>
        <v>7</v>
      </c>
      <c r="AK349" s="95" t="str">
        <f t="shared" si="49"/>
        <v>5</v>
      </c>
      <c r="AL349" s="95" t="str">
        <f t="shared" si="49"/>
        <v>1</v>
      </c>
      <c r="AM349" s="95" t="str">
        <f t="shared" si="47"/>
        <v>8</v>
      </c>
      <c r="AN349" s="95" t="str">
        <f t="shared" si="47"/>
        <v>4</v>
      </c>
      <c r="AO349" s="95" t="str">
        <f t="shared" si="47"/>
        <v>4</v>
      </c>
      <c r="AP349" s="95" t="str">
        <f t="shared" si="47"/>
        <v>2</v>
      </c>
      <c r="AQ349" s="95" t="str">
        <f t="shared" si="47"/>
        <v>3</v>
      </c>
      <c r="AR349" s="95" t="str">
        <f t="shared" si="47"/>
        <v>2</v>
      </c>
      <c r="AS349" s="95" t="str">
        <f t="shared" si="48"/>
        <v>1</v>
      </c>
      <c r="AT349" s="95" t="str">
        <f t="shared" si="48"/>
        <v>1</v>
      </c>
      <c r="AU349" s="95" t="str">
        <f t="shared" si="48"/>
        <v>3</v>
      </c>
      <c r="AV349" s="95" t="str">
        <f t="shared" si="48"/>
        <v>5</v>
      </c>
      <c r="AW349" s="95" t="str">
        <f t="shared" si="48"/>
        <v>5</v>
      </c>
      <c r="AX349" s="95" t="str">
        <f t="shared" si="48"/>
        <v>7</v>
      </c>
      <c r="AY349" s="95" t="str">
        <f t="shared" si="48"/>
        <v>2</v>
      </c>
      <c r="AZ349" s="95" t="str">
        <f t="shared" si="48"/>
        <v>0</v>
      </c>
      <c r="BA349" s="95" t="str">
        <f t="shared" si="48"/>
        <v>3</v>
      </c>
      <c r="BB349" s="93"/>
    </row>
    <row r="350" spans="1:54" x14ac:dyDescent="0.2">
      <c r="A350" s="90">
        <v>2021</v>
      </c>
      <c r="B350" s="91" t="s">
        <v>8</v>
      </c>
      <c r="C350" s="91">
        <v>219158</v>
      </c>
      <c r="D350" s="91">
        <v>101108</v>
      </c>
      <c r="E350" s="91">
        <v>0</v>
      </c>
      <c r="F350" s="91">
        <v>0</v>
      </c>
      <c r="G350" s="91">
        <v>102566</v>
      </c>
      <c r="H350" s="91">
        <v>90164</v>
      </c>
      <c r="I350" s="91">
        <v>63425</v>
      </c>
      <c r="J350" s="91">
        <v>17432</v>
      </c>
      <c r="K350" s="91">
        <v>99553</v>
      </c>
      <c r="L350" s="91">
        <v>53104</v>
      </c>
      <c r="M350" s="91">
        <v>56420</v>
      </c>
      <c r="N350" s="91">
        <v>27205</v>
      </c>
      <c r="O350" s="91">
        <v>53353</v>
      </c>
      <c r="P350" s="91">
        <v>27148</v>
      </c>
      <c r="Q350" s="91">
        <v>168373</v>
      </c>
      <c r="R350" s="91">
        <v>214229</v>
      </c>
      <c r="S350" s="91">
        <v>39502</v>
      </c>
      <c r="T350" s="91">
        <v>82371</v>
      </c>
      <c r="U350" s="91">
        <v>6490</v>
      </c>
      <c r="V350" s="91">
        <v>78961</v>
      </c>
      <c r="W350" s="91">
        <v>2438</v>
      </c>
      <c r="X350" s="91">
        <v>926</v>
      </c>
      <c r="Y350" s="91">
        <v>0</v>
      </c>
      <c r="Z350" s="91">
        <v>1503926</v>
      </c>
      <c r="AC350" s="90">
        <v>2021</v>
      </c>
      <c r="AD350" s="91" t="s">
        <v>8</v>
      </c>
      <c r="AE350" s="95" t="str">
        <f t="shared" si="50"/>
        <v>2</v>
      </c>
      <c r="AF350" s="95" t="str">
        <f t="shared" si="50"/>
        <v>1</v>
      </c>
      <c r="AG350" s="95" t="str">
        <f t="shared" si="50"/>
        <v>0</v>
      </c>
      <c r="AH350" s="95" t="str">
        <f t="shared" si="49"/>
        <v>0</v>
      </c>
      <c r="AI350" s="95" t="str">
        <f t="shared" si="49"/>
        <v>1</v>
      </c>
      <c r="AJ350" s="95" t="str">
        <f t="shared" si="49"/>
        <v>9</v>
      </c>
      <c r="AK350" s="95" t="str">
        <f t="shared" si="49"/>
        <v>6</v>
      </c>
      <c r="AL350" s="95" t="str">
        <f t="shared" si="49"/>
        <v>1</v>
      </c>
      <c r="AM350" s="95" t="str">
        <f t="shared" si="47"/>
        <v>9</v>
      </c>
      <c r="AN350" s="95" t="str">
        <f t="shared" si="47"/>
        <v>5</v>
      </c>
      <c r="AO350" s="95" t="str">
        <f t="shared" si="47"/>
        <v>5</v>
      </c>
      <c r="AP350" s="95" t="str">
        <f t="shared" si="47"/>
        <v>2</v>
      </c>
      <c r="AQ350" s="95" t="str">
        <f t="shared" si="47"/>
        <v>5</v>
      </c>
      <c r="AR350" s="95" t="str">
        <f t="shared" si="47"/>
        <v>2</v>
      </c>
      <c r="AS350" s="95" t="str">
        <f t="shared" si="48"/>
        <v>1</v>
      </c>
      <c r="AT350" s="95" t="str">
        <f t="shared" si="48"/>
        <v>2</v>
      </c>
      <c r="AU350" s="95" t="str">
        <f t="shared" si="48"/>
        <v>3</v>
      </c>
      <c r="AV350" s="95" t="str">
        <f t="shared" si="48"/>
        <v>8</v>
      </c>
      <c r="AW350" s="95" t="str">
        <f t="shared" si="48"/>
        <v>6</v>
      </c>
      <c r="AX350" s="95" t="str">
        <f t="shared" si="48"/>
        <v>7</v>
      </c>
      <c r="AY350" s="95" t="str">
        <f t="shared" si="48"/>
        <v>2</v>
      </c>
      <c r="AZ350" s="95" t="str">
        <f t="shared" si="48"/>
        <v>9</v>
      </c>
      <c r="BA350" s="95" t="str">
        <f t="shared" si="48"/>
        <v>0</v>
      </c>
      <c r="BB350" s="93"/>
    </row>
    <row r="351" spans="1:54" x14ac:dyDescent="0.2">
      <c r="A351" s="90">
        <v>2021</v>
      </c>
      <c r="B351" s="91" t="s">
        <v>9</v>
      </c>
      <c r="C351" s="91">
        <v>263553</v>
      </c>
      <c r="D351" s="91">
        <v>145493</v>
      </c>
      <c r="E351" s="91">
        <v>0</v>
      </c>
      <c r="F351" s="91">
        <v>0</v>
      </c>
      <c r="G351" s="91">
        <v>126706</v>
      </c>
      <c r="H351" s="91">
        <v>103794</v>
      </c>
      <c r="I351" s="91">
        <v>71427</v>
      </c>
      <c r="J351" s="91">
        <v>21303</v>
      </c>
      <c r="K351" s="91">
        <v>131673</v>
      </c>
      <c r="L351" s="91">
        <v>74254</v>
      </c>
      <c r="M351" s="91">
        <v>77560</v>
      </c>
      <c r="N351" s="91">
        <v>36605</v>
      </c>
      <c r="O351" s="91">
        <v>80191</v>
      </c>
      <c r="P351" s="91">
        <v>36971</v>
      </c>
      <c r="Q351" s="91">
        <v>285990</v>
      </c>
      <c r="R351" s="91">
        <v>383830</v>
      </c>
      <c r="S351" s="91">
        <v>56078</v>
      </c>
      <c r="T351" s="91">
        <v>99325</v>
      </c>
      <c r="U351" s="91">
        <v>5405</v>
      </c>
      <c r="V351" s="91">
        <v>99552</v>
      </c>
      <c r="W351" s="91">
        <v>4205</v>
      </c>
      <c r="X351" s="91">
        <v>3281</v>
      </c>
      <c r="Y351" s="91">
        <v>105361</v>
      </c>
      <c r="Z351" s="91">
        <v>2212557</v>
      </c>
      <c r="AC351" s="90">
        <v>2021</v>
      </c>
      <c r="AD351" s="91" t="s">
        <v>9</v>
      </c>
      <c r="AE351" s="95" t="str">
        <f t="shared" si="50"/>
        <v>2</v>
      </c>
      <c r="AF351" s="95" t="str">
        <f t="shared" si="50"/>
        <v>1</v>
      </c>
      <c r="AG351" s="95" t="str">
        <f t="shared" si="50"/>
        <v>0</v>
      </c>
      <c r="AH351" s="95" t="str">
        <f t="shared" si="49"/>
        <v>0</v>
      </c>
      <c r="AI351" s="95" t="str">
        <f t="shared" si="49"/>
        <v>1</v>
      </c>
      <c r="AJ351" s="95" t="str">
        <f t="shared" si="49"/>
        <v>1</v>
      </c>
      <c r="AK351" s="95" t="str">
        <f t="shared" si="49"/>
        <v>7</v>
      </c>
      <c r="AL351" s="95" t="str">
        <f t="shared" si="49"/>
        <v>2</v>
      </c>
      <c r="AM351" s="95" t="str">
        <f t="shared" si="47"/>
        <v>1</v>
      </c>
      <c r="AN351" s="95" t="str">
        <f t="shared" si="47"/>
        <v>7</v>
      </c>
      <c r="AO351" s="95" t="str">
        <f t="shared" si="47"/>
        <v>7</v>
      </c>
      <c r="AP351" s="95" t="str">
        <f t="shared" si="47"/>
        <v>3</v>
      </c>
      <c r="AQ351" s="95" t="str">
        <f t="shared" si="47"/>
        <v>8</v>
      </c>
      <c r="AR351" s="95" t="str">
        <f t="shared" si="47"/>
        <v>3</v>
      </c>
      <c r="AS351" s="95" t="str">
        <f t="shared" si="48"/>
        <v>2</v>
      </c>
      <c r="AT351" s="95" t="str">
        <f t="shared" si="48"/>
        <v>3</v>
      </c>
      <c r="AU351" s="95" t="str">
        <f t="shared" si="48"/>
        <v>5</v>
      </c>
      <c r="AV351" s="95" t="str">
        <f t="shared" si="48"/>
        <v>9</v>
      </c>
      <c r="AW351" s="95" t="str">
        <f t="shared" si="48"/>
        <v>5</v>
      </c>
      <c r="AX351" s="95" t="str">
        <f t="shared" si="48"/>
        <v>9</v>
      </c>
      <c r="AY351" s="95" t="str">
        <f t="shared" si="48"/>
        <v>4</v>
      </c>
      <c r="AZ351" s="95" t="str">
        <f t="shared" si="48"/>
        <v>3</v>
      </c>
      <c r="BA351" s="95" t="str">
        <f t="shared" ref="BA351:BA371" si="51">+LEFT(Y351,1)</f>
        <v>1</v>
      </c>
      <c r="BB351" s="93"/>
    </row>
    <row r="352" spans="1:54" x14ac:dyDescent="0.2">
      <c r="A352" s="90">
        <v>2021</v>
      </c>
      <c r="B352" s="91" t="s">
        <v>10</v>
      </c>
      <c r="C352" s="91">
        <v>302609</v>
      </c>
      <c r="D352" s="91">
        <v>180361</v>
      </c>
      <c r="E352" s="91">
        <v>0</v>
      </c>
      <c r="F352" s="91">
        <v>0</v>
      </c>
      <c r="G352" s="91">
        <v>148459</v>
      </c>
      <c r="H352" s="91">
        <v>116070</v>
      </c>
      <c r="I352" s="91">
        <v>95802</v>
      </c>
      <c r="J352" s="91">
        <v>23231</v>
      </c>
      <c r="K352" s="91">
        <v>142128</v>
      </c>
      <c r="L352" s="91">
        <v>86709</v>
      </c>
      <c r="M352" s="91">
        <v>86696</v>
      </c>
      <c r="N352" s="91">
        <v>48268</v>
      </c>
      <c r="O352" s="91">
        <v>93195</v>
      </c>
      <c r="P352" s="91">
        <v>42905</v>
      </c>
      <c r="Q352" s="91">
        <v>309383</v>
      </c>
      <c r="R352" s="91">
        <v>440136</v>
      </c>
      <c r="S352" s="91">
        <v>53509</v>
      </c>
      <c r="T352" s="91">
        <v>134425</v>
      </c>
      <c r="U352" s="91">
        <v>2086</v>
      </c>
      <c r="V352" s="91">
        <v>102777</v>
      </c>
      <c r="W352" s="91">
        <v>4213</v>
      </c>
      <c r="X352" s="91">
        <v>3511</v>
      </c>
      <c r="Y352" s="91">
        <v>11374</v>
      </c>
      <c r="Z352" s="91">
        <v>2427847</v>
      </c>
      <c r="AC352" s="90">
        <v>2021</v>
      </c>
      <c r="AD352" s="91" t="s">
        <v>10</v>
      </c>
      <c r="AE352" s="95" t="str">
        <f t="shared" si="50"/>
        <v>3</v>
      </c>
      <c r="AF352" s="95" t="str">
        <f t="shared" si="50"/>
        <v>1</v>
      </c>
      <c r="AG352" s="95" t="str">
        <f t="shared" si="50"/>
        <v>0</v>
      </c>
      <c r="AH352" s="95" t="str">
        <f t="shared" si="49"/>
        <v>0</v>
      </c>
      <c r="AI352" s="95" t="str">
        <f t="shared" si="49"/>
        <v>1</v>
      </c>
      <c r="AJ352" s="95" t="str">
        <f t="shared" si="49"/>
        <v>1</v>
      </c>
      <c r="AK352" s="95" t="str">
        <f t="shared" si="49"/>
        <v>9</v>
      </c>
      <c r="AL352" s="95" t="str">
        <f t="shared" si="49"/>
        <v>2</v>
      </c>
      <c r="AM352" s="95" t="str">
        <f t="shared" si="47"/>
        <v>1</v>
      </c>
      <c r="AN352" s="95" t="str">
        <f t="shared" si="47"/>
        <v>8</v>
      </c>
      <c r="AO352" s="95" t="str">
        <f t="shared" si="47"/>
        <v>8</v>
      </c>
      <c r="AP352" s="95" t="str">
        <f t="shared" si="47"/>
        <v>4</v>
      </c>
      <c r="AQ352" s="95" t="str">
        <f t="shared" si="47"/>
        <v>9</v>
      </c>
      <c r="AR352" s="95" t="str">
        <f t="shared" si="47"/>
        <v>4</v>
      </c>
      <c r="AS352" s="95" t="str">
        <f t="shared" si="47"/>
        <v>3</v>
      </c>
      <c r="AT352" s="95" t="str">
        <f t="shared" si="47"/>
        <v>4</v>
      </c>
      <c r="AU352" s="95" t="str">
        <f t="shared" si="47"/>
        <v>5</v>
      </c>
      <c r="AV352" s="95" t="str">
        <f t="shared" si="47"/>
        <v>1</v>
      </c>
      <c r="AW352" s="95" t="str">
        <f t="shared" si="47"/>
        <v>2</v>
      </c>
      <c r="AX352" s="95" t="str">
        <f t="shared" si="47"/>
        <v>1</v>
      </c>
      <c r="AY352" s="95" t="str">
        <f t="shared" si="47"/>
        <v>4</v>
      </c>
      <c r="AZ352" s="95" t="str">
        <f t="shared" si="47"/>
        <v>3</v>
      </c>
      <c r="BA352" s="95" t="str">
        <f t="shared" si="51"/>
        <v>1</v>
      </c>
      <c r="BB352" s="93"/>
    </row>
    <row r="353" spans="1:54" x14ac:dyDescent="0.2">
      <c r="A353" s="90">
        <v>2021</v>
      </c>
      <c r="B353" s="91" t="s">
        <v>11</v>
      </c>
      <c r="C353" s="91">
        <v>293052</v>
      </c>
      <c r="D353" s="91">
        <v>171306</v>
      </c>
      <c r="E353" s="91">
        <v>0</v>
      </c>
      <c r="F353" s="91">
        <v>0</v>
      </c>
      <c r="G353" s="91">
        <v>135530</v>
      </c>
      <c r="H353" s="91">
        <v>102537</v>
      </c>
      <c r="I353" s="91">
        <v>85800</v>
      </c>
      <c r="J353" s="91">
        <v>23381</v>
      </c>
      <c r="K353" s="91">
        <v>140070</v>
      </c>
      <c r="L353" s="91">
        <v>80480</v>
      </c>
      <c r="M353" s="91">
        <v>85021</v>
      </c>
      <c r="N353" s="91">
        <v>51681</v>
      </c>
      <c r="O353" s="91">
        <v>78576</v>
      </c>
      <c r="P353" s="91">
        <v>34872</v>
      </c>
      <c r="Q353" s="91">
        <v>295042</v>
      </c>
      <c r="R353" s="91">
        <v>448035</v>
      </c>
      <c r="S353" s="91">
        <v>48061</v>
      </c>
      <c r="T353" s="91">
        <v>126101</v>
      </c>
      <c r="U353" s="91">
        <v>837</v>
      </c>
      <c r="V353" s="91">
        <v>104094</v>
      </c>
      <c r="W353" s="91">
        <v>2913</v>
      </c>
      <c r="X353" s="91">
        <v>3009</v>
      </c>
      <c r="Y353" s="91">
        <v>0</v>
      </c>
      <c r="Z353" s="91">
        <v>2310398</v>
      </c>
      <c r="AC353" s="90">
        <v>2021</v>
      </c>
      <c r="AD353" s="91" t="s">
        <v>11</v>
      </c>
      <c r="AE353" s="95" t="str">
        <f t="shared" si="50"/>
        <v>2</v>
      </c>
      <c r="AF353" s="95" t="str">
        <f t="shared" si="50"/>
        <v>1</v>
      </c>
      <c r="AG353" s="95" t="str">
        <f t="shared" si="50"/>
        <v>0</v>
      </c>
      <c r="AH353" s="95" t="str">
        <f t="shared" si="49"/>
        <v>0</v>
      </c>
      <c r="AI353" s="95" t="str">
        <f t="shared" si="49"/>
        <v>1</v>
      </c>
      <c r="AJ353" s="95" t="str">
        <f t="shared" si="49"/>
        <v>1</v>
      </c>
      <c r="AK353" s="95" t="str">
        <f t="shared" si="49"/>
        <v>8</v>
      </c>
      <c r="AL353" s="95" t="str">
        <f t="shared" si="49"/>
        <v>2</v>
      </c>
      <c r="AM353" s="95" t="str">
        <f t="shared" si="47"/>
        <v>1</v>
      </c>
      <c r="AN353" s="95" t="str">
        <f t="shared" si="47"/>
        <v>8</v>
      </c>
      <c r="AO353" s="95" t="str">
        <f t="shared" si="47"/>
        <v>8</v>
      </c>
      <c r="AP353" s="95" t="str">
        <f t="shared" si="47"/>
        <v>5</v>
      </c>
      <c r="AQ353" s="95" t="str">
        <f t="shared" si="47"/>
        <v>7</v>
      </c>
      <c r="AR353" s="95" t="str">
        <f t="shared" si="47"/>
        <v>3</v>
      </c>
      <c r="AS353" s="95" t="str">
        <f t="shared" si="47"/>
        <v>2</v>
      </c>
      <c r="AT353" s="95" t="str">
        <f t="shared" si="47"/>
        <v>4</v>
      </c>
      <c r="AU353" s="95" t="str">
        <f t="shared" si="47"/>
        <v>4</v>
      </c>
      <c r="AV353" s="95" t="str">
        <f t="shared" si="47"/>
        <v>1</v>
      </c>
      <c r="AW353" s="95" t="str">
        <f t="shared" si="47"/>
        <v>8</v>
      </c>
      <c r="AX353" s="95" t="str">
        <f t="shared" si="47"/>
        <v>1</v>
      </c>
      <c r="AY353" s="95" t="str">
        <f t="shared" si="47"/>
        <v>2</v>
      </c>
      <c r="AZ353" s="95" t="str">
        <f t="shared" si="47"/>
        <v>3</v>
      </c>
      <c r="BA353" s="95" t="str">
        <f t="shared" si="51"/>
        <v>0</v>
      </c>
      <c r="BB353" s="93"/>
    </row>
    <row r="354" spans="1:54" x14ac:dyDescent="0.2">
      <c r="A354" s="90">
        <v>2022</v>
      </c>
      <c r="B354" s="91" t="s">
        <v>12</v>
      </c>
      <c r="C354" s="91">
        <v>226853</v>
      </c>
      <c r="D354" s="91">
        <v>73105</v>
      </c>
      <c r="E354" s="91">
        <v>0</v>
      </c>
      <c r="F354" s="91">
        <v>0</v>
      </c>
      <c r="G354" s="91">
        <v>104060</v>
      </c>
      <c r="H354" s="91">
        <v>92098</v>
      </c>
      <c r="I354" s="91">
        <v>59451</v>
      </c>
      <c r="J354" s="91">
        <v>17912</v>
      </c>
      <c r="K354" s="91">
        <v>111732</v>
      </c>
      <c r="L354" s="91">
        <v>55598</v>
      </c>
      <c r="M354" s="91">
        <v>71344</v>
      </c>
      <c r="N354" s="91">
        <v>41942</v>
      </c>
      <c r="O354" s="91">
        <v>56325</v>
      </c>
      <c r="P354" s="91">
        <v>24800</v>
      </c>
      <c r="Q354" s="91">
        <v>204683</v>
      </c>
      <c r="R354" s="91">
        <v>309465</v>
      </c>
      <c r="S354" s="91">
        <v>37837</v>
      </c>
      <c r="T354" s="91">
        <v>73852</v>
      </c>
      <c r="U354" s="91">
        <v>3665</v>
      </c>
      <c r="V354" s="91">
        <v>84111</v>
      </c>
      <c r="W354" s="91">
        <v>2026</v>
      </c>
      <c r="X354" s="91">
        <v>1917</v>
      </c>
      <c r="Y354" s="91">
        <v>16001</v>
      </c>
      <c r="Z354" s="91">
        <v>1668777</v>
      </c>
      <c r="AC354" s="90">
        <v>2022</v>
      </c>
      <c r="AD354" s="91" t="s">
        <v>12</v>
      </c>
      <c r="AE354" s="95" t="str">
        <f t="shared" si="50"/>
        <v>2</v>
      </c>
      <c r="AF354" s="95" t="str">
        <f t="shared" si="50"/>
        <v>7</v>
      </c>
      <c r="AG354" s="95" t="str">
        <f t="shared" si="50"/>
        <v>0</v>
      </c>
      <c r="AH354" s="95" t="str">
        <f t="shared" si="49"/>
        <v>0</v>
      </c>
      <c r="AI354" s="95" t="str">
        <f t="shared" si="49"/>
        <v>1</v>
      </c>
      <c r="AJ354" s="95" t="str">
        <f t="shared" si="49"/>
        <v>9</v>
      </c>
      <c r="AK354" s="95" t="str">
        <f t="shared" si="49"/>
        <v>5</v>
      </c>
      <c r="AL354" s="95" t="str">
        <f t="shared" si="49"/>
        <v>1</v>
      </c>
      <c r="AM354" s="95" t="str">
        <f t="shared" si="47"/>
        <v>1</v>
      </c>
      <c r="AN354" s="95" t="str">
        <f t="shared" si="47"/>
        <v>5</v>
      </c>
      <c r="AO354" s="95" t="str">
        <f t="shared" si="47"/>
        <v>7</v>
      </c>
      <c r="AP354" s="95" t="str">
        <f t="shared" si="47"/>
        <v>4</v>
      </c>
      <c r="AQ354" s="95" t="str">
        <f t="shared" si="47"/>
        <v>5</v>
      </c>
      <c r="AR354" s="95" t="str">
        <f t="shared" si="47"/>
        <v>2</v>
      </c>
      <c r="AS354" s="95" t="str">
        <f t="shared" si="47"/>
        <v>2</v>
      </c>
      <c r="AT354" s="95" t="str">
        <f t="shared" si="47"/>
        <v>3</v>
      </c>
      <c r="AU354" s="95" t="str">
        <f t="shared" si="47"/>
        <v>3</v>
      </c>
      <c r="AV354" s="95" t="str">
        <f t="shared" si="47"/>
        <v>7</v>
      </c>
      <c r="AW354" s="95" t="str">
        <f t="shared" si="47"/>
        <v>3</v>
      </c>
      <c r="AX354" s="95" t="str">
        <f t="shared" si="47"/>
        <v>8</v>
      </c>
      <c r="AY354" s="95" t="str">
        <f t="shared" si="47"/>
        <v>2</v>
      </c>
      <c r="AZ354" s="95" t="str">
        <f t="shared" si="47"/>
        <v>1</v>
      </c>
      <c r="BA354" s="95" t="str">
        <f t="shared" si="51"/>
        <v>1</v>
      </c>
      <c r="BB354" s="93"/>
    </row>
    <row r="355" spans="1:54" x14ac:dyDescent="0.2">
      <c r="A355" s="90">
        <v>2022</v>
      </c>
      <c r="B355" s="91" t="s">
        <v>13</v>
      </c>
      <c r="C355" s="91">
        <v>297569</v>
      </c>
      <c r="D355" s="91">
        <v>96443</v>
      </c>
      <c r="E355" s="91">
        <v>0</v>
      </c>
      <c r="F355" s="91">
        <v>0</v>
      </c>
      <c r="G355" s="91">
        <v>135734</v>
      </c>
      <c r="H355" s="91">
        <v>109378</v>
      </c>
      <c r="I355" s="91">
        <v>79373</v>
      </c>
      <c r="J355" s="91">
        <v>21040</v>
      </c>
      <c r="K355" s="91">
        <v>136114</v>
      </c>
      <c r="L355" s="91">
        <v>69375</v>
      </c>
      <c r="M355" s="91">
        <v>93208</v>
      </c>
      <c r="N355" s="91">
        <v>34457</v>
      </c>
      <c r="O355" s="91">
        <v>85610</v>
      </c>
      <c r="P355" s="91">
        <v>32747</v>
      </c>
      <c r="Q355" s="91">
        <v>272825</v>
      </c>
      <c r="R355" s="91">
        <v>401765</v>
      </c>
      <c r="S355" s="91">
        <v>37827</v>
      </c>
      <c r="T355" s="91">
        <v>52579</v>
      </c>
      <c r="U355" s="91">
        <v>7351</v>
      </c>
      <c r="V355" s="91">
        <v>107942</v>
      </c>
      <c r="W355" s="91">
        <v>2371</v>
      </c>
      <c r="X355" s="91">
        <v>2343</v>
      </c>
      <c r="Y355" s="91">
        <v>22035</v>
      </c>
      <c r="Z355" s="91">
        <v>2098086</v>
      </c>
      <c r="AC355" s="90">
        <v>2022</v>
      </c>
      <c r="AD355" s="91" t="s">
        <v>13</v>
      </c>
      <c r="AE355" s="95" t="str">
        <f t="shared" si="50"/>
        <v>2</v>
      </c>
      <c r="AF355" s="95" t="str">
        <f t="shared" si="50"/>
        <v>9</v>
      </c>
      <c r="AG355" s="95" t="str">
        <f t="shared" si="50"/>
        <v>0</v>
      </c>
      <c r="AH355" s="95" t="str">
        <f t="shared" si="49"/>
        <v>0</v>
      </c>
      <c r="AI355" s="95" t="str">
        <f t="shared" si="49"/>
        <v>1</v>
      </c>
      <c r="AJ355" s="95" t="str">
        <f t="shared" si="49"/>
        <v>1</v>
      </c>
      <c r="AK355" s="95" t="str">
        <f t="shared" si="49"/>
        <v>7</v>
      </c>
      <c r="AL355" s="95" t="str">
        <f t="shared" si="49"/>
        <v>2</v>
      </c>
      <c r="AM355" s="95" t="str">
        <f t="shared" si="47"/>
        <v>1</v>
      </c>
      <c r="AN355" s="95" t="str">
        <f t="shared" ref="AN355:AZ371" si="52">+LEFT(L355,1)</f>
        <v>6</v>
      </c>
      <c r="AO355" s="95" t="str">
        <f t="shared" si="52"/>
        <v>9</v>
      </c>
      <c r="AP355" s="95" t="str">
        <f t="shared" si="52"/>
        <v>3</v>
      </c>
      <c r="AQ355" s="95" t="str">
        <f t="shared" si="52"/>
        <v>8</v>
      </c>
      <c r="AR355" s="95" t="str">
        <f t="shared" si="52"/>
        <v>3</v>
      </c>
      <c r="AS355" s="95" t="str">
        <f t="shared" si="52"/>
        <v>2</v>
      </c>
      <c r="AT355" s="95" t="str">
        <f t="shared" si="52"/>
        <v>4</v>
      </c>
      <c r="AU355" s="95" t="str">
        <f t="shared" si="52"/>
        <v>3</v>
      </c>
      <c r="AV355" s="95" t="str">
        <f t="shared" si="52"/>
        <v>5</v>
      </c>
      <c r="AW355" s="95" t="str">
        <f t="shared" si="52"/>
        <v>7</v>
      </c>
      <c r="AX355" s="95" t="str">
        <f t="shared" si="52"/>
        <v>1</v>
      </c>
      <c r="AY355" s="95" t="str">
        <f t="shared" si="52"/>
        <v>2</v>
      </c>
      <c r="AZ355" s="95" t="str">
        <f t="shared" si="52"/>
        <v>2</v>
      </c>
      <c r="BA355" s="95" t="str">
        <f t="shared" si="51"/>
        <v>2</v>
      </c>
      <c r="BB355" s="93"/>
    </row>
    <row r="356" spans="1:54" x14ac:dyDescent="0.2">
      <c r="A356" s="90">
        <v>2022</v>
      </c>
      <c r="B356" s="91" t="s">
        <v>14</v>
      </c>
      <c r="C356" s="91">
        <v>348935</v>
      </c>
      <c r="D356" s="91">
        <v>136133</v>
      </c>
      <c r="E356" s="91">
        <v>0</v>
      </c>
      <c r="F356" s="91">
        <v>0</v>
      </c>
      <c r="G356" s="91">
        <v>155416</v>
      </c>
      <c r="H356" s="91">
        <v>129782</v>
      </c>
      <c r="I356" s="91">
        <v>100165</v>
      </c>
      <c r="J356" s="91">
        <v>22806</v>
      </c>
      <c r="K356" s="91">
        <v>161191</v>
      </c>
      <c r="L356" s="91">
        <v>75479</v>
      </c>
      <c r="M356" s="91">
        <v>109048</v>
      </c>
      <c r="N356" s="91">
        <v>45843</v>
      </c>
      <c r="O356" s="91">
        <v>95440</v>
      </c>
      <c r="P356" s="91">
        <v>46314</v>
      </c>
      <c r="Q356" s="91">
        <v>304542</v>
      </c>
      <c r="R356" s="91">
        <v>440183</v>
      </c>
      <c r="S356" s="91">
        <v>50900</v>
      </c>
      <c r="T356" s="91">
        <v>45557</v>
      </c>
      <c r="U356" s="91">
        <v>7336</v>
      </c>
      <c r="V356" s="91">
        <v>110501</v>
      </c>
      <c r="W356" s="91">
        <v>2481</v>
      </c>
      <c r="X356" s="91">
        <v>621</v>
      </c>
      <c r="Y356" s="91">
        <v>10577</v>
      </c>
      <c r="Z356" s="91">
        <v>2399250</v>
      </c>
      <c r="AC356" s="90">
        <v>2022</v>
      </c>
      <c r="AD356" s="91" t="s">
        <v>14</v>
      </c>
      <c r="AE356" s="95" t="str">
        <f t="shared" si="50"/>
        <v>3</v>
      </c>
      <c r="AF356" s="95" t="str">
        <f t="shared" si="50"/>
        <v>1</v>
      </c>
      <c r="AG356" s="95" t="str">
        <f t="shared" si="50"/>
        <v>0</v>
      </c>
      <c r="AH356" s="95" t="str">
        <f t="shared" si="49"/>
        <v>0</v>
      </c>
      <c r="AI356" s="95" t="str">
        <f t="shared" si="49"/>
        <v>1</v>
      </c>
      <c r="AJ356" s="95" t="str">
        <f t="shared" si="49"/>
        <v>1</v>
      </c>
      <c r="AK356" s="95" t="str">
        <f t="shared" si="49"/>
        <v>1</v>
      </c>
      <c r="AL356" s="95" t="str">
        <f t="shared" si="49"/>
        <v>2</v>
      </c>
      <c r="AM356" s="95" t="str">
        <f t="shared" si="49"/>
        <v>1</v>
      </c>
      <c r="AN356" s="95" t="str">
        <f t="shared" si="52"/>
        <v>7</v>
      </c>
      <c r="AO356" s="95" t="str">
        <f t="shared" si="52"/>
        <v>1</v>
      </c>
      <c r="AP356" s="95" t="str">
        <f t="shared" si="52"/>
        <v>4</v>
      </c>
      <c r="AQ356" s="95" t="str">
        <f t="shared" si="52"/>
        <v>9</v>
      </c>
      <c r="AR356" s="95" t="str">
        <f t="shared" si="52"/>
        <v>4</v>
      </c>
      <c r="AS356" s="95" t="str">
        <f t="shared" si="52"/>
        <v>3</v>
      </c>
      <c r="AT356" s="95" t="str">
        <f t="shared" si="52"/>
        <v>4</v>
      </c>
      <c r="AU356" s="95" t="str">
        <f t="shared" si="52"/>
        <v>5</v>
      </c>
      <c r="AV356" s="95" t="str">
        <f t="shared" si="52"/>
        <v>4</v>
      </c>
      <c r="AW356" s="95" t="str">
        <f t="shared" si="52"/>
        <v>7</v>
      </c>
      <c r="AX356" s="95" t="str">
        <f t="shared" si="52"/>
        <v>1</v>
      </c>
      <c r="AY356" s="95" t="str">
        <f t="shared" si="52"/>
        <v>2</v>
      </c>
      <c r="AZ356" s="95" t="str">
        <f t="shared" si="52"/>
        <v>6</v>
      </c>
      <c r="BA356" s="95" t="str">
        <f t="shared" si="51"/>
        <v>1</v>
      </c>
      <c r="BB356" s="93"/>
    </row>
    <row r="357" spans="1:54" x14ac:dyDescent="0.2">
      <c r="A357" s="90">
        <v>2022</v>
      </c>
      <c r="B357" s="91" t="s">
        <v>15</v>
      </c>
      <c r="C357" s="91">
        <v>365599</v>
      </c>
      <c r="D357" s="91">
        <v>147355</v>
      </c>
      <c r="E357" s="91">
        <v>0</v>
      </c>
      <c r="F357" s="91">
        <v>0</v>
      </c>
      <c r="G357" s="91">
        <v>180750</v>
      </c>
      <c r="H357" s="91">
        <v>141903</v>
      </c>
      <c r="I357" s="91">
        <v>107234</v>
      </c>
      <c r="J357" s="91">
        <v>26919</v>
      </c>
      <c r="K357" s="91">
        <v>174934</v>
      </c>
      <c r="L357" s="91">
        <v>78282</v>
      </c>
      <c r="M357" s="91">
        <v>117879</v>
      </c>
      <c r="N357" s="91">
        <v>53508</v>
      </c>
      <c r="O357" s="91">
        <v>105351</v>
      </c>
      <c r="P357" s="91">
        <v>63204</v>
      </c>
      <c r="Q357" s="91">
        <v>343459</v>
      </c>
      <c r="R357" s="91">
        <v>458597</v>
      </c>
      <c r="S357" s="91">
        <v>61377</v>
      </c>
      <c r="T357" s="91">
        <v>48015</v>
      </c>
      <c r="U357" s="91">
        <v>8831</v>
      </c>
      <c r="V357" s="91">
        <v>139986</v>
      </c>
      <c r="W357" s="91">
        <v>2555</v>
      </c>
      <c r="X357" s="91">
        <v>185</v>
      </c>
      <c r="Y357" s="91">
        <v>0</v>
      </c>
      <c r="Z357" s="91">
        <v>2625923</v>
      </c>
      <c r="AC357" s="90">
        <v>2022</v>
      </c>
      <c r="AD357" s="91" t="s">
        <v>15</v>
      </c>
      <c r="AE357" s="95" t="str">
        <f t="shared" si="50"/>
        <v>3</v>
      </c>
      <c r="AF357" s="95" t="str">
        <f t="shared" si="50"/>
        <v>1</v>
      </c>
      <c r="AG357" s="95" t="str">
        <f t="shared" si="50"/>
        <v>0</v>
      </c>
      <c r="AH357" s="95" t="str">
        <f t="shared" si="49"/>
        <v>0</v>
      </c>
      <c r="AI357" s="95" t="str">
        <f t="shared" si="49"/>
        <v>1</v>
      </c>
      <c r="AJ357" s="95" t="str">
        <f t="shared" si="49"/>
        <v>1</v>
      </c>
      <c r="AK357" s="95" t="str">
        <f t="shared" si="49"/>
        <v>1</v>
      </c>
      <c r="AL357" s="95" t="str">
        <f t="shared" si="49"/>
        <v>2</v>
      </c>
      <c r="AM357" s="95" t="str">
        <f t="shared" si="49"/>
        <v>1</v>
      </c>
      <c r="AN357" s="95" t="str">
        <f t="shared" si="52"/>
        <v>7</v>
      </c>
      <c r="AO357" s="95" t="str">
        <f t="shared" si="52"/>
        <v>1</v>
      </c>
      <c r="AP357" s="95" t="str">
        <f t="shared" si="52"/>
        <v>5</v>
      </c>
      <c r="AQ357" s="95" t="str">
        <f t="shared" si="52"/>
        <v>1</v>
      </c>
      <c r="AR357" s="95" t="str">
        <f t="shared" si="52"/>
        <v>6</v>
      </c>
      <c r="AS357" s="95" t="str">
        <f t="shared" si="52"/>
        <v>3</v>
      </c>
      <c r="AT357" s="95" t="str">
        <f t="shared" si="52"/>
        <v>4</v>
      </c>
      <c r="AU357" s="95" t="str">
        <f t="shared" si="52"/>
        <v>6</v>
      </c>
      <c r="AV357" s="95" t="str">
        <f t="shared" si="52"/>
        <v>4</v>
      </c>
      <c r="AW357" s="95" t="str">
        <f t="shared" si="52"/>
        <v>8</v>
      </c>
      <c r="AX357" s="95" t="str">
        <f t="shared" si="52"/>
        <v>1</v>
      </c>
      <c r="AY357" s="95" t="str">
        <f t="shared" si="52"/>
        <v>2</v>
      </c>
      <c r="AZ357" s="95" t="str">
        <f t="shared" si="52"/>
        <v>1</v>
      </c>
      <c r="BA357" s="95" t="str">
        <f t="shared" si="51"/>
        <v>0</v>
      </c>
      <c r="BB357" s="93"/>
    </row>
    <row r="358" spans="1:54" x14ac:dyDescent="0.2">
      <c r="A358" s="90">
        <v>2022</v>
      </c>
      <c r="B358" s="91" t="s">
        <v>4</v>
      </c>
      <c r="C358" s="91">
        <v>385106</v>
      </c>
      <c r="D358" s="91">
        <v>158878</v>
      </c>
      <c r="E358" s="91">
        <v>0</v>
      </c>
      <c r="F358" s="91">
        <v>0</v>
      </c>
      <c r="G358" s="91">
        <v>184069</v>
      </c>
      <c r="H358" s="91">
        <v>143559</v>
      </c>
      <c r="I358" s="91">
        <v>106646</v>
      </c>
      <c r="J358" s="91">
        <v>32553</v>
      </c>
      <c r="K358" s="91">
        <v>180481</v>
      </c>
      <c r="L358" s="91">
        <v>109623</v>
      </c>
      <c r="M358" s="91">
        <v>116705</v>
      </c>
      <c r="N358" s="91">
        <v>55637</v>
      </c>
      <c r="O358" s="91">
        <v>110536</v>
      </c>
      <c r="P358" s="91">
        <v>54426</v>
      </c>
      <c r="Q358" s="91">
        <v>348110</v>
      </c>
      <c r="R358" s="91">
        <v>441247</v>
      </c>
      <c r="S358" s="91">
        <v>62265</v>
      </c>
      <c r="T358" s="91">
        <v>41932</v>
      </c>
      <c r="U358" s="91">
        <v>9223</v>
      </c>
      <c r="V358" s="91">
        <v>171962</v>
      </c>
      <c r="W358" s="91">
        <v>2714</v>
      </c>
      <c r="X358" s="91">
        <v>189</v>
      </c>
      <c r="Y358" s="91">
        <v>2212</v>
      </c>
      <c r="Z358" s="91">
        <v>2718073</v>
      </c>
      <c r="AC358" s="90">
        <v>2022</v>
      </c>
      <c r="AD358" s="91" t="s">
        <v>4</v>
      </c>
      <c r="AE358" s="95" t="str">
        <f t="shared" si="50"/>
        <v>3</v>
      </c>
      <c r="AF358" s="95" t="str">
        <f t="shared" si="50"/>
        <v>1</v>
      </c>
      <c r="AG358" s="95" t="str">
        <f t="shared" si="50"/>
        <v>0</v>
      </c>
      <c r="AH358" s="95" t="str">
        <f t="shared" si="49"/>
        <v>0</v>
      </c>
      <c r="AI358" s="95" t="str">
        <f t="shared" si="49"/>
        <v>1</v>
      </c>
      <c r="AJ358" s="95" t="str">
        <f t="shared" si="49"/>
        <v>1</v>
      </c>
      <c r="AK358" s="95" t="str">
        <f t="shared" si="49"/>
        <v>1</v>
      </c>
      <c r="AL358" s="95" t="str">
        <f t="shared" si="49"/>
        <v>3</v>
      </c>
      <c r="AM358" s="95" t="str">
        <f t="shared" si="49"/>
        <v>1</v>
      </c>
      <c r="AN358" s="95" t="str">
        <f t="shared" si="52"/>
        <v>1</v>
      </c>
      <c r="AO358" s="95" t="str">
        <f t="shared" si="52"/>
        <v>1</v>
      </c>
      <c r="AP358" s="95" t="str">
        <f t="shared" si="52"/>
        <v>5</v>
      </c>
      <c r="AQ358" s="95" t="str">
        <f t="shared" si="52"/>
        <v>1</v>
      </c>
      <c r="AR358" s="95" t="str">
        <f t="shared" si="52"/>
        <v>5</v>
      </c>
      <c r="AS358" s="95" t="str">
        <f t="shared" si="52"/>
        <v>3</v>
      </c>
      <c r="AT358" s="95" t="str">
        <f t="shared" si="52"/>
        <v>4</v>
      </c>
      <c r="AU358" s="95" t="str">
        <f t="shared" si="52"/>
        <v>6</v>
      </c>
      <c r="AV358" s="95" t="str">
        <f t="shared" si="52"/>
        <v>4</v>
      </c>
      <c r="AW358" s="95" t="str">
        <f t="shared" si="52"/>
        <v>9</v>
      </c>
      <c r="AX358" s="95" t="str">
        <f t="shared" si="52"/>
        <v>1</v>
      </c>
      <c r="AY358" s="95" t="str">
        <f t="shared" si="52"/>
        <v>2</v>
      </c>
      <c r="AZ358" s="95" t="str">
        <f t="shared" si="52"/>
        <v>1</v>
      </c>
      <c r="BA358" s="95" t="str">
        <f t="shared" si="51"/>
        <v>2</v>
      </c>
      <c r="BB358" s="93"/>
    </row>
    <row r="359" spans="1:54" x14ac:dyDescent="0.2">
      <c r="A359" s="90">
        <v>2022</v>
      </c>
      <c r="B359" s="91" t="s">
        <v>5</v>
      </c>
      <c r="C359" s="91">
        <v>358888</v>
      </c>
      <c r="D359" s="91">
        <v>139116</v>
      </c>
      <c r="E359" s="91">
        <v>0</v>
      </c>
      <c r="F359" s="91">
        <v>0</v>
      </c>
      <c r="G359" s="91">
        <v>173579</v>
      </c>
      <c r="H359" s="91">
        <v>133444</v>
      </c>
      <c r="I359" s="91">
        <v>97686</v>
      </c>
      <c r="J359" s="91">
        <v>30304</v>
      </c>
      <c r="K359" s="91">
        <v>173679</v>
      </c>
      <c r="L359" s="91">
        <v>101044</v>
      </c>
      <c r="M359" s="91">
        <v>99875</v>
      </c>
      <c r="N359" s="91">
        <v>49225</v>
      </c>
      <c r="O359" s="91">
        <v>103081</v>
      </c>
      <c r="P359" s="91">
        <v>60155</v>
      </c>
      <c r="Q359" s="91">
        <v>329572</v>
      </c>
      <c r="R359" s="91">
        <v>466442</v>
      </c>
      <c r="S359" s="91">
        <v>54997</v>
      </c>
      <c r="T359" s="91">
        <v>120420</v>
      </c>
      <c r="U359" s="91">
        <v>8732</v>
      </c>
      <c r="V359" s="91">
        <v>167332</v>
      </c>
      <c r="W359" s="91">
        <v>2448</v>
      </c>
      <c r="X359" s="91">
        <v>184</v>
      </c>
      <c r="Y359" s="91">
        <v>256720</v>
      </c>
      <c r="Z359" s="91">
        <v>2926923</v>
      </c>
      <c r="AC359" s="90">
        <v>2022</v>
      </c>
      <c r="AD359" s="91" t="s">
        <v>5</v>
      </c>
      <c r="AE359" s="95" t="str">
        <f t="shared" si="50"/>
        <v>3</v>
      </c>
      <c r="AF359" s="95" t="str">
        <f t="shared" si="50"/>
        <v>1</v>
      </c>
      <c r="AG359" s="95" t="str">
        <f t="shared" si="50"/>
        <v>0</v>
      </c>
      <c r="AH359" s="95" t="str">
        <f t="shared" si="49"/>
        <v>0</v>
      </c>
      <c r="AI359" s="95" t="str">
        <f t="shared" si="49"/>
        <v>1</v>
      </c>
      <c r="AJ359" s="95" t="str">
        <f t="shared" si="49"/>
        <v>1</v>
      </c>
      <c r="AK359" s="95" t="str">
        <f t="shared" si="49"/>
        <v>9</v>
      </c>
      <c r="AL359" s="95" t="str">
        <f t="shared" si="49"/>
        <v>3</v>
      </c>
      <c r="AM359" s="95" t="str">
        <f t="shared" si="49"/>
        <v>1</v>
      </c>
      <c r="AN359" s="95" t="str">
        <f t="shared" si="52"/>
        <v>1</v>
      </c>
      <c r="AO359" s="95" t="str">
        <f t="shared" si="52"/>
        <v>9</v>
      </c>
      <c r="AP359" s="95" t="str">
        <f t="shared" si="52"/>
        <v>4</v>
      </c>
      <c r="AQ359" s="95" t="str">
        <f t="shared" si="52"/>
        <v>1</v>
      </c>
      <c r="AR359" s="95" t="str">
        <f t="shared" si="52"/>
        <v>6</v>
      </c>
      <c r="AS359" s="95" t="str">
        <f t="shared" si="52"/>
        <v>3</v>
      </c>
      <c r="AT359" s="95" t="str">
        <f t="shared" si="52"/>
        <v>4</v>
      </c>
      <c r="AU359" s="95" t="str">
        <f t="shared" si="52"/>
        <v>5</v>
      </c>
      <c r="AV359" s="95" t="str">
        <f t="shared" si="52"/>
        <v>1</v>
      </c>
      <c r="AW359" s="95" t="str">
        <f t="shared" si="52"/>
        <v>8</v>
      </c>
      <c r="AX359" s="95" t="str">
        <f t="shared" si="52"/>
        <v>1</v>
      </c>
      <c r="AY359" s="95" t="str">
        <f t="shared" si="52"/>
        <v>2</v>
      </c>
      <c r="AZ359" s="95" t="str">
        <f t="shared" si="52"/>
        <v>1</v>
      </c>
      <c r="BA359" s="95" t="str">
        <f t="shared" si="51"/>
        <v>2</v>
      </c>
      <c r="BB359" s="93"/>
    </row>
    <row r="360" spans="1:54" x14ac:dyDescent="0.2">
      <c r="A360" s="90">
        <v>2022</v>
      </c>
      <c r="B360" s="91" t="s">
        <v>6</v>
      </c>
      <c r="C360" s="91">
        <v>394867</v>
      </c>
      <c r="D360" s="91">
        <v>151711</v>
      </c>
      <c r="E360" s="91">
        <v>0</v>
      </c>
      <c r="F360" s="91">
        <v>29386</v>
      </c>
      <c r="G360" s="91">
        <v>160510</v>
      </c>
      <c r="H360" s="91">
        <v>135925</v>
      </c>
      <c r="I360" s="91">
        <v>98756</v>
      </c>
      <c r="J360" s="91">
        <v>32074</v>
      </c>
      <c r="K360" s="91">
        <v>178221</v>
      </c>
      <c r="L360" s="91">
        <v>103679</v>
      </c>
      <c r="M360" s="91">
        <v>114820</v>
      </c>
      <c r="N360" s="91">
        <v>45942</v>
      </c>
      <c r="O360" s="91">
        <v>101783</v>
      </c>
      <c r="P360" s="91">
        <v>62322</v>
      </c>
      <c r="Q360" s="91">
        <v>344933</v>
      </c>
      <c r="R360" s="91">
        <v>500793</v>
      </c>
      <c r="S360" s="91">
        <v>92245</v>
      </c>
      <c r="T360" s="91">
        <v>123533</v>
      </c>
      <c r="U360" s="91">
        <v>9407</v>
      </c>
      <c r="V360" s="91">
        <v>188364</v>
      </c>
      <c r="W360" s="91">
        <v>2734</v>
      </c>
      <c r="X360" s="91">
        <v>332</v>
      </c>
      <c r="Y360" s="91">
        <v>19784</v>
      </c>
      <c r="Z360" s="91">
        <v>2892121</v>
      </c>
      <c r="AC360" s="90">
        <v>2022</v>
      </c>
      <c r="AD360" s="91" t="s">
        <v>6</v>
      </c>
      <c r="AE360" s="95" t="str">
        <f t="shared" si="50"/>
        <v>3</v>
      </c>
      <c r="AF360" s="95" t="str">
        <f t="shared" si="50"/>
        <v>1</v>
      </c>
      <c r="AG360" s="95" t="str">
        <f t="shared" si="50"/>
        <v>0</v>
      </c>
      <c r="AH360" s="95" t="str">
        <f t="shared" si="49"/>
        <v>2</v>
      </c>
      <c r="AI360" s="95" t="str">
        <f t="shared" si="49"/>
        <v>1</v>
      </c>
      <c r="AJ360" s="95" t="str">
        <f t="shared" si="49"/>
        <v>1</v>
      </c>
      <c r="AK360" s="95" t="str">
        <f t="shared" si="49"/>
        <v>9</v>
      </c>
      <c r="AL360" s="95" t="str">
        <f t="shared" si="49"/>
        <v>3</v>
      </c>
      <c r="AM360" s="95" t="str">
        <f t="shared" si="49"/>
        <v>1</v>
      </c>
      <c r="AN360" s="95" t="str">
        <f t="shared" si="52"/>
        <v>1</v>
      </c>
      <c r="AO360" s="95" t="str">
        <f t="shared" si="52"/>
        <v>1</v>
      </c>
      <c r="AP360" s="95" t="str">
        <f t="shared" si="52"/>
        <v>4</v>
      </c>
      <c r="AQ360" s="95" t="str">
        <f t="shared" si="52"/>
        <v>1</v>
      </c>
      <c r="AR360" s="95" t="str">
        <f t="shared" si="52"/>
        <v>6</v>
      </c>
      <c r="AS360" s="95" t="str">
        <f t="shared" si="52"/>
        <v>3</v>
      </c>
      <c r="AT360" s="95" t="str">
        <f t="shared" si="52"/>
        <v>5</v>
      </c>
      <c r="AU360" s="95" t="str">
        <f t="shared" si="52"/>
        <v>9</v>
      </c>
      <c r="AV360" s="95" t="str">
        <f t="shared" si="52"/>
        <v>1</v>
      </c>
      <c r="AW360" s="95" t="str">
        <f t="shared" si="52"/>
        <v>9</v>
      </c>
      <c r="AX360" s="95" t="str">
        <f t="shared" si="52"/>
        <v>1</v>
      </c>
      <c r="AY360" s="95" t="str">
        <f t="shared" si="52"/>
        <v>2</v>
      </c>
      <c r="AZ360" s="95" t="str">
        <f t="shared" si="52"/>
        <v>3</v>
      </c>
      <c r="BA360" s="95" t="str">
        <f t="shared" si="51"/>
        <v>1</v>
      </c>
      <c r="BB360" s="93"/>
    </row>
    <row r="361" spans="1:54" x14ac:dyDescent="0.2">
      <c r="A361" s="90">
        <v>2022</v>
      </c>
      <c r="B361" s="91" t="s">
        <v>7</v>
      </c>
      <c r="C361" s="91">
        <v>409776</v>
      </c>
      <c r="D361" s="91">
        <v>166136</v>
      </c>
      <c r="E361" s="91">
        <v>0</v>
      </c>
      <c r="F361" s="91">
        <v>44784</v>
      </c>
      <c r="G361" s="91">
        <v>170749</v>
      </c>
      <c r="H361" s="91">
        <v>149284</v>
      </c>
      <c r="I361" s="91">
        <v>108633</v>
      </c>
      <c r="J361" s="91">
        <v>34301</v>
      </c>
      <c r="K361" s="91">
        <v>192836</v>
      </c>
      <c r="L361" s="91">
        <v>115303</v>
      </c>
      <c r="M361" s="91">
        <v>118676</v>
      </c>
      <c r="N361" s="91">
        <v>52165</v>
      </c>
      <c r="O361" s="91">
        <v>117760</v>
      </c>
      <c r="P361" s="91">
        <v>76425</v>
      </c>
      <c r="Q361" s="91">
        <v>355980</v>
      </c>
      <c r="R361" s="91">
        <v>533275</v>
      </c>
      <c r="S361" s="91">
        <v>91297</v>
      </c>
      <c r="T361" s="91">
        <v>136355</v>
      </c>
      <c r="U361" s="91">
        <v>10130</v>
      </c>
      <c r="V361" s="91">
        <v>197626</v>
      </c>
      <c r="W361" s="91">
        <v>2764</v>
      </c>
      <c r="X361" s="91">
        <v>191</v>
      </c>
      <c r="Y361" s="91">
        <v>164</v>
      </c>
      <c r="Z361" s="91">
        <v>3084610</v>
      </c>
      <c r="AC361" s="90">
        <v>2022</v>
      </c>
      <c r="AD361" s="91" t="s">
        <v>7</v>
      </c>
      <c r="AE361" s="95" t="str">
        <f t="shared" si="50"/>
        <v>4</v>
      </c>
      <c r="AF361" s="95" t="str">
        <f t="shared" si="50"/>
        <v>1</v>
      </c>
      <c r="AG361" s="95" t="str">
        <f t="shared" si="50"/>
        <v>0</v>
      </c>
      <c r="AH361" s="95" t="str">
        <f t="shared" si="49"/>
        <v>4</v>
      </c>
      <c r="AI361" s="95" t="str">
        <f t="shared" si="49"/>
        <v>1</v>
      </c>
      <c r="AJ361" s="95" t="str">
        <f t="shared" si="49"/>
        <v>1</v>
      </c>
      <c r="AK361" s="95" t="str">
        <f t="shared" si="49"/>
        <v>1</v>
      </c>
      <c r="AL361" s="95" t="str">
        <f t="shared" si="49"/>
        <v>3</v>
      </c>
      <c r="AM361" s="95" t="str">
        <f t="shared" si="49"/>
        <v>1</v>
      </c>
      <c r="AN361" s="95" t="str">
        <f t="shared" si="52"/>
        <v>1</v>
      </c>
      <c r="AO361" s="95" t="str">
        <f t="shared" si="52"/>
        <v>1</v>
      </c>
      <c r="AP361" s="95" t="str">
        <f t="shared" si="52"/>
        <v>5</v>
      </c>
      <c r="AQ361" s="95" t="str">
        <f t="shared" si="52"/>
        <v>1</v>
      </c>
      <c r="AR361" s="95" t="str">
        <f t="shared" si="52"/>
        <v>7</v>
      </c>
      <c r="AS361" s="95" t="str">
        <f t="shared" si="52"/>
        <v>3</v>
      </c>
      <c r="AT361" s="95" t="str">
        <f t="shared" si="52"/>
        <v>5</v>
      </c>
      <c r="AU361" s="95" t="str">
        <f t="shared" si="52"/>
        <v>9</v>
      </c>
      <c r="AV361" s="95" t="str">
        <f t="shared" si="52"/>
        <v>1</v>
      </c>
      <c r="AW361" s="95" t="str">
        <f t="shared" si="52"/>
        <v>1</v>
      </c>
      <c r="AX361" s="95" t="str">
        <f t="shared" si="52"/>
        <v>1</v>
      </c>
      <c r="AY361" s="95" t="str">
        <f t="shared" si="52"/>
        <v>2</v>
      </c>
      <c r="AZ361" s="95" t="str">
        <f t="shared" si="52"/>
        <v>1</v>
      </c>
      <c r="BA361" s="95" t="str">
        <f t="shared" si="51"/>
        <v>1</v>
      </c>
      <c r="BB361" s="93"/>
    </row>
    <row r="362" spans="1:54" x14ac:dyDescent="0.2">
      <c r="A362" s="90">
        <v>2022</v>
      </c>
      <c r="B362" s="91" t="s">
        <v>8</v>
      </c>
      <c r="C362" s="91">
        <v>414769</v>
      </c>
      <c r="D362" s="91">
        <v>156422</v>
      </c>
      <c r="E362" s="91">
        <v>0</v>
      </c>
      <c r="F362" s="91">
        <v>43074</v>
      </c>
      <c r="G362" s="91">
        <v>166256</v>
      </c>
      <c r="H362" s="91">
        <v>144044</v>
      </c>
      <c r="I362" s="91">
        <v>106262</v>
      </c>
      <c r="J362" s="91">
        <v>30712</v>
      </c>
      <c r="K362" s="91">
        <v>186769</v>
      </c>
      <c r="L362" s="91">
        <v>112375</v>
      </c>
      <c r="M362" s="91">
        <v>98213</v>
      </c>
      <c r="N362" s="91">
        <v>50146</v>
      </c>
      <c r="O362" s="91">
        <v>122930</v>
      </c>
      <c r="P362" s="91">
        <v>72599</v>
      </c>
      <c r="Q362" s="91">
        <v>340304</v>
      </c>
      <c r="R362" s="91">
        <v>502480</v>
      </c>
      <c r="S362" s="91">
        <v>82608</v>
      </c>
      <c r="T362" s="91">
        <v>141899</v>
      </c>
      <c r="U362" s="91">
        <v>9596</v>
      </c>
      <c r="V362" s="91">
        <v>195916</v>
      </c>
      <c r="W362" s="91">
        <v>3054</v>
      </c>
      <c r="X362" s="91">
        <v>225</v>
      </c>
      <c r="Y362" s="91">
        <v>0</v>
      </c>
      <c r="Z362" s="91">
        <v>2980653</v>
      </c>
      <c r="AC362" s="90">
        <v>2022</v>
      </c>
      <c r="AD362" s="91" t="s">
        <v>8</v>
      </c>
      <c r="AE362" s="95" t="str">
        <f t="shared" si="50"/>
        <v>4</v>
      </c>
      <c r="AF362" s="95" t="str">
        <f t="shared" si="50"/>
        <v>1</v>
      </c>
      <c r="AG362" s="95" t="str">
        <f t="shared" si="50"/>
        <v>0</v>
      </c>
      <c r="AH362" s="95" t="str">
        <f t="shared" si="49"/>
        <v>4</v>
      </c>
      <c r="AI362" s="95" t="str">
        <f t="shared" si="49"/>
        <v>1</v>
      </c>
      <c r="AJ362" s="95" t="str">
        <f t="shared" si="49"/>
        <v>1</v>
      </c>
      <c r="AK362" s="95" t="str">
        <f t="shared" si="49"/>
        <v>1</v>
      </c>
      <c r="AL362" s="95" t="str">
        <f t="shared" si="49"/>
        <v>3</v>
      </c>
      <c r="AM362" s="95" t="str">
        <f t="shared" si="49"/>
        <v>1</v>
      </c>
      <c r="AN362" s="95" t="str">
        <f t="shared" si="52"/>
        <v>1</v>
      </c>
      <c r="AO362" s="95" t="str">
        <f t="shared" si="52"/>
        <v>9</v>
      </c>
      <c r="AP362" s="95" t="str">
        <f t="shared" si="52"/>
        <v>5</v>
      </c>
      <c r="AQ362" s="95" t="str">
        <f t="shared" si="52"/>
        <v>1</v>
      </c>
      <c r="AR362" s="95" t="str">
        <f t="shared" si="52"/>
        <v>7</v>
      </c>
      <c r="AS362" s="95" t="str">
        <f t="shared" si="52"/>
        <v>3</v>
      </c>
      <c r="AT362" s="95" t="str">
        <f t="shared" si="52"/>
        <v>5</v>
      </c>
      <c r="AU362" s="95" t="str">
        <f t="shared" si="52"/>
        <v>8</v>
      </c>
      <c r="AV362" s="95" t="str">
        <f t="shared" si="52"/>
        <v>1</v>
      </c>
      <c r="AW362" s="95" t="str">
        <f t="shared" si="52"/>
        <v>9</v>
      </c>
      <c r="AX362" s="95" t="str">
        <f t="shared" si="52"/>
        <v>1</v>
      </c>
      <c r="AY362" s="95" t="str">
        <f t="shared" si="52"/>
        <v>3</v>
      </c>
      <c r="AZ362" s="95" t="str">
        <f t="shared" si="52"/>
        <v>2</v>
      </c>
      <c r="BA362" s="95" t="str">
        <f t="shared" si="51"/>
        <v>0</v>
      </c>
      <c r="BB362" s="93"/>
    </row>
    <row r="363" spans="1:54" x14ac:dyDescent="0.2">
      <c r="A363" s="90">
        <v>2022</v>
      </c>
      <c r="B363" s="91" t="s">
        <v>9</v>
      </c>
      <c r="C363" s="91">
        <v>420207</v>
      </c>
      <c r="D363" s="91">
        <v>140492</v>
      </c>
      <c r="E363" s="91">
        <v>0</v>
      </c>
      <c r="F363" s="91">
        <v>35879</v>
      </c>
      <c r="G363" s="91">
        <v>153755</v>
      </c>
      <c r="H363" s="91">
        <v>134532</v>
      </c>
      <c r="I363" s="91">
        <v>92314</v>
      </c>
      <c r="J363" s="91">
        <v>29023</v>
      </c>
      <c r="K363" s="91">
        <v>189118</v>
      </c>
      <c r="L363" s="91">
        <v>111450</v>
      </c>
      <c r="M363" s="91">
        <v>83956</v>
      </c>
      <c r="N363" s="91">
        <v>45378</v>
      </c>
      <c r="O363" s="91">
        <v>112799</v>
      </c>
      <c r="P363" s="91">
        <v>52871</v>
      </c>
      <c r="Q363" s="91">
        <v>326443</v>
      </c>
      <c r="R363" s="91">
        <v>476708</v>
      </c>
      <c r="S363" s="91">
        <v>78296</v>
      </c>
      <c r="T363" s="91">
        <v>139044</v>
      </c>
      <c r="U363" s="91">
        <v>9981</v>
      </c>
      <c r="V363" s="91">
        <v>187072</v>
      </c>
      <c r="W363" s="91">
        <v>2788</v>
      </c>
      <c r="X363" s="91">
        <v>2370</v>
      </c>
      <c r="Y363" s="91">
        <v>5241</v>
      </c>
      <c r="Z363" s="91">
        <v>2829717</v>
      </c>
      <c r="AC363" s="90">
        <v>2022</v>
      </c>
      <c r="AD363" s="91" t="s">
        <v>9</v>
      </c>
      <c r="AE363" s="95" t="str">
        <f t="shared" si="50"/>
        <v>4</v>
      </c>
      <c r="AF363" s="95" t="str">
        <f t="shared" si="50"/>
        <v>1</v>
      </c>
      <c r="AG363" s="95" t="str">
        <f t="shared" si="50"/>
        <v>0</v>
      </c>
      <c r="AH363" s="95" t="str">
        <f t="shared" si="49"/>
        <v>3</v>
      </c>
      <c r="AI363" s="95" t="str">
        <f t="shared" si="49"/>
        <v>1</v>
      </c>
      <c r="AJ363" s="95" t="str">
        <f t="shared" si="49"/>
        <v>1</v>
      </c>
      <c r="AK363" s="95" t="str">
        <f t="shared" si="49"/>
        <v>9</v>
      </c>
      <c r="AL363" s="95" t="str">
        <f t="shared" si="49"/>
        <v>2</v>
      </c>
      <c r="AM363" s="95" t="str">
        <f t="shared" si="49"/>
        <v>1</v>
      </c>
      <c r="AN363" s="95" t="str">
        <f t="shared" si="52"/>
        <v>1</v>
      </c>
      <c r="AO363" s="95" t="str">
        <f t="shared" si="52"/>
        <v>8</v>
      </c>
      <c r="AP363" s="95" t="str">
        <f t="shared" si="52"/>
        <v>4</v>
      </c>
      <c r="AQ363" s="95" t="str">
        <f t="shared" si="52"/>
        <v>1</v>
      </c>
      <c r="AR363" s="95" t="str">
        <f t="shared" si="52"/>
        <v>5</v>
      </c>
      <c r="AS363" s="95" t="str">
        <f t="shared" si="52"/>
        <v>3</v>
      </c>
      <c r="AT363" s="95" t="str">
        <f t="shared" si="52"/>
        <v>4</v>
      </c>
      <c r="AU363" s="95" t="str">
        <f t="shared" si="52"/>
        <v>7</v>
      </c>
      <c r="AV363" s="95" t="str">
        <f t="shared" si="52"/>
        <v>1</v>
      </c>
      <c r="AW363" s="95" t="str">
        <f t="shared" si="52"/>
        <v>9</v>
      </c>
      <c r="AX363" s="95" t="str">
        <f t="shared" si="52"/>
        <v>1</v>
      </c>
      <c r="AY363" s="95" t="str">
        <f t="shared" si="52"/>
        <v>2</v>
      </c>
      <c r="AZ363" s="95" t="str">
        <f t="shared" si="52"/>
        <v>2</v>
      </c>
      <c r="BA363" s="95" t="str">
        <f t="shared" si="51"/>
        <v>5</v>
      </c>
      <c r="BB363" s="93"/>
    </row>
    <row r="364" spans="1:54" x14ac:dyDescent="0.2">
      <c r="A364" s="90">
        <v>2022</v>
      </c>
      <c r="B364" s="91" t="s">
        <v>10</v>
      </c>
      <c r="C364" s="91">
        <v>418173</v>
      </c>
      <c r="D364" s="91">
        <v>138400</v>
      </c>
      <c r="E364" s="91">
        <v>0</v>
      </c>
      <c r="F364" s="91">
        <v>39347</v>
      </c>
      <c r="G364" s="91">
        <v>157552</v>
      </c>
      <c r="H364" s="91">
        <v>137095</v>
      </c>
      <c r="I364" s="91">
        <v>102962</v>
      </c>
      <c r="J364" s="91">
        <v>28698</v>
      </c>
      <c r="K364" s="91">
        <v>182402</v>
      </c>
      <c r="L364" s="91">
        <v>103161</v>
      </c>
      <c r="M364" s="91">
        <v>90051</v>
      </c>
      <c r="N364" s="91">
        <v>49132</v>
      </c>
      <c r="O364" s="91">
        <v>112334</v>
      </c>
      <c r="P364" s="91">
        <v>47400</v>
      </c>
      <c r="Q364" s="91">
        <v>334727</v>
      </c>
      <c r="R364" s="91">
        <v>476824</v>
      </c>
      <c r="S364" s="91">
        <v>83764</v>
      </c>
      <c r="T364" s="91">
        <v>135595</v>
      </c>
      <c r="U364" s="91">
        <v>9228</v>
      </c>
      <c r="V364" s="91">
        <v>183342</v>
      </c>
      <c r="W364" s="91">
        <v>2722</v>
      </c>
      <c r="X364" s="91">
        <v>1577</v>
      </c>
      <c r="Y364" s="91">
        <v>89</v>
      </c>
      <c r="Z364" s="91">
        <v>2834575</v>
      </c>
      <c r="AC364" s="90">
        <v>2022</v>
      </c>
      <c r="AD364" s="91" t="s">
        <v>10</v>
      </c>
      <c r="AE364" s="95" t="str">
        <f t="shared" si="50"/>
        <v>4</v>
      </c>
      <c r="AF364" s="95" t="str">
        <f t="shared" si="50"/>
        <v>1</v>
      </c>
      <c r="AG364" s="95" t="str">
        <f t="shared" si="50"/>
        <v>0</v>
      </c>
      <c r="AH364" s="95" t="str">
        <f t="shared" si="49"/>
        <v>3</v>
      </c>
      <c r="AI364" s="95" t="str">
        <f t="shared" si="49"/>
        <v>1</v>
      </c>
      <c r="AJ364" s="95" t="str">
        <f t="shared" si="49"/>
        <v>1</v>
      </c>
      <c r="AK364" s="95" t="str">
        <f t="shared" si="49"/>
        <v>1</v>
      </c>
      <c r="AL364" s="95" t="str">
        <f t="shared" si="49"/>
        <v>2</v>
      </c>
      <c r="AM364" s="95" t="str">
        <f t="shared" si="49"/>
        <v>1</v>
      </c>
      <c r="AN364" s="95" t="str">
        <f t="shared" si="52"/>
        <v>1</v>
      </c>
      <c r="AO364" s="95" t="str">
        <f t="shared" si="52"/>
        <v>9</v>
      </c>
      <c r="AP364" s="95" t="str">
        <f t="shared" si="52"/>
        <v>4</v>
      </c>
      <c r="AQ364" s="95" t="str">
        <f t="shared" si="52"/>
        <v>1</v>
      </c>
      <c r="AR364" s="95" t="str">
        <f t="shared" si="52"/>
        <v>4</v>
      </c>
      <c r="AS364" s="95" t="str">
        <f t="shared" si="52"/>
        <v>3</v>
      </c>
      <c r="AT364" s="95" t="str">
        <f t="shared" si="52"/>
        <v>4</v>
      </c>
      <c r="AU364" s="95" t="str">
        <f t="shared" si="52"/>
        <v>8</v>
      </c>
      <c r="AV364" s="95" t="str">
        <f t="shared" si="52"/>
        <v>1</v>
      </c>
      <c r="AW364" s="95" t="str">
        <f t="shared" si="52"/>
        <v>9</v>
      </c>
      <c r="AX364" s="95" t="str">
        <f t="shared" si="52"/>
        <v>1</v>
      </c>
      <c r="AY364" s="95" t="str">
        <f t="shared" si="52"/>
        <v>2</v>
      </c>
      <c r="AZ364" s="95" t="str">
        <f t="shared" si="52"/>
        <v>1</v>
      </c>
      <c r="BA364" s="95" t="str">
        <f t="shared" si="51"/>
        <v>8</v>
      </c>
      <c r="BB364" s="93"/>
    </row>
    <row r="365" spans="1:54" x14ac:dyDescent="0.2">
      <c r="A365" s="90">
        <v>2022</v>
      </c>
      <c r="B365" s="91" t="s">
        <v>11</v>
      </c>
      <c r="C365" s="91">
        <v>370096</v>
      </c>
      <c r="D365" s="91">
        <v>191455</v>
      </c>
      <c r="E365" s="91">
        <v>0</v>
      </c>
      <c r="F365" s="91">
        <v>28386</v>
      </c>
      <c r="G365" s="91">
        <v>137210</v>
      </c>
      <c r="H365" s="91">
        <v>117673</v>
      </c>
      <c r="I365" s="91">
        <v>84888</v>
      </c>
      <c r="J365" s="91">
        <v>25764</v>
      </c>
      <c r="K365" s="91">
        <v>161059</v>
      </c>
      <c r="L365" s="91">
        <v>92364</v>
      </c>
      <c r="M365" s="91">
        <v>76590</v>
      </c>
      <c r="N365" s="91">
        <v>42310</v>
      </c>
      <c r="O365" s="91">
        <v>99884</v>
      </c>
      <c r="P365" s="91">
        <v>37776</v>
      </c>
      <c r="Q365" s="91">
        <v>314577</v>
      </c>
      <c r="R365" s="91">
        <v>430895</v>
      </c>
      <c r="S365" s="91">
        <v>82847</v>
      </c>
      <c r="T365" s="91">
        <v>121380</v>
      </c>
      <c r="U365" s="91">
        <v>8338</v>
      </c>
      <c r="V365" s="91">
        <v>168632</v>
      </c>
      <c r="W365" s="91">
        <v>2463</v>
      </c>
      <c r="X365" s="91">
        <v>239</v>
      </c>
      <c r="Y365" s="91">
        <v>143</v>
      </c>
      <c r="Z365" s="91">
        <v>2594969</v>
      </c>
      <c r="AC365" s="90">
        <v>2022</v>
      </c>
      <c r="AD365" s="91" t="s">
        <v>11</v>
      </c>
      <c r="AE365" s="95" t="str">
        <f t="shared" si="50"/>
        <v>3</v>
      </c>
      <c r="AF365" s="95" t="str">
        <f t="shared" si="50"/>
        <v>1</v>
      </c>
      <c r="AG365" s="95" t="str">
        <f t="shared" si="50"/>
        <v>0</v>
      </c>
      <c r="AH365" s="95" t="str">
        <f t="shared" si="49"/>
        <v>2</v>
      </c>
      <c r="AI365" s="95" t="str">
        <f t="shared" si="49"/>
        <v>1</v>
      </c>
      <c r="AJ365" s="95" t="str">
        <f t="shared" si="49"/>
        <v>1</v>
      </c>
      <c r="AK365" s="95" t="str">
        <f t="shared" si="49"/>
        <v>8</v>
      </c>
      <c r="AL365" s="95" t="str">
        <f t="shared" si="49"/>
        <v>2</v>
      </c>
      <c r="AM365" s="95" t="str">
        <f t="shared" si="49"/>
        <v>1</v>
      </c>
      <c r="AN365" s="95" t="str">
        <f t="shared" si="52"/>
        <v>9</v>
      </c>
      <c r="AO365" s="95" t="str">
        <f t="shared" si="52"/>
        <v>7</v>
      </c>
      <c r="AP365" s="95" t="str">
        <f t="shared" si="52"/>
        <v>4</v>
      </c>
      <c r="AQ365" s="95" t="str">
        <f t="shared" si="52"/>
        <v>9</v>
      </c>
      <c r="AR365" s="95" t="str">
        <f t="shared" si="52"/>
        <v>3</v>
      </c>
      <c r="AS365" s="95" t="str">
        <f t="shared" si="52"/>
        <v>3</v>
      </c>
      <c r="AT365" s="95" t="str">
        <f t="shared" si="52"/>
        <v>4</v>
      </c>
      <c r="AU365" s="95" t="str">
        <f t="shared" si="52"/>
        <v>8</v>
      </c>
      <c r="AV365" s="95" t="str">
        <f t="shared" si="52"/>
        <v>1</v>
      </c>
      <c r="AW365" s="95" t="str">
        <f t="shared" si="52"/>
        <v>8</v>
      </c>
      <c r="AX365" s="95" t="str">
        <f t="shared" si="52"/>
        <v>1</v>
      </c>
      <c r="AY365" s="95" t="str">
        <f t="shared" si="52"/>
        <v>2</v>
      </c>
      <c r="AZ365" s="95" t="str">
        <f t="shared" si="52"/>
        <v>2</v>
      </c>
      <c r="BA365" s="95" t="str">
        <f t="shared" si="51"/>
        <v>1</v>
      </c>
      <c r="BB365" s="93"/>
    </row>
    <row r="366" spans="1:54" x14ac:dyDescent="0.2">
      <c r="A366" s="90">
        <v>2023</v>
      </c>
      <c r="B366" s="91" t="s">
        <v>12</v>
      </c>
      <c r="C366" s="91">
        <v>374616</v>
      </c>
      <c r="D366" s="91">
        <v>320031</v>
      </c>
      <c r="E366" s="91">
        <v>0</v>
      </c>
      <c r="F366" s="91">
        <v>18324</v>
      </c>
      <c r="G366" s="91">
        <v>120716</v>
      </c>
      <c r="H366" s="91">
        <v>116587</v>
      </c>
      <c r="I366" s="91">
        <v>80016</v>
      </c>
      <c r="J366" s="91">
        <v>21624</v>
      </c>
      <c r="K366" s="91">
        <v>151953</v>
      </c>
      <c r="L366" s="91">
        <v>84204</v>
      </c>
      <c r="M366" s="91">
        <v>68427</v>
      </c>
      <c r="N366" s="91">
        <v>38631</v>
      </c>
      <c r="O366" s="91">
        <v>89872</v>
      </c>
      <c r="P366" s="91">
        <v>33484</v>
      </c>
      <c r="Q366" s="91">
        <v>306884</v>
      </c>
      <c r="R366" s="91">
        <v>398999</v>
      </c>
      <c r="S366" s="91">
        <v>55401</v>
      </c>
      <c r="T366" s="91">
        <v>102922</v>
      </c>
      <c r="U366" s="91">
        <v>7735</v>
      </c>
      <c r="V366" s="91">
        <v>150195</v>
      </c>
      <c r="W366" s="91">
        <v>2670</v>
      </c>
      <c r="X366" s="91">
        <v>24</v>
      </c>
      <c r="Y366" s="91">
        <v>2337</v>
      </c>
      <c r="Z366" s="91">
        <v>2545652</v>
      </c>
      <c r="AC366" s="90">
        <v>2023</v>
      </c>
      <c r="AD366" s="91" t="s">
        <v>12</v>
      </c>
      <c r="AE366" s="95" t="str">
        <f t="shared" si="50"/>
        <v>3</v>
      </c>
      <c r="AF366" s="95" t="str">
        <f t="shared" si="50"/>
        <v>3</v>
      </c>
      <c r="AG366" s="95" t="str">
        <f t="shared" si="50"/>
        <v>0</v>
      </c>
      <c r="AH366" s="95" t="str">
        <f t="shared" si="49"/>
        <v>1</v>
      </c>
      <c r="AI366" s="95" t="str">
        <f t="shared" si="49"/>
        <v>1</v>
      </c>
      <c r="AJ366" s="95" t="str">
        <f t="shared" si="49"/>
        <v>1</v>
      </c>
      <c r="AK366" s="95" t="str">
        <f t="shared" si="49"/>
        <v>8</v>
      </c>
      <c r="AL366" s="95" t="str">
        <f t="shared" si="49"/>
        <v>2</v>
      </c>
      <c r="AM366" s="95" t="str">
        <f t="shared" si="49"/>
        <v>1</v>
      </c>
      <c r="AN366" s="95" t="str">
        <f t="shared" si="52"/>
        <v>8</v>
      </c>
      <c r="AO366" s="95" t="str">
        <f t="shared" si="52"/>
        <v>6</v>
      </c>
      <c r="AP366" s="95" t="str">
        <f t="shared" si="52"/>
        <v>3</v>
      </c>
      <c r="AQ366" s="95" t="str">
        <f t="shared" si="52"/>
        <v>8</v>
      </c>
      <c r="AR366" s="95" t="str">
        <f t="shared" si="52"/>
        <v>3</v>
      </c>
      <c r="AS366" s="95" t="str">
        <f t="shared" si="52"/>
        <v>3</v>
      </c>
      <c r="AT366" s="95" t="str">
        <f t="shared" si="52"/>
        <v>3</v>
      </c>
      <c r="AU366" s="95" t="str">
        <f t="shared" si="52"/>
        <v>5</v>
      </c>
      <c r="AV366" s="95" t="str">
        <f t="shared" si="52"/>
        <v>1</v>
      </c>
      <c r="AW366" s="95" t="str">
        <f t="shared" si="52"/>
        <v>7</v>
      </c>
      <c r="AX366" s="95" t="str">
        <f t="shared" si="52"/>
        <v>1</v>
      </c>
      <c r="AY366" s="95" t="str">
        <f t="shared" si="52"/>
        <v>2</v>
      </c>
      <c r="AZ366" s="95" t="str">
        <f t="shared" si="52"/>
        <v>2</v>
      </c>
      <c r="BA366" s="95" t="str">
        <f t="shared" si="51"/>
        <v>2</v>
      </c>
      <c r="BB366" s="93"/>
    </row>
    <row r="367" spans="1:54" x14ac:dyDescent="0.2">
      <c r="A367" s="90">
        <v>2023</v>
      </c>
      <c r="B367" s="91" t="s">
        <v>13</v>
      </c>
      <c r="C367" s="91">
        <v>319529</v>
      </c>
      <c r="D367" s="91">
        <v>258650</v>
      </c>
      <c r="E367" s="91">
        <v>0</v>
      </c>
      <c r="F367" s="91">
        <v>13015</v>
      </c>
      <c r="G367" s="91">
        <v>89830</v>
      </c>
      <c r="H367" s="91">
        <v>92476</v>
      </c>
      <c r="I367" s="91">
        <v>56425</v>
      </c>
      <c r="J367" s="91">
        <v>19453</v>
      </c>
      <c r="K367" s="91">
        <v>122806</v>
      </c>
      <c r="L367" s="91">
        <v>63952</v>
      </c>
      <c r="M367" s="91">
        <v>53160</v>
      </c>
      <c r="N367" s="91">
        <v>26456</v>
      </c>
      <c r="O367" s="91">
        <v>31221</v>
      </c>
      <c r="P367" s="91">
        <v>28492</v>
      </c>
      <c r="Q367" s="91">
        <v>208597</v>
      </c>
      <c r="R367" s="91">
        <v>271093</v>
      </c>
      <c r="S367" s="91">
        <v>51935</v>
      </c>
      <c r="T367" s="91">
        <v>76312</v>
      </c>
      <c r="U367" s="91">
        <v>7637</v>
      </c>
      <c r="V367" s="91">
        <v>136825</v>
      </c>
      <c r="W367" s="91">
        <v>2000</v>
      </c>
      <c r="X367" s="91">
        <v>74</v>
      </c>
      <c r="Y367" s="91">
        <v>10</v>
      </c>
      <c r="Z367" s="91">
        <v>1929948</v>
      </c>
      <c r="AC367" s="90">
        <v>2023</v>
      </c>
      <c r="AD367" s="91" t="s">
        <v>13</v>
      </c>
      <c r="AE367" s="95" t="str">
        <f t="shared" si="50"/>
        <v>3</v>
      </c>
      <c r="AF367" s="95" t="str">
        <f t="shared" si="50"/>
        <v>2</v>
      </c>
      <c r="AG367" s="95" t="str">
        <f t="shared" si="50"/>
        <v>0</v>
      </c>
      <c r="AH367" s="95" t="str">
        <f t="shared" si="49"/>
        <v>1</v>
      </c>
      <c r="AI367" s="95" t="str">
        <f t="shared" si="49"/>
        <v>8</v>
      </c>
      <c r="AJ367" s="95" t="str">
        <f t="shared" si="49"/>
        <v>9</v>
      </c>
      <c r="AK367" s="95" t="str">
        <f t="shared" si="49"/>
        <v>5</v>
      </c>
      <c r="AL367" s="95" t="str">
        <f t="shared" si="49"/>
        <v>1</v>
      </c>
      <c r="AM367" s="95" t="str">
        <f t="shared" si="49"/>
        <v>1</v>
      </c>
      <c r="AN367" s="95" t="str">
        <f t="shared" si="52"/>
        <v>6</v>
      </c>
      <c r="AO367" s="95" t="str">
        <f t="shared" si="52"/>
        <v>5</v>
      </c>
      <c r="AP367" s="95" t="str">
        <f t="shared" si="52"/>
        <v>2</v>
      </c>
      <c r="AQ367" s="95" t="str">
        <f t="shared" si="52"/>
        <v>3</v>
      </c>
      <c r="AR367" s="95" t="str">
        <f t="shared" si="52"/>
        <v>2</v>
      </c>
      <c r="AS367" s="95" t="str">
        <f t="shared" si="52"/>
        <v>2</v>
      </c>
      <c r="AT367" s="95" t="str">
        <f t="shared" si="52"/>
        <v>2</v>
      </c>
      <c r="AU367" s="95" t="str">
        <f t="shared" si="52"/>
        <v>5</v>
      </c>
      <c r="AV367" s="95" t="str">
        <f t="shared" si="52"/>
        <v>7</v>
      </c>
      <c r="AW367" s="95" t="str">
        <f t="shared" si="52"/>
        <v>7</v>
      </c>
      <c r="AX367" s="95" t="str">
        <f t="shared" si="52"/>
        <v>1</v>
      </c>
      <c r="AY367" s="95" t="str">
        <f t="shared" si="52"/>
        <v>2</v>
      </c>
      <c r="AZ367" s="95" t="str">
        <f t="shared" si="52"/>
        <v>7</v>
      </c>
      <c r="BA367" s="95" t="str">
        <f t="shared" si="51"/>
        <v>1</v>
      </c>
      <c r="BB367" s="93"/>
    </row>
    <row r="368" spans="1:54" x14ac:dyDescent="0.2">
      <c r="A368" s="90">
        <v>2023</v>
      </c>
      <c r="B368" s="91" t="s">
        <v>14</v>
      </c>
      <c r="C368" s="91">
        <v>349522</v>
      </c>
      <c r="D368" s="91">
        <v>273403</v>
      </c>
      <c r="E368" s="91">
        <v>0</v>
      </c>
      <c r="F368" s="91">
        <v>13831</v>
      </c>
      <c r="G368" s="91">
        <v>114907</v>
      </c>
      <c r="H368" s="91">
        <v>102408</v>
      </c>
      <c r="I368" s="91">
        <v>64980</v>
      </c>
      <c r="J368" s="91">
        <v>21123</v>
      </c>
      <c r="K368" s="91">
        <v>141418</v>
      </c>
      <c r="L368" s="91">
        <v>74320</v>
      </c>
      <c r="M368" s="91">
        <v>64762</v>
      </c>
      <c r="N368" s="91">
        <v>37097</v>
      </c>
      <c r="O368" s="91">
        <v>53645</v>
      </c>
      <c r="P368" s="91">
        <v>38019</v>
      </c>
      <c r="Q368" s="91">
        <v>272537</v>
      </c>
      <c r="R368" s="91">
        <v>310267</v>
      </c>
      <c r="S368" s="91">
        <v>68597</v>
      </c>
      <c r="T368" s="91">
        <v>117047</v>
      </c>
      <c r="U368" s="91">
        <v>8106</v>
      </c>
      <c r="V368" s="91">
        <v>157447</v>
      </c>
      <c r="W368" s="91">
        <v>2601</v>
      </c>
      <c r="X368" s="91">
        <v>128</v>
      </c>
      <c r="Y368" s="91">
        <v>25807.89</v>
      </c>
      <c r="Z368" s="91">
        <v>2311972.89</v>
      </c>
      <c r="AC368" s="90">
        <v>2023</v>
      </c>
      <c r="AD368" s="91" t="s">
        <v>14</v>
      </c>
      <c r="AE368" s="95" t="str">
        <f t="shared" si="50"/>
        <v>3</v>
      </c>
      <c r="AF368" s="95" t="str">
        <f t="shared" si="50"/>
        <v>2</v>
      </c>
      <c r="AG368" s="95" t="str">
        <f t="shared" si="50"/>
        <v>0</v>
      </c>
      <c r="AH368" s="95" t="str">
        <f t="shared" si="49"/>
        <v>1</v>
      </c>
      <c r="AI368" s="95" t="str">
        <f t="shared" si="49"/>
        <v>1</v>
      </c>
      <c r="AJ368" s="95" t="str">
        <f t="shared" si="49"/>
        <v>1</v>
      </c>
      <c r="AK368" s="95" t="str">
        <f t="shared" si="49"/>
        <v>6</v>
      </c>
      <c r="AL368" s="95" t="str">
        <f t="shared" si="49"/>
        <v>2</v>
      </c>
      <c r="AM368" s="95" t="str">
        <f t="shared" si="49"/>
        <v>1</v>
      </c>
      <c r="AN368" s="95" t="str">
        <f t="shared" si="52"/>
        <v>7</v>
      </c>
      <c r="AO368" s="95" t="str">
        <f t="shared" si="52"/>
        <v>6</v>
      </c>
      <c r="AP368" s="95" t="str">
        <f t="shared" si="52"/>
        <v>3</v>
      </c>
      <c r="AQ368" s="95" t="str">
        <f t="shared" si="52"/>
        <v>5</v>
      </c>
      <c r="AR368" s="95" t="str">
        <f t="shared" si="52"/>
        <v>3</v>
      </c>
      <c r="AS368" s="95" t="str">
        <f t="shared" si="52"/>
        <v>2</v>
      </c>
      <c r="AT368" s="95" t="str">
        <f t="shared" si="52"/>
        <v>3</v>
      </c>
      <c r="AU368" s="95" t="str">
        <f t="shared" si="52"/>
        <v>6</v>
      </c>
      <c r="AV368" s="95" t="str">
        <f t="shared" si="52"/>
        <v>1</v>
      </c>
      <c r="AW368" s="95" t="str">
        <f t="shared" si="52"/>
        <v>8</v>
      </c>
      <c r="AX368" s="95" t="str">
        <f t="shared" si="52"/>
        <v>1</v>
      </c>
      <c r="AY368" s="95" t="str">
        <f t="shared" si="52"/>
        <v>2</v>
      </c>
      <c r="AZ368" s="95" t="str">
        <f t="shared" si="52"/>
        <v>1</v>
      </c>
      <c r="BA368" s="95" t="str">
        <f t="shared" si="51"/>
        <v>2</v>
      </c>
      <c r="BB368" s="93"/>
    </row>
    <row r="369" spans="1:54" x14ac:dyDescent="0.2">
      <c r="A369" s="90">
        <v>2023</v>
      </c>
      <c r="B369" s="91" t="s">
        <v>15</v>
      </c>
      <c r="C369" s="91">
        <v>359373</v>
      </c>
      <c r="D369" s="91">
        <v>271448</v>
      </c>
      <c r="E369" s="91">
        <v>0</v>
      </c>
      <c r="F369" s="91">
        <v>7852</v>
      </c>
      <c r="G369" s="91">
        <v>112883</v>
      </c>
      <c r="H369" s="91">
        <v>92187</v>
      </c>
      <c r="I369" s="91">
        <v>76265</v>
      </c>
      <c r="J369" s="91">
        <v>24960</v>
      </c>
      <c r="K369" s="91">
        <v>146486</v>
      </c>
      <c r="L369" s="91">
        <v>77184</v>
      </c>
      <c r="M369" s="91">
        <v>64898</v>
      </c>
      <c r="N369" s="91">
        <v>39740</v>
      </c>
      <c r="O369" s="91">
        <v>52089</v>
      </c>
      <c r="P369" s="91">
        <v>39014</v>
      </c>
      <c r="Q369" s="91">
        <v>274891</v>
      </c>
      <c r="R369" s="91">
        <v>349979</v>
      </c>
      <c r="S369" s="91">
        <v>60780</v>
      </c>
      <c r="T369" s="91">
        <v>126007</v>
      </c>
      <c r="U369" s="91">
        <v>8134</v>
      </c>
      <c r="V369" s="91">
        <v>163812</v>
      </c>
      <c r="W369" s="91">
        <v>2773</v>
      </c>
      <c r="X369" s="91">
        <v>183</v>
      </c>
      <c r="Y369" s="91">
        <v>865</v>
      </c>
      <c r="Z369" s="91">
        <v>2351803</v>
      </c>
      <c r="AC369" s="90">
        <v>2023</v>
      </c>
      <c r="AD369" s="91" t="s">
        <v>15</v>
      </c>
      <c r="AE369" s="95" t="str">
        <f t="shared" si="50"/>
        <v>3</v>
      </c>
      <c r="AF369" s="95" t="str">
        <f t="shared" si="50"/>
        <v>2</v>
      </c>
      <c r="AG369" s="95" t="str">
        <f t="shared" si="50"/>
        <v>0</v>
      </c>
      <c r="AH369" s="95" t="str">
        <f t="shared" si="49"/>
        <v>7</v>
      </c>
      <c r="AI369" s="95" t="str">
        <f t="shared" si="49"/>
        <v>1</v>
      </c>
      <c r="AJ369" s="95" t="str">
        <f t="shared" si="49"/>
        <v>9</v>
      </c>
      <c r="AK369" s="95" t="str">
        <f t="shared" si="49"/>
        <v>7</v>
      </c>
      <c r="AL369" s="95" t="str">
        <f t="shared" si="49"/>
        <v>2</v>
      </c>
      <c r="AM369" s="95" t="str">
        <f t="shared" si="49"/>
        <v>1</v>
      </c>
      <c r="AN369" s="95" t="str">
        <f t="shared" si="52"/>
        <v>7</v>
      </c>
      <c r="AO369" s="95" t="str">
        <f t="shared" si="52"/>
        <v>6</v>
      </c>
      <c r="AP369" s="95" t="str">
        <f t="shared" si="52"/>
        <v>3</v>
      </c>
      <c r="AQ369" s="95" t="str">
        <f t="shared" si="52"/>
        <v>5</v>
      </c>
      <c r="AR369" s="95" t="str">
        <f t="shared" si="52"/>
        <v>3</v>
      </c>
      <c r="AS369" s="95" t="str">
        <f t="shared" si="52"/>
        <v>2</v>
      </c>
      <c r="AT369" s="95" t="str">
        <f t="shared" si="52"/>
        <v>3</v>
      </c>
      <c r="AU369" s="95" t="str">
        <f t="shared" si="52"/>
        <v>6</v>
      </c>
      <c r="AV369" s="95" t="str">
        <f t="shared" si="52"/>
        <v>1</v>
      </c>
      <c r="AW369" s="95" t="str">
        <f t="shared" si="52"/>
        <v>8</v>
      </c>
      <c r="AX369" s="95" t="str">
        <f t="shared" si="52"/>
        <v>1</v>
      </c>
      <c r="AY369" s="95" t="str">
        <f t="shared" si="52"/>
        <v>2</v>
      </c>
      <c r="AZ369" s="95" t="str">
        <f t="shared" si="52"/>
        <v>1</v>
      </c>
      <c r="BA369" s="95" t="str">
        <f t="shared" si="51"/>
        <v>8</v>
      </c>
      <c r="BB369" s="93"/>
    </row>
    <row r="370" spans="1:54" x14ac:dyDescent="0.2">
      <c r="A370" s="90">
        <v>2023</v>
      </c>
      <c r="B370" s="91" t="s">
        <v>4</v>
      </c>
      <c r="C370" s="91">
        <v>357910</v>
      </c>
      <c r="D370" s="91">
        <v>300203</v>
      </c>
      <c r="E370" s="91">
        <v>0</v>
      </c>
      <c r="F370" s="91">
        <v>14292</v>
      </c>
      <c r="G370" s="91">
        <v>115765</v>
      </c>
      <c r="H370" s="91">
        <v>96182</v>
      </c>
      <c r="I370" s="91">
        <v>73374</v>
      </c>
      <c r="J370" s="91">
        <v>24130</v>
      </c>
      <c r="K370" s="91">
        <v>146713</v>
      </c>
      <c r="L370" s="91">
        <v>81260</v>
      </c>
      <c r="M370" s="91">
        <v>65328</v>
      </c>
      <c r="N370" s="91">
        <v>37107</v>
      </c>
      <c r="O370" s="91">
        <v>49829</v>
      </c>
      <c r="P370" s="91">
        <v>33035</v>
      </c>
      <c r="Q370" s="91">
        <v>278942</v>
      </c>
      <c r="R370" s="91">
        <v>426933</v>
      </c>
      <c r="S370" s="91">
        <v>63997</v>
      </c>
      <c r="T370" s="91">
        <v>115352</v>
      </c>
      <c r="U370" s="91">
        <v>7592</v>
      </c>
      <c r="V370" s="91">
        <v>167661</v>
      </c>
      <c r="W370" s="91">
        <v>3013</v>
      </c>
      <c r="X370" s="91">
        <v>200</v>
      </c>
      <c r="Y370" s="91">
        <v>1</v>
      </c>
      <c r="Z370" s="91">
        <v>2458819</v>
      </c>
      <c r="AC370" s="90">
        <v>2023</v>
      </c>
      <c r="AD370" s="91" t="s">
        <v>4</v>
      </c>
      <c r="AE370" s="95" t="str">
        <f t="shared" si="50"/>
        <v>3</v>
      </c>
      <c r="AF370" s="95" t="str">
        <f t="shared" si="50"/>
        <v>3</v>
      </c>
      <c r="AG370" s="95" t="str">
        <f t="shared" si="50"/>
        <v>0</v>
      </c>
      <c r="AH370" s="95" t="str">
        <f t="shared" si="49"/>
        <v>1</v>
      </c>
      <c r="AI370" s="95" t="str">
        <f t="shared" si="49"/>
        <v>1</v>
      </c>
      <c r="AJ370" s="95" t="str">
        <f t="shared" si="49"/>
        <v>9</v>
      </c>
      <c r="AK370" s="95" t="str">
        <f t="shared" si="49"/>
        <v>7</v>
      </c>
      <c r="AL370" s="95" t="str">
        <f t="shared" si="49"/>
        <v>2</v>
      </c>
      <c r="AM370" s="95" t="str">
        <f t="shared" si="49"/>
        <v>1</v>
      </c>
      <c r="AN370" s="95" t="str">
        <f t="shared" si="52"/>
        <v>8</v>
      </c>
      <c r="AO370" s="95" t="str">
        <f t="shared" si="52"/>
        <v>6</v>
      </c>
      <c r="AP370" s="95" t="str">
        <f t="shared" si="52"/>
        <v>3</v>
      </c>
      <c r="AQ370" s="95" t="str">
        <f t="shared" si="52"/>
        <v>4</v>
      </c>
      <c r="AR370" s="95" t="str">
        <f t="shared" si="52"/>
        <v>3</v>
      </c>
      <c r="AS370" s="95" t="str">
        <f t="shared" si="52"/>
        <v>2</v>
      </c>
      <c r="AT370" s="95" t="str">
        <f t="shared" si="52"/>
        <v>4</v>
      </c>
      <c r="AU370" s="95" t="str">
        <f t="shared" si="52"/>
        <v>6</v>
      </c>
      <c r="AV370" s="95" t="str">
        <f t="shared" si="52"/>
        <v>1</v>
      </c>
      <c r="AW370" s="95" t="str">
        <f t="shared" si="52"/>
        <v>7</v>
      </c>
      <c r="AX370" s="95" t="str">
        <f t="shared" si="52"/>
        <v>1</v>
      </c>
      <c r="AY370" s="95" t="str">
        <f t="shared" si="52"/>
        <v>3</v>
      </c>
      <c r="AZ370" s="95" t="str">
        <f t="shared" si="52"/>
        <v>2</v>
      </c>
      <c r="BA370" s="95" t="str">
        <f t="shared" si="51"/>
        <v>1</v>
      </c>
      <c r="BB370" s="93"/>
    </row>
    <row r="371" spans="1:54" x14ac:dyDescent="0.2">
      <c r="A371" s="90">
        <v>2023</v>
      </c>
      <c r="B371" s="91" t="s">
        <v>5</v>
      </c>
      <c r="C371" s="91">
        <v>327719</v>
      </c>
      <c r="D371" s="91">
        <v>282358</v>
      </c>
      <c r="E371" s="91">
        <v>0</v>
      </c>
      <c r="F371" s="91">
        <v>13433</v>
      </c>
      <c r="G371" s="91">
        <v>115778</v>
      </c>
      <c r="H371" s="91">
        <v>82627</v>
      </c>
      <c r="I371" s="91">
        <v>81242</v>
      </c>
      <c r="J371" s="91">
        <v>22752</v>
      </c>
      <c r="K371" s="91">
        <v>138965</v>
      </c>
      <c r="L371" s="91">
        <v>72083</v>
      </c>
      <c r="M371" s="91">
        <v>66428</v>
      </c>
      <c r="N371" s="91">
        <v>39109</v>
      </c>
      <c r="O371" s="91">
        <v>55265</v>
      </c>
      <c r="P371" s="91">
        <v>31080</v>
      </c>
      <c r="Q371" s="91">
        <v>271409</v>
      </c>
      <c r="R371" s="91">
        <v>403126</v>
      </c>
      <c r="S371" s="91">
        <v>63348</v>
      </c>
      <c r="T371" s="91">
        <v>118374</v>
      </c>
      <c r="U371" s="91">
        <v>7686</v>
      </c>
      <c r="V371" s="91">
        <v>158057</v>
      </c>
      <c r="W371" s="91">
        <v>2913</v>
      </c>
      <c r="X371" s="91">
        <v>1682</v>
      </c>
      <c r="Y371" s="91">
        <v>2440</v>
      </c>
      <c r="Z371" s="91">
        <v>2357874</v>
      </c>
      <c r="AC371" s="90">
        <v>2023</v>
      </c>
      <c r="AD371" s="91" t="s">
        <v>5</v>
      </c>
      <c r="AE371" s="95" t="str">
        <f t="shared" si="50"/>
        <v>3</v>
      </c>
      <c r="AF371" s="95" t="str">
        <f t="shared" si="50"/>
        <v>2</v>
      </c>
      <c r="AG371" s="95" t="str">
        <f t="shared" si="50"/>
        <v>0</v>
      </c>
      <c r="AH371" s="95" t="str">
        <f t="shared" si="49"/>
        <v>1</v>
      </c>
      <c r="AI371" s="95" t="str">
        <f t="shared" si="49"/>
        <v>1</v>
      </c>
      <c r="AJ371" s="95" t="str">
        <f t="shared" si="49"/>
        <v>8</v>
      </c>
      <c r="AK371" s="95" t="str">
        <f t="shared" si="49"/>
        <v>8</v>
      </c>
      <c r="AL371" s="95" t="str">
        <f t="shared" si="49"/>
        <v>2</v>
      </c>
      <c r="AM371" s="95" t="str">
        <f t="shared" si="49"/>
        <v>1</v>
      </c>
      <c r="AN371" s="95" t="str">
        <f t="shared" si="52"/>
        <v>7</v>
      </c>
      <c r="AO371" s="95" t="str">
        <f t="shared" si="52"/>
        <v>6</v>
      </c>
      <c r="AP371" s="95" t="str">
        <f t="shared" si="52"/>
        <v>3</v>
      </c>
      <c r="AQ371" s="95" t="str">
        <f t="shared" si="52"/>
        <v>5</v>
      </c>
      <c r="AR371" s="95" t="str">
        <f t="shared" si="52"/>
        <v>3</v>
      </c>
      <c r="AS371" s="95" t="str">
        <f t="shared" si="52"/>
        <v>2</v>
      </c>
      <c r="AT371" s="95" t="str">
        <f t="shared" si="52"/>
        <v>4</v>
      </c>
      <c r="AU371" s="95" t="str">
        <f t="shared" si="52"/>
        <v>6</v>
      </c>
      <c r="AV371" s="95" t="str">
        <f t="shared" si="52"/>
        <v>1</v>
      </c>
      <c r="AW371" s="95" t="str">
        <f t="shared" si="52"/>
        <v>7</v>
      </c>
      <c r="AX371" s="95" t="str">
        <f t="shared" si="52"/>
        <v>1</v>
      </c>
      <c r="AY371" s="95" t="str">
        <f t="shared" si="52"/>
        <v>2</v>
      </c>
      <c r="AZ371" s="95" t="str">
        <f t="shared" si="52"/>
        <v>1</v>
      </c>
      <c r="BA371" s="95" t="str">
        <f t="shared" si="51"/>
        <v>2</v>
      </c>
      <c r="BB371" s="93"/>
    </row>
    <row r="372" spans="1:54" x14ac:dyDescent="0.2">
      <c r="A372" s="90">
        <v>2023</v>
      </c>
      <c r="B372" s="91" t="s">
        <v>6</v>
      </c>
      <c r="C372" s="91">
        <v>395229</v>
      </c>
      <c r="D372" s="91">
        <v>326936</v>
      </c>
      <c r="E372" s="91">
        <v>0</v>
      </c>
      <c r="F372" s="91">
        <v>15146</v>
      </c>
      <c r="G372" s="91">
        <v>129533</v>
      </c>
      <c r="H372" s="91">
        <v>87740</v>
      </c>
      <c r="I372" s="91">
        <v>82453</v>
      </c>
      <c r="J372" s="91">
        <v>22053</v>
      </c>
      <c r="K372" s="91">
        <v>157092</v>
      </c>
      <c r="L372" s="91">
        <v>66553</v>
      </c>
      <c r="M372" s="91">
        <v>71905</v>
      </c>
      <c r="N372" s="91">
        <v>75063</v>
      </c>
      <c r="O372" s="91">
        <v>78424</v>
      </c>
      <c r="P372" s="91">
        <v>34817</v>
      </c>
      <c r="Q372" s="91">
        <v>291418</v>
      </c>
      <c r="R372" s="91">
        <v>483122</v>
      </c>
      <c r="S372" s="91">
        <v>77098</v>
      </c>
      <c r="T372" s="91">
        <v>115381</v>
      </c>
      <c r="U372" s="91">
        <v>8799</v>
      </c>
      <c r="V372" s="91">
        <v>175112</v>
      </c>
      <c r="W372" s="91">
        <v>874</v>
      </c>
      <c r="X372" s="91">
        <v>363</v>
      </c>
      <c r="Y372" s="91">
        <v>122609</v>
      </c>
      <c r="Z372" s="91">
        <v>2817720</v>
      </c>
      <c r="AC372" s="90">
        <v>2023</v>
      </c>
      <c r="AD372" s="91" t="s">
        <v>6</v>
      </c>
      <c r="AE372" s="95" t="str">
        <f t="shared" ref="AE372" si="53">+LEFT(C372,1)</f>
        <v>3</v>
      </c>
      <c r="AF372" s="95" t="str">
        <f t="shared" ref="AF372" si="54">+LEFT(D372,1)</f>
        <v>3</v>
      </c>
      <c r="AG372" s="95" t="str">
        <f t="shared" ref="AG372" si="55">+LEFT(E372,1)</f>
        <v>0</v>
      </c>
      <c r="AH372" s="95" t="str">
        <f t="shared" ref="AH372" si="56">+LEFT(F372,1)</f>
        <v>1</v>
      </c>
      <c r="AI372" s="95" t="str">
        <f t="shared" ref="AI372" si="57">+LEFT(G372,1)</f>
        <v>1</v>
      </c>
      <c r="AJ372" s="95" t="str">
        <f t="shared" ref="AJ372" si="58">+LEFT(H372,1)</f>
        <v>8</v>
      </c>
      <c r="AK372" s="95" t="str">
        <f t="shared" ref="AK372" si="59">+LEFT(I372,1)</f>
        <v>8</v>
      </c>
      <c r="AL372" s="95" t="str">
        <f t="shared" ref="AL372" si="60">+LEFT(J372,1)</f>
        <v>2</v>
      </c>
      <c r="AM372" s="95" t="str">
        <f t="shared" ref="AM372" si="61">+LEFT(K372,1)</f>
        <v>1</v>
      </c>
      <c r="AN372" s="95" t="str">
        <f t="shared" ref="AN372" si="62">+LEFT(L372,1)</f>
        <v>6</v>
      </c>
      <c r="AO372" s="95" t="str">
        <f t="shared" ref="AO372" si="63">+LEFT(M372,1)</f>
        <v>7</v>
      </c>
      <c r="AP372" s="95" t="str">
        <f t="shared" ref="AP372" si="64">+LEFT(N372,1)</f>
        <v>7</v>
      </c>
      <c r="AQ372" s="95" t="str">
        <f t="shared" ref="AQ372" si="65">+LEFT(O372,1)</f>
        <v>7</v>
      </c>
      <c r="AR372" s="95" t="str">
        <f t="shared" ref="AR372" si="66">+LEFT(P372,1)</f>
        <v>3</v>
      </c>
      <c r="AS372" s="95" t="str">
        <f t="shared" ref="AS372" si="67">+LEFT(Q372,1)</f>
        <v>2</v>
      </c>
      <c r="AT372" s="95" t="str">
        <f t="shared" ref="AT372" si="68">+LEFT(R372,1)</f>
        <v>4</v>
      </c>
      <c r="AU372" s="95" t="str">
        <f t="shared" ref="AU372" si="69">+LEFT(S372,1)</f>
        <v>7</v>
      </c>
      <c r="AV372" s="95" t="str">
        <f t="shared" ref="AV372" si="70">+LEFT(T372,1)</f>
        <v>1</v>
      </c>
      <c r="AW372" s="95" t="str">
        <f t="shared" ref="AW372" si="71">+LEFT(U372,1)</f>
        <v>8</v>
      </c>
      <c r="AX372" s="95" t="str">
        <f t="shared" ref="AX372" si="72">+LEFT(V372,1)</f>
        <v>1</v>
      </c>
      <c r="AY372" s="95" t="str">
        <f t="shared" ref="AY372" si="73">+LEFT(W372,1)</f>
        <v>8</v>
      </c>
      <c r="AZ372" s="95" t="str">
        <f t="shared" ref="AZ372" si="74">+LEFT(X372,1)</f>
        <v>3</v>
      </c>
      <c r="BA372" s="95" t="str">
        <f t="shared" ref="BA372" si="75">+LEFT(Y372,1)</f>
        <v>1</v>
      </c>
      <c r="BB372" s="9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</vt:lpstr>
      <vt:lpstr>CUADRO</vt:lpstr>
      <vt:lpstr>DATOS SM#Bol por Estación</vt:lpstr>
      <vt:lpstr>Est. x Ramal + Datos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Ralph</cp:lastModifiedBy>
  <dcterms:created xsi:type="dcterms:W3CDTF">2021-03-09T00:01:01Z</dcterms:created>
  <dcterms:modified xsi:type="dcterms:W3CDTF">2023-08-09T13:26:02Z</dcterms:modified>
</cp:coreProperties>
</file>