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<sst xmlns="http://schemas.openxmlformats.org/spreadsheetml/2006/main" count="75" uniqueCount="73">
  <si>
    <t>Name</t>
  </si>
  <si>
    <t>Diameter (m)</t>
  </si>
  <si>
    <t>Pitch (m)</t>
  </si>
  <si>
    <t>Maximum rpm</t>
  </si>
  <si>
    <t>Weight (g)</t>
  </si>
  <si>
    <t>Source</t>
  </si>
  <si>
    <t>d (inch)</t>
  </si>
  <si>
    <t>pitch (inch)</t>
  </si>
  <si>
    <t>2 blade props</t>
  </si>
  <si>
    <t>APC 6×4.1SF</t>
  </si>
  <si>
    <t>https://www.apcprop.com/product/6x4-1sf/</t>
  </si>
  <si>
    <t>APC 6x6E</t>
  </si>
  <si>
    <t>https://www.apcprop.com/product/6x6e/</t>
  </si>
  <si>
    <t>APC 6x3F</t>
  </si>
  <si>
    <t>https://www.apcprop.com/product/6x3f/</t>
  </si>
  <si>
    <t>APC 6×5.5E</t>
  </si>
  <si>
    <t>https://www.apcprop.com/product/6x5-5e/</t>
  </si>
  <si>
    <t>APC 6x4E</t>
  </si>
  <si>
    <t>https://www.apcprop.com/product/6x4e/</t>
  </si>
  <si>
    <t>APC 7x6E</t>
  </si>
  <si>
    <t>https://www.apcprop.com/product/7x6e/</t>
  </si>
  <si>
    <t>APC 7x4E</t>
  </si>
  <si>
    <t>https://www.apcprop.com/product/7x4e/</t>
  </si>
  <si>
    <t>APC B7x5E</t>
  </si>
  <si>
    <t>https://www.apcprop.com/product/b7x5e/</t>
  </si>
  <si>
    <t>APC 7×4.1SF</t>
  </si>
  <si>
    <t>https://www.apcprop.com/product/7x4-1sf/</t>
  </si>
  <si>
    <t>APC 7×3.8WSF</t>
  </si>
  <si>
    <t>https://www.apcprop.com/product/7x3-8wsf/</t>
  </si>
  <si>
    <t>APC B8x4E</t>
  </si>
  <si>
    <t>https://www.apcprop.com/product/b8x4e/</t>
  </si>
  <si>
    <t>APC B8x6E</t>
  </si>
  <si>
    <t>https://www.apcprop.com/product/b8x6e/</t>
  </si>
  <si>
    <t>APC B8x4.7SF</t>
  </si>
  <si>
    <t>https://www.apcprop.com/product/b8x4-7sf/</t>
  </si>
  <si>
    <t>APC B8x3.8SF</t>
  </si>
  <si>
    <t>https://www.apcprop.com/product/b8x3-8sf/</t>
  </si>
  <si>
    <t>APC 8×4.1SF</t>
  </si>
  <si>
    <t>https://www.apcprop.com/product/8x4-1sf/</t>
  </si>
  <si>
    <t>APC B9x6SF</t>
  </si>
  <si>
    <t>https://www.apcprop.com/product/b9x6sf/</t>
  </si>
  <si>
    <t>APC 9x4.5MRF</t>
  </si>
  <si>
    <t>https://www.apcprop.com/product/9x4-5mrf-rh/</t>
  </si>
  <si>
    <t>APC 9x4.7SF</t>
  </si>
  <si>
    <t>https://www.apcprop.com/product/b9x4-7sf/</t>
  </si>
  <si>
    <t>APC B9x6E</t>
  </si>
  <si>
    <t>https://www.apcprop.com/product/b9x6e/</t>
  </si>
  <si>
    <t>APC 9x4.5E</t>
  </si>
  <si>
    <t>https://www.apcprop.com/product/9x4-5e/</t>
  </si>
  <si>
    <t>APC 10×4.6SF</t>
  </si>
  <si>
    <t>https://www.apcprop.com/product/10x4-6sf/</t>
  </si>
  <si>
    <t>APC B10x5E</t>
  </si>
  <si>
    <t>https://www.apcprop.com/product/b10x5e/</t>
  </si>
  <si>
    <t>APC  B10x6E</t>
  </si>
  <si>
    <t>https://www.apcprop.com/product/b10x6e/</t>
  </si>
  <si>
    <t>T-Motor SW 11x4.2</t>
  </si>
  <si>
    <t>https://store.tmotor.com/goods.php?id=824</t>
  </si>
  <si>
    <t>APC 11×4.6SF</t>
  </si>
  <si>
    <t>https://www.apcprop.com/product/11x4-6sf/</t>
  </si>
  <si>
    <t>APC B11x5.5E</t>
  </si>
  <si>
    <t>https://www.apcprop.com/product/b11x5-5e/</t>
  </si>
  <si>
    <t>APC 11×3.8SF</t>
  </si>
  <si>
    <t>https://www.apcprop.com/product/11x3-8sf/</t>
  </si>
  <si>
    <t>DJI MAVIC 3</t>
  </si>
  <si>
    <t>https://www.kamera-express.nl/dji-mavic-3-low-noise-propellers?channable=0036556964003132333934373731ef&amp;gclid=Cj0KCQjw-daUBhCIARIsALbkjSZIyXc1ACz9DsCDPiqFwy5p-XuqHdg42myNMbVAB7JVLhzHtpGYQhwaAoIsEALw_wcB</t>
  </si>
  <si>
    <t>3 blade props</t>
  </si>
  <si>
    <t>BD5x3.7E-3-B4</t>
  </si>
  <si>
    <t>https://www.apcprop.com/product/bd5x3-7e-3-b4/</t>
  </si>
  <si>
    <t>B4x4E-3-B4</t>
  </si>
  <si>
    <t>https://www.apcprop.com/product/b4x4e-3-b4/</t>
  </si>
  <si>
    <t>Hobbyking3blad</t>
  </si>
  <si>
    <t>https://hobbyking.com/en_us/hobbykingtm-3-blade-propeller-9x4-5-black-std-reverse-rotation-2pcs.html?___store=en_us</t>
  </si>
  <si>
    <t>4 blade props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</si>
</sst>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"/>
    <numFmt numFmtId="165" formatCode="#,##0.000000"/>
  </numFmts>
  <fonts count="16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u/>
      <color rgb="FF1155CC"/>
      <name val="Arial"/>
    </font>
    <font/>
    <font>
      <u/>
      <color rgb="FF1155CC"/>
      <name val="Arial"/>
    </font>
    <font>
      <u/>
      <color rgb="FF0000FF"/>
    </font>
    <font>
      <sz val="10.0"/>
      <color rgb="FF333333"/>
      <name val="Arial"/>
      <scheme val="minor"/>
    </font>
    <font>
      <sz val="10.0"/>
      <color rgb="FF222222"/>
      <name val="Arial"/>
    </font>
    <font>
      <u/>
      <color rgb="FF1155CC"/>
    </font>
    <font>
      <u/>
      <color rgb="FF0000FF"/>
    </font>
    <font>
      <color theme="1"/>
      <name val="Roboto"/>
    </font>
    <font>
      <u/>
      <color rgb="FF1155CC"/>
      <name val="Arial"/>
    </font>
    <font>
      <sz val="10.0"/>
      <color rgb="FF333333"/>
      <name val="Lato"/>
    </font>
    <font>
      <sz val="10.0"/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2" fillId="0" fontId="2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horizontal="right" vertical="bottom"/>
    </xf>
    <xf borderId="1" fillId="0" fontId="3" numFmtId="0" xfId="0" applyAlignment="1" applyBorder="1" applyFont="1">
      <alignment horizontal="right" vertical="bottom"/>
    </xf>
    <xf borderId="1" fillId="0" fontId="3" numFmtId="0" xfId="0" applyAlignment="1" applyBorder="1" applyFont="1">
      <alignment vertical="bottom"/>
    </xf>
    <xf borderId="1" fillId="0" fontId="4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3" fillId="0" fontId="5" numFmtId="0" xfId="0" applyBorder="1" applyFont="1"/>
    <xf borderId="1" fillId="0" fontId="3" numFmtId="0" xfId="0" applyAlignment="1" applyBorder="1" applyFont="1">
      <alignment readingOrder="0" vertical="bottom"/>
    </xf>
    <xf borderId="1" fillId="0" fontId="6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horizontal="right" readingOrder="0" vertical="bottom"/>
    </xf>
    <xf borderId="1" fillId="0" fontId="1" numFmtId="0" xfId="0" applyAlignment="1" applyBorder="1" applyFont="1">
      <alignment readingOrder="0"/>
    </xf>
    <xf borderId="1" fillId="0" fontId="7" numFmtId="0" xfId="0" applyAlignment="1" applyBorder="1" applyFont="1">
      <alignment readingOrder="0"/>
    </xf>
    <xf borderId="4" fillId="0" fontId="5" numFmtId="0" xfId="0" applyBorder="1" applyFont="1"/>
    <xf borderId="0" fillId="2" fontId="8" numFmtId="3" xfId="0" applyAlignment="1" applyFill="1" applyFont="1" applyNumberFormat="1">
      <alignment horizontal="right" readingOrder="0"/>
    </xf>
    <xf borderId="1" fillId="2" fontId="9" numFmtId="0" xfId="0" applyAlignment="1" applyBorder="1" applyFont="1">
      <alignment readingOrder="0"/>
    </xf>
    <xf borderId="1" fillId="0" fontId="10" numFmtId="0" xfId="0" applyAlignment="1" applyBorder="1" applyFont="1">
      <alignment readingOrder="0"/>
    </xf>
    <xf borderId="0" fillId="0" fontId="1" numFmtId="0" xfId="0" applyFont="1"/>
    <xf borderId="0" fillId="0" fontId="11" numFmtId="0" xfId="0" applyAlignment="1" applyFont="1">
      <alignment readingOrder="0"/>
    </xf>
    <xf borderId="5" fillId="0" fontId="3" numFmtId="0" xfId="0" applyAlignment="1" applyBorder="1" applyFont="1">
      <alignment horizontal="right" vertical="bottom"/>
    </xf>
    <xf borderId="5" fillId="2" fontId="12" numFmtId="0" xfId="0" applyAlignment="1" applyBorder="1" applyFont="1">
      <alignment horizontal="right" vertical="bottom"/>
    </xf>
    <xf borderId="5" fillId="0" fontId="3" numFmtId="0" xfId="0" applyAlignment="1" applyBorder="1" applyFont="1">
      <alignment vertical="bottom"/>
    </xf>
    <xf borderId="6" fillId="0" fontId="13" numFmtId="0" xfId="0" applyAlignment="1" applyBorder="1" applyFont="1">
      <alignment shrinkToFit="0" vertical="bottom" wrapText="0"/>
    </xf>
    <xf borderId="2" fillId="0" fontId="2" numFmtId="0" xfId="0" applyAlignment="1" applyBorder="1" applyFont="1">
      <alignment readingOrder="0" vertical="center"/>
    </xf>
    <xf borderId="1" fillId="0" fontId="14" numFmtId="0" xfId="0" applyAlignment="1" applyBorder="1" applyFont="1">
      <alignment readingOrder="0" shrinkToFit="0" wrapText="1"/>
    </xf>
    <xf borderId="1" fillId="0" fontId="1" numFmtId="164" xfId="0" applyAlignment="1" applyBorder="1" applyFont="1" applyNumberFormat="1">
      <alignment readingOrder="0"/>
    </xf>
    <xf borderId="1" fillId="0" fontId="1" numFmtId="165" xfId="0" applyAlignment="1" applyBorder="1" applyFont="1" applyNumberFormat="1">
      <alignment readingOrder="0"/>
    </xf>
    <xf borderId="0" fillId="0" fontId="14" numFmtId="0" xfId="0" applyAlignment="1" applyFont="1">
      <alignment readingOrder="0" shrinkToFit="0" wrapText="1"/>
    </xf>
    <xf borderId="0" fillId="2" fontId="15" numFmtId="0" xfId="0" applyAlignment="1" applyFont="1">
      <alignment horizontal="left" readingOrder="0"/>
    </xf>
    <xf borderId="0" fillId="0" fontId="1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apcprop.com/product/9x4-5e/" TargetMode="External"/><Relationship Id="rId22" Type="http://schemas.openxmlformats.org/officeDocument/2006/relationships/hyperlink" Target="https://www.apcprop.com/product/b10x5e/" TargetMode="External"/><Relationship Id="rId21" Type="http://schemas.openxmlformats.org/officeDocument/2006/relationships/hyperlink" Target="https://www.apcprop.com/product/10x4-6sf/" TargetMode="External"/><Relationship Id="rId24" Type="http://schemas.openxmlformats.org/officeDocument/2006/relationships/hyperlink" Target="https://store.tmotor.com/goods.php?id=824" TargetMode="External"/><Relationship Id="rId23" Type="http://schemas.openxmlformats.org/officeDocument/2006/relationships/hyperlink" Target="https://www.apcprop.com/product/b10x6e/" TargetMode="External"/><Relationship Id="rId1" Type="http://schemas.openxmlformats.org/officeDocument/2006/relationships/hyperlink" Target="https://www.apcprop.com/product/6x4-1sf/" TargetMode="External"/><Relationship Id="rId2" Type="http://schemas.openxmlformats.org/officeDocument/2006/relationships/hyperlink" Target="https://www.apcprop.com/product/6x6e/" TargetMode="External"/><Relationship Id="rId3" Type="http://schemas.openxmlformats.org/officeDocument/2006/relationships/hyperlink" Target="https://www.apcprop.com/product/6x3f/" TargetMode="External"/><Relationship Id="rId4" Type="http://schemas.openxmlformats.org/officeDocument/2006/relationships/hyperlink" Target="https://www.apcprop.com/product/6x5-5e/" TargetMode="External"/><Relationship Id="rId9" Type="http://schemas.openxmlformats.org/officeDocument/2006/relationships/hyperlink" Target="https://www.apcprop.com/product/7x4-1sf/" TargetMode="External"/><Relationship Id="rId26" Type="http://schemas.openxmlformats.org/officeDocument/2006/relationships/hyperlink" Target="https://www.apcprop.com/product/b11x5-5e/" TargetMode="External"/><Relationship Id="rId25" Type="http://schemas.openxmlformats.org/officeDocument/2006/relationships/hyperlink" Target="https://www.apcprop.com/product/11x4-6sf/" TargetMode="External"/><Relationship Id="rId28" Type="http://schemas.openxmlformats.org/officeDocument/2006/relationships/hyperlink" Target="https://www.kamera-express.nl/dji-mavic-3-low-noise-propellers?channable=0036556964003132333934373731ef&amp;gclid=Cj0KCQjw-daUBhCIARIsALbkjSZIyXc1ACz9DsCDPiqFwy5p-XuqHdg42myNMbVAB7JVLhzHtpGYQhwaAoIsEALw_wcB" TargetMode="External"/><Relationship Id="rId27" Type="http://schemas.openxmlformats.org/officeDocument/2006/relationships/hyperlink" Target="https://www.apcprop.com/product/11x3-8sf/" TargetMode="External"/><Relationship Id="rId5" Type="http://schemas.openxmlformats.org/officeDocument/2006/relationships/hyperlink" Target="https://www.apcprop.com/product/6x4e/" TargetMode="External"/><Relationship Id="rId6" Type="http://schemas.openxmlformats.org/officeDocument/2006/relationships/hyperlink" Target="https://www.apcprop.com/product/7x6e/" TargetMode="External"/><Relationship Id="rId29" Type="http://schemas.openxmlformats.org/officeDocument/2006/relationships/hyperlink" Target="https://www.apcprop.com/product/bd5x3-7e-3-b4/" TargetMode="External"/><Relationship Id="rId7" Type="http://schemas.openxmlformats.org/officeDocument/2006/relationships/hyperlink" Target="https://www.apcprop.com/product/7x4e/" TargetMode="External"/><Relationship Id="rId8" Type="http://schemas.openxmlformats.org/officeDocument/2006/relationships/hyperlink" Target="https://www.apcprop.com/product/b7x5e/" TargetMode="External"/><Relationship Id="rId31" Type="http://schemas.openxmlformats.org/officeDocument/2006/relationships/hyperlink" Target="https://www.apcprop.com/product/bd5x3-7e-3-b4/" TargetMode="External"/><Relationship Id="rId30" Type="http://schemas.openxmlformats.org/officeDocument/2006/relationships/hyperlink" Target="https://www.apcprop.com/product/b4x4e-3-b4/" TargetMode="External"/><Relationship Id="rId11" Type="http://schemas.openxmlformats.org/officeDocument/2006/relationships/hyperlink" Target="https://www.apcprop.com/product/b8x4e/" TargetMode="External"/><Relationship Id="rId33" Type="http://schemas.openxmlformats.org/officeDocument/2006/relationships/drawing" Target="../drawings/drawing1.xml"/><Relationship Id="rId10" Type="http://schemas.openxmlformats.org/officeDocument/2006/relationships/hyperlink" Target="https://www.apcprop.com/product/7x3-8wsf/" TargetMode="External"/><Relationship Id="rId32" Type="http://schemas.openxmlformats.org/officeDocument/2006/relationships/hyperlink" Target="https://hobbyking.com/en_us/hobbykingtm-3-blade-propeller-9x4-5-black-std-reverse-rotation-2pcs.html?___store=en_us" TargetMode="External"/><Relationship Id="rId13" Type="http://schemas.openxmlformats.org/officeDocument/2006/relationships/hyperlink" Target="https://www.apcprop.com/product/b8x4-7sf/" TargetMode="External"/><Relationship Id="rId12" Type="http://schemas.openxmlformats.org/officeDocument/2006/relationships/hyperlink" Target="https://www.apcprop.com/product/b8x6e/" TargetMode="External"/><Relationship Id="rId15" Type="http://schemas.openxmlformats.org/officeDocument/2006/relationships/hyperlink" Target="https://www.apcprop.com/product/8x4-1sf/" TargetMode="External"/><Relationship Id="rId14" Type="http://schemas.openxmlformats.org/officeDocument/2006/relationships/hyperlink" Target="https://www.apcprop.com/product/b8x3-8sf/" TargetMode="External"/><Relationship Id="rId17" Type="http://schemas.openxmlformats.org/officeDocument/2006/relationships/hyperlink" Target="https://www.apcprop.com/product/9x4-5mrf-rh/" TargetMode="External"/><Relationship Id="rId16" Type="http://schemas.openxmlformats.org/officeDocument/2006/relationships/hyperlink" Target="https://www.apcprop.com/product/b9x6sf/" TargetMode="External"/><Relationship Id="rId19" Type="http://schemas.openxmlformats.org/officeDocument/2006/relationships/hyperlink" Target="https://www.apcprop.com/product/b9x6e/" TargetMode="External"/><Relationship Id="rId18" Type="http://schemas.openxmlformats.org/officeDocument/2006/relationships/hyperlink" Target="https://www.apcprop.com/product/b9x4-7sf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36.63"/>
    <col customWidth="1" min="8" max="8" width="2.5"/>
  </cols>
  <sheetData>
    <row r="2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I2" s="3" t="s">
        <v>6</v>
      </c>
      <c r="J2" s="3" t="s">
        <v>7</v>
      </c>
    </row>
    <row r="3">
      <c r="A3" s="4" t="s">
        <v>8</v>
      </c>
      <c r="B3" s="5" t="s">
        <v>9</v>
      </c>
      <c r="C3" s="6">
        <f t="shared" ref="C3:D3" si="1">I3*2.54/100</f>
        <v>0.1524</v>
      </c>
      <c r="D3" s="6">
        <f t="shared" si="1"/>
        <v>0.10414</v>
      </c>
      <c r="E3" s="7">
        <f>120000/I3</f>
        <v>20000</v>
      </c>
      <c r="F3" s="8"/>
      <c r="G3" s="9" t="s">
        <v>10</v>
      </c>
      <c r="H3" s="10"/>
      <c r="I3" s="11">
        <v>6.0</v>
      </c>
      <c r="J3" s="11">
        <v>4.1</v>
      </c>
    </row>
    <row r="4">
      <c r="A4" s="12"/>
      <c r="B4" s="5" t="s">
        <v>11</v>
      </c>
      <c r="C4" s="6">
        <f t="shared" ref="C4:D4" si="2">I4*2.54/100</f>
        <v>0.1524</v>
      </c>
      <c r="D4" s="6">
        <f t="shared" si="2"/>
        <v>0.1524</v>
      </c>
      <c r="E4" s="7">
        <f>150000/I4</f>
        <v>25000</v>
      </c>
      <c r="F4" s="8"/>
      <c r="G4" s="9" t="s">
        <v>12</v>
      </c>
      <c r="H4" s="10"/>
      <c r="I4" s="11">
        <v>6.0</v>
      </c>
      <c r="J4" s="11">
        <v>6.0</v>
      </c>
    </row>
    <row r="5">
      <c r="A5" s="12"/>
      <c r="B5" s="13" t="s">
        <v>13</v>
      </c>
      <c r="C5" s="6">
        <f t="shared" ref="C5:D5" si="3">I5*2.54/100</f>
        <v>0.1524</v>
      </c>
      <c r="D5" s="6">
        <f t="shared" si="3"/>
        <v>0.0762</v>
      </c>
      <c r="E5" s="7">
        <f>120000/I5</f>
        <v>20000</v>
      </c>
      <c r="F5" s="8"/>
      <c r="G5" s="14" t="s">
        <v>14</v>
      </c>
      <c r="H5" s="10"/>
      <c r="I5" s="15">
        <v>6.0</v>
      </c>
      <c r="J5" s="15">
        <v>3.0</v>
      </c>
    </row>
    <row r="6">
      <c r="A6" s="12"/>
      <c r="B6" s="16" t="s">
        <v>15</v>
      </c>
      <c r="C6" s="6">
        <f t="shared" ref="C6:D6" si="4">I6*2.54/100</f>
        <v>0.1524</v>
      </c>
      <c r="D6" s="6">
        <f t="shared" si="4"/>
        <v>0.1397</v>
      </c>
      <c r="E6" s="1">
        <f t="shared" ref="E6:E10" si="6">150000/I6</f>
        <v>25000</v>
      </c>
      <c r="F6" s="1"/>
      <c r="G6" s="17" t="s">
        <v>16</v>
      </c>
      <c r="I6" s="3">
        <v>6.0</v>
      </c>
      <c r="J6" s="3">
        <v>5.5</v>
      </c>
    </row>
    <row r="7">
      <c r="A7" s="12"/>
      <c r="B7" s="16" t="s">
        <v>17</v>
      </c>
      <c r="C7" s="6">
        <f t="shared" ref="C7:D7" si="5">I7*2.54/100</f>
        <v>0.1524</v>
      </c>
      <c r="D7" s="6">
        <f t="shared" si="5"/>
        <v>0.1016</v>
      </c>
      <c r="E7" s="1">
        <f t="shared" si="6"/>
        <v>25000</v>
      </c>
      <c r="F7" s="1"/>
      <c r="G7" s="17" t="s">
        <v>18</v>
      </c>
      <c r="I7" s="3">
        <v>6.0</v>
      </c>
      <c r="J7" s="3">
        <v>4.0</v>
      </c>
    </row>
    <row r="8">
      <c r="A8" s="12"/>
      <c r="B8" s="16" t="s">
        <v>19</v>
      </c>
      <c r="C8" s="6">
        <f t="shared" ref="C8:D8" si="7">I8*2.54/100</f>
        <v>0.1778</v>
      </c>
      <c r="D8" s="6">
        <f t="shared" si="7"/>
        <v>0.1524</v>
      </c>
      <c r="E8" s="1">
        <f t="shared" si="6"/>
        <v>21428.57143</v>
      </c>
      <c r="F8" s="1"/>
      <c r="G8" s="17" t="s">
        <v>20</v>
      </c>
      <c r="I8" s="3">
        <v>7.0</v>
      </c>
      <c r="J8" s="3">
        <v>6.0</v>
      </c>
    </row>
    <row r="9">
      <c r="A9" s="12"/>
      <c r="B9" s="16" t="s">
        <v>21</v>
      </c>
      <c r="C9" s="6">
        <f t="shared" ref="C9:D9" si="8">I9*2.54/100</f>
        <v>0.1778</v>
      </c>
      <c r="D9" s="6">
        <f t="shared" si="8"/>
        <v>0.1016</v>
      </c>
      <c r="E9" s="1">
        <f t="shared" si="6"/>
        <v>21428.57143</v>
      </c>
      <c r="F9" s="1"/>
      <c r="G9" s="17" t="s">
        <v>22</v>
      </c>
      <c r="I9" s="3">
        <v>7.0</v>
      </c>
      <c r="J9" s="3">
        <v>4.0</v>
      </c>
    </row>
    <row r="10">
      <c r="A10" s="12"/>
      <c r="B10" s="16" t="s">
        <v>23</v>
      </c>
      <c r="C10" s="6">
        <f t="shared" ref="C10:D10" si="9">I10*2.54/100</f>
        <v>0.1778</v>
      </c>
      <c r="D10" s="6">
        <f t="shared" si="9"/>
        <v>0.127</v>
      </c>
      <c r="E10" s="1">
        <f t="shared" si="6"/>
        <v>21428.57143</v>
      </c>
      <c r="F10" s="1"/>
      <c r="G10" s="17" t="s">
        <v>24</v>
      </c>
      <c r="I10" s="3">
        <v>7.0</v>
      </c>
      <c r="J10" s="3">
        <v>5.0</v>
      </c>
    </row>
    <row r="11">
      <c r="A11" s="12"/>
      <c r="B11" s="16" t="s">
        <v>25</v>
      </c>
      <c r="C11" s="6">
        <f t="shared" ref="C11:D11" si="10">I11*2.54/100</f>
        <v>0.1778</v>
      </c>
      <c r="D11" s="6">
        <f t="shared" si="10"/>
        <v>0.10414</v>
      </c>
      <c r="E11" s="1">
        <f t="shared" ref="E11:E12" si="12">65000/I11</f>
        <v>9285.714286</v>
      </c>
      <c r="F11" s="1"/>
      <c r="G11" s="17" t="s">
        <v>26</v>
      </c>
      <c r="I11" s="3">
        <v>7.0</v>
      </c>
      <c r="J11" s="3">
        <v>4.1</v>
      </c>
    </row>
    <row r="12">
      <c r="A12" s="12"/>
      <c r="B12" s="16" t="s">
        <v>27</v>
      </c>
      <c r="C12" s="6">
        <f t="shared" ref="C12:D12" si="11">I12*2.54/100</f>
        <v>0.1778</v>
      </c>
      <c r="D12" s="6">
        <f t="shared" si="11"/>
        <v>0.09652</v>
      </c>
      <c r="E12" s="1">
        <f t="shared" si="12"/>
        <v>9285.714286</v>
      </c>
      <c r="F12" s="1"/>
      <c r="G12" s="17" t="s">
        <v>28</v>
      </c>
      <c r="I12" s="3">
        <v>7.0</v>
      </c>
      <c r="J12" s="3">
        <v>3.8</v>
      </c>
    </row>
    <row r="13">
      <c r="A13" s="12"/>
      <c r="B13" s="16" t="s">
        <v>29</v>
      </c>
      <c r="C13" s="6">
        <f t="shared" ref="C13:D13" si="13">I13*2.54/100</f>
        <v>0.2032</v>
      </c>
      <c r="D13" s="6">
        <f t="shared" si="13"/>
        <v>0.1016</v>
      </c>
      <c r="E13" s="1">
        <f t="shared" ref="E13:E14" si="15">150000/I13</f>
        <v>18750</v>
      </c>
      <c r="F13" s="1"/>
      <c r="G13" s="17" t="s">
        <v>30</v>
      </c>
      <c r="I13" s="3">
        <v>8.0</v>
      </c>
      <c r="J13" s="3">
        <v>4.0</v>
      </c>
    </row>
    <row r="14">
      <c r="A14" s="12"/>
      <c r="B14" s="16" t="s">
        <v>31</v>
      </c>
      <c r="C14" s="6">
        <f t="shared" ref="C14:D14" si="14">I14*2.54/100</f>
        <v>0.2032</v>
      </c>
      <c r="D14" s="6">
        <f t="shared" si="14"/>
        <v>0.1524</v>
      </c>
      <c r="E14" s="1">
        <f t="shared" si="15"/>
        <v>18750</v>
      </c>
      <c r="F14" s="1"/>
      <c r="G14" s="17" t="s">
        <v>32</v>
      </c>
      <c r="I14" s="3">
        <v>8.0</v>
      </c>
      <c r="J14" s="3">
        <v>6.0</v>
      </c>
    </row>
    <row r="15">
      <c r="A15" s="12"/>
      <c r="B15" s="16" t="s">
        <v>33</v>
      </c>
      <c r="C15" s="6">
        <f t="shared" ref="C15:D15" si="16">I15*2.54/100</f>
        <v>0.2032</v>
      </c>
      <c r="D15" s="6">
        <f t="shared" si="16"/>
        <v>0.11938</v>
      </c>
      <c r="E15" s="1">
        <f t="shared" ref="E15:E18" si="18">65000/I15</f>
        <v>8125</v>
      </c>
      <c r="F15" s="1"/>
      <c r="G15" s="17" t="s">
        <v>34</v>
      </c>
      <c r="I15" s="3">
        <v>8.0</v>
      </c>
      <c r="J15" s="3">
        <v>4.7</v>
      </c>
    </row>
    <row r="16">
      <c r="A16" s="18"/>
      <c r="B16" s="16" t="s">
        <v>35</v>
      </c>
      <c r="C16" s="6">
        <f t="shared" ref="C16:D16" si="17">I16*2.54/100</f>
        <v>0.2032</v>
      </c>
      <c r="D16" s="6">
        <f t="shared" si="17"/>
        <v>0.09652</v>
      </c>
      <c r="E16" s="1">
        <f t="shared" si="18"/>
        <v>8125</v>
      </c>
      <c r="F16" s="1"/>
      <c r="G16" s="17" t="s">
        <v>36</v>
      </c>
      <c r="I16" s="3">
        <v>8.0</v>
      </c>
      <c r="J16" s="3">
        <v>3.8</v>
      </c>
    </row>
    <row r="17">
      <c r="B17" s="16" t="s">
        <v>37</v>
      </c>
      <c r="C17" s="6">
        <f t="shared" ref="C17:D17" si="19">I17*2.54/100</f>
        <v>0.2032</v>
      </c>
      <c r="D17" s="6">
        <f t="shared" si="19"/>
        <v>0.10414</v>
      </c>
      <c r="E17" s="1">
        <f t="shared" si="18"/>
        <v>8125</v>
      </c>
      <c r="F17" s="1"/>
      <c r="G17" s="17" t="s">
        <v>38</v>
      </c>
      <c r="I17" s="3">
        <v>8.0</v>
      </c>
      <c r="J17" s="3">
        <v>4.1</v>
      </c>
    </row>
    <row r="18">
      <c r="B18" s="16" t="s">
        <v>39</v>
      </c>
      <c r="C18" s="6">
        <f t="shared" ref="C18:D18" si="20">I18*2.54/100</f>
        <v>0.2286</v>
      </c>
      <c r="D18" s="6">
        <f t="shared" si="20"/>
        <v>0.1524</v>
      </c>
      <c r="E18" s="1">
        <f t="shared" si="18"/>
        <v>7222.222222</v>
      </c>
      <c r="F18" s="1"/>
      <c r="G18" s="17" t="s">
        <v>40</v>
      </c>
      <c r="I18" s="3">
        <v>9.0</v>
      </c>
      <c r="J18" s="3">
        <v>6.0</v>
      </c>
    </row>
    <row r="19">
      <c r="B19" s="16" t="s">
        <v>41</v>
      </c>
      <c r="C19" s="6">
        <f t="shared" ref="C19:D19" si="21">I19*2.54/100</f>
        <v>0.2286</v>
      </c>
      <c r="D19" s="6">
        <f t="shared" si="21"/>
        <v>0.1143</v>
      </c>
      <c r="E19" s="19">
        <f>105000/I19</f>
        <v>11666.66667</v>
      </c>
      <c r="F19" s="1"/>
      <c r="G19" s="17" t="s">
        <v>42</v>
      </c>
      <c r="I19" s="3">
        <v>9.0</v>
      </c>
      <c r="J19" s="3">
        <v>4.5</v>
      </c>
    </row>
    <row r="20">
      <c r="B20" s="16" t="s">
        <v>43</v>
      </c>
      <c r="C20" s="6">
        <f t="shared" ref="C20:D20" si="22">I20*2.54/100</f>
        <v>0.2286</v>
      </c>
      <c r="D20" s="6">
        <f t="shared" si="22"/>
        <v>0.11938</v>
      </c>
      <c r="E20" s="1">
        <f>65000/I20</f>
        <v>7222.222222</v>
      </c>
      <c r="F20" s="1"/>
      <c r="G20" s="17" t="s">
        <v>44</v>
      </c>
      <c r="I20" s="3">
        <v>9.0</v>
      </c>
      <c r="J20" s="3">
        <v>4.7</v>
      </c>
    </row>
    <row r="21">
      <c r="B21" s="16" t="s">
        <v>45</v>
      </c>
      <c r="C21" s="6">
        <f t="shared" ref="C21:D21" si="23">I21*2.54/100</f>
        <v>0.2286</v>
      </c>
      <c r="D21" s="6">
        <f t="shared" si="23"/>
        <v>0.1524</v>
      </c>
      <c r="E21" s="1">
        <f t="shared" ref="E21:E22" si="25">150000/I21</f>
        <v>16666.66667</v>
      </c>
      <c r="F21" s="1"/>
      <c r="G21" s="17" t="s">
        <v>46</v>
      </c>
      <c r="I21" s="3">
        <v>9.0</v>
      </c>
      <c r="J21" s="3">
        <v>6.0</v>
      </c>
    </row>
    <row r="22">
      <c r="B22" s="16" t="s">
        <v>47</v>
      </c>
      <c r="C22" s="6">
        <f t="shared" ref="C22:D22" si="24">I22*2.54/100</f>
        <v>0.2286</v>
      </c>
      <c r="D22" s="6">
        <f t="shared" si="24"/>
        <v>0.1143</v>
      </c>
      <c r="E22" s="1">
        <f t="shared" si="25"/>
        <v>16666.66667</v>
      </c>
      <c r="F22" s="1"/>
      <c r="G22" s="17" t="s">
        <v>48</v>
      </c>
      <c r="I22" s="3">
        <v>9.0</v>
      </c>
      <c r="J22" s="3">
        <v>4.5</v>
      </c>
    </row>
    <row r="23">
      <c r="B23" s="16" t="s">
        <v>49</v>
      </c>
      <c r="C23" s="6">
        <f t="shared" ref="C23:D23" si="26">I23*2.54/100</f>
        <v>0.254</v>
      </c>
      <c r="D23" s="6">
        <f t="shared" si="26"/>
        <v>0.11684</v>
      </c>
      <c r="E23" s="16">
        <f>65000/I23</f>
        <v>6500</v>
      </c>
      <c r="F23" s="1"/>
      <c r="G23" s="17" t="s">
        <v>50</v>
      </c>
      <c r="I23" s="3">
        <v>10.0</v>
      </c>
      <c r="J23" s="3">
        <v>4.6</v>
      </c>
    </row>
    <row r="24">
      <c r="B24" s="16" t="s">
        <v>51</v>
      </c>
      <c r="C24" s="6">
        <f t="shared" ref="C24:D24" si="27">I24*2.54/100</f>
        <v>0.254</v>
      </c>
      <c r="D24" s="6">
        <f t="shared" si="27"/>
        <v>0.127</v>
      </c>
      <c r="E24" s="1">
        <f t="shared" ref="E24:E25" si="29">150000/I24</f>
        <v>15000</v>
      </c>
      <c r="F24" s="1"/>
      <c r="G24" s="17" t="s">
        <v>52</v>
      </c>
      <c r="I24" s="3">
        <v>10.0</v>
      </c>
      <c r="J24" s="3">
        <v>5.0</v>
      </c>
    </row>
    <row r="25">
      <c r="B25" s="20" t="s">
        <v>53</v>
      </c>
      <c r="C25" s="6">
        <f t="shared" ref="C25:D25" si="28">I25*2.54/100</f>
        <v>0.254</v>
      </c>
      <c r="D25" s="6">
        <f t="shared" si="28"/>
        <v>0.1524</v>
      </c>
      <c r="E25" s="1">
        <f t="shared" si="29"/>
        <v>15000</v>
      </c>
      <c r="F25" s="1"/>
      <c r="G25" s="21" t="s">
        <v>54</v>
      </c>
      <c r="I25" s="3">
        <v>10.0</v>
      </c>
      <c r="J25" s="3">
        <v>6.0</v>
      </c>
    </row>
    <row r="26">
      <c r="B26" s="16" t="s">
        <v>55</v>
      </c>
      <c r="C26" s="6">
        <f t="shared" ref="C26:D26" si="30">I26*2.54/100</f>
        <v>0.2794</v>
      </c>
      <c r="D26" s="6">
        <f t="shared" si="30"/>
        <v>0.10668</v>
      </c>
      <c r="E26" s="16">
        <v>8400.0</v>
      </c>
      <c r="F26" s="1"/>
      <c r="G26" s="17" t="s">
        <v>56</v>
      </c>
      <c r="I26" s="3">
        <v>11.0</v>
      </c>
      <c r="J26" s="3">
        <v>4.2</v>
      </c>
    </row>
    <row r="27">
      <c r="B27" s="16" t="s">
        <v>57</v>
      </c>
      <c r="C27" s="6">
        <f t="shared" ref="C27:D27" si="31">I27*2.54/100</f>
        <v>0.2794</v>
      </c>
      <c r="D27" s="6">
        <f t="shared" si="31"/>
        <v>0.11684</v>
      </c>
      <c r="E27" s="1">
        <f>65000/I27</f>
        <v>5909.090909</v>
      </c>
      <c r="F27" s="1"/>
      <c r="G27" s="17" t="s">
        <v>58</v>
      </c>
      <c r="I27" s="3">
        <v>11.0</v>
      </c>
      <c r="J27" s="3">
        <v>4.6</v>
      </c>
    </row>
    <row r="28">
      <c r="B28" s="16" t="s">
        <v>59</v>
      </c>
      <c r="C28" s="6">
        <f t="shared" ref="C28:D28" si="32">I28*2.54/100</f>
        <v>0.2794</v>
      </c>
      <c r="D28" s="6">
        <f t="shared" si="32"/>
        <v>0.1397</v>
      </c>
      <c r="E28" s="1">
        <f>150000/I28</f>
        <v>13636.36364</v>
      </c>
      <c r="F28" s="16"/>
      <c r="G28" s="17" t="s">
        <v>60</v>
      </c>
      <c r="I28" s="3">
        <v>11.0</v>
      </c>
      <c r="J28" s="3">
        <v>5.5</v>
      </c>
    </row>
    <row r="29">
      <c r="B29" s="3" t="s">
        <v>61</v>
      </c>
      <c r="C29" s="6">
        <f t="shared" ref="C29:D29" si="33">I29*2.54/100</f>
        <v>0.2794</v>
      </c>
      <c r="D29" s="6">
        <f t="shared" si="33"/>
        <v>0.09652</v>
      </c>
      <c r="E29" s="22">
        <f>65000/I29</f>
        <v>5909.090909</v>
      </c>
      <c r="G29" s="23" t="s">
        <v>62</v>
      </c>
      <c r="I29" s="3">
        <v>11.0</v>
      </c>
      <c r="J29" s="3">
        <v>3.8</v>
      </c>
    </row>
    <row r="31">
      <c r="B31" s="1"/>
      <c r="C31" s="1"/>
      <c r="D31" s="1"/>
      <c r="E31" s="1"/>
      <c r="F31" s="1"/>
      <c r="G31" s="1"/>
    </row>
    <row r="32">
      <c r="B32" s="1"/>
      <c r="C32" s="1"/>
      <c r="D32" s="1"/>
      <c r="E32" s="1"/>
      <c r="F32" s="1"/>
      <c r="G32" s="1"/>
    </row>
    <row r="33">
      <c r="B33" s="1"/>
      <c r="C33" s="1"/>
      <c r="D33" s="1"/>
      <c r="E33" s="1"/>
      <c r="F33" s="1"/>
      <c r="G33" s="1"/>
    </row>
    <row r="34">
      <c r="B34" s="8" t="s">
        <v>63</v>
      </c>
      <c r="C34" s="24">
        <v>23.9</v>
      </c>
      <c r="D34" s="25">
        <v>13.5</v>
      </c>
      <c r="E34" s="26"/>
      <c r="F34" s="24">
        <v>8.5</v>
      </c>
      <c r="G34" s="27" t="s">
        <v>64</v>
      </c>
    </row>
    <row r="35">
      <c r="B35" s="1"/>
      <c r="C35" s="1"/>
      <c r="D35" s="1"/>
      <c r="E35" s="1"/>
      <c r="F35" s="1"/>
      <c r="G35" s="1"/>
    </row>
    <row r="36">
      <c r="B36" s="1"/>
      <c r="C36" s="1"/>
      <c r="D36" s="1"/>
      <c r="E36" s="1"/>
      <c r="F36" s="1"/>
      <c r="G36" s="1"/>
    </row>
    <row r="37">
      <c r="B37" s="1"/>
      <c r="C37" s="1"/>
      <c r="D37" s="1"/>
      <c r="E37" s="1"/>
      <c r="F37" s="1"/>
      <c r="G37" s="1"/>
    </row>
    <row r="38">
      <c r="B38" s="1"/>
      <c r="C38" s="1"/>
      <c r="D38" s="1"/>
      <c r="E38" s="1"/>
      <c r="F38" s="1"/>
      <c r="G38" s="1"/>
    </row>
    <row r="39">
      <c r="B39" s="1"/>
      <c r="C39" s="1"/>
      <c r="D39" s="1"/>
      <c r="E39" s="1"/>
      <c r="F39" s="1"/>
      <c r="G39" s="1"/>
    </row>
    <row r="40">
      <c r="B40" s="1"/>
      <c r="C40" s="1"/>
      <c r="D40" s="1"/>
      <c r="E40" s="1"/>
      <c r="F40" s="1"/>
      <c r="G40" s="1"/>
    </row>
    <row r="41">
      <c r="B41" s="1"/>
      <c r="C41" s="1"/>
      <c r="D41" s="1"/>
      <c r="E41" s="1"/>
      <c r="F41" s="1"/>
      <c r="G41" s="1"/>
    </row>
    <row r="42">
      <c r="B42" s="1"/>
      <c r="C42" s="1"/>
      <c r="D42" s="1"/>
      <c r="E42" s="1"/>
      <c r="F42" s="1"/>
      <c r="G42" s="1"/>
    </row>
    <row r="56">
      <c r="A56" s="28" t="s">
        <v>65</v>
      </c>
      <c r="B56" s="29" t="s">
        <v>66</v>
      </c>
      <c r="C56" s="16">
        <v>12.7</v>
      </c>
      <c r="D56" s="30">
        <f>9.398</f>
        <v>9.398</v>
      </c>
      <c r="E56" s="1"/>
      <c r="F56" s="31">
        <v>3.968933</v>
      </c>
      <c r="G56" s="17" t="s">
        <v>67</v>
      </c>
    </row>
    <row r="57">
      <c r="A57" s="12"/>
      <c r="B57" s="32" t="s">
        <v>68</v>
      </c>
      <c r="C57" s="16">
        <v>10.16</v>
      </c>
      <c r="D57" s="16">
        <v>10.16</v>
      </c>
      <c r="E57" s="16"/>
      <c r="F57" s="31">
        <v>3.968933</v>
      </c>
      <c r="G57" s="17" t="s">
        <v>69</v>
      </c>
    </row>
    <row r="58">
      <c r="A58" s="12"/>
      <c r="B58" s="29" t="s">
        <v>66</v>
      </c>
      <c r="C58" s="16">
        <v>12.7</v>
      </c>
      <c r="D58" s="30">
        <v>9.398</v>
      </c>
      <c r="E58" s="1"/>
      <c r="F58" s="31">
        <v>3.968933</v>
      </c>
      <c r="G58" s="17" t="s">
        <v>67</v>
      </c>
    </row>
    <row r="59">
      <c r="A59" s="12"/>
      <c r="B59" s="33" t="s">
        <v>70</v>
      </c>
      <c r="C59" s="16">
        <v>22.86</v>
      </c>
      <c r="D59" s="16">
        <v>11.43</v>
      </c>
      <c r="E59" s="1"/>
      <c r="F59" s="34">
        <v>13.5</v>
      </c>
      <c r="G59" s="17" t="s">
        <v>71</v>
      </c>
    </row>
    <row r="60">
      <c r="A60" s="12"/>
      <c r="B60" s="1"/>
      <c r="C60" s="1"/>
      <c r="D60" s="1"/>
      <c r="E60" s="1"/>
      <c r="F60" s="1"/>
      <c r="G60" s="1"/>
    </row>
    <row r="61">
      <c r="A61" s="18"/>
      <c r="B61" s="1"/>
      <c r="C61" s="1"/>
      <c r="D61" s="1"/>
      <c r="E61" s="1"/>
      <c r="F61" s="1"/>
      <c r="G61" s="1"/>
    </row>
    <row r="63">
      <c r="A63" s="28" t="s">
        <v>72</v>
      </c>
      <c r="B63" s="1"/>
      <c r="C63" s="1"/>
      <c r="D63" s="1"/>
      <c r="E63" s="1"/>
      <c r="F63" s="1"/>
      <c r="G63" s="1"/>
    </row>
    <row r="64">
      <c r="A64" s="12"/>
      <c r="B64" s="1"/>
      <c r="C64" s="1"/>
      <c r="D64" s="1"/>
      <c r="E64" s="1"/>
      <c r="F64" s="1"/>
      <c r="G64" s="1"/>
    </row>
    <row r="65">
      <c r="A65" s="12"/>
      <c r="B65" s="1"/>
      <c r="C65" s="1"/>
      <c r="D65" s="1"/>
      <c r="E65" s="1"/>
      <c r="F65" s="1"/>
      <c r="G65" s="1"/>
    </row>
    <row r="66">
      <c r="A66" s="12"/>
      <c r="B66" s="1"/>
      <c r="C66" s="1"/>
      <c r="D66" s="1"/>
      <c r="E66" s="1"/>
      <c r="F66" s="1"/>
      <c r="G66" s="1"/>
    </row>
    <row r="67">
      <c r="A67" s="12"/>
      <c r="B67" s="1"/>
      <c r="C67" s="1"/>
      <c r="D67" s="1"/>
      <c r="E67" s="1"/>
      <c r="F67" s="1"/>
      <c r="G67" s="1"/>
    </row>
    <row r="68">
      <c r="A68" s="18"/>
      <c r="B68" s="1"/>
      <c r="C68" s="1"/>
      <c r="D68" s="1"/>
      <c r="E68" s="1"/>
      <c r="F68" s="1"/>
      <c r="G68" s="1"/>
    </row>
  </sheetData>
  <mergeCells count="3">
    <mergeCell ref="A3:A16"/>
    <mergeCell ref="A56:A61"/>
    <mergeCell ref="A63:A68"/>
  </mergeCells>
  <hyperlinks>
    <hyperlink r:id="rId1" ref="G3"/>
    <hyperlink r:id="rId2" ref="G4"/>
    <hyperlink r:id="rId3" ref="G5"/>
    <hyperlink r:id="rId4" ref="G6"/>
    <hyperlink r:id="rId5" ref="G7"/>
    <hyperlink r:id="rId6" ref="G8"/>
    <hyperlink r:id="rId7" ref="G9"/>
    <hyperlink r:id="rId8" ref="G10"/>
    <hyperlink r:id="rId9" ref="G11"/>
    <hyperlink r:id="rId10" ref="G12"/>
    <hyperlink r:id="rId11" ref="G13"/>
    <hyperlink r:id="rId12" ref="G14"/>
    <hyperlink r:id="rId13" ref="G15"/>
    <hyperlink r:id="rId14" ref="G16"/>
    <hyperlink r:id="rId15" ref="G17"/>
    <hyperlink r:id="rId16" ref="G18"/>
    <hyperlink r:id="rId17" ref="G19"/>
    <hyperlink r:id="rId18" ref="G20"/>
    <hyperlink r:id="rId19" ref="G21"/>
    <hyperlink r:id="rId20" ref="G22"/>
    <hyperlink r:id="rId21" ref="G23"/>
    <hyperlink r:id="rId22" ref="G24"/>
    <hyperlink r:id="rId23" ref="G25"/>
    <hyperlink r:id="rId24" ref="G26"/>
    <hyperlink r:id="rId25" ref="G27"/>
    <hyperlink r:id="rId26" ref="G28"/>
    <hyperlink r:id="rId27" ref="G29"/>
    <hyperlink r:id="rId28" ref="G34"/>
    <hyperlink r:id="rId29" ref="G56"/>
    <hyperlink r:id="rId30" ref="G57"/>
    <hyperlink r:id="rId31" ref="G58"/>
    <hyperlink r:id="rId32" ref="G59"/>
  </hyperlinks>
  <drawing r:id="rId33"/>
</worksheet>
</file>