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\DSE_AEMS\Emission_Drone\"/>
    </mc:Choice>
  </mc:AlternateContent>
  <xr:revisionPtr revIDLastSave="0" documentId="13_ncr:1_{B41140E4-2A74-487F-B601-9CFF0FDFA0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itial Selection" sheetId="1" r:id="rId1"/>
    <sheet name="Viable Props" sheetId="2" r:id="rId2"/>
    <sheet name="6-inch Viable" sheetId="3" r:id="rId3"/>
    <sheet name="7-inch Viable" sheetId="4" r:id="rId4"/>
    <sheet name="8-inch Viable" sheetId="5" r:id="rId5"/>
    <sheet name="9-inch Viable" sheetId="7" r:id="rId6"/>
    <sheet name="10-inch Viable" sheetId="8" r:id="rId7"/>
    <sheet name="11-inch Viable" sheetId="9" r:id="rId8"/>
    <sheet name="Iteration 1 Result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D56" i="1"/>
  <c r="E29" i="1"/>
  <c r="D29" i="1"/>
  <c r="C29" i="1"/>
  <c r="E28" i="1"/>
  <c r="D28" i="1"/>
  <c r="C28" i="1"/>
  <c r="E27" i="1"/>
  <c r="D27" i="1"/>
  <c r="C27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3" i="1"/>
  <c r="D3" i="1"/>
  <c r="C3" i="1"/>
</calcChain>
</file>

<file path=xl/sharedStrings.xml><?xml version="1.0" encoding="utf-8"?>
<sst xmlns="http://schemas.openxmlformats.org/spreadsheetml/2006/main" count="147" uniqueCount="80">
  <si>
    <t>Name</t>
  </si>
  <si>
    <t>Diameter (m)</t>
  </si>
  <si>
    <t>Pitch (m)</t>
  </si>
  <si>
    <t>Maximum rpm</t>
  </si>
  <si>
    <t>Weight (g)</t>
  </si>
  <si>
    <t>Source</t>
  </si>
  <si>
    <t>d (inch)</t>
  </si>
  <si>
    <t>pitch (inch)</t>
  </si>
  <si>
    <t>2 blade props</t>
  </si>
  <si>
    <t>APC 6×4.1SF</t>
  </si>
  <si>
    <t>https://www.apcprop.com/product/6x4-1sf/</t>
  </si>
  <si>
    <t>APC 6x6E</t>
  </si>
  <si>
    <t>https://www.apcprop.com/product/6x6e/</t>
  </si>
  <si>
    <t>APC 6x3F</t>
  </si>
  <si>
    <t>https://www.apcprop.com/product/6x3f/</t>
  </si>
  <si>
    <t>APC 6×5.5E</t>
  </si>
  <si>
    <t>https://www.apcprop.com/product/6x5-5e/</t>
  </si>
  <si>
    <t>APC 6x4E</t>
  </si>
  <si>
    <t>https://www.apcprop.com/product/6x4e/</t>
  </si>
  <si>
    <t>APC 7x6E</t>
  </si>
  <si>
    <t>https://www.apcprop.com/product/7x6e/</t>
  </si>
  <si>
    <t>APC 7x4E</t>
  </si>
  <si>
    <t>https://www.apcprop.com/product/7x4e/</t>
  </si>
  <si>
    <t>APC B7x5E</t>
  </si>
  <si>
    <t>https://www.apcprop.com/product/b7x5e/</t>
  </si>
  <si>
    <t>APC 7×4.1SF</t>
  </si>
  <si>
    <t>https://www.apcprop.com/product/7x4-1sf/</t>
  </si>
  <si>
    <t>APC 7×3.8WSF</t>
  </si>
  <si>
    <t>https://www.apcprop.com/product/7x3-8wsf/</t>
  </si>
  <si>
    <t>APC B8x4E</t>
  </si>
  <si>
    <t>https://www.apcprop.com/product/b8x4e/</t>
  </si>
  <si>
    <t>APC B8x6E</t>
  </si>
  <si>
    <t>https://www.apcprop.com/product/b8x6e/</t>
  </si>
  <si>
    <t>APC B8x4.7SF</t>
  </si>
  <si>
    <t>https://www.apcprop.com/product/b8x4-7sf/</t>
  </si>
  <si>
    <t>APC B8x3.8SF</t>
  </si>
  <si>
    <t>https://www.apcprop.com/product/b8x3-8sf/</t>
  </si>
  <si>
    <t>APC 8×4.1SF</t>
  </si>
  <si>
    <t>https://www.apcprop.com/product/8x4-1sf/</t>
  </si>
  <si>
    <t>APC B9x6SF</t>
  </si>
  <si>
    <t>https://www.apcprop.com/product/b9x6sf/</t>
  </si>
  <si>
    <t>APC 9x4.5MRF</t>
  </si>
  <si>
    <t>https://www.apcprop.com/product/9x4-5mrf-rh/</t>
  </si>
  <si>
    <t>APC 9x4.7SF</t>
  </si>
  <si>
    <t>https://www.apcprop.com/product/b9x4-7sf/</t>
  </si>
  <si>
    <t>APC B9x6E</t>
  </si>
  <si>
    <t>https://www.apcprop.com/product/b9x6e/</t>
  </si>
  <si>
    <t>APC 9x4.5E</t>
  </si>
  <si>
    <t>https://www.apcprop.com/product/9x4-5e/</t>
  </si>
  <si>
    <t>APC 10×4.6SF</t>
  </si>
  <si>
    <t>https://www.apcprop.com/product/10x4-6sf/</t>
  </si>
  <si>
    <t>APC B10x5E</t>
  </si>
  <si>
    <t>https://www.apcprop.com/product/b10x5e/</t>
  </si>
  <si>
    <t>APC  B10x6E</t>
  </si>
  <si>
    <t>https://www.apcprop.com/product/b10x6e/</t>
  </si>
  <si>
    <t>T-Motor SW 11x4.2</t>
  </si>
  <si>
    <t>https://store.tmotor.com/goods.php?id=824</t>
  </si>
  <si>
    <t>APC 11×4.6SF</t>
  </si>
  <si>
    <t>https://www.apcprop.com/product/11x4-6sf/</t>
  </si>
  <si>
    <t>APC B11x5.5E</t>
  </si>
  <si>
    <t>https://www.apcprop.com/product/b11x5-5e/</t>
  </si>
  <si>
    <t>APC 11×3.8SF</t>
  </si>
  <si>
    <t>https://www.apcprop.com/product/11x3-8sf/</t>
  </si>
  <si>
    <t>DJI MAVIC 3</t>
  </si>
  <si>
    <t>https://www.kamera-express.nl/dji-mavic-3-low-noise-propellers?channable=0036556964003132333934373731ef&amp;gclid=Cj0KCQjw-daUBhCIARIsALbkjSZIyXc1ACz9DsCDPiqFwy5p-XuqHdg42myNMbVAB7JVLhzHtpGYQhwaAoIsEALw_wcB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</si>
  <si>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</si>
  <si>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</si>
  <si>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</si>
  <si>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</si>
  <si>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</si>
  <si>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</si>
  <si>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</si>
  <si>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</si>
  <si>
    <t>Diameter</t>
  </si>
  <si>
    <t>Pitch</t>
  </si>
  <si>
    <t>Maximum RPM</t>
  </si>
  <si>
    <t>RPM for Max Thrust</t>
  </si>
  <si>
    <t>RPM for Nominal Thrust</t>
  </si>
  <si>
    <t>Nominal Torque</t>
  </si>
  <si>
    <t>Max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</si>
</sst>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  <scheme val="minor"/>
    </font>
    <font>
      <sz val="10"/>
      <color rgb="FF222222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Roboto"/>
    </font>
    <font>
      <u/>
      <sz val="10"/>
      <color rgb="FF1155CC"/>
      <name val="Arial"/>
    </font>
    <font>
      <sz val="10"/>
      <color rgb="FF333333"/>
      <name val="Lato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7" fillId="0" borderId="1" xfId="0" applyFont="1" applyBorder="1" applyAlignment="1"/>
    <xf numFmtId="3" fontId="8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/>
    <xf numFmtId="0" fontId="10" fillId="0" borderId="1" xfId="0" applyFont="1" applyBorder="1" applyAlignment="1"/>
    <xf numFmtId="0" fontId="1" fillId="0" borderId="0" xfId="0" applyFont="1"/>
    <xf numFmtId="0" fontId="11" fillId="0" borderId="0" xfId="0" applyFont="1" applyAlignment="1"/>
    <xf numFmtId="0" fontId="3" fillId="0" borderId="5" xfId="0" applyFont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3" fillId="0" borderId="5" xfId="0" applyFont="1" applyBorder="1" applyAlignment="1"/>
    <xf numFmtId="0" fontId="13" fillId="0" borderId="6" xfId="0" applyFont="1" applyBorder="1" applyAlignment="1"/>
    <xf numFmtId="0" fontId="14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  <xf numFmtId="0" fontId="2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vertical="center"/>
    </xf>
    <xf numFmtId="0" fontId="0" fillId="0" borderId="7" xfId="0" applyFont="1" applyBorder="1" applyAlignment="1"/>
    <xf numFmtId="0" fontId="16" fillId="0" borderId="7" xfId="0" applyFont="1" applyBorder="1" applyAlignment="1"/>
    <xf numFmtId="0" fontId="16" fillId="0" borderId="7" xfId="0" applyFont="1" applyFill="1" applyBorder="1" applyAlignment="1"/>
    <xf numFmtId="0" fontId="17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cprop.com/product/b7x5e/" TargetMode="External"/><Relationship Id="rId13" Type="http://schemas.openxmlformats.org/officeDocument/2006/relationships/hyperlink" Target="https://www.apcprop.com/product/b8x4-7sf/" TargetMode="External"/><Relationship Id="rId18" Type="http://schemas.openxmlformats.org/officeDocument/2006/relationships/hyperlink" Target="https://www.apcprop.com/product/b9x4-7sf/" TargetMode="External"/><Relationship Id="rId26" Type="http://schemas.openxmlformats.org/officeDocument/2006/relationships/hyperlink" Target="https://www.apcprop.com/product/b11x5-5e/" TargetMode="External"/><Relationship Id="rId3" Type="http://schemas.openxmlformats.org/officeDocument/2006/relationships/hyperlink" Target="https://www.apcprop.com/product/6x3f/" TargetMode="External"/><Relationship Id="rId21" Type="http://schemas.openxmlformats.org/officeDocument/2006/relationships/hyperlink" Target="https://www.apcprop.com/product/10x4-6sf/" TargetMode="External"/><Relationship Id="rId7" Type="http://schemas.openxmlformats.org/officeDocument/2006/relationships/hyperlink" Target="https://www.apcprop.com/product/7x4e/" TargetMode="External"/><Relationship Id="rId12" Type="http://schemas.openxmlformats.org/officeDocument/2006/relationships/hyperlink" Target="https://www.apcprop.com/product/b8x6e/" TargetMode="External"/><Relationship Id="rId17" Type="http://schemas.openxmlformats.org/officeDocument/2006/relationships/hyperlink" Target="https://www.apcprop.com/product/9x4-5mrf-rh/" TargetMode="External"/><Relationship Id="rId25" Type="http://schemas.openxmlformats.org/officeDocument/2006/relationships/hyperlink" Target="https://www.apcprop.com/product/11x4-6sf/" TargetMode="External"/><Relationship Id="rId2" Type="http://schemas.openxmlformats.org/officeDocument/2006/relationships/hyperlink" Target="https://www.apcprop.com/product/6x6e/" TargetMode="External"/><Relationship Id="rId16" Type="http://schemas.openxmlformats.org/officeDocument/2006/relationships/hyperlink" Target="https://www.apcprop.com/product/b9x6sf/" TargetMode="External"/><Relationship Id="rId20" Type="http://schemas.openxmlformats.org/officeDocument/2006/relationships/hyperlink" Target="https://www.apcprop.com/product/9x4-5e/" TargetMode="External"/><Relationship Id="rId29" Type="http://schemas.openxmlformats.org/officeDocument/2006/relationships/hyperlink" Target="https://www.apcprop.com/product/bd5x3-7e-3-b4/" TargetMode="External"/><Relationship Id="rId1" Type="http://schemas.openxmlformats.org/officeDocument/2006/relationships/hyperlink" Target="https://www.apcprop.com/product/6x4-1sf/" TargetMode="External"/><Relationship Id="rId6" Type="http://schemas.openxmlformats.org/officeDocument/2006/relationships/hyperlink" Target="https://www.apcprop.com/product/7x6e/" TargetMode="External"/><Relationship Id="rId11" Type="http://schemas.openxmlformats.org/officeDocument/2006/relationships/hyperlink" Target="https://www.apcprop.com/product/b8x4e/" TargetMode="External"/><Relationship Id="rId24" Type="http://schemas.openxmlformats.org/officeDocument/2006/relationships/hyperlink" Target="https://store.tmotor.com/goods.php?id=824" TargetMode="External"/><Relationship Id="rId32" Type="http://schemas.openxmlformats.org/officeDocument/2006/relationships/hyperlink" Target="https://hobbyking.com/en_us/hobbykingtm-3-blade-propeller-9x4-5-black-std-reverse-rotation-2pcs.html?___store=en_us" TargetMode="External"/><Relationship Id="rId5" Type="http://schemas.openxmlformats.org/officeDocument/2006/relationships/hyperlink" Target="https://www.apcprop.com/product/6x4e/" TargetMode="External"/><Relationship Id="rId15" Type="http://schemas.openxmlformats.org/officeDocument/2006/relationships/hyperlink" Target="https://www.apcprop.com/product/8x4-1sf/" TargetMode="External"/><Relationship Id="rId23" Type="http://schemas.openxmlformats.org/officeDocument/2006/relationships/hyperlink" Target="https://www.apcprop.com/product/b10x6e/" TargetMode="External"/><Relationship Id="rId28" Type="http://schemas.openxmlformats.org/officeDocument/2006/relationships/hyperlink" Target="https://www.kamera-express.nl/dji-mavic-3-low-noise-propellers?channable=0036556964003132333934373731ef&amp;gclid=Cj0KCQjw-daUBhCIARIsALbkjSZIyXc1ACz9DsCDPiqFwy5p-XuqHdg42myNMbVAB7JVLhzHtpGYQhwaAoIsEALw_wcB" TargetMode="External"/><Relationship Id="rId10" Type="http://schemas.openxmlformats.org/officeDocument/2006/relationships/hyperlink" Target="https://www.apcprop.com/product/7x3-8wsf/" TargetMode="External"/><Relationship Id="rId19" Type="http://schemas.openxmlformats.org/officeDocument/2006/relationships/hyperlink" Target="https://www.apcprop.com/product/b9x6e/" TargetMode="External"/><Relationship Id="rId31" Type="http://schemas.openxmlformats.org/officeDocument/2006/relationships/hyperlink" Target="https://www.apcprop.com/product/bd5x3-7e-3-b4/" TargetMode="External"/><Relationship Id="rId4" Type="http://schemas.openxmlformats.org/officeDocument/2006/relationships/hyperlink" Target="https://www.apcprop.com/product/6x5-5e/" TargetMode="External"/><Relationship Id="rId9" Type="http://schemas.openxmlformats.org/officeDocument/2006/relationships/hyperlink" Target="https://www.apcprop.com/product/7x4-1sf/" TargetMode="External"/><Relationship Id="rId14" Type="http://schemas.openxmlformats.org/officeDocument/2006/relationships/hyperlink" Target="https://www.apcprop.com/product/b8x3-8sf/" TargetMode="External"/><Relationship Id="rId22" Type="http://schemas.openxmlformats.org/officeDocument/2006/relationships/hyperlink" Target="https://www.apcprop.com/product/b10x5e/" TargetMode="External"/><Relationship Id="rId27" Type="http://schemas.openxmlformats.org/officeDocument/2006/relationships/hyperlink" Target="https://www.apcprop.com/product/11x3-8sf/" TargetMode="External"/><Relationship Id="rId30" Type="http://schemas.openxmlformats.org/officeDocument/2006/relationships/hyperlink" Target="https://www.apcprop.com/product/b4x4e-3-b4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68"/>
  <sheetViews>
    <sheetView tabSelected="1" workbookViewId="0">
      <selection activeCell="E30" sqref="E30"/>
    </sheetView>
  </sheetViews>
  <sheetFormatPr defaultColWidth="12.6640625" defaultRowHeight="15.75" customHeight="1" x14ac:dyDescent="0.25"/>
  <cols>
    <col min="7" max="7" width="36.6640625" customWidth="1"/>
    <col min="8" max="8" width="2.44140625" customWidth="1"/>
  </cols>
  <sheetData>
    <row r="2" spans="1:10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6</v>
      </c>
      <c r="J2" s="3" t="s">
        <v>7</v>
      </c>
    </row>
    <row r="3" spans="1:10" x14ac:dyDescent="0.25">
      <c r="A3" s="32" t="s">
        <v>8</v>
      </c>
      <c r="B3" s="4" t="s">
        <v>9</v>
      </c>
      <c r="C3" s="5">
        <f t="shared" ref="C3:D3" si="0">I3*2.54/100</f>
        <v>0.15240000000000001</v>
      </c>
      <c r="D3" s="5">
        <f t="shared" si="0"/>
        <v>0.10414</v>
      </c>
      <c r="E3" s="6">
        <f>120000/I3</f>
        <v>20000</v>
      </c>
      <c r="F3" s="7"/>
      <c r="G3" s="8" t="s">
        <v>10</v>
      </c>
      <c r="H3" s="9"/>
      <c r="I3" s="10">
        <v>6</v>
      </c>
      <c r="J3" s="10">
        <v>4.0999999999999996</v>
      </c>
    </row>
    <row r="4" spans="1:10" x14ac:dyDescent="0.25">
      <c r="A4" s="33"/>
      <c r="B4" s="4" t="s">
        <v>11</v>
      </c>
      <c r="C4" s="5">
        <f t="shared" ref="C4:D4" si="1">I4*2.54/100</f>
        <v>0.15240000000000001</v>
      </c>
      <c r="D4" s="5">
        <f t="shared" si="1"/>
        <v>0.15240000000000001</v>
      </c>
      <c r="E4" s="6">
        <f>150000/I4</f>
        <v>25000</v>
      </c>
      <c r="F4" s="7"/>
      <c r="G4" s="8" t="s">
        <v>12</v>
      </c>
      <c r="H4" s="9"/>
      <c r="I4" s="10">
        <v>6</v>
      </c>
      <c r="J4" s="10">
        <v>6</v>
      </c>
    </row>
    <row r="5" spans="1:10" x14ac:dyDescent="0.25">
      <c r="A5" s="33"/>
      <c r="B5" s="11" t="s">
        <v>13</v>
      </c>
      <c r="C5" s="5">
        <f t="shared" ref="C5:D5" si="2">I5*2.54/100</f>
        <v>0.15240000000000001</v>
      </c>
      <c r="D5" s="5">
        <f t="shared" si="2"/>
        <v>7.6200000000000004E-2</v>
      </c>
      <c r="E5" s="6">
        <f>120000/I5</f>
        <v>20000</v>
      </c>
      <c r="F5" s="7"/>
      <c r="G5" s="12" t="s">
        <v>14</v>
      </c>
      <c r="H5" s="9"/>
      <c r="I5" s="13">
        <v>6</v>
      </c>
      <c r="J5" s="13">
        <v>3</v>
      </c>
    </row>
    <row r="6" spans="1:10" x14ac:dyDescent="0.25">
      <c r="A6" s="33"/>
      <c r="B6" s="14" t="s">
        <v>15</v>
      </c>
      <c r="C6" s="5">
        <f t="shared" ref="C6:D6" si="3">I6*2.54/100</f>
        <v>0.15240000000000001</v>
      </c>
      <c r="D6" s="5">
        <f t="shared" si="3"/>
        <v>0.13970000000000002</v>
      </c>
      <c r="E6" s="1">
        <f t="shared" ref="E6:E10" si="4">150000/I6</f>
        <v>25000</v>
      </c>
      <c r="F6" s="1"/>
      <c r="G6" s="15" t="s">
        <v>16</v>
      </c>
      <c r="I6" s="3">
        <v>6</v>
      </c>
      <c r="J6" s="3">
        <v>5.5</v>
      </c>
    </row>
    <row r="7" spans="1:10" x14ac:dyDescent="0.25">
      <c r="A7" s="33"/>
      <c r="B7" s="14" t="s">
        <v>17</v>
      </c>
      <c r="C7" s="5">
        <f t="shared" ref="C7:D7" si="5">I7*2.54/100</f>
        <v>0.15240000000000001</v>
      </c>
      <c r="D7" s="5">
        <f t="shared" si="5"/>
        <v>0.1016</v>
      </c>
      <c r="E7" s="1">
        <f t="shared" si="4"/>
        <v>25000</v>
      </c>
      <c r="F7" s="1"/>
      <c r="G7" s="15" t="s">
        <v>18</v>
      </c>
      <c r="I7" s="3">
        <v>6</v>
      </c>
      <c r="J7" s="3">
        <v>4</v>
      </c>
    </row>
    <row r="8" spans="1:10" x14ac:dyDescent="0.25">
      <c r="A8" s="33"/>
      <c r="B8" s="14" t="s">
        <v>19</v>
      </c>
      <c r="C8" s="5">
        <f t="shared" ref="C8:D8" si="6">I8*2.54/100</f>
        <v>0.17780000000000001</v>
      </c>
      <c r="D8" s="5">
        <f t="shared" si="6"/>
        <v>0.15240000000000001</v>
      </c>
      <c r="E8" s="1">
        <f t="shared" si="4"/>
        <v>21428.571428571428</v>
      </c>
      <c r="F8" s="1"/>
      <c r="G8" s="15" t="s">
        <v>20</v>
      </c>
      <c r="I8" s="3">
        <v>7</v>
      </c>
      <c r="J8" s="3">
        <v>6</v>
      </c>
    </row>
    <row r="9" spans="1:10" x14ac:dyDescent="0.25">
      <c r="A9" s="33"/>
      <c r="B9" s="14" t="s">
        <v>21</v>
      </c>
      <c r="C9" s="5">
        <f t="shared" ref="C9:D9" si="7">I9*2.54/100</f>
        <v>0.17780000000000001</v>
      </c>
      <c r="D9" s="5">
        <f t="shared" si="7"/>
        <v>0.1016</v>
      </c>
      <c r="E9" s="1">
        <f t="shared" si="4"/>
        <v>21428.571428571428</v>
      </c>
      <c r="F9" s="1"/>
      <c r="G9" s="15" t="s">
        <v>22</v>
      </c>
      <c r="I9" s="3">
        <v>7</v>
      </c>
      <c r="J9" s="3">
        <v>4</v>
      </c>
    </row>
    <row r="10" spans="1:10" x14ac:dyDescent="0.25">
      <c r="A10" s="33"/>
      <c r="B10" s="14" t="s">
        <v>23</v>
      </c>
      <c r="C10" s="5">
        <f t="shared" ref="C10:D10" si="8">I10*2.54/100</f>
        <v>0.17780000000000001</v>
      </c>
      <c r="D10" s="5">
        <f t="shared" si="8"/>
        <v>0.127</v>
      </c>
      <c r="E10" s="1">
        <f t="shared" si="4"/>
        <v>21428.571428571428</v>
      </c>
      <c r="F10" s="1"/>
      <c r="G10" s="15" t="s">
        <v>24</v>
      </c>
      <c r="I10" s="3">
        <v>7</v>
      </c>
      <c r="J10" s="3">
        <v>5</v>
      </c>
    </row>
    <row r="11" spans="1:10" x14ac:dyDescent="0.25">
      <c r="A11" s="33"/>
      <c r="B11" s="14" t="s">
        <v>25</v>
      </c>
      <c r="C11" s="5">
        <f t="shared" ref="C11:D11" si="9">I11*2.54/100</f>
        <v>0.17780000000000001</v>
      </c>
      <c r="D11" s="5">
        <f t="shared" si="9"/>
        <v>0.10414</v>
      </c>
      <c r="E11" s="1">
        <f t="shared" ref="E11:E12" si="10">65000/I11</f>
        <v>9285.7142857142862</v>
      </c>
      <c r="F11" s="1"/>
      <c r="G11" s="15" t="s">
        <v>26</v>
      </c>
      <c r="I11" s="3">
        <v>7</v>
      </c>
      <c r="J11" s="3">
        <v>4.0999999999999996</v>
      </c>
    </row>
    <row r="12" spans="1:10" x14ac:dyDescent="0.25">
      <c r="A12" s="33"/>
      <c r="B12" s="14" t="s">
        <v>27</v>
      </c>
      <c r="C12" s="5">
        <f t="shared" ref="C12:D12" si="11">I12*2.54/100</f>
        <v>0.17780000000000001</v>
      </c>
      <c r="D12" s="5">
        <f t="shared" si="11"/>
        <v>9.6519999999999995E-2</v>
      </c>
      <c r="E12" s="1">
        <f t="shared" si="10"/>
        <v>9285.7142857142862</v>
      </c>
      <c r="F12" s="1"/>
      <c r="G12" s="15" t="s">
        <v>28</v>
      </c>
      <c r="I12" s="3">
        <v>7</v>
      </c>
      <c r="J12" s="3">
        <v>3.8</v>
      </c>
    </row>
    <row r="13" spans="1:10" x14ac:dyDescent="0.25">
      <c r="A13" s="33"/>
      <c r="B13" s="14" t="s">
        <v>29</v>
      </c>
      <c r="C13" s="5">
        <f t="shared" ref="C13:D13" si="12">I13*2.54/100</f>
        <v>0.20319999999999999</v>
      </c>
      <c r="D13" s="5">
        <f t="shared" si="12"/>
        <v>0.1016</v>
      </c>
      <c r="E13" s="1">
        <f t="shared" ref="E13:E14" si="13">150000/I13</f>
        <v>18750</v>
      </c>
      <c r="F13" s="1"/>
      <c r="G13" s="15" t="s">
        <v>30</v>
      </c>
      <c r="I13" s="3">
        <v>8</v>
      </c>
      <c r="J13" s="3">
        <v>4</v>
      </c>
    </row>
    <row r="14" spans="1:10" x14ac:dyDescent="0.25">
      <c r="A14" s="33"/>
      <c r="B14" s="14" t="s">
        <v>31</v>
      </c>
      <c r="C14" s="5">
        <f t="shared" ref="C14:D14" si="14">I14*2.54/100</f>
        <v>0.20319999999999999</v>
      </c>
      <c r="D14" s="5">
        <f t="shared" si="14"/>
        <v>0.15240000000000001</v>
      </c>
      <c r="E14" s="1">
        <f t="shared" si="13"/>
        <v>18750</v>
      </c>
      <c r="F14" s="1"/>
      <c r="G14" s="15" t="s">
        <v>32</v>
      </c>
      <c r="I14" s="3">
        <v>8</v>
      </c>
      <c r="J14" s="3">
        <v>6</v>
      </c>
    </row>
    <row r="15" spans="1:10" x14ac:dyDescent="0.25">
      <c r="A15" s="33"/>
      <c r="B15" s="14" t="s">
        <v>33</v>
      </c>
      <c r="C15" s="5">
        <f t="shared" ref="C15:D15" si="15">I15*2.54/100</f>
        <v>0.20319999999999999</v>
      </c>
      <c r="D15" s="5">
        <f t="shared" si="15"/>
        <v>0.11938</v>
      </c>
      <c r="E15" s="1">
        <f t="shared" ref="E15:E18" si="16">65000/I15</f>
        <v>8125</v>
      </c>
      <c r="F15" s="1"/>
      <c r="G15" s="15" t="s">
        <v>34</v>
      </c>
      <c r="I15" s="3">
        <v>8</v>
      </c>
      <c r="J15" s="3">
        <v>4.7</v>
      </c>
    </row>
    <row r="16" spans="1:10" x14ac:dyDescent="0.25">
      <c r="A16" s="34"/>
      <c r="B16" s="14" t="s">
        <v>35</v>
      </c>
      <c r="C16" s="5">
        <f t="shared" ref="C16:D16" si="17">I16*2.54/100</f>
        <v>0.20319999999999999</v>
      </c>
      <c r="D16" s="5">
        <f t="shared" si="17"/>
        <v>9.6519999999999995E-2</v>
      </c>
      <c r="E16" s="1">
        <f t="shared" si="16"/>
        <v>8125</v>
      </c>
      <c r="F16" s="1"/>
      <c r="G16" s="15" t="s">
        <v>36</v>
      </c>
      <c r="I16" s="3">
        <v>8</v>
      </c>
      <c r="J16" s="3">
        <v>3.8</v>
      </c>
    </row>
    <row r="17" spans="2:10" x14ac:dyDescent="0.25">
      <c r="B17" s="14" t="s">
        <v>37</v>
      </c>
      <c r="C17" s="5">
        <f t="shared" ref="C17:D17" si="18">I17*2.54/100</f>
        <v>0.20319999999999999</v>
      </c>
      <c r="D17" s="5">
        <f t="shared" si="18"/>
        <v>0.10414</v>
      </c>
      <c r="E17" s="1">
        <f t="shared" si="16"/>
        <v>8125</v>
      </c>
      <c r="F17" s="1"/>
      <c r="G17" s="15" t="s">
        <v>38</v>
      </c>
      <c r="I17" s="3">
        <v>8</v>
      </c>
      <c r="J17" s="3">
        <v>4.0999999999999996</v>
      </c>
    </row>
    <row r="18" spans="2:10" x14ac:dyDescent="0.25">
      <c r="B18" s="14" t="s">
        <v>39</v>
      </c>
      <c r="C18" s="5">
        <f t="shared" ref="C18:D18" si="19">I18*2.54/100</f>
        <v>0.2286</v>
      </c>
      <c r="D18" s="5">
        <f t="shared" si="19"/>
        <v>0.15240000000000001</v>
      </c>
      <c r="E18" s="1">
        <f t="shared" si="16"/>
        <v>7222.2222222222226</v>
      </c>
      <c r="F18" s="1"/>
      <c r="G18" s="15" t="s">
        <v>40</v>
      </c>
      <c r="I18" s="3">
        <v>9</v>
      </c>
      <c r="J18" s="3">
        <v>6</v>
      </c>
    </row>
    <row r="19" spans="2:10" x14ac:dyDescent="0.25">
      <c r="B19" s="14" t="s">
        <v>41</v>
      </c>
      <c r="C19" s="5">
        <f t="shared" ref="C19:D19" si="20">I19*2.54/100</f>
        <v>0.2286</v>
      </c>
      <c r="D19" s="5">
        <f t="shared" si="20"/>
        <v>0.1143</v>
      </c>
      <c r="E19" s="16">
        <f>105000/I19</f>
        <v>11666.666666666666</v>
      </c>
      <c r="F19" s="1"/>
      <c r="G19" s="15" t="s">
        <v>42</v>
      </c>
      <c r="I19" s="3">
        <v>9</v>
      </c>
      <c r="J19" s="3">
        <v>4.5</v>
      </c>
    </row>
    <row r="20" spans="2:10" x14ac:dyDescent="0.25">
      <c r="B20" s="14" t="s">
        <v>43</v>
      </c>
      <c r="C20" s="5">
        <f t="shared" ref="C20:D20" si="21">I20*2.54/100</f>
        <v>0.2286</v>
      </c>
      <c r="D20" s="5">
        <f t="shared" si="21"/>
        <v>0.11938</v>
      </c>
      <c r="E20" s="1">
        <f>65000/I20</f>
        <v>7222.2222222222226</v>
      </c>
      <c r="F20" s="1"/>
      <c r="G20" s="15" t="s">
        <v>44</v>
      </c>
      <c r="I20" s="3">
        <v>9</v>
      </c>
      <c r="J20" s="3">
        <v>4.7</v>
      </c>
    </row>
    <row r="21" spans="2:10" x14ac:dyDescent="0.25">
      <c r="B21" s="14" t="s">
        <v>45</v>
      </c>
      <c r="C21" s="5">
        <f t="shared" ref="C21:D21" si="22">I21*2.54/100</f>
        <v>0.2286</v>
      </c>
      <c r="D21" s="5">
        <f t="shared" si="22"/>
        <v>0.15240000000000001</v>
      </c>
      <c r="E21" s="1">
        <f t="shared" ref="E21:E22" si="23">150000/I21</f>
        <v>16666.666666666668</v>
      </c>
      <c r="F21" s="1"/>
      <c r="G21" s="15" t="s">
        <v>46</v>
      </c>
      <c r="I21" s="3">
        <v>9</v>
      </c>
      <c r="J21" s="3">
        <v>6</v>
      </c>
    </row>
    <row r="22" spans="2:10" x14ac:dyDescent="0.25">
      <c r="B22" s="14" t="s">
        <v>47</v>
      </c>
      <c r="C22" s="5">
        <f t="shared" ref="C22:D22" si="24">I22*2.54/100</f>
        <v>0.2286</v>
      </c>
      <c r="D22" s="5">
        <f t="shared" si="24"/>
        <v>0.1143</v>
      </c>
      <c r="E22" s="1">
        <f t="shared" si="23"/>
        <v>16666.666666666668</v>
      </c>
      <c r="F22" s="1"/>
      <c r="G22" s="15" t="s">
        <v>48</v>
      </c>
      <c r="I22" s="3">
        <v>9</v>
      </c>
      <c r="J22" s="3">
        <v>4.5</v>
      </c>
    </row>
    <row r="23" spans="2:10" x14ac:dyDescent="0.25">
      <c r="B23" s="14" t="s">
        <v>49</v>
      </c>
      <c r="C23" s="5">
        <f t="shared" ref="C23:D23" si="25">I23*2.54/100</f>
        <v>0.254</v>
      </c>
      <c r="D23" s="5">
        <f t="shared" si="25"/>
        <v>0.11684</v>
      </c>
      <c r="E23" s="14">
        <f>65000/I23</f>
        <v>6500</v>
      </c>
      <c r="F23" s="1"/>
      <c r="G23" s="15" t="s">
        <v>50</v>
      </c>
      <c r="I23" s="3">
        <v>10</v>
      </c>
      <c r="J23" s="3">
        <v>4.5999999999999996</v>
      </c>
    </row>
    <row r="24" spans="2:10" x14ac:dyDescent="0.25">
      <c r="B24" s="14" t="s">
        <v>51</v>
      </c>
      <c r="C24" s="5">
        <f t="shared" ref="C24:D24" si="26">I24*2.54/100</f>
        <v>0.254</v>
      </c>
      <c r="D24" s="5">
        <f t="shared" si="26"/>
        <v>0.127</v>
      </c>
      <c r="E24" s="1">
        <f t="shared" ref="E24:E25" si="27">150000/I24</f>
        <v>15000</v>
      </c>
      <c r="F24" s="1"/>
      <c r="G24" s="15" t="s">
        <v>52</v>
      </c>
      <c r="I24" s="3">
        <v>10</v>
      </c>
      <c r="J24" s="3">
        <v>5</v>
      </c>
    </row>
    <row r="25" spans="2:10" x14ac:dyDescent="0.25">
      <c r="B25" s="17" t="s">
        <v>53</v>
      </c>
      <c r="C25" s="5">
        <f t="shared" ref="C25:D25" si="28">I25*2.54/100</f>
        <v>0.254</v>
      </c>
      <c r="D25" s="5">
        <f t="shared" si="28"/>
        <v>0.15240000000000001</v>
      </c>
      <c r="E25" s="1">
        <f t="shared" si="27"/>
        <v>15000</v>
      </c>
      <c r="F25" s="1"/>
      <c r="G25" s="18" t="s">
        <v>54</v>
      </c>
      <c r="I25" s="3">
        <v>10</v>
      </c>
      <c r="J25" s="3">
        <v>6</v>
      </c>
    </row>
    <row r="26" spans="2:10" x14ac:dyDescent="0.25">
      <c r="B26" s="14" t="s">
        <v>55</v>
      </c>
      <c r="C26" s="5">
        <f t="shared" ref="C26:D26" si="29">I26*2.54/100</f>
        <v>0.27940000000000004</v>
      </c>
      <c r="D26" s="5">
        <f t="shared" si="29"/>
        <v>0.10668000000000001</v>
      </c>
      <c r="E26" s="14">
        <v>8400</v>
      </c>
      <c r="F26" s="1"/>
      <c r="G26" s="15" t="s">
        <v>56</v>
      </c>
      <c r="I26" s="3">
        <v>11</v>
      </c>
      <c r="J26" s="3">
        <v>4.2</v>
      </c>
    </row>
    <row r="27" spans="2:10" x14ac:dyDescent="0.25">
      <c r="B27" s="14" t="s">
        <v>57</v>
      </c>
      <c r="C27" s="5">
        <f t="shared" ref="C27:D27" si="30">I27*2.54/100</f>
        <v>0.27940000000000004</v>
      </c>
      <c r="D27" s="5">
        <f t="shared" si="30"/>
        <v>0.11684</v>
      </c>
      <c r="E27" s="1">
        <f>65000/I27</f>
        <v>5909.090909090909</v>
      </c>
      <c r="F27" s="1"/>
      <c r="G27" s="15" t="s">
        <v>58</v>
      </c>
      <c r="I27" s="3">
        <v>11</v>
      </c>
      <c r="J27" s="3">
        <v>4.5999999999999996</v>
      </c>
    </row>
    <row r="28" spans="2:10" x14ac:dyDescent="0.25">
      <c r="B28" s="14" t="s">
        <v>59</v>
      </c>
      <c r="C28" s="5">
        <f t="shared" ref="C28:D28" si="31">I28*2.54/100</f>
        <v>0.27940000000000004</v>
      </c>
      <c r="D28" s="5">
        <f t="shared" si="31"/>
        <v>0.13970000000000002</v>
      </c>
      <c r="E28" s="1">
        <f>150000/I28</f>
        <v>13636.363636363636</v>
      </c>
      <c r="F28" s="14"/>
      <c r="G28" s="15" t="s">
        <v>60</v>
      </c>
      <c r="I28" s="3">
        <v>11</v>
      </c>
      <c r="J28" s="3">
        <v>5.5</v>
      </c>
    </row>
    <row r="29" spans="2:10" x14ac:dyDescent="0.25">
      <c r="B29" s="3" t="s">
        <v>61</v>
      </c>
      <c r="C29" s="5">
        <f t="shared" ref="C29:D29" si="32">I29*2.54/100</f>
        <v>0.27940000000000004</v>
      </c>
      <c r="D29" s="5">
        <f t="shared" si="32"/>
        <v>9.6519999999999995E-2</v>
      </c>
      <c r="E29" s="19">
        <f>65000/I29</f>
        <v>5909.090909090909</v>
      </c>
      <c r="G29" s="20" t="s">
        <v>62</v>
      </c>
      <c r="I29" s="3">
        <v>11</v>
      </c>
      <c r="J29" s="3">
        <v>3.8</v>
      </c>
    </row>
    <row r="31" spans="2:10" x14ac:dyDescent="0.25">
      <c r="B31" s="1"/>
      <c r="C31" s="1"/>
      <c r="D31" s="1"/>
      <c r="E31" s="1"/>
      <c r="F31" s="1"/>
      <c r="G31" s="1"/>
    </row>
    <row r="32" spans="2:10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7" t="s">
        <v>63</v>
      </c>
      <c r="C34" s="21">
        <v>23.9</v>
      </c>
      <c r="D34" s="22">
        <v>13.5</v>
      </c>
      <c r="E34" s="23"/>
      <c r="F34" s="21">
        <v>8.5</v>
      </c>
      <c r="G34" s="24" t="s">
        <v>64</v>
      </c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56" spans="1:7" ht="15.75" customHeight="1" x14ac:dyDescent="0.4">
      <c r="A56" s="35" t="s">
        <v>65</v>
      </c>
      <c r="B56" s="25" t="s">
        <v>66</v>
      </c>
      <c r="C56" s="14">
        <v>12.7</v>
      </c>
      <c r="D56" s="26">
        <f>9.398</f>
        <v>9.3979999999999997</v>
      </c>
      <c r="E56" s="1"/>
      <c r="F56" s="27">
        <v>3.9689329999999998</v>
      </c>
      <c r="G56" s="15" t="s">
        <v>67</v>
      </c>
    </row>
    <row r="57" spans="1:7" ht="15.75" customHeight="1" x14ac:dyDescent="0.4">
      <c r="A57" s="33"/>
      <c r="B57" s="28" t="s">
        <v>68</v>
      </c>
      <c r="C57" s="14">
        <v>10.16</v>
      </c>
      <c r="D57" s="14">
        <v>10.16</v>
      </c>
      <c r="E57" s="14"/>
      <c r="F57" s="27">
        <v>3.9689329999999998</v>
      </c>
      <c r="G57" s="15" t="s">
        <v>69</v>
      </c>
    </row>
    <row r="58" spans="1:7" ht="15.75" customHeight="1" x14ac:dyDescent="0.4">
      <c r="A58" s="33"/>
      <c r="B58" s="25" t="s">
        <v>66</v>
      </c>
      <c r="C58" s="14">
        <v>12.7</v>
      </c>
      <c r="D58" s="26">
        <v>9.3979999999999997</v>
      </c>
      <c r="E58" s="1"/>
      <c r="F58" s="27">
        <v>3.9689329999999998</v>
      </c>
      <c r="G58" s="15" t="s">
        <v>67</v>
      </c>
    </row>
    <row r="59" spans="1:7" x14ac:dyDescent="0.25">
      <c r="A59" s="33"/>
      <c r="B59" s="29" t="s">
        <v>70</v>
      </c>
      <c r="C59" s="14">
        <v>22.86</v>
      </c>
      <c r="D59" s="14">
        <v>11.43</v>
      </c>
      <c r="E59" s="1"/>
      <c r="F59" s="30">
        <v>13.5</v>
      </c>
      <c r="G59" s="15" t="s">
        <v>71</v>
      </c>
    </row>
    <row r="60" spans="1:7" x14ac:dyDescent="0.25">
      <c r="A60" s="33"/>
      <c r="B60" s="1"/>
      <c r="C60" s="1"/>
      <c r="D60" s="1"/>
      <c r="E60" s="1"/>
      <c r="F60" s="1"/>
      <c r="G60" s="1"/>
    </row>
    <row r="61" spans="1:7" x14ac:dyDescent="0.25">
      <c r="A61" s="34"/>
      <c r="B61" s="1"/>
      <c r="C61" s="1"/>
      <c r="D61" s="1"/>
      <c r="E61" s="1"/>
      <c r="F61" s="1"/>
      <c r="G61" s="1"/>
    </row>
    <row r="63" spans="1:7" x14ac:dyDescent="0.25">
      <c r="A63" s="35" t="s">
        <v>72</v>
      </c>
      <c r="B63" s="1"/>
      <c r="C63" s="1"/>
      <c r="D63" s="1"/>
      <c r="E63" s="1"/>
      <c r="F63" s="1"/>
      <c r="G63" s="1"/>
    </row>
    <row r="64" spans="1:7" x14ac:dyDescent="0.25">
      <c r="A64" s="33"/>
      <c r="B64" s="1"/>
      <c r="C64" s="1"/>
      <c r="D64" s="1"/>
      <c r="E64" s="1"/>
      <c r="F64" s="1"/>
      <c r="G64" s="1"/>
    </row>
    <row r="65" spans="1:7" x14ac:dyDescent="0.25">
      <c r="A65" s="33"/>
      <c r="B65" s="1"/>
      <c r="C65" s="1"/>
      <c r="D65" s="1"/>
      <c r="E65" s="1"/>
      <c r="F65" s="1"/>
      <c r="G65" s="1"/>
    </row>
    <row r="66" spans="1:7" x14ac:dyDescent="0.25">
      <c r="A66" s="33"/>
      <c r="B66" s="1"/>
      <c r="C66" s="1"/>
      <c r="D66" s="1"/>
      <c r="E66" s="1"/>
      <c r="F66" s="1"/>
      <c r="G66" s="1"/>
    </row>
    <row r="67" spans="1:7" x14ac:dyDescent="0.25">
      <c r="A67" s="33"/>
      <c r="B67" s="1"/>
      <c r="C67" s="1"/>
      <c r="D67" s="1"/>
      <c r="E67" s="1"/>
      <c r="F67" s="1"/>
      <c r="G67" s="1"/>
    </row>
    <row r="68" spans="1:7" x14ac:dyDescent="0.25">
      <c r="A68" s="34"/>
      <c r="B68" s="1"/>
      <c r="C68" s="1"/>
      <c r="D68" s="1"/>
      <c r="E68" s="1"/>
      <c r="F68" s="1"/>
      <c r="G68" s="1"/>
    </row>
  </sheetData>
  <mergeCells count="3">
    <mergeCell ref="A3:A16"/>
    <mergeCell ref="A56:A61"/>
    <mergeCell ref="A63:A68"/>
  </mergeCell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3" r:id="rId11" xr:uid="{00000000-0004-0000-0000-00000A000000}"/>
    <hyperlink ref="G14" r:id="rId12" xr:uid="{00000000-0004-0000-0000-00000B000000}"/>
    <hyperlink ref="G15" r:id="rId13" xr:uid="{00000000-0004-0000-0000-00000C000000}"/>
    <hyperlink ref="G16" r:id="rId14" xr:uid="{00000000-0004-0000-0000-00000D000000}"/>
    <hyperlink ref="G17" r:id="rId15" xr:uid="{00000000-0004-0000-0000-00000E000000}"/>
    <hyperlink ref="G18" r:id="rId16" xr:uid="{00000000-0004-0000-0000-00000F000000}"/>
    <hyperlink ref="G19" r:id="rId17" xr:uid="{00000000-0004-0000-0000-000010000000}"/>
    <hyperlink ref="G20" r:id="rId18" xr:uid="{00000000-0004-0000-0000-000011000000}"/>
    <hyperlink ref="G21" r:id="rId19" xr:uid="{00000000-0004-0000-0000-000012000000}"/>
    <hyperlink ref="G22" r:id="rId20" xr:uid="{00000000-0004-0000-0000-000013000000}"/>
    <hyperlink ref="G23" r:id="rId21" xr:uid="{00000000-0004-0000-0000-000014000000}"/>
    <hyperlink ref="G24" r:id="rId22" xr:uid="{00000000-0004-0000-0000-000015000000}"/>
    <hyperlink ref="G25" r:id="rId23" xr:uid="{00000000-0004-0000-0000-000016000000}"/>
    <hyperlink ref="G26" r:id="rId24" xr:uid="{00000000-0004-0000-0000-000017000000}"/>
    <hyperlink ref="G27" r:id="rId25" xr:uid="{00000000-0004-0000-0000-000018000000}"/>
    <hyperlink ref="G28" r:id="rId26" xr:uid="{00000000-0004-0000-0000-000019000000}"/>
    <hyperlink ref="G29" r:id="rId27" xr:uid="{00000000-0004-0000-0000-00001A000000}"/>
    <hyperlink ref="G34" r:id="rId28" xr:uid="{00000000-0004-0000-0000-00001B000000}"/>
    <hyperlink ref="G56" r:id="rId29" xr:uid="{00000000-0004-0000-0000-00001C000000}"/>
    <hyperlink ref="G57" r:id="rId30" xr:uid="{00000000-0004-0000-0000-00001D000000}"/>
    <hyperlink ref="G58" r:id="rId31" xr:uid="{00000000-0004-0000-0000-00001E000000}"/>
    <hyperlink ref="G59" r:id="rId32" xr:uid="{00000000-0004-0000-00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4195-1CA8-4E23-9600-9E56F6B0F4AE}">
  <dimension ref="A1:D14"/>
  <sheetViews>
    <sheetView workbookViewId="0">
      <selection activeCell="D22" sqref="D22"/>
    </sheetView>
  </sheetViews>
  <sheetFormatPr defaultRowHeight="13.2" x14ac:dyDescent="0.25"/>
  <cols>
    <col min="1" max="1" width="12.21875" customWidth="1"/>
    <col min="2" max="2" width="10.5546875" customWidth="1"/>
    <col min="3" max="3" width="11.77734375" customWidth="1"/>
    <col min="4" max="4" width="17" customWidth="1"/>
  </cols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11</v>
      </c>
      <c r="B2">
        <v>0.15240000000000001</v>
      </c>
      <c r="C2">
        <v>0.15240000000000001</v>
      </c>
      <c r="D2">
        <v>25000</v>
      </c>
    </row>
    <row r="3" spans="1:4" x14ac:dyDescent="0.25">
      <c r="A3" t="s">
        <v>15</v>
      </c>
      <c r="B3">
        <v>0.15240000000000001</v>
      </c>
      <c r="C3">
        <v>0.13970000000000002</v>
      </c>
      <c r="D3">
        <v>25000</v>
      </c>
    </row>
    <row r="4" spans="1:4" x14ac:dyDescent="0.25">
      <c r="A4" t="s">
        <v>17</v>
      </c>
      <c r="B4">
        <v>0.15240000000000001</v>
      </c>
      <c r="C4">
        <v>0.1016</v>
      </c>
      <c r="D4">
        <v>25000</v>
      </c>
    </row>
    <row r="5" spans="1:4" x14ac:dyDescent="0.25">
      <c r="A5" t="s">
        <v>19</v>
      </c>
      <c r="B5">
        <v>0.17780000000000001</v>
      </c>
      <c r="C5">
        <v>0.15240000000000001</v>
      </c>
      <c r="D5">
        <v>21428.571428571428</v>
      </c>
    </row>
    <row r="6" spans="1:4" x14ac:dyDescent="0.25">
      <c r="A6" t="s">
        <v>21</v>
      </c>
      <c r="B6">
        <v>0.17780000000000001</v>
      </c>
      <c r="C6">
        <v>0.1016</v>
      </c>
      <c r="D6">
        <v>21428.571428571428</v>
      </c>
    </row>
    <row r="7" spans="1:4" x14ac:dyDescent="0.25">
      <c r="A7" t="s">
        <v>23</v>
      </c>
      <c r="B7">
        <v>0.17780000000000001</v>
      </c>
      <c r="C7">
        <v>0.127</v>
      </c>
      <c r="D7">
        <v>21428.571428571428</v>
      </c>
    </row>
    <row r="8" spans="1:4" x14ac:dyDescent="0.25">
      <c r="A8" t="s">
        <v>29</v>
      </c>
      <c r="B8">
        <v>0.20319999999999999</v>
      </c>
      <c r="C8">
        <v>0.1016</v>
      </c>
      <c r="D8">
        <v>18750</v>
      </c>
    </row>
    <row r="9" spans="1:4" x14ac:dyDescent="0.25">
      <c r="A9" t="s">
        <v>31</v>
      </c>
      <c r="B9">
        <v>0.20319999999999999</v>
      </c>
      <c r="C9">
        <v>0.15240000000000001</v>
      </c>
      <c r="D9">
        <v>18750</v>
      </c>
    </row>
    <row r="10" spans="1:4" x14ac:dyDescent="0.25">
      <c r="A10" t="s">
        <v>45</v>
      </c>
      <c r="B10">
        <v>0.2286</v>
      </c>
      <c r="C10">
        <v>0.15240000000000001</v>
      </c>
      <c r="D10">
        <v>16666.666666666668</v>
      </c>
    </row>
    <row r="11" spans="1:4" x14ac:dyDescent="0.25">
      <c r="A11" t="s">
        <v>47</v>
      </c>
      <c r="B11">
        <v>0.2286</v>
      </c>
      <c r="C11">
        <v>0.1143</v>
      </c>
      <c r="D11">
        <v>16666.666666666668</v>
      </c>
    </row>
    <row r="12" spans="1:4" x14ac:dyDescent="0.25">
      <c r="A12" t="s">
        <v>51</v>
      </c>
      <c r="B12">
        <v>0.254</v>
      </c>
      <c r="C12">
        <v>0.127</v>
      </c>
      <c r="D12">
        <v>15000</v>
      </c>
    </row>
    <row r="13" spans="1:4" x14ac:dyDescent="0.25">
      <c r="A13" t="s">
        <v>53</v>
      </c>
      <c r="B13">
        <v>0.254</v>
      </c>
      <c r="C13">
        <v>0.15240000000000001</v>
      </c>
      <c r="D13">
        <v>15000</v>
      </c>
    </row>
    <row r="14" spans="1:4" x14ac:dyDescent="0.25">
      <c r="A14" t="s">
        <v>59</v>
      </c>
      <c r="B14">
        <v>0.27940000000000004</v>
      </c>
      <c r="C14">
        <v>0.13970000000000002</v>
      </c>
      <c r="D14">
        <v>13636.363636363636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AB65-E93D-4EAD-8327-5F50A55702B2}">
  <dimension ref="A1:D4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11</v>
      </c>
      <c r="B2">
        <v>0.15240000000000001</v>
      </c>
      <c r="C2">
        <v>0.15240000000000001</v>
      </c>
      <c r="D2">
        <v>25000</v>
      </c>
    </row>
    <row r="3" spans="1:4" x14ac:dyDescent="0.25">
      <c r="A3" t="s">
        <v>15</v>
      </c>
      <c r="B3">
        <v>0.15240000000000001</v>
      </c>
      <c r="C3">
        <v>0.13970000000000002</v>
      </c>
      <c r="D3">
        <v>25000</v>
      </c>
    </row>
    <row r="4" spans="1:4" x14ac:dyDescent="0.25">
      <c r="A4" t="s">
        <v>17</v>
      </c>
      <c r="B4">
        <v>0.15240000000000001</v>
      </c>
      <c r="C4">
        <v>0.1016</v>
      </c>
      <c r="D4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CECA-A764-4C48-A64B-10505DC8E4B2}">
  <dimension ref="A1:D4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19</v>
      </c>
      <c r="B2">
        <v>0.17780000000000001</v>
      </c>
      <c r="C2">
        <v>0.15240000000000001</v>
      </c>
      <c r="D2">
        <v>21428.571428571428</v>
      </c>
    </row>
    <row r="3" spans="1:4" x14ac:dyDescent="0.25">
      <c r="A3" t="s">
        <v>21</v>
      </c>
      <c r="B3">
        <v>0.17780000000000001</v>
      </c>
      <c r="C3">
        <v>0.1016</v>
      </c>
      <c r="D3">
        <v>21428.571428571428</v>
      </c>
    </row>
    <row r="4" spans="1:4" x14ac:dyDescent="0.25">
      <c r="A4" t="s">
        <v>23</v>
      </c>
      <c r="B4">
        <v>0.17780000000000001</v>
      </c>
      <c r="C4">
        <v>0.127</v>
      </c>
      <c r="D4">
        <v>21428.571428571428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B323-F8F4-47EA-AA4A-1AE04EBE86EA}">
  <dimension ref="A1:D3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29</v>
      </c>
      <c r="B2">
        <v>0.20319999999999999</v>
      </c>
      <c r="C2">
        <v>0.1016</v>
      </c>
      <c r="D2">
        <v>18750</v>
      </c>
    </row>
    <row r="3" spans="1:4" x14ac:dyDescent="0.25">
      <c r="A3" t="s">
        <v>31</v>
      </c>
      <c r="B3">
        <v>0.20319999999999999</v>
      </c>
      <c r="C3">
        <v>0.15240000000000001</v>
      </c>
      <c r="D3">
        <v>18750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E448-47DB-4612-89D7-8C67A6586BBE}">
  <dimension ref="A1:D3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45</v>
      </c>
      <c r="B2">
        <v>0.2286</v>
      </c>
      <c r="C2">
        <v>0.15240000000000001</v>
      </c>
      <c r="D2">
        <v>16666.666666666668</v>
      </c>
    </row>
    <row r="3" spans="1:4" x14ac:dyDescent="0.25">
      <c r="A3" t="s">
        <v>47</v>
      </c>
      <c r="B3">
        <v>0.2286</v>
      </c>
      <c r="C3">
        <v>0.1143</v>
      </c>
      <c r="D3">
        <v>16666.666666666668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1A40-F41D-4811-8198-78BAF3BC1338}">
  <dimension ref="A1:D3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51</v>
      </c>
      <c r="B2">
        <v>0.254</v>
      </c>
      <c r="C2">
        <v>0.127</v>
      </c>
      <c r="D2">
        <v>15000</v>
      </c>
    </row>
    <row r="3" spans="1:4" x14ac:dyDescent="0.25">
      <c r="A3" t="s">
        <v>53</v>
      </c>
      <c r="B3">
        <v>0.254</v>
      </c>
      <c r="C3">
        <v>0.15240000000000001</v>
      </c>
      <c r="D3"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B55F-B993-4F0C-8162-E6AEEC3EB63A}">
  <dimension ref="A1:D2"/>
  <sheetViews>
    <sheetView workbookViewId="0">
      <selection sqref="A1:D1"/>
    </sheetView>
  </sheetViews>
  <sheetFormatPr defaultRowHeight="13.2" x14ac:dyDescent="0.25"/>
  <sheetData>
    <row r="1" spans="1:4" x14ac:dyDescent="0.25">
      <c r="A1" s="31" t="s">
        <v>0</v>
      </c>
      <c r="B1" s="31" t="s">
        <v>73</v>
      </c>
      <c r="C1" s="31" t="s">
        <v>74</v>
      </c>
      <c r="D1" s="31" t="s">
        <v>75</v>
      </c>
    </row>
    <row r="2" spans="1:4" x14ac:dyDescent="0.25">
      <c r="A2" t="s">
        <v>59</v>
      </c>
      <c r="B2">
        <v>0.27940000000000004</v>
      </c>
      <c r="C2">
        <v>0.13970000000000002</v>
      </c>
      <c r="D2">
        <v>13636.363636363636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D670-0834-4CDB-86D9-471F34FC7E38}">
  <dimension ref="A1:E14"/>
  <sheetViews>
    <sheetView workbookViewId="0">
      <selection activeCell="D18" sqref="D18"/>
    </sheetView>
  </sheetViews>
  <sheetFormatPr defaultRowHeight="13.2" x14ac:dyDescent="0.25"/>
  <cols>
    <col min="1" max="1" width="12.5546875" customWidth="1"/>
    <col min="2" max="2" width="21.6640625" customWidth="1"/>
    <col min="3" max="3" width="18.6640625" customWidth="1"/>
    <col min="4" max="4" width="26.5546875" customWidth="1"/>
    <col min="5" max="5" width="12" customWidth="1"/>
  </cols>
  <sheetData>
    <row r="1" spans="1:5" x14ac:dyDescent="0.25">
      <c r="A1" s="37" t="s">
        <v>0</v>
      </c>
      <c r="B1" s="37" t="s">
        <v>77</v>
      </c>
      <c r="C1" s="37" t="s">
        <v>76</v>
      </c>
      <c r="D1" s="38" t="s">
        <v>78</v>
      </c>
      <c r="E1" s="38" t="s">
        <v>79</v>
      </c>
    </row>
    <row r="2" spans="1:5" x14ac:dyDescent="0.25">
      <c r="A2" s="36" t="s">
        <v>11</v>
      </c>
      <c r="B2" s="36">
        <v>13800</v>
      </c>
      <c r="C2" s="36">
        <v>19500</v>
      </c>
      <c r="D2" s="36">
        <v>0.115</v>
      </c>
      <c r="E2" s="36">
        <v>0.22989999999999999</v>
      </c>
    </row>
    <row r="3" spans="1:5" x14ac:dyDescent="0.25">
      <c r="A3" s="36" t="s">
        <v>15</v>
      </c>
      <c r="B3" s="36">
        <v>14400</v>
      </c>
      <c r="C3" s="36">
        <v>20300</v>
      </c>
      <c r="D3" s="36">
        <v>0.10879999999999999</v>
      </c>
      <c r="E3" s="36">
        <v>0.21637999999999999</v>
      </c>
    </row>
    <row r="4" spans="1:5" x14ac:dyDescent="0.25">
      <c r="A4" s="36" t="s">
        <v>17</v>
      </c>
      <c r="B4" s="36">
        <v>16800</v>
      </c>
      <c r="C4" s="36">
        <v>23700</v>
      </c>
      <c r="D4" s="36">
        <v>9.0399999999999994E-2</v>
      </c>
      <c r="E4" s="36">
        <v>0.1799</v>
      </c>
    </row>
    <row r="5" spans="1:5" x14ac:dyDescent="0.25">
      <c r="A5" s="36" t="s">
        <v>19</v>
      </c>
      <c r="B5" s="36">
        <v>10900</v>
      </c>
      <c r="C5" s="36">
        <v>15400</v>
      </c>
      <c r="D5" s="36">
        <v>0.121</v>
      </c>
      <c r="E5" s="36">
        <v>0.24160000000000001</v>
      </c>
    </row>
    <row r="6" spans="1:5" x14ac:dyDescent="0.25">
      <c r="A6" s="36" t="s">
        <v>21</v>
      </c>
      <c r="B6" s="36">
        <v>13300</v>
      </c>
      <c r="C6" s="36">
        <v>18800</v>
      </c>
      <c r="D6" s="36">
        <v>9.8299999999999998E-2</v>
      </c>
      <c r="E6" s="36">
        <v>0.1966</v>
      </c>
    </row>
    <row r="7" spans="1:5" x14ac:dyDescent="0.25">
      <c r="A7" s="36" t="s">
        <v>23</v>
      </c>
      <c r="B7" s="36">
        <v>11900</v>
      </c>
      <c r="C7" s="36">
        <v>16900</v>
      </c>
      <c r="D7" s="36">
        <v>0.1086</v>
      </c>
      <c r="E7" s="39">
        <v>0.219</v>
      </c>
    </row>
    <row r="8" spans="1:5" x14ac:dyDescent="0.25">
      <c r="A8" s="36" t="s">
        <v>29</v>
      </c>
      <c r="B8" s="36">
        <v>10900</v>
      </c>
      <c r="C8" s="36">
        <v>15400</v>
      </c>
      <c r="D8" s="36">
        <v>0.108</v>
      </c>
      <c r="E8" s="36">
        <v>0.21579999999999999</v>
      </c>
    </row>
    <row r="9" spans="1:5" x14ac:dyDescent="0.25">
      <c r="A9" s="36" t="s">
        <v>31</v>
      </c>
      <c r="B9" s="36">
        <v>8900</v>
      </c>
      <c r="C9" s="36">
        <v>12600</v>
      </c>
      <c r="D9" s="36">
        <v>0.12759999999999999</v>
      </c>
      <c r="E9" s="36">
        <v>0.25590000000000002</v>
      </c>
    </row>
    <row r="10" spans="1:5" x14ac:dyDescent="0.25">
      <c r="A10" s="36" t="s">
        <v>45</v>
      </c>
      <c r="B10" s="36">
        <v>7500</v>
      </c>
      <c r="C10" s="36">
        <v>10600</v>
      </c>
      <c r="D10" s="36">
        <v>0.1368</v>
      </c>
      <c r="E10" s="36">
        <v>0.27329999999999999</v>
      </c>
    </row>
    <row r="11" spans="1:5" x14ac:dyDescent="0.25">
      <c r="A11" s="36" t="s">
        <v>47</v>
      </c>
      <c r="B11" s="36">
        <v>8600</v>
      </c>
      <c r="C11" s="36">
        <v>12100</v>
      </c>
      <c r="D11" s="36">
        <v>0.1212</v>
      </c>
      <c r="E11" s="36">
        <v>0.24</v>
      </c>
    </row>
    <row r="12" spans="1:5" x14ac:dyDescent="0.25">
      <c r="A12" s="36" t="s">
        <v>51</v>
      </c>
      <c r="B12" s="36">
        <v>7000</v>
      </c>
      <c r="C12" s="36">
        <v>9800</v>
      </c>
      <c r="D12" s="36">
        <v>0.13607</v>
      </c>
      <c r="E12" s="36">
        <v>0.26669999999999999</v>
      </c>
    </row>
    <row r="13" spans="1:5" x14ac:dyDescent="0.25">
      <c r="A13" s="36" t="s">
        <v>53</v>
      </c>
      <c r="B13" s="36">
        <v>6400</v>
      </c>
      <c r="C13" s="36">
        <v>9000</v>
      </c>
      <c r="D13" s="36">
        <v>0.14499999999999999</v>
      </c>
      <c r="E13" s="36">
        <v>0.2868</v>
      </c>
    </row>
    <row r="14" spans="1:5" x14ac:dyDescent="0.25">
      <c r="A14" s="36" t="s">
        <v>59</v>
      </c>
      <c r="B14" s="36">
        <v>5800</v>
      </c>
      <c r="C14" s="36">
        <v>8100</v>
      </c>
      <c r="D14" s="36">
        <v>0.15</v>
      </c>
      <c r="E14" s="36">
        <v>0.29299999999999998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Selection</vt:lpstr>
      <vt:lpstr>Viable Props</vt:lpstr>
      <vt:lpstr>6-inch Viable</vt:lpstr>
      <vt:lpstr>7-inch Viable</vt:lpstr>
      <vt:lpstr>8-inch Viable</vt:lpstr>
      <vt:lpstr>9-inch Viable</vt:lpstr>
      <vt:lpstr>10-inch Viable</vt:lpstr>
      <vt:lpstr>11-inch Viable</vt:lpstr>
      <vt:lpstr>Iteration 1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Bahier Khan</cp:lastModifiedBy>
  <dcterms:modified xsi:type="dcterms:W3CDTF">2022-06-01T15:27:13Z</dcterms:modified>
</cp:coreProperties>
</file>