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stein\PycharmProjects\DSE_AEMS\Emission_Drone\"/>
    </mc:Choice>
  </mc:AlternateContent>
  <xr:revisionPtr revIDLastSave="0" documentId="13_ncr:1_{6B39F807-3027-4999-9D8B-C2D999EEDC4A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propellers" sheetId="1" r:id="rId1"/>
    <sheet name="Motors" sheetId="2" r:id="rId2"/>
    <sheet name="Motors New" sheetId="3" r:id="rId3"/>
    <sheet name="Motors cut" sheetId="5" r:id="rId4"/>
    <sheet name="Batterie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6" i="1" l="1"/>
  <c r="E31" i="1"/>
  <c r="D31" i="1"/>
  <c r="C31" i="1"/>
  <c r="E30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</calcChain>
</file>

<file path=xl/sharedStrings.xml><?xml version="1.0" encoding="utf-8"?>
<sst xmlns="http://schemas.openxmlformats.org/spreadsheetml/2006/main" count="130" uniqueCount="99">
  <si>
    <t>Name</t>
  </si>
  <si>
    <t>Diameter (m)</t>
  </si>
  <si>
    <t>Pitch (m)</t>
  </si>
  <si>
    <t>Maximum rpm</t>
  </si>
  <si>
    <t>Diameter (inch)</t>
  </si>
  <si>
    <t>Pitch (inch)</t>
  </si>
  <si>
    <t>2 blade props</t>
  </si>
  <si>
    <t>APC 6×4.1SF</t>
  </si>
  <si>
    <t>APC 6x6E</t>
  </si>
  <si>
    <t>APC 6x3F</t>
  </si>
  <si>
    <t>APC 6×5.5E</t>
  </si>
  <si>
    <t>APC 6x4E</t>
  </si>
  <si>
    <t>APC 7x6E</t>
  </si>
  <si>
    <t>APC 7x4E</t>
  </si>
  <si>
    <t>APC B7x5E</t>
  </si>
  <si>
    <t>APC 7×4.1SF</t>
  </si>
  <si>
    <t>APC 7×3.8WSF</t>
  </si>
  <si>
    <t>APC B8x4E</t>
  </si>
  <si>
    <t>APC B8x6E</t>
  </si>
  <si>
    <t>APC B8x4.7SF</t>
  </si>
  <si>
    <t>APC B8x3.8SF</t>
  </si>
  <si>
    <t>APC 8×4.1SF</t>
  </si>
  <si>
    <t>APC B9x6SF</t>
  </si>
  <si>
    <t>APC 9x4.5MRF</t>
  </si>
  <si>
    <t>APC 9x4.7SF</t>
  </si>
  <si>
    <t>APC B9x6E</t>
  </si>
  <si>
    <t>APC 9x4.5E</t>
  </si>
  <si>
    <t>APC 10×4.6SF</t>
  </si>
  <si>
    <t>APC B10x5E</t>
  </si>
  <si>
    <t>APC  B10x6E</t>
  </si>
  <si>
    <t>T-Motor SW 11x4.2</t>
  </si>
  <si>
    <t>APC 11×4.6SF</t>
  </si>
  <si>
    <t>APC B11x5.5E</t>
  </si>
  <si>
    <t>APC 11×3.8SF</t>
  </si>
  <si>
    <t>APC 12 x 4.5MR</t>
  </si>
  <si>
    <t>APC 12 x 5.5 MR</t>
  </si>
  <si>
    <t>3 blade props</t>
  </si>
  <si>
    <t>BD5x3.7E-3-B4</t>
  </si>
  <si>
    <t>https://www.apcprop.com/product/bd5x3-7e-3-b4/</t>
  </si>
  <si>
    <t>B4x4E-3-B4</t>
  </si>
  <si>
    <t>https://www.apcprop.com/product/b4x4e-3-b4/</t>
  </si>
  <si>
    <t>Hobbyking3blad</t>
  </si>
  <si>
    <t>https://hobbyking.com/en_us/hobbykingtm-3-blade-propeller-9x4-5-black-std-reverse-rotation-2pcs.html?___store=en_us</t>
  </si>
  <si>
    <t>4 blade props</t>
  </si>
  <si>
    <t>Torque constant [Nm/A]</t>
  </si>
  <si>
    <t>nominal no-load current [A]</t>
  </si>
  <si>
    <t>resistance [ohm]</t>
  </si>
  <si>
    <t>Maximum RPM</t>
  </si>
  <si>
    <t>KV0 (no-load speed) [RPM]</t>
  </si>
  <si>
    <t>nominal torque [Nm]</t>
  </si>
  <si>
    <t>Max Torque [Nm]</t>
  </si>
  <si>
    <t>Nominal Rpm</t>
  </si>
  <si>
    <t>Price</t>
  </si>
  <si>
    <t>Weight [g]</t>
  </si>
  <si>
    <t>Maxon 651619</t>
  </si>
  <si>
    <t>Maxon 608132</t>
  </si>
  <si>
    <t>Maxon 651606 (no cable)</t>
  </si>
  <si>
    <t>Maxon 651609 (no cable)</t>
  </si>
  <si>
    <t>Maxon 591476 (no cable)</t>
  </si>
  <si>
    <t>Maxon 591477 (no cable)</t>
  </si>
  <si>
    <t>Maxon 591478 (no cable)</t>
  </si>
  <si>
    <t>Maxon 591479 (no cable)</t>
  </si>
  <si>
    <t>Maxon 651613</t>
  </si>
  <si>
    <t>Maxon 608131</t>
  </si>
  <si>
    <t>Maxon 608133</t>
  </si>
  <si>
    <t>Maxon 608134</t>
  </si>
  <si>
    <t>Maxon 608136 (no cable)</t>
  </si>
  <si>
    <t>Maxon 608152</t>
  </si>
  <si>
    <t>Maxon 608153</t>
  </si>
  <si>
    <t>Maxon 608154</t>
  </si>
  <si>
    <t>Maxon 608140</t>
  </si>
  <si>
    <t>Maxon 608141</t>
  </si>
  <si>
    <t>Maxon 651618</t>
  </si>
  <si>
    <t xml:space="preserve">Maxon 651620 </t>
  </si>
  <si>
    <t>Maxon 608143</t>
  </si>
  <si>
    <t>Maxon 608145</t>
  </si>
  <si>
    <t>Maxon 608146</t>
  </si>
  <si>
    <t>Maxon 608137</t>
  </si>
  <si>
    <t>Battery capacity [Ah]</t>
  </si>
  <si>
    <t>battery minimum capacity [Ah]</t>
  </si>
  <si>
    <t>battery voltage [V]</t>
  </si>
  <si>
    <t>Mass [g]</t>
  </si>
  <si>
    <t>AntiGravity MN5008 KV 400</t>
  </si>
  <si>
    <t>Navigator MN4110-KV400</t>
  </si>
  <si>
    <t>Navigator MN4112-KV320</t>
  </si>
  <si>
    <t>AntiGravity MN5006 KV450</t>
  </si>
  <si>
    <t>Navigator MN4112-KV420</t>
  </si>
  <si>
    <t>MAD Motor 4008 600KV</t>
  </si>
  <si>
    <t>MAD Motor 3515 IPE</t>
  </si>
  <si>
    <t>KV-Value</t>
  </si>
  <si>
    <t>Nominal Voltage</t>
  </si>
  <si>
    <t>Peak Voltage</t>
  </si>
  <si>
    <t>price dollar</t>
  </si>
  <si>
    <t>MAD Motor 3515 IPE 400KV</t>
  </si>
  <si>
    <t>MAD 5005 350 KV</t>
  </si>
  <si>
    <t>U at 0.1Nm</t>
  </si>
  <si>
    <t>I at 0.1Nm</t>
  </si>
  <si>
    <t>U at 0.245 Nm</t>
  </si>
  <si>
    <t>I at 0.245Nm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</si>
</sst>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.000000"/>
    <numFmt numFmtId="166" formatCode="&quot;€&quot;#,##0.00"/>
  </numFmts>
  <fonts count="1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name val="Arial"/>
    </font>
    <font>
      <sz val="10"/>
      <color rgb="FF222222"/>
      <name val="Arial"/>
    </font>
    <font>
      <sz val="10"/>
      <color theme="1"/>
      <name val="Roboto"/>
    </font>
    <font>
      <u/>
      <sz val="10"/>
      <color rgb="FF1155CC"/>
      <name val="Arial"/>
    </font>
    <font>
      <sz val="10"/>
      <color rgb="FF333333"/>
      <name val="Lato"/>
    </font>
    <font>
      <u/>
      <sz val="10"/>
      <color rgb="FF0000FF"/>
      <name val="Arial"/>
    </font>
    <font>
      <sz val="10"/>
      <color rgb="FF000000"/>
      <name val="Roboto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1155CC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1" xfId="0" applyFont="1" applyBorder="1" applyAlignment="1"/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" fillId="0" borderId="1" xfId="0" applyFont="1" applyBorder="1" applyAlignment="1"/>
    <xf numFmtId="0" fontId="5" fillId="2" borderId="1" xfId="0" applyFont="1" applyFill="1" applyBorder="1" applyAlignment="1"/>
    <xf numFmtId="0" fontId="1" fillId="0" borderId="0" xfId="0" applyFont="1" applyAlignment="1"/>
    <xf numFmtId="0" fontId="3" fillId="0" borderId="1" xfId="0" applyFont="1" applyBorder="1" applyAlignment="1"/>
    <xf numFmtId="0" fontId="3" fillId="0" borderId="5" xfId="0" applyFont="1" applyBorder="1" applyAlignment="1">
      <alignment horizontal="right"/>
    </xf>
    <xf numFmtId="0" fontId="6" fillId="2" borderId="5" xfId="0" applyFont="1" applyFill="1" applyBorder="1" applyAlignment="1">
      <alignment horizontal="right"/>
    </xf>
    <xf numFmtId="0" fontId="3" fillId="0" borderId="5" xfId="0" applyFont="1" applyBorder="1" applyAlignment="1"/>
    <xf numFmtId="0" fontId="7" fillId="0" borderId="6" xfId="0" applyFont="1" applyBorder="1" applyAlignment="1"/>
    <xf numFmtId="0" fontId="8" fillId="0" borderId="1" xfId="0" applyFont="1" applyBorder="1" applyAlignment="1">
      <alignment wrapText="1"/>
    </xf>
    <xf numFmtId="164" fontId="1" fillId="0" borderId="1" xfId="0" applyNumberFormat="1" applyFont="1" applyBorder="1" applyAlignment="1"/>
    <xf numFmtId="165" fontId="1" fillId="0" borderId="1" xfId="0" applyNumberFormat="1" applyFont="1" applyBorder="1" applyAlignment="1"/>
    <xf numFmtId="0" fontId="9" fillId="0" borderId="1" xfId="0" applyFont="1" applyBorder="1" applyAlignment="1"/>
    <xf numFmtId="0" fontId="8" fillId="0" borderId="0" xfId="0" applyFont="1" applyAlignment="1">
      <alignment wrapText="1"/>
    </xf>
    <xf numFmtId="0" fontId="10" fillId="2" borderId="0" xfId="0" applyFont="1" applyFill="1" applyAlignment="1">
      <alignment horizontal="left"/>
    </xf>
    <xf numFmtId="0" fontId="10" fillId="0" borderId="0" xfId="0" applyFont="1" applyAlignment="1"/>
    <xf numFmtId="0" fontId="11" fillId="0" borderId="1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2" fillId="0" borderId="1" xfId="0" applyFont="1" applyBorder="1" applyAlignment="1"/>
    <xf numFmtId="0" fontId="3" fillId="3" borderId="4" xfId="0" applyFont="1" applyFill="1" applyBorder="1" applyAlignment="1">
      <alignment horizontal="right"/>
    </xf>
    <xf numFmtId="166" fontId="12" fillId="4" borderId="1" xfId="0" applyNumberFormat="1" applyFont="1" applyFill="1" applyBorder="1" applyAlignment="1">
      <alignment horizontal="right" vertical="top"/>
    </xf>
    <xf numFmtId="4" fontId="3" fillId="0" borderId="7" xfId="0" applyNumberFormat="1" applyFont="1" applyBorder="1" applyAlignment="1">
      <alignment horizontal="right"/>
    </xf>
    <xf numFmtId="0" fontId="13" fillId="0" borderId="1" xfId="0" applyFont="1" applyBorder="1" applyAlignment="1"/>
    <xf numFmtId="0" fontId="3" fillId="0" borderId="5" xfId="0" applyFont="1" applyBorder="1" applyAlignment="1">
      <alignment horizontal="right"/>
    </xf>
    <xf numFmtId="166" fontId="12" fillId="4" borderId="1" xfId="0" applyNumberFormat="1" applyFont="1" applyFill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4" xfId="0" applyFont="1" applyBorder="1" applyAlignment="1"/>
    <xf numFmtId="0" fontId="3" fillId="0" borderId="7" xfId="0" applyFont="1" applyBorder="1" applyAlignment="1"/>
    <xf numFmtId="0" fontId="3" fillId="0" borderId="7" xfId="0" applyFont="1" applyBorder="1" applyAlignment="1"/>
    <xf numFmtId="166" fontId="3" fillId="0" borderId="7" xfId="0" applyNumberFormat="1" applyFont="1" applyBorder="1" applyAlignment="1"/>
    <xf numFmtId="0" fontId="0" fillId="0" borderId="0" xfId="0" applyFont="1" applyAlignment="1"/>
    <xf numFmtId="0" fontId="14" fillId="0" borderId="10" xfId="0" applyFont="1" applyBorder="1" applyAlignment="1">
      <alignment horizontal="right" wrapText="1"/>
    </xf>
    <xf numFmtId="0" fontId="14" fillId="0" borderId="11" xfId="0" applyFont="1" applyBorder="1" applyAlignment="1">
      <alignment wrapText="1"/>
    </xf>
    <xf numFmtId="0" fontId="14" fillId="0" borderId="12" xfId="0" applyFont="1" applyBorder="1" applyAlignment="1">
      <alignment wrapText="1"/>
    </xf>
    <xf numFmtId="0" fontId="14" fillId="0" borderId="14" xfId="0" applyFont="1" applyBorder="1" applyAlignment="1">
      <alignment wrapText="1"/>
    </xf>
    <xf numFmtId="0" fontId="14" fillId="0" borderId="10" xfId="0" applyFont="1" applyBorder="1" applyAlignment="1">
      <alignment wrapText="1"/>
    </xf>
    <xf numFmtId="0" fontId="15" fillId="0" borderId="8" xfId="0" applyFont="1" applyBorder="1" applyAlignment="1">
      <alignment horizontal="center" wrapText="1"/>
    </xf>
    <xf numFmtId="0" fontId="15" fillId="0" borderId="9" xfId="0" applyFont="1" applyBorder="1" applyAlignment="1">
      <alignment horizontal="center" wrapText="1"/>
    </xf>
    <xf numFmtId="0" fontId="15" fillId="0" borderId="14" xfId="0" applyFont="1" applyBorder="1" applyAlignment="1">
      <alignment wrapText="1"/>
    </xf>
    <xf numFmtId="0" fontId="14" fillId="0" borderId="13" xfId="0" applyFont="1" applyBorder="1" applyAlignment="1">
      <alignment wrapText="1"/>
    </xf>
    <xf numFmtId="0" fontId="2" fillId="0" borderId="2" xfId="0" applyFont="1" applyBorder="1" applyAlignment="1">
      <alignment vertical="center" wrapText="1"/>
    </xf>
    <xf numFmtId="0" fontId="4" fillId="0" borderId="3" xfId="0" applyFont="1" applyBorder="1"/>
    <xf numFmtId="0" fontId="4" fillId="0" borderId="4" xfId="0" applyFont="1" applyBorder="1"/>
    <xf numFmtId="0" fontId="2" fillId="0" borderId="2" xfId="0" applyFont="1" applyBorder="1" applyAlignment="1">
      <alignment vertical="center"/>
    </xf>
    <xf numFmtId="0" fontId="14" fillId="0" borderId="11" xfId="0" applyFont="1" applyBorder="1" applyAlignment="1">
      <alignment horizontal="right" wrapText="1"/>
    </xf>
    <xf numFmtId="0" fontId="14" fillId="0" borderId="13" xfId="0" applyFont="1" applyBorder="1" applyAlignment="1">
      <alignment horizontal="right" wrapText="1"/>
    </xf>
    <xf numFmtId="0" fontId="14" fillId="0" borderId="15" xfId="0" applyFont="1" applyBorder="1" applyAlignment="1">
      <alignment horizontal="right" wrapText="1"/>
    </xf>
    <xf numFmtId="0" fontId="15" fillId="0" borderId="12" xfId="0" applyFont="1" applyBorder="1" applyAlignment="1">
      <alignment wrapText="1"/>
    </xf>
    <xf numFmtId="0" fontId="14" fillId="0" borderId="12" xfId="0" applyFont="1" applyBorder="1" applyAlignment="1">
      <alignment horizontal="right" wrapText="1"/>
    </xf>
    <xf numFmtId="0" fontId="14" fillId="0" borderId="15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pcprop.com/product/bd5x3-7e-3-b4/" TargetMode="External"/><Relationship Id="rId2" Type="http://schemas.openxmlformats.org/officeDocument/2006/relationships/hyperlink" Target="https://www.apcprop.com/product/b4x4e-3-b4/" TargetMode="External"/><Relationship Id="rId1" Type="http://schemas.openxmlformats.org/officeDocument/2006/relationships/hyperlink" Target="https://www.apcprop.com/product/bd5x3-7e-3-b4/" TargetMode="External"/><Relationship Id="rId4" Type="http://schemas.openxmlformats.org/officeDocument/2006/relationships/hyperlink" Target="https://hobbyking.com/en_us/hobbykingtm-3-blade-propeller-9x4-5-black-std-reverse-rotation-2pcs.html?___store=en_u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J68"/>
  <sheetViews>
    <sheetView workbookViewId="0"/>
  </sheetViews>
  <sheetFormatPr defaultColWidth="12.6640625" defaultRowHeight="15.75" customHeight="1" x14ac:dyDescent="0.25"/>
  <cols>
    <col min="7" max="7" width="12.77734375" customWidth="1"/>
    <col min="8" max="8" width="2.44140625" customWidth="1"/>
  </cols>
  <sheetData>
    <row r="2" spans="1:10" ht="13.2" x14ac:dyDescent="0.25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1:10" ht="13.2" x14ac:dyDescent="0.25">
      <c r="A3" s="53" t="s">
        <v>6</v>
      </c>
      <c r="B3" s="3" t="s">
        <v>7</v>
      </c>
      <c r="C3" s="4">
        <f t="shared" ref="C3:D3" si="0">F3*2.54/100</f>
        <v>0.15240000000000001</v>
      </c>
      <c r="D3" s="4">
        <f t="shared" si="0"/>
        <v>0.10414</v>
      </c>
      <c r="E3" s="5">
        <v>20000</v>
      </c>
      <c r="F3" s="5">
        <v>6</v>
      </c>
      <c r="G3" s="5">
        <v>4.0999999999999996</v>
      </c>
      <c r="H3" s="6"/>
      <c r="I3" s="7"/>
      <c r="J3" s="7"/>
    </row>
    <row r="4" spans="1:10" ht="13.2" x14ac:dyDescent="0.25">
      <c r="A4" s="54"/>
      <c r="B4" s="3" t="s">
        <v>8</v>
      </c>
      <c r="C4" s="4">
        <f t="shared" ref="C4:D4" si="1">F4*2.54/100</f>
        <v>0.15240000000000001</v>
      </c>
      <c r="D4" s="4">
        <f t="shared" si="1"/>
        <v>0.15240000000000001</v>
      </c>
      <c r="E4" s="5">
        <v>25000</v>
      </c>
      <c r="F4" s="5">
        <v>6</v>
      </c>
      <c r="G4" s="5">
        <v>6</v>
      </c>
      <c r="H4" s="6"/>
      <c r="I4" s="7"/>
      <c r="J4" s="7"/>
    </row>
    <row r="5" spans="1:10" ht="13.2" x14ac:dyDescent="0.25">
      <c r="A5" s="54"/>
      <c r="B5" s="8" t="s">
        <v>9</v>
      </c>
      <c r="C5" s="4">
        <f t="shared" ref="C5:D5" si="2">F5*2.54/100</f>
        <v>0.15240000000000001</v>
      </c>
      <c r="D5" s="4">
        <f t="shared" si="2"/>
        <v>7.6200000000000004E-2</v>
      </c>
      <c r="E5" s="4">
        <v>20000</v>
      </c>
      <c r="F5" s="9">
        <v>6</v>
      </c>
      <c r="G5" s="9">
        <v>3</v>
      </c>
      <c r="H5" s="6"/>
      <c r="I5" s="10"/>
      <c r="J5" s="11"/>
    </row>
    <row r="6" spans="1:10" ht="13.2" x14ac:dyDescent="0.25">
      <c r="A6" s="54"/>
      <c r="B6" s="12" t="s">
        <v>10</v>
      </c>
      <c r="C6" s="4">
        <f t="shared" ref="C6:D6" si="3">F6*2.54/100</f>
        <v>0.15240000000000001</v>
      </c>
      <c r="D6" s="4">
        <f t="shared" si="3"/>
        <v>0.13970000000000002</v>
      </c>
      <c r="E6" s="1">
        <v>25000</v>
      </c>
      <c r="F6" s="12">
        <v>6</v>
      </c>
      <c r="G6" s="12">
        <v>5.5</v>
      </c>
    </row>
    <row r="7" spans="1:10" ht="13.2" x14ac:dyDescent="0.25">
      <c r="A7" s="54"/>
      <c r="B7" s="12" t="s">
        <v>11</v>
      </c>
      <c r="C7" s="4">
        <f t="shared" ref="C7:D7" si="4">F7*2.54/100</f>
        <v>0.15240000000000001</v>
      </c>
      <c r="D7" s="4">
        <f t="shared" si="4"/>
        <v>0.1016</v>
      </c>
      <c r="E7" s="1">
        <v>25000</v>
      </c>
      <c r="F7" s="12">
        <v>6</v>
      </c>
      <c r="G7" s="12">
        <v>4</v>
      </c>
    </row>
    <row r="8" spans="1:10" ht="13.2" x14ac:dyDescent="0.25">
      <c r="A8" s="54"/>
      <c r="B8" s="12" t="s">
        <v>12</v>
      </c>
      <c r="C8" s="4">
        <f t="shared" ref="C8:D8" si="5">F8*2.54/100</f>
        <v>0.17780000000000001</v>
      </c>
      <c r="D8" s="4">
        <f t="shared" si="5"/>
        <v>0.15240000000000001</v>
      </c>
      <c r="E8" s="1">
        <v>21428.571428571428</v>
      </c>
      <c r="F8" s="12">
        <v>7</v>
      </c>
      <c r="G8" s="12">
        <v>6</v>
      </c>
    </row>
    <row r="9" spans="1:10" ht="13.2" x14ac:dyDescent="0.25">
      <c r="A9" s="54"/>
      <c r="B9" s="12" t="s">
        <v>13</v>
      </c>
      <c r="C9" s="4">
        <f t="shared" ref="C9:D9" si="6">F9*2.54/100</f>
        <v>0.17780000000000001</v>
      </c>
      <c r="D9" s="4">
        <f t="shared" si="6"/>
        <v>0.1016</v>
      </c>
      <c r="E9" s="1">
        <v>21428.571428571428</v>
      </c>
      <c r="F9" s="12">
        <v>7</v>
      </c>
      <c r="G9" s="12">
        <v>4</v>
      </c>
    </row>
    <row r="10" spans="1:10" ht="13.2" x14ac:dyDescent="0.25">
      <c r="A10" s="54"/>
      <c r="B10" s="12" t="s">
        <v>14</v>
      </c>
      <c r="C10" s="4">
        <f t="shared" ref="C10:D10" si="7">F10*2.54/100</f>
        <v>0.17780000000000001</v>
      </c>
      <c r="D10" s="4">
        <f t="shared" si="7"/>
        <v>0.127</v>
      </c>
      <c r="E10" s="1">
        <v>21428.571428571428</v>
      </c>
      <c r="F10" s="12">
        <v>7</v>
      </c>
      <c r="G10" s="12">
        <v>5</v>
      </c>
    </row>
    <row r="11" spans="1:10" ht="13.2" x14ac:dyDescent="0.25">
      <c r="A11" s="54"/>
      <c r="B11" s="12" t="s">
        <v>15</v>
      </c>
      <c r="C11" s="4">
        <f t="shared" ref="C11:D11" si="8">F11*2.54/100</f>
        <v>0.17780000000000001</v>
      </c>
      <c r="D11" s="4">
        <f t="shared" si="8"/>
        <v>0.10414</v>
      </c>
      <c r="E11" s="1">
        <v>9285.7142857142862</v>
      </c>
      <c r="F11" s="12">
        <v>7</v>
      </c>
      <c r="G11" s="12">
        <v>4.0999999999999996</v>
      </c>
    </row>
    <row r="12" spans="1:10" ht="13.2" x14ac:dyDescent="0.25">
      <c r="A12" s="54"/>
      <c r="B12" s="12" t="s">
        <v>16</v>
      </c>
      <c r="C12" s="4">
        <f t="shared" ref="C12:D12" si="9">F12*2.54/100</f>
        <v>0.17780000000000001</v>
      </c>
      <c r="D12" s="4">
        <f t="shared" si="9"/>
        <v>9.6519999999999995E-2</v>
      </c>
      <c r="E12" s="1">
        <v>9285.7142857142862</v>
      </c>
      <c r="F12" s="12">
        <v>7</v>
      </c>
      <c r="G12" s="12">
        <v>3.8</v>
      </c>
    </row>
    <row r="13" spans="1:10" ht="13.2" x14ac:dyDescent="0.25">
      <c r="A13" s="54"/>
      <c r="B13" s="12" t="s">
        <v>17</v>
      </c>
      <c r="C13" s="4">
        <f t="shared" ref="C13:D13" si="10">F13*2.54/100</f>
        <v>0.20319999999999999</v>
      </c>
      <c r="D13" s="4">
        <f t="shared" si="10"/>
        <v>0.1016</v>
      </c>
      <c r="E13" s="1">
        <v>18750</v>
      </c>
      <c r="F13" s="12">
        <v>8</v>
      </c>
      <c r="G13" s="12">
        <v>4</v>
      </c>
    </row>
    <row r="14" spans="1:10" ht="13.2" x14ac:dyDescent="0.25">
      <c r="A14" s="54"/>
      <c r="B14" s="12" t="s">
        <v>18</v>
      </c>
      <c r="C14" s="4">
        <f t="shared" ref="C14:D14" si="11">F14*2.54/100</f>
        <v>0.20319999999999999</v>
      </c>
      <c r="D14" s="4">
        <f t="shared" si="11"/>
        <v>0.15240000000000001</v>
      </c>
      <c r="E14" s="1">
        <v>18750</v>
      </c>
      <c r="F14" s="12">
        <v>8</v>
      </c>
      <c r="G14" s="12">
        <v>6</v>
      </c>
    </row>
    <row r="15" spans="1:10" ht="13.2" x14ac:dyDescent="0.25">
      <c r="A15" s="54"/>
      <c r="B15" s="12" t="s">
        <v>19</v>
      </c>
      <c r="C15" s="4">
        <f t="shared" ref="C15:D15" si="12">F15*2.54/100</f>
        <v>0.20319999999999999</v>
      </c>
      <c r="D15" s="4">
        <f t="shared" si="12"/>
        <v>0.11938</v>
      </c>
      <c r="E15" s="1">
        <v>8125</v>
      </c>
      <c r="F15" s="12">
        <v>8</v>
      </c>
      <c r="G15" s="12">
        <v>4.7</v>
      </c>
    </row>
    <row r="16" spans="1:10" ht="13.2" x14ac:dyDescent="0.25">
      <c r="A16" s="55"/>
      <c r="B16" s="12" t="s">
        <v>20</v>
      </c>
      <c r="C16" s="4">
        <f t="shared" ref="C16:D16" si="13">F16*2.54/100</f>
        <v>0.20319999999999999</v>
      </c>
      <c r="D16" s="4">
        <f t="shared" si="13"/>
        <v>9.6519999999999995E-2</v>
      </c>
      <c r="E16" s="1">
        <v>8125</v>
      </c>
      <c r="F16" s="12">
        <v>8</v>
      </c>
      <c r="G16" s="12">
        <v>3.8</v>
      </c>
    </row>
    <row r="17" spans="2:7" ht="13.2" x14ac:dyDescent="0.25">
      <c r="B17" s="12" t="s">
        <v>21</v>
      </c>
      <c r="C17" s="4">
        <f t="shared" ref="C17:D17" si="14">F17*2.54/100</f>
        <v>0.20319999999999999</v>
      </c>
      <c r="D17" s="4">
        <f t="shared" si="14"/>
        <v>0.10414</v>
      </c>
      <c r="E17" s="1">
        <v>8125</v>
      </c>
      <c r="F17" s="12">
        <v>8</v>
      </c>
      <c r="G17" s="12">
        <v>4.0999999999999996</v>
      </c>
    </row>
    <row r="18" spans="2:7" ht="13.2" x14ac:dyDescent="0.25">
      <c r="B18" s="12" t="s">
        <v>22</v>
      </c>
      <c r="C18" s="4">
        <f t="shared" ref="C18:D18" si="15">F18*2.54/100</f>
        <v>0.2286</v>
      </c>
      <c r="D18" s="4">
        <f t="shared" si="15"/>
        <v>0.15240000000000001</v>
      </c>
      <c r="E18" s="1">
        <v>7222.2222222222226</v>
      </c>
      <c r="F18" s="12">
        <v>9</v>
      </c>
      <c r="G18" s="12">
        <v>6</v>
      </c>
    </row>
    <row r="19" spans="2:7" ht="13.2" x14ac:dyDescent="0.25">
      <c r="B19" s="12" t="s">
        <v>23</v>
      </c>
      <c r="C19" s="4">
        <f t="shared" ref="C19:D19" si="16">F19*2.54/100</f>
        <v>0.2286</v>
      </c>
      <c r="D19" s="4">
        <f t="shared" si="16"/>
        <v>0.1143</v>
      </c>
      <c r="E19" s="1">
        <v>11666.666666666666</v>
      </c>
      <c r="F19" s="12">
        <v>9</v>
      </c>
      <c r="G19" s="12">
        <v>4.5</v>
      </c>
    </row>
    <row r="20" spans="2:7" ht="13.2" x14ac:dyDescent="0.25">
      <c r="B20" s="12" t="s">
        <v>24</v>
      </c>
      <c r="C20" s="4">
        <f t="shared" ref="C20:D20" si="17">F20*2.54/100</f>
        <v>0.2286</v>
      </c>
      <c r="D20" s="4">
        <f t="shared" si="17"/>
        <v>0.11938</v>
      </c>
      <c r="E20" s="1">
        <v>7222.2222222222226</v>
      </c>
      <c r="F20" s="12">
        <v>9</v>
      </c>
      <c r="G20" s="12">
        <v>4.7</v>
      </c>
    </row>
    <row r="21" spans="2:7" ht="13.2" x14ac:dyDescent="0.25">
      <c r="B21" s="12" t="s">
        <v>25</v>
      </c>
      <c r="C21" s="4">
        <f t="shared" ref="C21:D21" si="18">F21*2.54/100</f>
        <v>0.2286</v>
      </c>
      <c r="D21" s="4">
        <f t="shared" si="18"/>
        <v>0.15240000000000001</v>
      </c>
      <c r="E21" s="1">
        <v>16666.666666666668</v>
      </c>
      <c r="F21" s="12">
        <v>9</v>
      </c>
      <c r="G21" s="12">
        <v>6</v>
      </c>
    </row>
    <row r="22" spans="2:7" ht="13.2" x14ac:dyDescent="0.25">
      <c r="B22" s="12" t="s">
        <v>26</v>
      </c>
      <c r="C22" s="4">
        <f t="shared" ref="C22:D22" si="19">F22*2.54/100</f>
        <v>0.2286</v>
      </c>
      <c r="D22" s="4">
        <f t="shared" si="19"/>
        <v>0.1143</v>
      </c>
      <c r="E22" s="1">
        <v>16666.666666666668</v>
      </c>
      <c r="F22" s="12">
        <v>9</v>
      </c>
      <c r="G22" s="12">
        <v>4.5</v>
      </c>
    </row>
    <row r="23" spans="2:7" ht="13.2" x14ac:dyDescent="0.25">
      <c r="B23" s="12" t="s">
        <v>27</v>
      </c>
      <c r="C23" s="4">
        <f t="shared" ref="C23:D23" si="20">F23*2.54/100</f>
        <v>0.254</v>
      </c>
      <c r="D23" s="4">
        <f t="shared" si="20"/>
        <v>0.11684</v>
      </c>
      <c r="E23" s="1">
        <v>6500</v>
      </c>
      <c r="F23" s="12">
        <v>10</v>
      </c>
      <c r="G23" s="12">
        <v>4.5999999999999996</v>
      </c>
    </row>
    <row r="24" spans="2:7" ht="13.2" x14ac:dyDescent="0.25">
      <c r="B24" s="12" t="s">
        <v>28</v>
      </c>
      <c r="C24" s="4">
        <f t="shared" ref="C24:D24" si="21">F24*2.54/100</f>
        <v>0.254</v>
      </c>
      <c r="D24" s="4">
        <f t="shared" si="21"/>
        <v>0.127</v>
      </c>
      <c r="E24" s="1">
        <v>15000</v>
      </c>
      <c r="F24" s="12">
        <v>10</v>
      </c>
      <c r="G24" s="12">
        <v>5</v>
      </c>
    </row>
    <row r="25" spans="2:7" ht="13.2" x14ac:dyDescent="0.25">
      <c r="B25" s="13" t="s">
        <v>29</v>
      </c>
      <c r="C25" s="4">
        <f t="shared" ref="C25:D25" si="22">F25*2.54/100</f>
        <v>0.254</v>
      </c>
      <c r="D25" s="4">
        <f t="shared" si="22"/>
        <v>0.15240000000000001</v>
      </c>
      <c r="E25" s="1">
        <v>15000</v>
      </c>
      <c r="F25" s="12">
        <v>10</v>
      </c>
      <c r="G25" s="12">
        <v>6</v>
      </c>
    </row>
    <row r="26" spans="2:7" ht="13.2" x14ac:dyDescent="0.25">
      <c r="B26" s="12" t="s">
        <v>30</v>
      </c>
      <c r="C26" s="4">
        <f t="shared" ref="C26:D26" si="23">F26*2.54/100</f>
        <v>0.27940000000000004</v>
      </c>
      <c r="D26" s="4">
        <f t="shared" si="23"/>
        <v>0.10668000000000001</v>
      </c>
      <c r="E26" s="1">
        <v>8400</v>
      </c>
      <c r="F26" s="12">
        <v>11</v>
      </c>
      <c r="G26" s="12">
        <v>4.2</v>
      </c>
    </row>
    <row r="27" spans="2:7" ht="13.2" x14ac:dyDescent="0.25">
      <c r="B27" s="12" t="s">
        <v>31</v>
      </c>
      <c r="C27" s="4">
        <f t="shared" ref="C27:D27" si="24">F27*2.54/100</f>
        <v>0.27940000000000004</v>
      </c>
      <c r="D27" s="4">
        <f t="shared" si="24"/>
        <v>0.11684</v>
      </c>
      <c r="E27" s="1">
        <v>5909.090909090909</v>
      </c>
      <c r="F27" s="12">
        <v>11</v>
      </c>
      <c r="G27" s="12">
        <v>4.5999999999999996</v>
      </c>
    </row>
    <row r="28" spans="2:7" ht="13.2" x14ac:dyDescent="0.25">
      <c r="B28" s="12" t="s">
        <v>32</v>
      </c>
      <c r="C28" s="4">
        <f t="shared" ref="C28:D28" si="25">F28*2.54/100</f>
        <v>0.27940000000000004</v>
      </c>
      <c r="D28" s="4">
        <f t="shared" si="25"/>
        <v>0.13970000000000002</v>
      </c>
      <c r="E28" s="1">
        <v>13636.363636363636</v>
      </c>
      <c r="F28" s="12">
        <v>11</v>
      </c>
      <c r="G28" s="12">
        <v>5.5</v>
      </c>
    </row>
    <row r="29" spans="2:7" ht="13.2" x14ac:dyDescent="0.25">
      <c r="B29" s="12" t="s">
        <v>33</v>
      </c>
      <c r="C29" s="4">
        <f t="shared" ref="C29:D29" si="26">F29*2.54/100</f>
        <v>0.27940000000000004</v>
      </c>
      <c r="D29" s="4">
        <f t="shared" si="26"/>
        <v>9.6519999999999995E-2</v>
      </c>
      <c r="E29" s="1">
        <v>5909.090909090909</v>
      </c>
      <c r="F29" s="12">
        <v>11</v>
      </c>
      <c r="G29" s="12">
        <v>3.8</v>
      </c>
    </row>
    <row r="30" spans="2:7" ht="13.2" x14ac:dyDescent="0.25">
      <c r="B30" s="3" t="s">
        <v>34</v>
      </c>
      <c r="C30" s="5">
        <f t="shared" ref="C30:D30" si="27">F30*2.54/100</f>
        <v>0.30480000000000002</v>
      </c>
      <c r="D30" s="5">
        <f t="shared" si="27"/>
        <v>0.1143</v>
      </c>
      <c r="E30" s="5">
        <f t="shared" ref="E30:E31" si="28">105000/F30</f>
        <v>8750</v>
      </c>
      <c r="F30" s="14">
        <v>12</v>
      </c>
      <c r="G30" s="12">
        <v>4.5</v>
      </c>
    </row>
    <row r="31" spans="2:7" ht="13.2" x14ac:dyDescent="0.25">
      <c r="B31" s="15" t="s">
        <v>35</v>
      </c>
      <c r="C31" s="5">
        <f t="shared" ref="C31:D31" si="29">F31*2.54/100</f>
        <v>0.30480000000000002</v>
      </c>
      <c r="D31" s="5">
        <f t="shared" si="29"/>
        <v>0.13970000000000002</v>
      </c>
      <c r="E31" s="5">
        <f t="shared" si="28"/>
        <v>8750</v>
      </c>
      <c r="F31" s="12">
        <v>12</v>
      </c>
      <c r="G31" s="12">
        <v>5.5</v>
      </c>
    </row>
    <row r="32" spans="2:7" ht="13.2" x14ac:dyDescent="0.25">
      <c r="B32" s="1"/>
      <c r="C32" s="1"/>
      <c r="D32" s="1"/>
      <c r="E32" s="1"/>
      <c r="F32" s="1"/>
      <c r="G32" s="1"/>
    </row>
    <row r="33" spans="2:7" ht="13.2" x14ac:dyDescent="0.25">
      <c r="B33" s="1"/>
      <c r="C33" s="1"/>
      <c r="D33" s="1"/>
      <c r="E33" s="1"/>
      <c r="F33" s="1"/>
      <c r="G33" s="1"/>
    </row>
    <row r="34" spans="2:7" ht="13.2" x14ac:dyDescent="0.25">
      <c r="B34" s="15"/>
      <c r="C34" s="16"/>
      <c r="D34" s="17"/>
      <c r="E34" s="18"/>
      <c r="F34" s="16"/>
      <c r="G34" s="19"/>
    </row>
    <row r="35" spans="2:7" ht="13.2" x14ac:dyDescent="0.25">
      <c r="B35" s="1"/>
      <c r="C35" s="1"/>
      <c r="D35" s="1"/>
      <c r="E35" s="1"/>
      <c r="F35" s="1"/>
      <c r="G35" s="1"/>
    </row>
    <row r="36" spans="2:7" ht="13.2" x14ac:dyDescent="0.25">
      <c r="B36" s="1"/>
      <c r="C36" s="1"/>
      <c r="D36" s="1"/>
      <c r="E36" s="1"/>
      <c r="F36" s="1"/>
      <c r="G36" s="1"/>
    </row>
    <row r="37" spans="2:7" ht="13.2" x14ac:dyDescent="0.25">
      <c r="B37" s="1"/>
      <c r="C37" s="1"/>
      <c r="D37" s="1"/>
      <c r="E37" s="1"/>
      <c r="F37" s="1"/>
      <c r="G37" s="1"/>
    </row>
    <row r="38" spans="2:7" ht="13.2" x14ac:dyDescent="0.25">
      <c r="B38" s="1"/>
      <c r="C38" s="1"/>
      <c r="D38" s="1"/>
      <c r="E38" s="1"/>
      <c r="F38" s="1"/>
      <c r="G38" s="1"/>
    </row>
    <row r="39" spans="2:7" ht="13.2" x14ac:dyDescent="0.25">
      <c r="B39" s="1"/>
      <c r="C39" s="1"/>
      <c r="D39" s="1"/>
      <c r="E39" s="1"/>
      <c r="F39" s="1"/>
      <c r="G39" s="1"/>
    </row>
    <row r="40" spans="2:7" ht="13.2" x14ac:dyDescent="0.25">
      <c r="B40" s="1"/>
      <c r="C40" s="1"/>
      <c r="D40" s="1"/>
      <c r="E40" s="1"/>
      <c r="F40" s="1"/>
      <c r="G40" s="1"/>
    </row>
    <row r="41" spans="2:7" ht="13.2" x14ac:dyDescent="0.25">
      <c r="B41" s="1"/>
      <c r="C41" s="1"/>
      <c r="D41" s="1"/>
      <c r="E41" s="1"/>
      <c r="F41" s="1"/>
      <c r="G41" s="1"/>
    </row>
    <row r="42" spans="2:7" ht="13.2" x14ac:dyDescent="0.25">
      <c r="B42" s="1"/>
      <c r="C42" s="1"/>
      <c r="D42" s="1"/>
      <c r="E42" s="1"/>
      <c r="F42" s="1"/>
      <c r="G42" s="1"/>
    </row>
    <row r="56" spans="1:7" ht="15.75" customHeight="1" x14ac:dyDescent="0.4">
      <c r="A56" s="56" t="s">
        <v>36</v>
      </c>
      <c r="B56" s="20" t="s">
        <v>37</v>
      </c>
      <c r="C56" s="12">
        <v>12.7</v>
      </c>
      <c r="D56" s="21">
        <f>9.398</f>
        <v>9.3979999999999997</v>
      </c>
      <c r="E56" s="1"/>
      <c r="F56" s="22">
        <v>3.9689329999999998</v>
      </c>
      <c r="G56" s="23" t="s">
        <v>38</v>
      </c>
    </row>
    <row r="57" spans="1:7" ht="15.75" customHeight="1" x14ac:dyDescent="0.4">
      <c r="A57" s="54"/>
      <c r="B57" s="24" t="s">
        <v>39</v>
      </c>
      <c r="C57" s="12">
        <v>10.16</v>
      </c>
      <c r="D57" s="12">
        <v>10.16</v>
      </c>
      <c r="E57" s="12"/>
      <c r="F57" s="22">
        <v>3.9689329999999998</v>
      </c>
      <c r="G57" s="23" t="s">
        <v>40</v>
      </c>
    </row>
    <row r="58" spans="1:7" ht="15.75" customHeight="1" x14ac:dyDescent="0.4">
      <c r="A58" s="54"/>
      <c r="B58" s="20" t="s">
        <v>37</v>
      </c>
      <c r="C58" s="12">
        <v>12.7</v>
      </c>
      <c r="D58" s="21">
        <v>9.3979999999999997</v>
      </c>
      <c r="E58" s="1"/>
      <c r="F58" s="22">
        <v>3.9689329999999998</v>
      </c>
      <c r="G58" s="23" t="s">
        <v>38</v>
      </c>
    </row>
    <row r="59" spans="1:7" ht="13.2" x14ac:dyDescent="0.25">
      <c r="A59" s="54"/>
      <c r="B59" s="25" t="s">
        <v>41</v>
      </c>
      <c r="C59" s="12">
        <v>22.86</v>
      </c>
      <c r="D59" s="12">
        <v>11.43</v>
      </c>
      <c r="E59" s="1"/>
      <c r="F59" s="26">
        <v>13.5</v>
      </c>
      <c r="G59" s="23" t="s">
        <v>42</v>
      </c>
    </row>
    <row r="60" spans="1:7" ht="13.2" x14ac:dyDescent="0.25">
      <c r="A60" s="54"/>
      <c r="B60" s="1"/>
      <c r="C60" s="1"/>
      <c r="D60" s="1"/>
      <c r="E60" s="1"/>
      <c r="F60" s="1"/>
      <c r="G60" s="1"/>
    </row>
    <row r="61" spans="1:7" ht="13.2" x14ac:dyDescent="0.25">
      <c r="A61" s="55"/>
      <c r="B61" s="1"/>
      <c r="C61" s="1"/>
      <c r="D61" s="1"/>
      <c r="E61" s="1"/>
      <c r="F61" s="1"/>
      <c r="G61" s="1"/>
    </row>
    <row r="63" spans="1:7" ht="13.2" x14ac:dyDescent="0.25">
      <c r="A63" s="56" t="s">
        <v>43</v>
      </c>
      <c r="B63" s="1"/>
      <c r="C63" s="1"/>
      <c r="D63" s="1"/>
      <c r="E63" s="1"/>
      <c r="F63" s="1"/>
      <c r="G63" s="1"/>
    </row>
    <row r="64" spans="1:7" ht="13.2" x14ac:dyDescent="0.25">
      <c r="A64" s="54"/>
      <c r="B64" s="1"/>
      <c r="C64" s="1"/>
      <c r="D64" s="1"/>
      <c r="E64" s="1"/>
      <c r="F64" s="1"/>
      <c r="G64" s="1"/>
    </row>
    <row r="65" spans="1:7" ht="13.2" x14ac:dyDescent="0.25">
      <c r="A65" s="54"/>
      <c r="B65" s="1"/>
      <c r="C65" s="1"/>
      <c r="D65" s="1"/>
      <c r="E65" s="1"/>
      <c r="F65" s="1"/>
      <c r="G65" s="1"/>
    </row>
    <row r="66" spans="1:7" ht="13.2" x14ac:dyDescent="0.25">
      <c r="A66" s="54"/>
      <c r="B66" s="1"/>
      <c r="C66" s="1"/>
      <c r="D66" s="1"/>
      <c r="E66" s="1"/>
      <c r="F66" s="1"/>
      <c r="G66" s="1"/>
    </row>
    <row r="67" spans="1:7" ht="13.2" x14ac:dyDescent="0.25">
      <c r="A67" s="54"/>
      <c r="B67" s="1"/>
      <c r="C67" s="1"/>
      <c r="D67" s="1"/>
      <c r="E67" s="1"/>
      <c r="F67" s="1"/>
      <c r="G67" s="1"/>
    </row>
    <row r="68" spans="1:7" ht="13.2" x14ac:dyDescent="0.25">
      <c r="A68" s="55"/>
      <c r="B68" s="1"/>
      <c r="C68" s="1"/>
      <c r="D68" s="1"/>
      <c r="E68" s="1"/>
      <c r="F68" s="1"/>
      <c r="G68" s="1"/>
    </row>
  </sheetData>
  <mergeCells count="3">
    <mergeCell ref="A3:A16"/>
    <mergeCell ref="A56:A61"/>
    <mergeCell ref="A63:A68"/>
  </mergeCells>
  <hyperlinks>
    <hyperlink ref="G56" r:id="rId1" xr:uid="{00000000-0004-0000-0000-000000000000}"/>
    <hyperlink ref="G57" r:id="rId2" xr:uid="{00000000-0004-0000-0000-000001000000}"/>
    <hyperlink ref="G58" r:id="rId3" xr:uid="{00000000-0004-0000-0000-000002000000}"/>
    <hyperlink ref="G59" r:id="rId4" xr:uid="{00000000-0004-0000-00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44"/>
  <sheetViews>
    <sheetView workbookViewId="0">
      <selection activeCell="B6" sqref="B6"/>
    </sheetView>
  </sheetViews>
  <sheetFormatPr defaultColWidth="12.6640625" defaultRowHeight="15.75" customHeight="1" x14ac:dyDescent="0.25"/>
  <cols>
    <col min="2" max="2" width="20" customWidth="1"/>
    <col min="3" max="3" width="20.44140625" customWidth="1"/>
    <col min="4" max="4" width="23.77734375" customWidth="1"/>
    <col min="5" max="5" width="14.6640625" customWidth="1"/>
    <col min="6" max="6" width="17.77734375" customWidth="1"/>
    <col min="7" max="7" width="18.109375" customWidth="1"/>
    <col min="8" max="8" width="34.44140625" customWidth="1"/>
  </cols>
  <sheetData>
    <row r="1" spans="1:14" x14ac:dyDescent="0.25">
      <c r="A1" s="2" t="s">
        <v>0</v>
      </c>
      <c r="B1" s="2" t="s">
        <v>44</v>
      </c>
      <c r="C1" s="2" t="s">
        <v>45</v>
      </c>
      <c r="D1" s="2" t="s">
        <v>46</v>
      </c>
      <c r="E1" s="28" t="s">
        <v>53</v>
      </c>
      <c r="F1" s="2" t="s">
        <v>47</v>
      </c>
      <c r="G1" s="2" t="s">
        <v>48</v>
      </c>
      <c r="H1" s="27" t="s">
        <v>49</v>
      </c>
      <c r="I1" s="28" t="s">
        <v>50</v>
      </c>
      <c r="J1" s="28" t="s">
        <v>51</v>
      </c>
      <c r="K1" s="28" t="s">
        <v>52</v>
      </c>
    </row>
    <row r="2" spans="1:14" x14ac:dyDescent="0.25">
      <c r="A2" s="12" t="s">
        <v>54</v>
      </c>
      <c r="B2" s="12">
        <v>5.7000000000000002E-2</v>
      </c>
      <c r="C2" s="12">
        <v>0.19800000000000001</v>
      </c>
      <c r="D2" s="12">
        <v>1.56</v>
      </c>
      <c r="E2" s="32">
        <v>150</v>
      </c>
      <c r="F2" s="12">
        <v>10000</v>
      </c>
      <c r="G2" s="12">
        <v>5930</v>
      </c>
      <c r="H2" s="30">
        <v>0.11</v>
      </c>
      <c r="I2" s="38">
        <v>1.32</v>
      </c>
      <c r="J2" s="38">
        <v>5080</v>
      </c>
      <c r="K2" s="31">
        <v>123.91</v>
      </c>
    </row>
    <row r="3" spans="1:14" x14ac:dyDescent="0.25">
      <c r="A3" s="15" t="s">
        <v>55</v>
      </c>
      <c r="B3" s="34">
        <v>3.5999999999999997E-2</v>
      </c>
      <c r="C3" s="34">
        <v>0.23799999999999999</v>
      </c>
      <c r="D3" s="34">
        <v>0.94199999999999995</v>
      </c>
      <c r="E3" s="32">
        <v>113</v>
      </c>
      <c r="F3" s="12">
        <v>10000</v>
      </c>
      <c r="G3" s="12">
        <v>6250</v>
      </c>
      <c r="H3" s="30">
        <v>0.11</v>
      </c>
      <c r="I3" s="38">
        <v>0.91800000000000004</v>
      </c>
      <c r="J3" s="38">
        <v>4970</v>
      </c>
      <c r="K3" s="35">
        <v>113.82</v>
      </c>
      <c r="M3" s="29"/>
      <c r="N3" s="29"/>
    </row>
    <row r="4" spans="1:14" x14ac:dyDescent="0.25">
      <c r="A4" s="12" t="s">
        <v>56</v>
      </c>
      <c r="B4" s="12">
        <v>2.9499999999999998E-2</v>
      </c>
      <c r="C4" s="12">
        <v>0.27700000000000002</v>
      </c>
      <c r="D4" s="12">
        <v>0.44700000000000001</v>
      </c>
      <c r="E4" s="32">
        <v>116</v>
      </c>
      <c r="F4" s="12">
        <v>10000</v>
      </c>
      <c r="G4" s="12">
        <v>5740</v>
      </c>
      <c r="H4" s="30">
        <v>0.112</v>
      </c>
      <c r="I4" s="38">
        <v>1.19</v>
      </c>
      <c r="J4" s="38">
        <v>4690</v>
      </c>
      <c r="K4" s="35">
        <v>103.55</v>
      </c>
      <c r="M4" s="12"/>
      <c r="N4" s="33"/>
    </row>
    <row r="5" spans="1:14" x14ac:dyDescent="0.25">
      <c r="A5" s="12" t="s">
        <v>57</v>
      </c>
      <c r="B5" s="12">
        <v>7.8600000000000003E-2</v>
      </c>
      <c r="C5" s="12">
        <v>0.104</v>
      </c>
      <c r="D5" s="12">
        <v>3.61</v>
      </c>
      <c r="E5" s="32">
        <v>116</v>
      </c>
      <c r="F5" s="12">
        <v>10000</v>
      </c>
      <c r="G5" s="12">
        <v>5740</v>
      </c>
      <c r="H5" s="30">
        <v>0.10199999999999999</v>
      </c>
      <c r="I5" s="38">
        <v>1.04</v>
      </c>
      <c r="J5" s="38">
        <v>4710</v>
      </c>
      <c r="K5" s="35">
        <v>103.55</v>
      </c>
      <c r="M5" s="12"/>
      <c r="N5" s="12"/>
    </row>
    <row r="6" spans="1:14" x14ac:dyDescent="0.25">
      <c r="A6" s="12" t="s">
        <v>58</v>
      </c>
      <c r="B6" s="12">
        <v>2.9499999999999998E-2</v>
      </c>
      <c r="C6" s="12">
        <v>0.27700000000000002</v>
      </c>
      <c r="D6" s="12">
        <v>0.44700000000000001</v>
      </c>
      <c r="E6" s="32">
        <v>113</v>
      </c>
      <c r="F6" s="12">
        <v>10000</v>
      </c>
      <c r="G6" s="12">
        <v>5740</v>
      </c>
      <c r="H6" s="37">
        <v>0.13400000000000001</v>
      </c>
      <c r="I6" s="38">
        <v>1.19</v>
      </c>
      <c r="J6" s="38">
        <v>4510</v>
      </c>
      <c r="K6" s="35">
        <v>106.91</v>
      </c>
      <c r="M6" s="12"/>
      <c r="N6" s="12"/>
    </row>
    <row r="7" spans="1:14" x14ac:dyDescent="0.25">
      <c r="A7" s="12" t="s">
        <v>59</v>
      </c>
      <c r="B7" s="12">
        <v>3.5999999999999997E-2</v>
      </c>
      <c r="C7" s="12">
        <v>0.23799999999999999</v>
      </c>
      <c r="D7" s="12">
        <v>0.94199999999999995</v>
      </c>
      <c r="E7" s="32">
        <v>113</v>
      </c>
      <c r="F7" s="12">
        <v>10000</v>
      </c>
      <c r="G7" s="12">
        <v>6250</v>
      </c>
      <c r="H7" s="30">
        <v>0.11</v>
      </c>
      <c r="I7" s="38">
        <v>0.91800000000000004</v>
      </c>
      <c r="J7" s="38">
        <v>4970</v>
      </c>
      <c r="K7" s="35">
        <v>106.91</v>
      </c>
      <c r="M7" s="12"/>
      <c r="N7" s="12"/>
    </row>
    <row r="8" spans="1:14" x14ac:dyDescent="0.25">
      <c r="A8" s="12" t="s">
        <v>60</v>
      </c>
      <c r="B8" s="12">
        <v>5.57E-2</v>
      </c>
      <c r="C8" s="12">
        <v>0.151</v>
      </c>
      <c r="D8" s="12">
        <v>2.2400000000000002</v>
      </c>
      <c r="E8" s="32">
        <v>113</v>
      </c>
      <c r="F8" s="12">
        <v>10000</v>
      </c>
      <c r="G8" s="12">
        <v>6060</v>
      </c>
      <c r="H8" s="30">
        <v>0.109</v>
      </c>
      <c r="I8" s="38">
        <v>0.89500000000000002</v>
      </c>
      <c r="J8" s="38">
        <v>4810</v>
      </c>
      <c r="K8" s="35">
        <v>106.91</v>
      </c>
      <c r="M8" s="12"/>
      <c r="N8" s="12"/>
    </row>
    <row r="9" spans="1:14" x14ac:dyDescent="0.25">
      <c r="A9" s="12" t="s">
        <v>61</v>
      </c>
      <c r="B9" s="12">
        <v>7.8600000000000003E-2</v>
      </c>
      <c r="C9" s="12">
        <v>0.104</v>
      </c>
      <c r="D9" s="12">
        <v>3.61</v>
      </c>
      <c r="E9" s="32">
        <v>113</v>
      </c>
      <c r="F9" s="12">
        <v>10000</v>
      </c>
      <c r="G9" s="12">
        <v>5740</v>
      </c>
      <c r="H9" s="30">
        <v>0.122</v>
      </c>
      <c r="I9" s="38">
        <v>1.04</v>
      </c>
      <c r="J9" s="38">
        <v>4530</v>
      </c>
      <c r="K9" s="35">
        <v>106.91</v>
      </c>
      <c r="M9" s="12"/>
      <c r="N9" s="12"/>
    </row>
    <row r="10" spans="1:14" x14ac:dyDescent="0.25">
      <c r="A10" s="12" t="s">
        <v>62</v>
      </c>
      <c r="B10" s="12">
        <v>7.8600000000000003E-2</v>
      </c>
      <c r="C10" s="12">
        <v>0.104</v>
      </c>
      <c r="D10" s="12">
        <v>3.61</v>
      </c>
      <c r="E10" s="32">
        <v>116</v>
      </c>
      <c r="F10" s="12">
        <v>10000</v>
      </c>
      <c r="G10" s="12">
        <v>5740</v>
      </c>
      <c r="H10" s="30">
        <v>0.10199999999999999</v>
      </c>
      <c r="I10" s="38">
        <v>1.4</v>
      </c>
      <c r="J10" s="38">
        <v>4710</v>
      </c>
      <c r="K10" s="35">
        <v>110.27</v>
      </c>
      <c r="M10" s="12"/>
      <c r="N10" s="12"/>
    </row>
    <row r="11" spans="1:14" x14ac:dyDescent="0.25">
      <c r="A11" s="12" t="s">
        <v>63</v>
      </c>
      <c r="B11" s="12">
        <v>2.9499999999999998E-2</v>
      </c>
      <c r="C11" s="12">
        <v>0.27700000000000002</v>
      </c>
      <c r="D11" s="12">
        <v>0.44700000000000001</v>
      </c>
      <c r="E11" s="32">
        <v>113</v>
      </c>
      <c r="F11" s="12">
        <v>10000</v>
      </c>
      <c r="G11" s="12">
        <v>5740</v>
      </c>
      <c r="H11" s="37">
        <v>0.13400000000000001</v>
      </c>
      <c r="I11" s="38">
        <v>1.19</v>
      </c>
      <c r="J11" s="38">
        <v>4510</v>
      </c>
      <c r="K11" s="35">
        <v>113.82</v>
      </c>
      <c r="M11" s="12"/>
      <c r="N11" s="12"/>
    </row>
    <row r="12" spans="1:14" x14ac:dyDescent="0.25">
      <c r="A12" s="12" t="s">
        <v>64</v>
      </c>
      <c r="B12" s="12">
        <v>5.57E-2</v>
      </c>
      <c r="C12" s="12">
        <v>0.151</v>
      </c>
      <c r="D12" s="12">
        <v>2.2400000000000002</v>
      </c>
      <c r="E12" s="32">
        <v>113</v>
      </c>
      <c r="F12" s="12">
        <v>10000</v>
      </c>
      <c r="G12" s="12">
        <v>6060</v>
      </c>
      <c r="H12" s="30">
        <v>0.109</v>
      </c>
      <c r="I12" s="38">
        <v>0.89500000000000002</v>
      </c>
      <c r="J12" s="38">
        <v>4810</v>
      </c>
      <c r="K12" s="35">
        <v>113.82</v>
      </c>
      <c r="M12" s="12"/>
      <c r="N12" s="12"/>
    </row>
    <row r="13" spans="1:14" x14ac:dyDescent="0.25">
      <c r="A13" s="12" t="s">
        <v>65</v>
      </c>
      <c r="B13" s="12">
        <v>7.8600000000000003E-2</v>
      </c>
      <c r="C13" s="12">
        <v>0.104</v>
      </c>
      <c r="D13" s="12">
        <v>3.61</v>
      </c>
      <c r="E13" s="32">
        <v>113</v>
      </c>
      <c r="F13" s="12">
        <v>10000</v>
      </c>
      <c r="G13" s="12">
        <v>5740</v>
      </c>
      <c r="H13" s="30">
        <v>0.122</v>
      </c>
      <c r="I13" s="38">
        <v>1.04</v>
      </c>
      <c r="J13" s="38">
        <v>4530</v>
      </c>
      <c r="K13" s="35">
        <v>113.82</v>
      </c>
      <c r="M13" s="12"/>
      <c r="N13" s="12"/>
    </row>
    <row r="14" spans="1:14" x14ac:dyDescent="0.25">
      <c r="A14" s="12" t="s">
        <v>66</v>
      </c>
      <c r="B14" s="12">
        <v>3.5999999999999997E-2</v>
      </c>
      <c r="C14" s="12">
        <v>0.24199999999999999</v>
      </c>
      <c r="D14" s="12">
        <v>0.94199999999999995</v>
      </c>
      <c r="E14" s="32">
        <v>115</v>
      </c>
      <c r="F14" s="12">
        <v>10000</v>
      </c>
      <c r="G14" s="12">
        <v>6250</v>
      </c>
      <c r="H14" s="37">
        <v>0.13600000000000001</v>
      </c>
      <c r="I14" s="38">
        <v>0.91800000000000004</v>
      </c>
      <c r="J14" s="38">
        <v>4700</v>
      </c>
      <c r="K14" s="35">
        <v>116.36</v>
      </c>
      <c r="M14" s="12"/>
      <c r="N14" s="12"/>
    </row>
    <row r="15" spans="1:14" x14ac:dyDescent="0.25">
      <c r="A15" s="12" t="s">
        <v>67</v>
      </c>
      <c r="B15" s="12">
        <v>4.0399999999999998E-2</v>
      </c>
      <c r="C15" s="12">
        <v>0.27700000000000002</v>
      </c>
      <c r="D15" s="12">
        <v>0.57299999999999995</v>
      </c>
      <c r="E15" s="32">
        <v>149</v>
      </c>
      <c r="F15" s="12">
        <v>10000</v>
      </c>
      <c r="G15" s="12">
        <v>5600</v>
      </c>
      <c r="H15" s="37">
        <v>0.17399999999999999</v>
      </c>
      <c r="I15" s="38">
        <v>1.69</v>
      </c>
      <c r="J15" s="38">
        <v>4520</v>
      </c>
      <c r="K15" s="35">
        <v>137.91</v>
      </c>
      <c r="M15" s="12"/>
      <c r="N15" s="12"/>
    </row>
    <row r="16" spans="1:14" x14ac:dyDescent="0.25">
      <c r="A16" s="12" t="s">
        <v>68</v>
      </c>
      <c r="B16" s="12">
        <v>5.7000000000000002E-2</v>
      </c>
      <c r="C16" s="12">
        <v>0.20399999999999999</v>
      </c>
      <c r="D16" s="12">
        <v>1.56</v>
      </c>
      <c r="E16" s="32">
        <v>149</v>
      </c>
      <c r="F16" s="12">
        <v>10000</v>
      </c>
      <c r="G16" s="12">
        <v>6930</v>
      </c>
      <c r="H16" s="37">
        <v>0.14699999999999999</v>
      </c>
      <c r="I16" s="38">
        <v>1.32</v>
      </c>
      <c r="J16" s="38">
        <v>4820</v>
      </c>
      <c r="K16" s="31">
        <v>137.91</v>
      </c>
      <c r="M16" s="12"/>
      <c r="N16" s="12"/>
    </row>
    <row r="17" spans="1:14" x14ac:dyDescent="0.25">
      <c r="A17" s="12" t="s">
        <v>69</v>
      </c>
      <c r="B17" s="12">
        <v>8.0799999999999997E-2</v>
      </c>
      <c r="C17" s="12">
        <v>0.13800000000000001</v>
      </c>
      <c r="D17" s="12">
        <v>3.07</v>
      </c>
      <c r="E17" s="32">
        <v>149</v>
      </c>
      <c r="F17" s="12">
        <v>10000</v>
      </c>
      <c r="G17" s="12">
        <v>5580</v>
      </c>
      <c r="H17" s="37">
        <v>0.14599999999999999</v>
      </c>
      <c r="I17" s="38">
        <v>1.26</v>
      </c>
      <c r="J17" s="38">
        <v>4510</v>
      </c>
      <c r="K17" s="31">
        <v>137.91</v>
      </c>
      <c r="M17" s="12"/>
      <c r="N17" s="12"/>
    </row>
    <row r="18" spans="1:14" x14ac:dyDescent="0.25">
      <c r="A18" s="12" t="s">
        <v>70</v>
      </c>
      <c r="B18" s="12">
        <v>3.5999999999999997E-2</v>
      </c>
      <c r="C18" s="12">
        <v>0.24199999999999999</v>
      </c>
      <c r="D18" s="12">
        <v>0.94199999999999995</v>
      </c>
      <c r="E18" s="32">
        <v>115</v>
      </c>
      <c r="F18" s="12">
        <v>10000</v>
      </c>
      <c r="G18" s="12">
        <v>6250</v>
      </c>
      <c r="H18" s="37">
        <v>0.13600000000000001</v>
      </c>
      <c r="I18" s="38">
        <v>0.91800000000000004</v>
      </c>
      <c r="J18" s="38">
        <v>4700</v>
      </c>
      <c r="K18" s="31">
        <v>123.55</v>
      </c>
      <c r="M18" s="12"/>
      <c r="N18" s="12"/>
    </row>
    <row r="19" spans="1:14" x14ac:dyDescent="0.25">
      <c r="A19" s="12" t="s">
        <v>71</v>
      </c>
      <c r="B19" s="12">
        <v>5.57E-2</v>
      </c>
      <c r="C19" s="12">
        <v>0.154</v>
      </c>
      <c r="D19" s="12">
        <v>2.2400000000000002</v>
      </c>
      <c r="E19" s="32">
        <v>115</v>
      </c>
      <c r="F19" s="12">
        <v>10000</v>
      </c>
      <c r="G19" s="12">
        <v>6060</v>
      </c>
      <c r="H19" s="37">
        <v>0.13500000000000001</v>
      </c>
      <c r="I19" s="38">
        <v>0.89500000000000002</v>
      </c>
      <c r="J19" s="38">
        <v>4560</v>
      </c>
      <c r="K19" s="31">
        <v>123.55</v>
      </c>
      <c r="M19" s="12"/>
      <c r="N19" s="12"/>
    </row>
    <row r="20" spans="1:14" x14ac:dyDescent="0.25">
      <c r="A20" s="12" t="s">
        <v>72</v>
      </c>
      <c r="B20" s="12">
        <v>4.0399999999999998E-2</v>
      </c>
      <c r="C20" s="12">
        <v>0.27</v>
      </c>
      <c r="D20" s="12">
        <v>0.57299999999999995</v>
      </c>
      <c r="E20" s="32">
        <v>150</v>
      </c>
      <c r="F20" s="12">
        <v>10000</v>
      </c>
      <c r="G20" s="12">
        <v>5600</v>
      </c>
      <c r="H20" s="37">
        <v>0.13400000000000001</v>
      </c>
      <c r="I20" s="38">
        <v>1.68</v>
      </c>
      <c r="J20" s="38">
        <v>4750</v>
      </c>
      <c r="K20" s="31">
        <v>123.91</v>
      </c>
      <c r="M20" s="12"/>
      <c r="N20" s="12"/>
    </row>
    <row r="21" spans="1:14" x14ac:dyDescent="0.25">
      <c r="A21" s="12" t="s">
        <v>73</v>
      </c>
      <c r="B21" s="12">
        <v>8.0799999999999997E-2</v>
      </c>
      <c r="C21" s="12">
        <v>0.13500000000000001</v>
      </c>
      <c r="D21" s="12">
        <v>3.07</v>
      </c>
      <c r="E21" s="32">
        <v>150</v>
      </c>
      <c r="F21" s="12">
        <v>10000</v>
      </c>
      <c r="G21" s="12">
        <v>5580</v>
      </c>
      <c r="H21" s="30">
        <v>0.112</v>
      </c>
      <c r="I21" s="38">
        <v>1.26</v>
      </c>
      <c r="J21" s="38">
        <v>4750</v>
      </c>
      <c r="K21" s="31">
        <v>123.91</v>
      </c>
      <c r="M21" s="12"/>
      <c r="N21" s="1"/>
    </row>
    <row r="22" spans="1:14" x14ac:dyDescent="0.25">
      <c r="A22" s="12" t="s">
        <v>74</v>
      </c>
      <c r="B22" s="12">
        <v>0.40400000000000003</v>
      </c>
      <c r="C22" s="12">
        <v>0.27</v>
      </c>
      <c r="D22" s="12">
        <v>0.57299999999999995</v>
      </c>
      <c r="E22" s="32">
        <v>147</v>
      </c>
      <c r="F22" s="12">
        <v>10000</v>
      </c>
      <c r="G22" s="12">
        <v>5600</v>
      </c>
      <c r="H22" s="37">
        <v>0.16700000000000001</v>
      </c>
      <c r="I22" s="38">
        <v>1.69</v>
      </c>
      <c r="J22" s="38">
        <v>4560</v>
      </c>
      <c r="K22" s="35">
        <v>127.55</v>
      </c>
      <c r="M22" s="12"/>
      <c r="N22" s="1"/>
    </row>
    <row r="23" spans="1:14" x14ac:dyDescent="0.25">
      <c r="A23" s="12" t="s">
        <v>75</v>
      </c>
      <c r="B23" s="12">
        <v>5.7000000000000002E-2</v>
      </c>
      <c r="C23" s="12">
        <v>0.19800000000000001</v>
      </c>
      <c r="D23" s="12">
        <v>1.56</v>
      </c>
      <c r="E23" s="32">
        <v>147</v>
      </c>
      <c r="F23" s="12">
        <v>10000</v>
      </c>
      <c r="G23" s="12">
        <v>5930</v>
      </c>
      <c r="H23" s="37">
        <v>0.13900000000000001</v>
      </c>
      <c r="I23" s="38">
        <v>1.32</v>
      </c>
      <c r="J23" s="38">
        <v>4870</v>
      </c>
      <c r="K23" s="35">
        <v>127.55</v>
      </c>
      <c r="M23" s="12"/>
      <c r="N23" s="1"/>
    </row>
    <row r="24" spans="1:14" x14ac:dyDescent="0.25">
      <c r="A24" s="12" t="s">
        <v>76</v>
      </c>
      <c r="B24" s="12">
        <v>8.0799999999999997E-2</v>
      </c>
      <c r="C24" s="12">
        <v>0.13500000000000001</v>
      </c>
      <c r="D24" s="12">
        <v>3.07</v>
      </c>
      <c r="E24" s="32">
        <v>147</v>
      </c>
      <c r="F24" s="12">
        <v>10000</v>
      </c>
      <c r="G24" s="12">
        <v>5580</v>
      </c>
      <c r="H24" s="30">
        <v>0.14000000000000001</v>
      </c>
      <c r="I24" s="38">
        <v>1.26</v>
      </c>
      <c r="J24" s="38">
        <v>4560</v>
      </c>
      <c r="K24" s="31">
        <v>127.55</v>
      </c>
      <c r="M24" s="12"/>
      <c r="N24" s="1"/>
    </row>
    <row r="25" spans="1:14" x14ac:dyDescent="0.25">
      <c r="A25" s="12" t="s">
        <v>69</v>
      </c>
      <c r="B25" s="12">
        <v>8.0799999999999997E-2</v>
      </c>
      <c r="C25" s="12">
        <v>0.13800000000000001</v>
      </c>
      <c r="D25" s="12">
        <v>3.07</v>
      </c>
      <c r="E25" s="32">
        <v>149</v>
      </c>
      <c r="F25" s="12">
        <v>10000</v>
      </c>
      <c r="G25" s="12">
        <v>5580</v>
      </c>
      <c r="H25" s="37">
        <v>0.14599999999999999</v>
      </c>
      <c r="I25" s="38">
        <v>1.26</v>
      </c>
      <c r="J25" s="38">
        <v>4510</v>
      </c>
      <c r="K25" s="31">
        <v>137.91</v>
      </c>
      <c r="M25" s="12"/>
      <c r="N25" s="1"/>
    </row>
    <row r="26" spans="1:14" x14ac:dyDescent="0.25">
      <c r="A26" s="15" t="s">
        <v>77</v>
      </c>
      <c r="B26" s="34">
        <v>5.57E-2</v>
      </c>
      <c r="C26" s="34">
        <v>0.154</v>
      </c>
      <c r="D26" s="34">
        <v>2.2400000000000002</v>
      </c>
      <c r="E26" s="32">
        <v>115</v>
      </c>
      <c r="F26" s="34">
        <v>10000</v>
      </c>
      <c r="G26" s="34">
        <v>6060</v>
      </c>
      <c r="H26" s="37">
        <v>0.13500000000000001</v>
      </c>
      <c r="I26" s="38">
        <v>0.89500000000000002</v>
      </c>
      <c r="J26" s="38">
        <v>4560</v>
      </c>
      <c r="K26" s="35">
        <v>116.36</v>
      </c>
      <c r="M26" s="12"/>
      <c r="N26" s="1"/>
    </row>
    <row r="27" spans="1:14" x14ac:dyDescent="0.25">
      <c r="A27" s="39" t="s">
        <v>72</v>
      </c>
      <c r="B27" s="38">
        <v>4.0399999999999998E-2</v>
      </c>
      <c r="C27" s="38">
        <v>0.27</v>
      </c>
      <c r="D27" s="38">
        <v>0.57299999999999995</v>
      </c>
      <c r="E27" s="32">
        <v>150</v>
      </c>
      <c r="F27" s="38">
        <v>10000</v>
      </c>
      <c r="G27" s="38">
        <v>5600</v>
      </c>
      <c r="H27" s="36">
        <v>0.13400000000000001</v>
      </c>
      <c r="I27" s="38">
        <v>1.69</v>
      </c>
      <c r="J27" s="38">
        <v>4750</v>
      </c>
      <c r="K27" s="35">
        <v>123.91</v>
      </c>
      <c r="M27" s="12"/>
      <c r="N27" s="1"/>
    </row>
    <row r="28" spans="1:14" x14ac:dyDescent="0.25">
      <c r="A28" s="39" t="s">
        <v>54</v>
      </c>
      <c r="B28" s="38">
        <v>5.7000000000000002E-2</v>
      </c>
      <c r="C28" s="38">
        <v>0.19800000000000001</v>
      </c>
      <c r="D28" s="38">
        <v>1.56</v>
      </c>
      <c r="E28" s="32">
        <v>150</v>
      </c>
      <c r="F28" s="38">
        <v>10000</v>
      </c>
      <c r="G28" s="38">
        <v>5930</v>
      </c>
      <c r="H28" s="30">
        <v>0.11</v>
      </c>
      <c r="I28" s="38">
        <v>1.32</v>
      </c>
      <c r="J28" s="38">
        <v>5080</v>
      </c>
      <c r="K28" s="35">
        <v>123.91</v>
      </c>
      <c r="M28" s="16"/>
      <c r="N28" s="1"/>
    </row>
    <row r="29" spans="1:14" x14ac:dyDescent="0.25">
      <c r="M29" s="38"/>
      <c r="N29" s="1"/>
    </row>
    <row r="30" spans="1:14" x14ac:dyDescent="0.25">
      <c r="M30" s="38"/>
      <c r="N30" s="1"/>
    </row>
    <row r="31" spans="1:14" x14ac:dyDescent="0.25">
      <c r="B31" s="1"/>
      <c r="C31" s="1"/>
      <c r="D31" s="1"/>
      <c r="E31" s="1"/>
      <c r="F31" s="1"/>
      <c r="G31" s="1"/>
      <c r="H31" s="39"/>
      <c r="I31" s="40"/>
      <c r="J31" s="40"/>
      <c r="K31" s="15"/>
      <c r="L31" s="40"/>
      <c r="M31" s="1"/>
      <c r="N31" s="1"/>
    </row>
    <row r="32" spans="1:14" x14ac:dyDescent="0.25">
      <c r="B32" s="1"/>
      <c r="C32" s="1"/>
      <c r="D32" s="1"/>
      <c r="E32" s="1"/>
      <c r="F32" s="1"/>
      <c r="G32" s="1"/>
      <c r="H32" s="39"/>
      <c r="I32" s="40"/>
      <c r="J32" s="40"/>
      <c r="K32" s="40"/>
      <c r="L32" s="40"/>
      <c r="M32" s="1"/>
      <c r="N32" s="1"/>
    </row>
    <row r="33" spans="2:14" x14ac:dyDescent="0.25">
      <c r="B33" s="12"/>
      <c r="C33" s="12"/>
      <c r="D33" s="12"/>
      <c r="E33" s="12"/>
      <c r="F33" s="12"/>
      <c r="G33" s="12"/>
      <c r="H33" s="39"/>
      <c r="I33" s="41"/>
      <c r="J33" s="41"/>
      <c r="K33" s="42"/>
      <c r="L33" s="42"/>
      <c r="M33" s="12"/>
      <c r="N33" s="12"/>
    </row>
    <row r="34" spans="2:14" x14ac:dyDescent="0.25">
      <c r="B34" s="12"/>
      <c r="C34" s="12"/>
      <c r="D34" s="12"/>
      <c r="E34" s="12"/>
      <c r="F34" s="12"/>
      <c r="G34" s="12"/>
      <c r="H34" s="39"/>
      <c r="I34" s="41"/>
      <c r="J34" s="41"/>
      <c r="K34" s="42"/>
      <c r="L34" s="42"/>
      <c r="M34" s="12"/>
      <c r="N34" s="12"/>
    </row>
    <row r="35" spans="2:14" x14ac:dyDescent="0.25">
      <c r="B35" s="12"/>
      <c r="C35" s="12"/>
      <c r="D35" s="12"/>
      <c r="E35" s="12"/>
      <c r="F35" s="12"/>
      <c r="G35" s="12"/>
      <c r="H35" s="39"/>
      <c r="I35" s="41"/>
      <c r="J35" s="41"/>
      <c r="K35" s="42"/>
      <c r="L35" s="42"/>
      <c r="M35" s="12"/>
      <c r="N35" s="1"/>
    </row>
    <row r="36" spans="2:14" x14ac:dyDescent="0.25">
      <c r="B36" s="1"/>
      <c r="C36" s="1"/>
      <c r="D36" s="1"/>
      <c r="E36" s="1"/>
      <c r="F36" s="1"/>
      <c r="G36" s="1"/>
      <c r="H36" s="39"/>
      <c r="I36" s="40"/>
      <c r="J36" s="40"/>
      <c r="K36" s="40"/>
      <c r="L36" s="40"/>
      <c r="M36" s="1"/>
      <c r="N36" s="1"/>
    </row>
    <row r="37" spans="2:14" x14ac:dyDescent="0.25">
      <c r="B37" s="1"/>
      <c r="C37" s="1"/>
      <c r="D37" s="1"/>
      <c r="E37" s="1"/>
      <c r="F37" s="1"/>
      <c r="G37" s="1"/>
      <c r="H37" s="39"/>
      <c r="I37" s="40"/>
      <c r="J37" s="40"/>
      <c r="K37" s="40"/>
      <c r="L37" s="40"/>
      <c r="M37" s="1"/>
      <c r="N37" s="1"/>
    </row>
    <row r="38" spans="2:14" x14ac:dyDescent="0.25">
      <c r="B38" s="1"/>
      <c r="C38" s="1"/>
      <c r="D38" s="1"/>
      <c r="E38" s="1"/>
      <c r="F38" s="1"/>
      <c r="G38" s="1"/>
      <c r="H38" s="39"/>
      <c r="I38" s="40"/>
      <c r="J38" s="40"/>
      <c r="K38" s="40"/>
      <c r="L38" s="40"/>
      <c r="M38" s="1"/>
      <c r="N38" s="1"/>
    </row>
    <row r="39" spans="2:14" x14ac:dyDescent="0.25">
      <c r="B39" s="1"/>
      <c r="C39" s="1"/>
      <c r="D39" s="1"/>
      <c r="E39" s="1"/>
      <c r="F39" s="1"/>
      <c r="G39" s="1"/>
      <c r="H39" s="39"/>
      <c r="I39" s="40"/>
      <c r="J39" s="40"/>
      <c r="K39" s="40"/>
      <c r="L39" s="40"/>
      <c r="M39" s="1"/>
      <c r="N39" s="1"/>
    </row>
    <row r="40" spans="2:14" x14ac:dyDescent="0.25">
      <c r="B40" s="1"/>
      <c r="C40" s="1"/>
      <c r="D40" s="1"/>
      <c r="E40" s="1"/>
      <c r="F40" s="1"/>
      <c r="G40" s="1"/>
      <c r="H40" s="39"/>
      <c r="I40" s="40"/>
      <c r="J40" s="40"/>
      <c r="K40" s="40"/>
      <c r="L40" s="40"/>
      <c r="M40" s="1"/>
      <c r="N40" s="1"/>
    </row>
    <row r="41" spans="2:14" x14ac:dyDescent="0.25">
      <c r="B41" s="1"/>
      <c r="C41" s="1"/>
      <c r="D41" s="1"/>
      <c r="E41" s="1"/>
      <c r="F41" s="1"/>
      <c r="G41" s="1"/>
      <c r="H41" s="39"/>
      <c r="I41" s="40"/>
      <c r="J41" s="40"/>
      <c r="K41" s="40"/>
      <c r="L41" s="40"/>
      <c r="M41" s="1"/>
      <c r="N41" s="1"/>
    </row>
    <row r="42" spans="2:14" x14ac:dyDescent="0.25">
      <c r="B42" s="1"/>
      <c r="C42" s="1"/>
      <c r="D42" s="1"/>
      <c r="E42" s="1"/>
      <c r="F42" s="1"/>
      <c r="G42" s="1"/>
      <c r="H42" s="39"/>
      <c r="I42" s="40"/>
      <c r="J42" s="40"/>
      <c r="K42" s="40"/>
      <c r="L42" s="40"/>
      <c r="M42" s="1"/>
      <c r="N42" s="1"/>
    </row>
    <row r="43" spans="2:14" x14ac:dyDescent="0.25">
      <c r="B43" s="1"/>
      <c r="C43" s="1"/>
      <c r="D43" s="1"/>
      <c r="E43" s="1"/>
      <c r="F43" s="1"/>
      <c r="G43" s="1"/>
      <c r="H43" s="39"/>
      <c r="I43" s="40"/>
      <c r="J43" s="40"/>
      <c r="K43" s="40"/>
      <c r="L43" s="40"/>
      <c r="M43" s="1"/>
      <c r="N43" s="1"/>
    </row>
    <row r="44" spans="2:14" x14ac:dyDescent="0.25">
      <c r="B44" s="1"/>
      <c r="C44" s="1"/>
      <c r="D44" s="1"/>
      <c r="E44" s="1"/>
      <c r="F44" s="1"/>
      <c r="G44" s="1"/>
      <c r="H44" s="39"/>
      <c r="I44" s="40"/>
      <c r="J44" s="40"/>
      <c r="K44" s="40"/>
      <c r="L44" s="40"/>
      <c r="M44" s="1"/>
      <c r="N4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11"/>
  <sheetViews>
    <sheetView tabSelected="1" workbookViewId="0">
      <selection activeCell="D14" sqref="D14"/>
    </sheetView>
  </sheetViews>
  <sheetFormatPr defaultColWidth="12.6640625" defaultRowHeight="15.75" customHeight="1" x14ac:dyDescent="0.25"/>
  <cols>
    <col min="1" max="1" width="20.6640625" customWidth="1"/>
    <col min="2" max="2" width="26.33203125" customWidth="1"/>
    <col min="3" max="3" width="24.88671875" customWidth="1"/>
    <col min="4" max="4" width="18.21875" customWidth="1"/>
    <col min="5" max="5" width="16" customWidth="1"/>
    <col min="6" max="6" width="23.44140625" customWidth="1"/>
    <col min="7" max="7" width="19.109375" customWidth="1"/>
    <col min="8" max="8" width="16.44140625" customWidth="1"/>
    <col min="9" max="9" width="14.21875" customWidth="1"/>
  </cols>
  <sheetData>
    <row r="1" spans="1:20" ht="40.200000000000003" thickBot="1" x14ac:dyDescent="0.3">
      <c r="A1" s="49" t="s">
        <v>0</v>
      </c>
      <c r="B1" s="62" t="s">
        <v>95</v>
      </c>
      <c r="C1" s="45" t="s">
        <v>96</v>
      </c>
      <c r="D1" s="45" t="s">
        <v>97</v>
      </c>
      <c r="E1" s="52" t="s">
        <v>98</v>
      </c>
      <c r="F1" s="60" t="s">
        <v>53</v>
      </c>
      <c r="G1" s="50" t="s">
        <v>48</v>
      </c>
      <c r="H1" s="50" t="s">
        <v>47</v>
      </c>
      <c r="M1" s="50" t="s">
        <v>52</v>
      </c>
      <c r="N1" s="51" t="s">
        <v>89</v>
      </c>
      <c r="O1" s="47" t="s">
        <v>90</v>
      </c>
      <c r="P1" s="47" t="s">
        <v>91</v>
      </c>
      <c r="Q1" s="47" t="s">
        <v>92</v>
      </c>
      <c r="R1" s="50" t="s">
        <v>44</v>
      </c>
      <c r="S1" s="50" t="s">
        <v>45</v>
      </c>
      <c r="T1" s="50" t="s">
        <v>46</v>
      </c>
    </row>
    <row r="2" spans="1:20" ht="27" thickBot="1" x14ac:dyDescent="0.3">
      <c r="A2" s="46" t="s">
        <v>82</v>
      </c>
      <c r="B2" s="59">
        <v>23.48</v>
      </c>
      <c r="C2" s="57">
        <v>2.82</v>
      </c>
      <c r="D2" s="57">
        <v>23.3</v>
      </c>
      <c r="E2" s="58">
        <v>7.66</v>
      </c>
      <c r="F2" s="61">
        <v>132</v>
      </c>
      <c r="G2" s="44">
        <v>8880</v>
      </c>
      <c r="H2" s="44">
        <v>7500</v>
      </c>
      <c r="M2" s="48"/>
      <c r="N2" s="44">
        <v>400</v>
      </c>
      <c r="O2" s="44">
        <v>22.2</v>
      </c>
      <c r="P2" s="44">
        <v>22.85</v>
      </c>
      <c r="Q2" s="48"/>
      <c r="R2" s="44">
        <v>2.387324146E-2</v>
      </c>
      <c r="S2" s="44">
        <v>1.1000000000000001</v>
      </c>
      <c r="T2" s="44">
        <v>0.05</v>
      </c>
    </row>
    <row r="3" spans="1:20" ht="27" thickBot="1" x14ac:dyDescent="0.3">
      <c r="A3" s="46" t="s">
        <v>83</v>
      </c>
      <c r="B3" s="59">
        <v>23.86</v>
      </c>
      <c r="C3" s="57">
        <v>3</v>
      </c>
      <c r="D3" s="57">
        <v>23.76</v>
      </c>
      <c r="E3" s="58">
        <v>6.79</v>
      </c>
      <c r="F3" s="61">
        <v>152</v>
      </c>
      <c r="G3" s="44">
        <v>8880</v>
      </c>
      <c r="H3" s="44">
        <v>7500</v>
      </c>
      <c r="M3" s="48"/>
      <c r="N3" s="44">
        <v>400</v>
      </c>
      <c r="O3" s="44">
        <v>22.2</v>
      </c>
      <c r="P3" s="44">
        <v>24</v>
      </c>
      <c r="Q3" s="48"/>
      <c r="R3" s="44">
        <v>2.387324146E-2</v>
      </c>
      <c r="S3" s="44">
        <v>1</v>
      </c>
      <c r="T3" s="44">
        <v>8.5000000000000006E-2</v>
      </c>
    </row>
    <row r="4" spans="1:20" ht="27" thickBot="1" x14ac:dyDescent="0.3">
      <c r="A4" s="46" t="s">
        <v>84</v>
      </c>
      <c r="B4" s="59">
        <v>23.46</v>
      </c>
      <c r="C4" s="57">
        <v>2.4</v>
      </c>
      <c r="D4" s="57">
        <v>23.36</v>
      </c>
      <c r="E4" s="58">
        <v>6.95</v>
      </c>
      <c r="F4" s="61">
        <v>172</v>
      </c>
      <c r="G4" s="44">
        <v>7104</v>
      </c>
      <c r="H4" s="44">
        <v>6632</v>
      </c>
      <c r="M4" s="44">
        <v>87.410600000000002</v>
      </c>
      <c r="N4" s="44">
        <v>320</v>
      </c>
      <c r="O4" s="44">
        <v>22.2</v>
      </c>
      <c r="P4" s="44">
        <v>22.75</v>
      </c>
      <c r="Q4" s="44">
        <v>92.99</v>
      </c>
      <c r="R4" s="44">
        <v>2.984155183E-2</v>
      </c>
      <c r="S4" s="44">
        <v>1.1000000000000001</v>
      </c>
      <c r="T4" s="44">
        <v>9.4E-2</v>
      </c>
    </row>
    <row r="5" spans="1:20" ht="27" thickBot="1" x14ac:dyDescent="0.3">
      <c r="A5" s="46" t="s">
        <v>85</v>
      </c>
      <c r="B5" s="59">
        <v>23.63</v>
      </c>
      <c r="C5" s="57">
        <v>3.17</v>
      </c>
      <c r="D5" s="57">
        <v>23.5</v>
      </c>
      <c r="E5" s="58">
        <v>6.67</v>
      </c>
      <c r="F5" s="61">
        <v>106</v>
      </c>
      <c r="G5" s="44">
        <v>9990</v>
      </c>
      <c r="H5" s="44">
        <v>7682</v>
      </c>
      <c r="M5" s="44">
        <v>79.890600000000006</v>
      </c>
      <c r="N5" s="44">
        <v>450</v>
      </c>
      <c r="O5" s="44">
        <v>22.2</v>
      </c>
      <c r="P5" s="44">
        <v>25</v>
      </c>
      <c r="Q5" s="44">
        <v>84.99</v>
      </c>
      <c r="R5" s="44">
        <v>2.1220659079999999E-2</v>
      </c>
      <c r="S5" s="44">
        <v>0.9</v>
      </c>
      <c r="T5" s="44">
        <v>0.06</v>
      </c>
    </row>
    <row r="6" spans="1:20" ht="15.75" customHeight="1" thickBot="1" x14ac:dyDescent="0.3">
      <c r="A6" s="46" t="s">
        <v>86</v>
      </c>
      <c r="B6" s="59">
        <v>23.93</v>
      </c>
      <c r="C6" s="57">
        <v>3.4</v>
      </c>
      <c r="D6" s="57">
        <v>23.86</v>
      </c>
      <c r="E6" s="58">
        <v>6.96</v>
      </c>
      <c r="F6" s="61">
        <v>172</v>
      </c>
      <c r="G6" s="44">
        <v>9324</v>
      </c>
      <c r="H6" s="44">
        <v>8000</v>
      </c>
      <c r="M6" s="48"/>
      <c r="N6" s="44">
        <v>420</v>
      </c>
      <c r="O6" s="44">
        <v>22.2</v>
      </c>
      <c r="P6" s="44">
        <v>22.41</v>
      </c>
      <c r="Q6" s="48"/>
      <c r="R6" s="44">
        <v>2.2736420439999998E-2</v>
      </c>
      <c r="S6" s="44">
        <v>1.4</v>
      </c>
      <c r="T6" s="44">
        <v>0.06</v>
      </c>
    </row>
    <row r="7" spans="1:20" ht="15.75" customHeight="1" thickBot="1" x14ac:dyDescent="0.3">
      <c r="A7" s="46" t="s">
        <v>87</v>
      </c>
      <c r="B7" s="59">
        <v>15.95</v>
      </c>
      <c r="C7" s="57">
        <v>3.91</v>
      </c>
      <c r="D7" s="57">
        <v>14.39</v>
      </c>
      <c r="E7" s="58">
        <v>12.49</v>
      </c>
      <c r="F7" s="61">
        <v>88</v>
      </c>
      <c r="G7" s="44">
        <v>8880</v>
      </c>
      <c r="H7" s="44">
        <v>6500</v>
      </c>
      <c r="M7" s="48"/>
      <c r="N7" s="44">
        <v>600</v>
      </c>
      <c r="O7" s="44">
        <v>14.8</v>
      </c>
      <c r="P7" s="44">
        <v>15.6</v>
      </c>
      <c r="Q7" s="48"/>
      <c r="R7" s="44">
        <v>1.591549431E-2</v>
      </c>
      <c r="S7" s="44">
        <v>1.3</v>
      </c>
      <c r="T7" s="44">
        <v>5.3999999999999999E-2</v>
      </c>
    </row>
    <row r="8" spans="1:20" ht="15.75" customHeight="1" thickBot="1" x14ac:dyDescent="0.3">
      <c r="A8" s="46" t="s">
        <v>93</v>
      </c>
      <c r="B8" s="59">
        <v>23.91</v>
      </c>
      <c r="C8" s="57">
        <v>2.42</v>
      </c>
      <c r="D8" s="57">
        <v>23.84</v>
      </c>
      <c r="E8" s="58">
        <v>7.48</v>
      </c>
      <c r="F8" s="61">
        <v>152</v>
      </c>
      <c r="G8" s="44">
        <v>8880</v>
      </c>
      <c r="H8" s="44">
        <v>7321</v>
      </c>
      <c r="M8" s="44">
        <v>42.3</v>
      </c>
      <c r="N8" s="44">
        <v>400</v>
      </c>
      <c r="O8" s="44">
        <v>22.2</v>
      </c>
      <c r="P8" s="44">
        <v>23.515000000000001</v>
      </c>
      <c r="Q8" s="44">
        <v>45</v>
      </c>
      <c r="R8" s="44">
        <v>2.387324146E-2</v>
      </c>
      <c r="S8" s="44">
        <v>0.56999999999999995</v>
      </c>
      <c r="T8" s="44">
        <v>8.7999999999999995E-2</v>
      </c>
    </row>
    <row r="9" spans="1:20" ht="15.75" customHeight="1" thickBot="1" x14ac:dyDescent="0.3">
      <c r="A9" s="46" t="s">
        <v>94</v>
      </c>
      <c r="B9" s="59">
        <v>23.81</v>
      </c>
      <c r="C9" s="57">
        <v>2.4300000000000002</v>
      </c>
      <c r="D9" s="57">
        <v>23.64</v>
      </c>
      <c r="E9" s="58">
        <v>7.01</v>
      </c>
      <c r="F9" s="61">
        <v>112</v>
      </c>
      <c r="G9" s="44">
        <v>8436</v>
      </c>
      <c r="H9" s="44">
        <v>6000</v>
      </c>
      <c r="M9" s="48"/>
      <c r="N9" s="44">
        <v>380</v>
      </c>
      <c r="O9" s="44">
        <v>22.2</v>
      </c>
      <c r="P9" s="44">
        <v>23.5</v>
      </c>
      <c r="Q9" s="48"/>
      <c r="R9" s="44">
        <v>2.5129727859999999E-2</v>
      </c>
      <c r="S9" s="44">
        <v>0.45</v>
      </c>
      <c r="T9" s="44">
        <v>1.7</v>
      </c>
    </row>
    <row r="10" spans="1:20" ht="15.75" customHeight="1" thickBot="1" x14ac:dyDescent="0.3">
      <c r="A10" s="46"/>
      <c r="B10" s="62"/>
      <c r="C10" s="45"/>
      <c r="D10" s="45"/>
      <c r="E10" s="52"/>
      <c r="F10" s="44"/>
      <c r="G10" s="44"/>
      <c r="H10" s="44"/>
      <c r="M10" s="48"/>
      <c r="N10" s="44">
        <v>350</v>
      </c>
      <c r="O10" s="44">
        <v>22.2</v>
      </c>
      <c r="P10" s="44">
        <v>23.1</v>
      </c>
      <c r="Q10" s="48"/>
      <c r="R10" s="44">
        <v>2.7283704530000001E-2</v>
      </c>
      <c r="S10" s="44">
        <v>0.7</v>
      </c>
      <c r="T10" s="44">
        <v>0.11799999999999999</v>
      </c>
    </row>
    <row r="11" spans="1:20" ht="15.75" customHeight="1" thickBot="1" x14ac:dyDescent="0.3">
      <c r="A11" s="45"/>
      <c r="B11" s="57"/>
      <c r="C11" s="57"/>
      <c r="D11" s="57"/>
      <c r="E11" s="57"/>
      <c r="F11" s="57"/>
      <c r="G11" s="45"/>
      <c r="H11" s="4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AA1A0-FCFA-498D-8822-EB0A92B8960E}">
  <dimension ref="A1:O8"/>
  <sheetViews>
    <sheetView workbookViewId="0">
      <selection activeCell="M7" sqref="M7"/>
    </sheetView>
  </sheetViews>
  <sheetFormatPr defaultRowHeight="13.2" x14ac:dyDescent="0.25"/>
  <cols>
    <col min="2" max="2" width="11.5546875" bestFit="1" customWidth="1"/>
  </cols>
  <sheetData>
    <row r="1" spans="1:15" ht="13.8" thickBot="1" x14ac:dyDescent="0.3">
      <c r="A1" s="2" t="s">
        <v>0</v>
      </c>
      <c r="B1" s="2" t="s">
        <v>44</v>
      </c>
      <c r="C1" s="2" t="s">
        <v>45</v>
      </c>
      <c r="D1" s="2" t="s">
        <v>46</v>
      </c>
      <c r="E1" s="43"/>
      <c r="F1" s="2" t="s">
        <v>47</v>
      </c>
      <c r="G1" s="2" t="s">
        <v>48</v>
      </c>
      <c r="H1" s="27" t="s">
        <v>49</v>
      </c>
      <c r="I1" s="28" t="s">
        <v>50</v>
      </c>
      <c r="J1" s="28" t="s">
        <v>51</v>
      </c>
      <c r="K1" s="28" t="s">
        <v>52</v>
      </c>
      <c r="L1" s="43"/>
      <c r="M1" s="43"/>
      <c r="N1" s="43"/>
      <c r="O1" s="43"/>
    </row>
    <row r="2" spans="1:15" ht="53.4" thickBot="1" x14ac:dyDescent="0.3">
      <c r="A2" s="46" t="s">
        <v>82</v>
      </c>
      <c r="B2" s="44">
        <v>2.4572232770000001E-2</v>
      </c>
      <c r="C2" s="44">
        <v>1.1000000000000001</v>
      </c>
      <c r="D2" s="44">
        <v>0.05</v>
      </c>
      <c r="E2" s="44">
        <v>132</v>
      </c>
      <c r="F2" s="44">
        <v>7500</v>
      </c>
      <c r="G2" s="48"/>
      <c r="H2" s="48"/>
      <c r="I2" s="44">
        <v>0.55000000000000004</v>
      </c>
      <c r="J2" s="48"/>
      <c r="K2" s="48"/>
      <c r="L2" s="44">
        <v>400</v>
      </c>
      <c r="M2" s="44">
        <v>22.2</v>
      </c>
      <c r="N2" s="44">
        <v>22.85</v>
      </c>
      <c r="O2" s="48"/>
    </row>
    <row r="3" spans="1:15" ht="40.200000000000003" thickBot="1" x14ac:dyDescent="0.3">
      <c r="A3" s="46" t="s">
        <v>83</v>
      </c>
      <c r="B3" s="44">
        <v>2.580890969E-2</v>
      </c>
      <c r="C3" s="44">
        <v>1</v>
      </c>
      <c r="D3" s="44">
        <v>8.5000000000000006E-2</v>
      </c>
      <c r="E3" s="44">
        <v>152</v>
      </c>
      <c r="F3" s="44">
        <v>7500</v>
      </c>
      <c r="G3" s="48"/>
      <c r="H3" s="48"/>
      <c r="I3" s="44">
        <v>0.6</v>
      </c>
      <c r="J3" s="48"/>
      <c r="K3" s="48"/>
      <c r="L3" s="44">
        <v>400</v>
      </c>
      <c r="M3" s="44">
        <v>22.2</v>
      </c>
      <c r="N3" s="44">
        <v>24</v>
      </c>
      <c r="O3" s="48"/>
    </row>
    <row r="4" spans="1:15" ht="40.200000000000003" thickBot="1" x14ac:dyDescent="0.3">
      <c r="A4" s="46" t="s">
        <v>84</v>
      </c>
      <c r="B4" s="44">
        <v>3.0580869560000001E-2</v>
      </c>
      <c r="C4" s="44">
        <v>1.1000000000000001</v>
      </c>
      <c r="D4" s="44">
        <v>9.4E-2</v>
      </c>
      <c r="E4" s="44">
        <v>172</v>
      </c>
      <c r="F4" s="44">
        <v>6632</v>
      </c>
      <c r="G4" s="48"/>
      <c r="H4" s="48"/>
      <c r="I4" s="44">
        <v>0.46</v>
      </c>
      <c r="J4" s="48"/>
      <c r="K4" s="44">
        <v>87.410600000000002</v>
      </c>
      <c r="L4" s="44">
        <v>320</v>
      </c>
      <c r="M4" s="44">
        <v>22.2</v>
      </c>
      <c r="N4" s="44">
        <v>22.75</v>
      </c>
      <c r="O4" s="44">
        <v>92.99</v>
      </c>
    </row>
    <row r="5" spans="1:15" ht="53.4" thickBot="1" x14ac:dyDescent="0.3">
      <c r="A5" s="46" t="s">
        <v>85</v>
      </c>
      <c r="B5" s="44">
        <v>2.3897138599999999E-2</v>
      </c>
      <c r="C5" s="44">
        <v>0.9</v>
      </c>
      <c r="D5" s="44">
        <v>0.06</v>
      </c>
      <c r="E5" s="44">
        <v>106</v>
      </c>
      <c r="F5" s="44">
        <v>7682</v>
      </c>
      <c r="G5" s="48"/>
      <c r="H5" s="48"/>
      <c r="I5" s="44">
        <v>0.59</v>
      </c>
      <c r="J5" s="48"/>
      <c r="K5" s="44">
        <v>79.890600000000006</v>
      </c>
      <c r="L5" s="44">
        <v>450</v>
      </c>
      <c r="M5" s="44">
        <v>22.2</v>
      </c>
      <c r="N5" s="44">
        <v>25</v>
      </c>
      <c r="O5" s="44">
        <v>84.99</v>
      </c>
    </row>
    <row r="6" spans="1:15" ht="40.200000000000003" thickBot="1" x14ac:dyDescent="0.3">
      <c r="A6" s="46" t="s">
        <v>86</v>
      </c>
      <c r="B6" s="44">
        <v>2.2951494690000001E-2</v>
      </c>
      <c r="C6" s="44">
        <v>1.4</v>
      </c>
      <c r="D6" s="44">
        <v>0.06</v>
      </c>
      <c r="E6" s="44">
        <v>172</v>
      </c>
      <c r="F6" s="44">
        <v>8000</v>
      </c>
      <c r="G6" s="48"/>
      <c r="H6" s="48"/>
      <c r="I6" s="44">
        <v>0.68</v>
      </c>
      <c r="J6" s="48"/>
      <c r="K6" s="48"/>
      <c r="L6" s="44">
        <v>420</v>
      </c>
      <c r="M6" s="44">
        <v>22.2</v>
      </c>
      <c r="N6" s="44">
        <v>22.41</v>
      </c>
      <c r="O6" s="48"/>
    </row>
    <row r="7" spans="1:15" ht="53.4" thickBot="1" x14ac:dyDescent="0.3">
      <c r="A7" s="46" t="s">
        <v>87</v>
      </c>
      <c r="B7" s="44">
        <v>1.6775791299999999E-2</v>
      </c>
      <c r="C7" s="44">
        <v>1.3</v>
      </c>
      <c r="D7" s="44">
        <v>5.3999999999999999E-2</v>
      </c>
      <c r="E7" s="44">
        <v>88</v>
      </c>
      <c r="F7" s="44">
        <v>6500</v>
      </c>
      <c r="G7" s="48"/>
      <c r="H7" s="48"/>
      <c r="I7" s="44">
        <v>0.38900000000000001</v>
      </c>
      <c r="J7" s="48"/>
      <c r="K7" s="48"/>
      <c r="L7" s="44">
        <v>600</v>
      </c>
      <c r="M7" s="44">
        <v>14.8</v>
      </c>
      <c r="N7" s="44">
        <v>15.6</v>
      </c>
      <c r="O7" s="48"/>
    </row>
    <row r="8" spans="1:15" ht="40.200000000000003" thickBot="1" x14ac:dyDescent="0.3">
      <c r="A8" s="46" t="s">
        <v>88</v>
      </c>
      <c r="B8" s="44">
        <v>2.5287354639999999E-2</v>
      </c>
      <c r="C8" s="44">
        <v>0.56999999999999995</v>
      </c>
      <c r="D8" s="44">
        <v>8.7999999999999995E-2</v>
      </c>
      <c r="E8" s="44">
        <v>152</v>
      </c>
      <c r="F8" s="44">
        <v>7321</v>
      </c>
      <c r="G8" s="48"/>
      <c r="H8" s="48"/>
      <c r="I8" s="44">
        <v>0.56599999999999995</v>
      </c>
      <c r="J8" s="48"/>
      <c r="K8" s="44">
        <v>42.3</v>
      </c>
      <c r="L8" s="44">
        <v>400</v>
      </c>
      <c r="M8" s="44">
        <v>22.2</v>
      </c>
      <c r="N8" s="44">
        <v>23.515000000000001</v>
      </c>
      <c r="O8" s="44">
        <v>45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F19"/>
  <sheetViews>
    <sheetView workbookViewId="0"/>
  </sheetViews>
  <sheetFormatPr defaultColWidth="12.6640625" defaultRowHeight="15.75" customHeight="1" x14ac:dyDescent="0.25"/>
  <cols>
    <col min="3" max="3" width="18.33203125" customWidth="1"/>
    <col min="4" max="4" width="25.6640625" customWidth="1"/>
    <col min="5" max="5" width="15.77734375" customWidth="1"/>
  </cols>
  <sheetData>
    <row r="2" spans="2:6" x14ac:dyDescent="0.25">
      <c r="B2" s="29" t="s">
        <v>0</v>
      </c>
      <c r="C2" s="29" t="s">
        <v>78</v>
      </c>
      <c r="D2" s="29" t="s">
        <v>79</v>
      </c>
      <c r="E2" s="29" t="s">
        <v>80</v>
      </c>
      <c r="F2" s="29" t="s">
        <v>81</v>
      </c>
    </row>
    <row r="3" spans="2:6" x14ac:dyDescent="0.25">
      <c r="B3" s="1"/>
      <c r="C3" s="1"/>
      <c r="D3" s="1"/>
      <c r="E3" s="1"/>
      <c r="F3" s="1"/>
    </row>
    <row r="4" spans="2:6" x14ac:dyDescent="0.25">
      <c r="B4" s="1"/>
      <c r="C4" s="1"/>
      <c r="D4" s="1"/>
      <c r="E4" s="1"/>
      <c r="F4" s="1"/>
    </row>
    <row r="5" spans="2:6" x14ac:dyDescent="0.25">
      <c r="B5" s="1"/>
      <c r="C5" s="1"/>
      <c r="D5" s="1"/>
      <c r="E5" s="1"/>
      <c r="F5" s="1"/>
    </row>
    <row r="6" spans="2:6" x14ac:dyDescent="0.25">
      <c r="B6" s="1"/>
      <c r="C6" s="1"/>
      <c r="D6" s="1"/>
      <c r="E6" s="1"/>
      <c r="F6" s="1"/>
    </row>
    <row r="7" spans="2:6" x14ac:dyDescent="0.25">
      <c r="B7" s="1"/>
      <c r="C7" s="1"/>
      <c r="D7" s="1"/>
      <c r="E7" s="1"/>
      <c r="F7" s="1"/>
    </row>
    <row r="8" spans="2:6" x14ac:dyDescent="0.25">
      <c r="B8" s="1"/>
      <c r="C8" s="1"/>
      <c r="D8" s="1"/>
      <c r="E8" s="1"/>
      <c r="F8" s="1"/>
    </row>
    <row r="9" spans="2:6" x14ac:dyDescent="0.25">
      <c r="B9" s="1"/>
      <c r="C9" s="1"/>
      <c r="D9" s="1"/>
      <c r="E9" s="1"/>
      <c r="F9" s="1"/>
    </row>
    <row r="10" spans="2:6" x14ac:dyDescent="0.25">
      <c r="B10" s="1"/>
      <c r="C10" s="1"/>
      <c r="D10" s="1"/>
      <c r="E10" s="1"/>
      <c r="F10" s="1"/>
    </row>
    <row r="11" spans="2:6" x14ac:dyDescent="0.25">
      <c r="B11" s="1"/>
      <c r="C11" s="1"/>
      <c r="D11" s="1"/>
      <c r="E11" s="1"/>
      <c r="F11" s="1"/>
    </row>
    <row r="12" spans="2:6" x14ac:dyDescent="0.25">
      <c r="B12" s="1"/>
      <c r="C12" s="1"/>
      <c r="D12" s="1"/>
      <c r="E12" s="1"/>
      <c r="F12" s="1"/>
    </row>
    <row r="13" spans="2:6" x14ac:dyDescent="0.25">
      <c r="B13" s="1"/>
      <c r="C13" s="1"/>
      <c r="D13" s="1"/>
      <c r="E13" s="1"/>
      <c r="F13" s="1"/>
    </row>
    <row r="14" spans="2:6" x14ac:dyDescent="0.25">
      <c r="B14" s="1"/>
      <c r="C14" s="1"/>
      <c r="D14" s="1"/>
      <c r="E14" s="1"/>
      <c r="F14" s="1"/>
    </row>
    <row r="15" spans="2:6" x14ac:dyDescent="0.25">
      <c r="B15" s="1"/>
      <c r="C15" s="1"/>
      <c r="D15" s="1"/>
      <c r="E15" s="1"/>
      <c r="F15" s="1"/>
    </row>
    <row r="16" spans="2:6" x14ac:dyDescent="0.25">
      <c r="B16" s="1"/>
      <c r="C16" s="1"/>
      <c r="D16" s="1"/>
      <c r="E16" s="1"/>
      <c r="F16" s="1"/>
    </row>
    <row r="17" spans="2:6" x14ac:dyDescent="0.25">
      <c r="B17" s="1"/>
      <c r="C17" s="1"/>
      <c r="D17" s="1"/>
      <c r="E17" s="1"/>
      <c r="F17" s="1"/>
    </row>
    <row r="18" spans="2:6" x14ac:dyDescent="0.25">
      <c r="B18" s="1"/>
      <c r="C18" s="1"/>
      <c r="D18" s="1"/>
      <c r="E18" s="1"/>
      <c r="F18" s="1"/>
    </row>
    <row r="19" spans="2:6" x14ac:dyDescent="0.25">
      <c r="B19" s="1"/>
      <c r="C19" s="1"/>
      <c r="D19" s="1"/>
      <c r="E19" s="1"/>
      <c r="F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propellers</vt:lpstr>
      <vt:lpstr>Motors</vt:lpstr>
      <vt:lpstr>Motors New</vt:lpstr>
      <vt:lpstr>Motors cut</vt:lpstr>
      <vt:lpstr>Batteries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Stein Köbben</cp:lastModifiedBy>
  <dcterms:modified xsi:type="dcterms:W3CDTF">2022-06-08T08:53:18Z</dcterms:modified>
</cp:coreProperties>
</file>