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uoccl0-my.sharepoint.com/personal/co_pavez_duocuc_cl/Documents/ApuntesRamos/CAPSTONE/Documentación/FASE 2/"/>
    </mc:Choice>
  </mc:AlternateContent>
  <xr:revisionPtr revIDLastSave="334" documentId="11_D2435770E0CA25268726E41F692DDD5D445805E0" xr6:coauthVersionLast="47" xr6:coauthVersionMax="47" xr10:uidLastSave="{BF33C319-3E31-7D43-8F52-2CA64C33480D}"/>
  <bookViews>
    <workbookView xWindow="0" yWindow="500" windowWidth="33600" windowHeight="19260" activeTab="5" xr2:uid="{00000000-000D-0000-FFFF-FFFF00000000}"/>
  </bookViews>
  <sheets>
    <sheet name="CARATULA" sheetId="1" r:id="rId1"/>
    <sheet name="PPTO PROYECTO" sheetId="2" r:id="rId2"/>
    <sheet name="CURVA S" sheetId="3" r:id="rId3"/>
    <sheet name="PPTO RESERVAS Y TOLERANCIA" sheetId="4" r:id="rId4"/>
    <sheet name="COSTOS MENSUAL" sheetId="5" r:id="rId5"/>
    <sheet name="Calculo Valor Ganado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H+3mnNbPsnHQYEK+1mcZvpja0u1BT1yYlWrat+g6ggs="/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5" i="5"/>
  <c r="F14" i="5"/>
  <c r="F15" i="5" s="1"/>
  <c r="G14" i="5"/>
  <c r="H14" i="5"/>
  <c r="I14" i="5"/>
  <c r="K5" i="3"/>
  <c r="K6" i="3"/>
  <c r="K7" i="3"/>
  <c r="K8" i="3"/>
  <c r="K9" i="3"/>
  <c r="K10" i="3"/>
  <c r="K11" i="3"/>
  <c r="K12" i="3"/>
  <c r="K13" i="3"/>
  <c r="K4" i="3"/>
  <c r="H14" i="3"/>
  <c r="F14" i="3"/>
  <c r="F15" i="3" s="1"/>
  <c r="F16" i="2"/>
  <c r="B14" i="3"/>
  <c r="E16" i="5"/>
  <c r="D9" i="4"/>
  <c r="D8" i="4"/>
  <c r="D12" i="4" s="1"/>
  <c r="J14" i="3"/>
  <c r="I14" i="3"/>
  <c r="G14" i="3"/>
  <c r="G15" i="5" l="1"/>
  <c r="H15" i="5"/>
  <c r="I15" i="5" s="1"/>
  <c r="G15" i="3"/>
  <c r="H15" i="3" s="1"/>
  <c r="I15" i="3" s="1"/>
  <c r="J15" i="3" s="1"/>
  <c r="F16" i="5"/>
  <c r="G16" i="5" s="1"/>
  <c r="H16" i="5" s="1"/>
  <c r="I16" i="5" s="1"/>
</calcChain>
</file>

<file path=xl/sharedStrings.xml><?xml version="1.0" encoding="utf-8"?>
<sst xmlns="http://schemas.openxmlformats.org/spreadsheetml/2006/main" count="199" uniqueCount="86">
  <si>
    <t>Información General del Proyecto</t>
  </si>
  <si>
    <r>
      <rPr>
        <sz val="11"/>
        <color rgb="FFFF0000"/>
        <rFont val="Calibri"/>
        <family val="2"/>
      </rPr>
      <t>*</t>
    </r>
    <r>
      <rPr>
        <sz val="11"/>
        <color theme="1"/>
        <rFont val="Calibri"/>
        <family val="2"/>
      </rPr>
      <t xml:space="preserve"> ID Proyecto</t>
    </r>
  </si>
  <si>
    <t>ETPMOV202308</t>
  </si>
  <si>
    <r>
      <rPr>
        <sz val="11"/>
        <color rgb="FFFF0000"/>
        <rFont val="Calibri"/>
        <family val="2"/>
      </rPr>
      <t>*</t>
    </r>
    <r>
      <rPr>
        <sz val="11"/>
        <color theme="1"/>
        <rFont val="Calibri"/>
        <family val="2"/>
      </rPr>
      <t xml:space="preserve"> Nombre del Proyecto</t>
    </r>
  </si>
  <si>
    <r>
      <rPr>
        <sz val="11"/>
        <color rgb="FFFF0000"/>
        <rFont val="Calibri"/>
        <family val="2"/>
      </rPr>
      <t>*</t>
    </r>
    <r>
      <rPr>
        <sz val="11"/>
        <color theme="1"/>
        <rFont val="Calibri"/>
        <family val="2"/>
      </rPr>
      <t xml:space="preserve"> Director de Proyecto</t>
    </r>
  </si>
  <si>
    <r>
      <rPr>
        <sz val="11"/>
        <color rgb="FFFF0000"/>
        <rFont val="Calibri"/>
        <family val="2"/>
      </rPr>
      <t>*</t>
    </r>
    <r>
      <rPr>
        <sz val="11"/>
        <color theme="1"/>
        <rFont val="Calibri"/>
        <family val="2"/>
      </rPr>
      <t xml:space="preserve"> Sponsor</t>
    </r>
  </si>
  <si>
    <t>Nombre</t>
  </si>
  <si>
    <t>HH</t>
  </si>
  <si>
    <t>Duración</t>
  </si>
  <si>
    <t>Comienzo</t>
  </si>
  <si>
    <t>Fin</t>
  </si>
  <si>
    <t>TOTALES</t>
  </si>
  <si>
    <t>TOTAL</t>
  </si>
  <si>
    <t xml:space="preserve"> </t>
  </si>
  <si>
    <t>Duración en días</t>
  </si>
  <si>
    <t>Septiembre</t>
  </si>
  <si>
    <t>Octubre</t>
  </si>
  <si>
    <t>Noviembre</t>
  </si>
  <si>
    <t>Diciembre</t>
  </si>
  <si>
    <t>TOTAL MES</t>
  </si>
  <si>
    <t>PV - Valor Planeado Acumulado</t>
  </si>
  <si>
    <t>ACUMULADO</t>
  </si>
  <si>
    <t>PPTOS DE RESERVAS Y TOLERANCIA DEL PROYECTO</t>
  </si>
  <si>
    <t>VALOR PPTO DISPONIBLE</t>
  </si>
  <si>
    <t>%</t>
  </si>
  <si>
    <t>VALOR</t>
  </si>
  <si>
    <t>RESERVA CONTINGENCIA</t>
  </si>
  <si>
    <t>RESERVA DE GESTION</t>
  </si>
  <si>
    <t>PRESUPUESTO PROYECTO Farmacia simple spa</t>
  </si>
  <si>
    <t>NOMBRE</t>
  </si>
  <si>
    <t>DURACIÓN</t>
  </si>
  <si>
    <t>COMIENZO</t>
  </si>
  <si>
    <t>FIN</t>
  </si>
  <si>
    <t>Valor Planificado</t>
  </si>
  <si>
    <t>Costo Real</t>
  </si>
  <si>
    <t>Trabajo Completado</t>
  </si>
  <si>
    <t>Valor Ganado</t>
  </si>
  <si>
    <t>Variación del Cronograma</t>
  </si>
  <si>
    <t>Indice Desempeño Cronograma</t>
  </si>
  <si>
    <t>Observación</t>
  </si>
  <si>
    <t>Variación del Costo</t>
  </si>
  <si>
    <t>Indice Desempeño Costo</t>
  </si>
  <si>
    <t>Estimación a la Conclusión</t>
  </si>
  <si>
    <t>Estimación Hasta la Conclusión</t>
  </si>
  <si>
    <t>MI PROYECTO</t>
  </si>
  <si>
    <t>PV</t>
  </si>
  <si>
    <t>AC</t>
  </si>
  <si>
    <t>EV</t>
  </si>
  <si>
    <t>SV</t>
  </si>
  <si>
    <t>SPI</t>
  </si>
  <si>
    <t>CV</t>
  </si>
  <si>
    <t>CPI</t>
  </si>
  <si>
    <t>EAC</t>
  </si>
  <si>
    <t>ETC</t>
  </si>
  <si>
    <t>BAC</t>
  </si>
  <si>
    <t>PRESUPUESTO PROYECTO IGLESIA</t>
  </si>
  <si>
    <t>PRESUPUESTO PROYECTO Iglesia</t>
  </si>
  <si>
    <t>Cronograma Proyecto Iglesia</t>
  </si>
  <si>
    <t xml:space="preserve">Analisis y requisitos </t>
  </si>
  <si>
    <t xml:space="preserve">Reunion con los interesados </t>
  </si>
  <si>
    <t>Investigacion y analisis</t>
  </si>
  <si>
    <t>Desarrollo Base de datos</t>
  </si>
  <si>
    <t>Desarrollo Back-end</t>
  </si>
  <si>
    <t>Despliegue de sistema</t>
  </si>
  <si>
    <t xml:space="preserve">Ajustes finales </t>
  </si>
  <si>
    <t>24h</t>
  </si>
  <si>
    <t>28 dias</t>
  </si>
  <si>
    <t>93 dias</t>
  </si>
  <si>
    <t>1 dia</t>
  </si>
  <si>
    <t>5 dias</t>
  </si>
  <si>
    <t>6 dias</t>
  </si>
  <si>
    <t>37 dias</t>
  </si>
  <si>
    <t>3 dias</t>
  </si>
  <si>
    <t>Realizacion de pruebas</t>
  </si>
  <si>
    <t>7 dias</t>
  </si>
  <si>
    <t>Pruebas de sistema con el usuario</t>
  </si>
  <si>
    <t>672h</t>
  </si>
  <si>
    <t>72h</t>
  </si>
  <si>
    <t>168h</t>
  </si>
  <si>
    <t>888h</t>
  </si>
  <si>
    <t>120h</t>
  </si>
  <si>
    <t>144h</t>
  </si>
  <si>
    <t xml:space="preserve">2.232h </t>
  </si>
  <si>
    <t>15/209/2024</t>
  </si>
  <si>
    <t>Agosto</t>
  </si>
  <si>
    <t>93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</si>
</sst>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&quot;$&quot;\-#,##0"/>
    <numFmt numFmtId="164" formatCode="[$$-340A]\ #,##0"/>
    <numFmt numFmtId="165" formatCode="_ &quot;$&quot;\ * #,##0_ ;_ &quot;$&quot;\ * \-#,##0_ ;_ &quot;$&quot;\ * &quot;-&quot;??_ ;_ @_ "/>
    <numFmt numFmtId="166" formatCode="d/m/yy"/>
    <numFmt numFmtId="167" formatCode="d/m/yyyy"/>
    <numFmt numFmtId="168" formatCode="0.0"/>
    <numFmt numFmtId="169" formatCode="_-&quot;$&quot;\ * #,##0.0_-;\-&quot;$&quot;\ * #,##0.0_-;_-&quot;$&quot;\ * &quot;-&quot;?_-;_-@"/>
    <numFmt numFmtId="172" formatCode="&quot;$&quot;#,##0"/>
  </numFmts>
  <fonts count="19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entury Gothic"/>
      <family val="1"/>
    </font>
    <font>
      <b/>
      <u/>
      <sz val="11"/>
      <color theme="1"/>
      <name val="Calibri"/>
      <family val="2"/>
    </font>
    <font>
      <b/>
      <sz val="10"/>
      <color rgb="FF363636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</font>
    <font>
      <sz val="9"/>
      <color rgb="FF363636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363636"/>
      <name val="Calibri"/>
      <family val="2"/>
    </font>
    <font>
      <b/>
      <sz val="9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FE3E8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0" borderId="5" xfId="0" applyFont="1" applyBorder="1"/>
    <xf numFmtId="0" fontId="4" fillId="0" borderId="7" xfId="0" applyFont="1" applyBorder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4" borderId="10" xfId="0" applyFont="1" applyFill="1" applyBorder="1"/>
    <xf numFmtId="0" fontId="4" fillId="4" borderId="9" xfId="0" applyFont="1" applyFill="1" applyBorder="1"/>
    <xf numFmtId="0" fontId="4" fillId="4" borderId="11" xfId="0" applyFont="1" applyFill="1" applyBorder="1"/>
    <xf numFmtId="0" fontId="7" fillId="6" borderId="12" xfId="0" applyFont="1" applyFill="1" applyBorder="1" applyAlignment="1">
      <alignment wrapText="1"/>
    </xf>
    <xf numFmtId="0" fontId="7" fillId="6" borderId="12" xfId="0" applyFont="1" applyFill="1" applyBorder="1" applyAlignment="1">
      <alignment horizontal="center" wrapText="1"/>
    </xf>
    <xf numFmtId="0" fontId="9" fillId="0" borderId="12" xfId="0" applyFont="1" applyBorder="1" applyAlignment="1">
      <alignment horizontal="right" wrapText="1"/>
    </xf>
    <xf numFmtId="14" fontId="8" fillId="0" borderId="12" xfId="0" applyNumberFormat="1" applyFont="1" applyBorder="1" applyAlignment="1">
      <alignment horizontal="right" wrapText="1"/>
    </xf>
    <xf numFmtId="3" fontId="9" fillId="0" borderId="12" xfId="0" applyNumberFormat="1" applyFont="1" applyBorder="1" applyAlignment="1">
      <alignment horizontal="right" wrapText="1"/>
    </xf>
    <xf numFmtId="165" fontId="4" fillId="0" borderId="0" xfId="0" applyNumberFormat="1" applyFont="1"/>
    <xf numFmtId="0" fontId="10" fillId="0" borderId="0" xfId="0" applyFont="1"/>
    <xf numFmtId="0" fontId="11" fillId="6" borderId="12" xfId="0" applyFont="1" applyFill="1" applyBorder="1" applyAlignment="1">
      <alignment wrapText="1"/>
    </xf>
    <xf numFmtId="0" fontId="11" fillId="6" borderId="12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horizontal="right" vertical="center" wrapText="1"/>
    </xf>
    <xf numFmtId="0" fontId="9" fillId="5" borderId="12" xfId="0" applyFont="1" applyFill="1" applyBorder="1" applyAlignment="1">
      <alignment horizontal="right" vertical="center" wrapText="1"/>
    </xf>
    <xf numFmtId="167" fontId="9" fillId="5" borderId="12" xfId="0" applyNumberFormat="1" applyFont="1" applyFill="1" applyBorder="1" applyAlignment="1">
      <alignment horizontal="right" vertical="center" wrapText="1"/>
    </xf>
    <xf numFmtId="0" fontId="10" fillId="0" borderId="12" xfId="0" applyFont="1" applyBorder="1" applyAlignment="1">
      <alignment horizontal="right"/>
    </xf>
    <xf numFmtId="0" fontId="10" fillId="0" borderId="12" xfId="0" applyFont="1" applyBorder="1"/>
    <xf numFmtId="0" fontId="12" fillId="5" borderId="12" xfId="0" applyFont="1" applyFill="1" applyBorder="1" applyAlignment="1">
      <alignment horizontal="right" wrapText="1"/>
    </xf>
    <xf numFmtId="165" fontId="10" fillId="0" borderId="12" xfId="0" applyNumberFormat="1" applyFont="1" applyBorder="1"/>
    <xf numFmtId="165" fontId="10" fillId="0" borderId="0" xfId="0" applyNumberFormat="1" applyFont="1"/>
    <xf numFmtId="0" fontId="10" fillId="0" borderId="0" xfId="0" applyFont="1" applyAlignment="1">
      <alignment horizontal="right"/>
    </xf>
    <xf numFmtId="0" fontId="4" fillId="0" borderId="17" xfId="0" applyFont="1" applyBorder="1"/>
    <xf numFmtId="0" fontId="4" fillId="0" borderId="18" xfId="0" applyFont="1" applyBorder="1"/>
    <xf numFmtId="0" fontId="13" fillId="0" borderId="17" xfId="0" applyFont="1" applyBorder="1"/>
    <xf numFmtId="3" fontId="4" fillId="0" borderId="0" xfId="0" applyNumberFormat="1" applyFont="1"/>
    <xf numFmtId="3" fontId="4" fillId="0" borderId="18" xfId="0" applyNumberFormat="1" applyFont="1" applyBorder="1"/>
    <xf numFmtId="3" fontId="4" fillId="0" borderId="12" xfId="0" applyNumberFormat="1" applyFont="1" applyBorder="1" applyAlignment="1">
      <alignment horizontal="center"/>
    </xf>
    <xf numFmtId="0" fontId="4" fillId="0" borderId="12" xfId="0" applyFont="1" applyBorder="1"/>
    <xf numFmtId="9" fontId="4" fillId="0" borderId="12" xfId="0" applyNumberFormat="1" applyFont="1" applyBorder="1"/>
    <xf numFmtId="3" fontId="4" fillId="0" borderId="12" xfId="0" applyNumberFormat="1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14" fillId="6" borderId="13" xfId="0" applyFont="1" applyFill="1" applyBorder="1" applyAlignment="1">
      <alignment wrapText="1"/>
    </xf>
    <xf numFmtId="0" fontId="14" fillId="6" borderId="13" xfId="0" applyFont="1" applyFill="1" applyBorder="1" applyAlignment="1">
      <alignment horizontal="center" wrapText="1"/>
    </xf>
    <xf numFmtId="0" fontId="4" fillId="0" borderId="0" xfId="0" applyFont="1"/>
    <xf numFmtId="0" fontId="15" fillId="8" borderId="21" xfId="0" applyFont="1" applyFill="1" applyBorder="1" applyAlignment="1">
      <alignment horizontal="right" wrapText="1"/>
    </xf>
    <xf numFmtId="0" fontId="15" fillId="8" borderId="21" xfId="0" applyFont="1" applyFill="1" applyBorder="1" applyAlignment="1">
      <alignment horizontal="center" wrapText="1"/>
    </xf>
    <xf numFmtId="14" fontId="15" fillId="8" borderId="21" xfId="0" applyNumberFormat="1" applyFont="1" applyFill="1" applyBorder="1" applyAlignment="1">
      <alignment horizontal="center" wrapText="1"/>
    </xf>
    <xf numFmtId="164" fontId="16" fillId="8" borderId="21" xfId="0" applyNumberFormat="1" applyFont="1" applyFill="1" applyBorder="1" applyAlignment="1">
      <alignment horizontal="right" wrapText="1"/>
    </xf>
    <xf numFmtId="165" fontId="4" fillId="0" borderId="12" xfId="0" applyNumberFormat="1" applyFont="1" applyBorder="1" applyAlignment="1">
      <alignment horizontal="right"/>
    </xf>
    <xf numFmtId="9" fontId="4" fillId="0" borderId="21" xfId="0" applyNumberFormat="1" applyFont="1" applyBorder="1" applyAlignment="1">
      <alignment horizontal="right"/>
    </xf>
    <xf numFmtId="168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5" fontId="4" fillId="0" borderId="21" xfId="0" applyNumberFormat="1" applyFont="1" applyBorder="1" applyAlignment="1">
      <alignment horizontal="right"/>
    </xf>
    <xf numFmtId="165" fontId="4" fillId="0" borderId="22" xfId="0" applyNumberFormat="1" applyFont="1" applyBorder="1"/>
    <xf numFmtId="168" fontId="4" fillId="0" borderId="22" xfId="0" applyNumberFormat="1" applyFont="1" applyBorder="1" applyAlignment="1">
      <alignment horizontal="center"/>
    </xf>
    <xf numFmtId="165" fontId="4" fillId="7" borderId="12" xfId="0" applyNumberFormat="1" applyFont="1" applyFill="1" applyBorder="1" applyAlignment="1">
      <alignment horizontal="right"/>
    </xf>
    <xf numFmtId="9" fontId="4" fillId="7" borderId="21" xfId="0" applyNumberFormat="1" applyFont="1" applyFill="1" applyBorder="1" applyAlignment="1">
      <alignment horizontal="right"/>
    </xf>
    <xf numFmtId="168" fontId="4" fillId="7" borderId="12" xfId="0" applyNumberFormat="1" applyFont="1" applyFill="1" applyBorder="1" applyAlignment="1">
      <alignment horizontal="center"/>
    </xf>
    <xf numFmtId="165" fontId="4" fillId="7" borderId="22" xfId="0" applyNumberFormat="1" applyFont="1" applyFill="1" applyBorder="1"/>
    <xf numFmtId="168" fontId="4" fillId="7" borderId="22" xfId="0" applyNumberFormat="1" applyFont="1" applyFill="1" applyBorder="1" applyAlignment="1">
      <alignment horizontal="center"/>
    </xf>
    <xf numFmtId="0" fontId="4" fillId="7" borderId="12" xfId="0" applyFont="1" applyFill="1" applyBorder="1"/>
    <xf numFmtId="168" fontId="4" fillId="0" borderId="22" xfId="0" applyNumberFormat="1" applyFont="1" applyBorder="1"/>
    <xf numFmtId="168" fontId="4" fillId="0" borderId="21" xfId="0" applyNumberFormat="1" applyFont="1" applyBorder="1" applyAlignment="1">
      <alignment horizontal="center"/>
    </xf>
    <xf numFmtId="169" fontId="4" fillId="0" borderId="21" xfId="0" applyNumberFormat="1" applyFont="1" applyBorder="1" applyAlignment="1">
      <alignment horizontal="right"/>
    </xf>
    <xf numFmtId="165" fontId="4" fillId="0" borderId="21" xfId="0" applyNumberFormat="1" applyFont="1" applyBorder="1"/>
    <xf numFmtId="0" fontId="13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5" fillId="5" borderId="6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left"/>
    </xf>
    <xf numFmtId="0" fontId="2" fillId="0" borderId="6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5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8" fillId="5" borderId="12" xfId="0" applyFont="1" applyFill="1" applyBorder="1" applyAlignment="1">
      <alignment horizontal="right" wrapText="1"/>
    </xf>
    <xf numFmtId="0" fontId="18" fillId="0" borderId="12" xfId="0" applyFont="1" applyBorder="1" applyAlignment="1">
      <alignment horizontal="right" wrapText="1"/>
    </xf>
    <xf numFmtId="14" fontId="18" fillId="0" borderId="12" xfId="0" applyNumberFormat="1" applyFont="1" applyBorder="1" applyAlignment="1">
      <alignment horizontal="right" wrapText="1"/>
    </xf>
    <xf numFmtId="164" fontId="18" fillId="0" borderId="12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8" fillId="0" borderId="12" xfId="0" applyNumberFormat="1" applyFont="1" applyBorder="1" applyAlignment="1">
      <alignment horizontal="right" wrapText="1"/>
    </xf>
    <xf numFmtId="20" fontId="18" fillId="0" borderId="12" xfId="0" applyNumberFormat="1" applyFont="1" applyBorder="1" applyAlignment="1">
      <alignment horizontal="right" wrapText="1"/>
    </xf>
    <xf numFmtId="6" fontId="18" fillId="0" borderId="12" xfId="0" applyNumberFormat="1" applyFont="1" applyBorder="1" applyAlignment="1">
      <alignment horizontal="right" wrapText="1"/>
    </xf>
    <xf numFmtId="165" fontId="18" fillId="0" borderId="12" xfId="0" applyNumberFormat="1" applyFont="1" applyBorder="1" applyAlignment="1">
      <alignment horizontal="right" wrapText="1"/>
    </xf>
    <xf numFmtId="166" fontId="18" fillId="0" borderId="12" xfId="0" applyNumberFormat="1" applyFont="1" applyBorder="1" applyAlignment="1">
      <alignment horizontal="right" wrapText="1"/>
    </xf>
    <xf numFmtId="3" fontId="18" fillId="0" borderId="12" xfId="0" applyNumberFormat="1" applyFont="1" applyBorder="1" applyAlignment="1">
      <alignment horizontal="right" wrapText="1"/>
    </xf>
    <xf numFmtId="0" fontId="18" fillId="0" borderId="12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14" fontId="18" fillId="0" borderId="5" xfId="0" applyNumberFormat="1" applyFont="1" applyBorder="1" applyAlignment="1">
      <alignment horizontal="right" wrapText="1"/>
    </xf>
    <xf numFmtId="0" fontId="10" fillId="0" borderId="12" xfId="0" applyNumberFormat="1" applyFont="1" applyBorder="1" applyAlignment="1">
      <alignment horizontal="right"/>
    </xf>
    <xf numFmtId="172" fontId="18" fillId="0" borderId="13" xfId="0" applyNumberFormat="1" applyFont="1" applyBorder="1" applyAlignment="1">
      <alignment horizontal="right" wrapText="1"/>
    </xf>
    <xf numFmtId="172" fontId="10" fillId="0" borderId="13" xfId="0" applyNumberFormat="1" applyFont="1" applyBorder="1"/>
    <xf numFmtId="172" fontId="10" fillId="0" borderId="12" xfId="0" applyNumberFormat="1" applyFont="1" applyBorder="1"/>
    <xf numFmtId="172" fontId="8" fillId="0" borderId="12" xfId="0" applyNumberFormat="1" applyFont="1" applyBorder="1" applyAlignment="1">
      <alignment horizontal="right" vertical="center" wrapText="1"/>
    </xf>
    <xf numFmtId="172" fontId="18" fillId="0" borderId="12" xfId="0" applyNumberFormat="1" applyFont="1" applyBorder="1" applyAlignment="1">
      <alignment horizontal="right" wrapText="1"/>
    </xf>
    <xf numFmtId="172" fontId="10" fillId="9" borderId="13" xfId="0" applyNumberFormat="1" applyFont="1" applyFill="1" applyBorder="1"/>
    <xf numFmtId="172" fontId="10" fillId="9" borderId="12" xfId="0" applyNumberFormat="1" applyFont="1" applyFill="1" applyBorder="1"/>
    <xf numFmtId="172" fontId="9" fillId="5" borderId="13" xfId="0" applyNumberFormat="1" applyFont="1" applyFill="1" applyBorder="1" applyAlignment="1">
      <alignment horizontal="right" vertical="center" wrapText="1"/>
    </xf>
    <xf numFmtId="172" fontId="12" fillId="5" borderId="12" xfId="0" applyNumberFormat="1" applyFont="1" applyFill="1" applyBorder="1" applyAlignment="1">
      <alignment horizontal="right" wrapText="1"/>
    </xf>
    <xf numFmtId="172" fontId="0" fillId="0" borderId="0" xfId="0" applyNumberFormat="1"/>
    <xf numFmtId="0" fontId="11" fillId="6" borderId="5" xfId="0" applyFont="1" applyFill="1" applyBorder="1" applyAlignment="1">
      <alignment horizontal="center" wrapText="1"/>
    </xf>
    <xf numFmtId="0" fontId="11" fillId="6" borderId="23" xfId="0" applyFont="1" applyFill="1" applyBorder="1" applyAlignment="1">
      <alignment wrapText="1"/>
    </xf>
    <xf numFmtId="172" fontId="10" fillId="0" borderId="2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'PPTO PROYECTO'!$A$7:$A$16</c:f>
              <c:strCache>
                <c:ptCount val="10"/>
                <c:pt idx="0">
                  <c:v>Analisis y requisitos </c:v>
                </c:pt>
                <c:pt idx="1">
                  <c:v>Reunion con los interesados </c:v>
                </c:pt>
                <c:pt idx="2">
                  <c:v>Investigacion y analisis</c:v>
                </c:pt>
                <c:pt idx="3">
                  <c:v>Desarrollo Base de datos</c:v>
                </c:pt>
                <c:pt idx="4">
                  <c:v>Desarrollo Back-end</c:v>
                </c:pt>
                <c:pt idx="5">
                  <c:v>Despliegue de sistema</c:v>
                </c:pt>
                <c:pt idx="6">
                  <c:v>Realizacion de pruebas</c:v>
                </c:pt>
                <c:pt idx="7">
                  <c:v>Ajustes finales </c:v>
                </c:pt>
                <c:pt idx="8">
                  <c:v>Pruebas de sistema con el usuario</c:v>
                </c:pt>
                <c:pt idx="9">
                  <c:v>TOTAL</c:v>
                </c:pt>
              </c:strCache>
            </c:strRef>
          </c:cat>
          <c:val>
            <c:numRef>
              <c:f>'PPTO PROYECTO'!$D$7:$D$16</c:f>
              <c:numCache>
                <c:formatCode>m/d/yy</c:formatCode>
                <c:ptCount val="10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 formatCode="d/m/yy">
                  <c:v>45565</c:v>
                </c:pt>
                <c:pt idx="4">
                  <c:v>45572</c:v>
                </c:pt>
                <c:pt idx="5">
                  <c:v>45622</c:v>
                </c:pt>
                <c:pt idx="6">
                  <c:v>45625</c:v>
                </c:pt>
                <c:pt idx="7">
                  <c:v>45633</c:v>
                </c:pt>
                <c:pt idx="8">
                  <c:v>45636</c:v>
                </c:pt>
                <c:pt idx="9">
                  <c:v>45516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51-4588-B028-F2711E73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94434"/>
        <c:axId val="399682348"/>
      </c:barChart>
      <c:catAx>
        <c:axId val="1736694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99682348"/>
        <c:crosses val="autoZero"/>
        <c:auto val="1"/>
        <c:lblAlgn val="ctr"/>
        <c:lblOffset val="100"/>
        <c:noMultiLvlLbl val="1"/>
      </c:catAx>
      <c:valAx>
        <c:axId val="39968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7366944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PV- VALOR PLANEADO ACUMULADO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PV- VALOR PLANEADO ACUMULADO</c:v>
          </c:tx>
          <c:spPr>
            <a:ln w="28575" cmpd="sng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'CURVA S'!$G$15:$J$15</c:f>
              <c:numCache>
                <c:formatCode>_ "$"\ * #,##0_ ;_ "$"\ * \-#,##0_ ;_ "$"\ * "-"??_ ;_ @_ </c:formatCode>
                <c:ptCount val="4"/>
                <c:pt idx="0">
                  <c:v>1215000</c:v>
                </c:pt>
                <c:pt idx="1">
                  <c:v>2295000</c:v>
                </c:pt>
                <c:pt idx="2">
                  <c:v>3330000</c:v>
                </c:pt>
                <c:pt idx="3">
                  <c:v>3825000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88-4EB7-BD6F-D28B6FFF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48886"/>
        <c:axId val="885914295"/>
      </c:lineChart>
      <c:catAx>
        <c:axId val="75674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885914295"/>
        <c:crosses val="autoZero"/>
        <c:auto val="1"/>
        <c:lblAlgn val="ctr"/>
        <c:lblOffset val="100"/>
        <c:noMultiLvlLbl val="1"/>
      </c:catAx>
      <c:valAx>
        <c:axId val="885914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COSTO $$</a:t>
                </a:r>
              </a:p>
            </c:rich>
          </c:tx>
          <c:overlay val="0"/>
        </c:title>
        <c:numFmt formatCode="_ &quot;$&quot;\ * #,##0_ ;_ &quot;$&quot;\ * \-#,##0_ ;_ &quot;$&quot;\ * &quot;-&quot;??_ ;_ @_ 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5674888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sz="800" b="1" i="0"/>
            </a:pPr>
            <a:endParaRPr lang="es-CL"/>
          </a:p>
        </c:txPr>
      </c:legendEntry>
      <c:layout>
        <c:manualLayout>
          <c:xMode val="edge"/>
          <c:yMode val="edge"/>
          <c:x val="0.73575142874653654"/>
          <c:y val="0.52204233242774478"/>
        </c:manualLayout>
      </c:layout>
      <c:overlay val="0"/>
      <c:txPr>
        <a:bodyPr/>
        <a:lstStyle/>
        <a:p>
          <a:pPr lvl="0">
            <a:defRPr sz="800" b="1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2</xdr:row>
      <xdr:rowOff>57150</xdr:rowOff>
    </xdr:from>
    <xdr:ext cx="8991600" cy="5553075"/>
    <xdr:graphicFrame macro="">
      <xdr:nvGraphicFramePr>
        <xdr:cNvPr id="606164476" name="Chart 1" title="Gráfico">
          <a:extLst>
            <a:ext uri="{FF2B5EF4-FFF2-40B4-BE49-F238E27FC236}">
              <a16:creationId xmlns:a16="http://schemas.microsoft.com/office/drawing/2014/main" id="{00000000-0008-0000-0100-0000FC552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15</xdr:row>
      <xdr:rowOff>76200</xdr:rowOff>
    </xdr:from>
    <xdr:ext cx="18392775" cy="3257550"/>
    <xdr:graphicFrame macro="">
      <xdr:nvGraphicFramePr>
        <xdr:cNvPr id="1456048276" name="Chart 2">
          <a:extLst>
            <a:ext uri="{FF2B5EF4-FFF2-40B4-BE49-F238E27FC236}">
              <a16:creationId xmlns:a16="http://schemas.microsoft.com/office/drawing/2014/main" id="{00000000-0008-0000-0200-00009488C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14</xdr:row>
      <xdr:rowOff>142875</xdr:rowOff>
    </xdr:from>
    <xdr:ext cx="4171950" cy="3276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264788" y="2146463"/>
          <a:ext cx="4162425" cy="3267075"/>
        </a:xfrm>
        <a:prstGeom prst="rect">
          <a:avLst/>
        </a:prstGeom>
        <a:solidFill>
          <a:srgbClr val="FFFFFF"/>
        </a:solidFill>
        <a:ln w="9525" cap="flat" cmpd="sng">
          <a:solidFill>
            <a:srgbClr val="99999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GLOSARIO: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PV = Valor Planificado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 = Costo Real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 = Valor Ganado 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BAC = Presupuesto al término o a la conclusión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SV = Variación del cronograma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 = Indice de desempeño del cronograma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 = Variación del costo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CPI = Indice de desempeño del costo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 = Estimación a la conclusión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ETC = Estimación hasta la conclusión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TCPI = Índice de desempeño del trabajo por completar</a:t>
          </a:r>
          <a:endParaRPr sz="1400"/>
        </a:p>
      </xdr:txBody>
    </xdr:sp>
    <xdr:clientData fLocksWithSheet="0"/>
  </xdr:oneCellAnchor>
  <xdr:oneCellAnchor>
    <xdr:from>
      <xdr:col>6</xdr:col>
      <xdr:colOff>466725</xdr:colOff>
      <xdr:row>15</xdr:row>
      <xdr:rowOff>47625</xdr:rowOff>
    </xdr:from>
    <xdr:ext cx="3200400" cy="2838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750563" y="2365538"/>
          <a:ext cx="3190875" cy="28289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7B7B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FÓRMULAS: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EV = %TrabajoCompletado * BAC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SV = EV - PV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 = EV / PV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 = EV - AC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CPI = EV / AC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EAC = (AC + BAC – EV) / (CPI * SPI) 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ETC = EAC - AC</a:t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15</xdr:row>
      <xdr:rowOff>47625</xdr:rowOff>
    </xdr:from>
    <xdr:ext cx="5257800" cy="3733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726625" y="1922625"/>
          <a:ext cx="5238750" cy="37147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El proyecto ha avanzado en un 100%, cumpliendo con todos los hitos y plazos establecidos.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Se ha logrado un ahorro del 1%, manteniendo los costos bajo control y alineados con el nivel de avance del proyecto.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Aunque el proyecto ha logrado mantenerse dentro del presupuesto en términos de ahorro, se ha observado un aumento del 9% en los costos totales, principalmente debido a retrasos en el desarrollo del código fuente y la aplicación.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Aún quedan disponibles $24,847,040, proporcionando una base financiera sólida para cualquier desarrollo adicional o posibles desafíos.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Se ha identificado holgura financiera total de $1,511,389, lo que significa que hay flexibilidad para gestionar gastos adicionales o imprevistos.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</a:rPr>
            <a:t>En resumen, el proyecto ha alcanzado sus hitos principales, manteniendo un equilibrio entre el ahorro y los costos. Aunque ha habido desafíos en ciertas fases, la disponibilidad de recursos y la holgura financiera permiten una gestión efectiva y garantizan el éxito continuo del proyecto.</a:t>
          </a:r>
          <a:endParaRPr sz="90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97"/>
  <sheetViews>
    <sheetView workbookViewId="0">
      <selection activeCell="D4" sqref="D4:F6"/>
    </sheetView>
  </sheetViews>
  <sheetFormatPr baseColWidth="10" defaultColWidth="14.5" defaultRowHeight="15" customHeight="1" x14ac:dyDescent="0.2"/>
  <cols>
    <col min="1" max="26" width="10.6640625" customWidth="1"/>
  </cols>
  <sheetData>
    <row r="2" spans="1:9" x14ac:dyDescent="0.2">
      <c r="A2" s="70" t="s">
        <v>0</v>
      </c>
      <c r="B2" s="71"/>
      <c r="C2" s="71"/>
      <c r="D2" s="71"/>
      <c r="E2" s="71"/>
      <c r="F2" s="71"/>
      <c r="G2" s="71"/>
      <c r="H2" s="71"/>
      <c r="I2" s="72"/>
    </row>
    <row r="3" spans="1:9" x14ac:dyDescent="0.2">
      <c r="A3" s="1" t="s">
        <v>1</v>
      </c>
      <c r="B3" s="66"/>
      <c r="C3" s="66"/>
      <c r="D3" s="73" t="s">
        <v>2</v>
      </c>
      <c r="E3" s="74"/>
      <c r="F3" s="74"/>
      <c r="G3" s="75"/>
      <c r="H3" s="74"/>
      <c r="I3" s="76"/>
    </row>
    <row r="4" spans="1:9" x14ac:dyDescent="0.2">
      <c r="A4" s="2" t="s">
        <v>3</v>
      </c>
      <c r="B4" s="66"/>
      <c r="C4" s="66"/>
      <c r="D4" s="73"/>
      <c r="E4" s="74"/>
      <c r="F4" s="74"/>
      <c r="G4" s="77"/>
      <c r="H4" s="74"/>
      <c r="I4" s="76"/>
    </row>
    <row r="5" spans="1:9" x14ac:dyDescent="0.2">
      <c r="A5" s="2" t="s">
        <v>4</v>
      </c>
      <c r="B5" s="66"/>
      <c r="C5" s="66"/>
      <c r="D5" s="3"/>
      <c r="E5" s="67"/>
      <c r="F5" s="67"/>
      <c r="G5" s="68"/>
      <c r="H5" s="67"/>
      <c r="I5" s="4"/>
    </row>
    <row r="6" spans="1:9" x14ac:dyDescent="0.2">
      <c r="A6" s="5" t="s">
        <v>5</v>
      </c>
      <c r="B6" s="6"/>
      <c r="C6" s="6"/>
      <c r="D6" s="7"/>
      <c r="E6" s="8"/>
      <c r="F6" s="8"/>
      <c r="G6" s="8"/>
      <c r="H6" s="8"/>
      <c r="I6" s="9"/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A2:I2"/>
    <mergeCell ref="D3:F3"/>
    <mergeCell ref="G3:I3"/>
    <mergeCell ref="D4:F4"/>
    <mergeCell ref="G4:I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showGridLines="0" zoomScale="125" workbookViewId="0">
      <selection activeCell="F17" sqref="F17"/>
    </sheetView>
  </sheetViews>
  <sheetFormatPr baseColWidth="10" defaultColWidth="14.5" defaultRowHeight="15" customHeight="1" x14ac:dyDescent="0.2"/>
  <cols>
    <col min="1" max="1" width="27.33203125" bestFit="1" customWidth="1"/>
    <col min="2" max="2" width="10.1640625" customWidth="1"/>
    <col min="3" max="3" width="9.1640625" customWidth="1"/>
    <col min="4" max="4" width="12.83203125" customWidth="1"/>
    <col min="5" max="5" width="12" customWidth="1"/>
    <col min="6" max="6" width="13.5" customWidth="1"/>
    <col min="7" max="26" width="10.6640625" customWidth="1"/>
  </cols>
  <sheetData>
    <row r="1" spans="1:8" ht="21.75" customHeight="1" x14ac:dyDescent="0.2"/>
    <row r="2" spans="1:8" ht="21.75" customHeight="1" x14ac:dyDescent="0.2">
      <c r="A2" s="78" t="s">
        <v>55</v>
      </c>
      <c r="B2" s="79"/>
      <c r="C2" s="79"/>
      <c r="D2" s="79"/>
      <c r="E2" s="79"/>
      <c r="F2" s="79"/>
    </row>
    <row r="3" spans="1:8" ht="21.75" customHeight="1" x14ac:dyDescent="0.2"/>
    <row r="4" spans="1:8" ht="21.75" customHeight="1" x14ac:dyDescent="0.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</row>
    <row r="5" spans="1:8" ht="18" customHeight="1" x14ac:dyDescent="0.2">
      <c r="A5" s="85" t="s">
        <v>57</v>
      </c>
      <c r="B5" s="85" t="s">
        <v>82</v>
      </c>
      <c r="C5" s="85" t="s">
        <v>67</v>
      </c>
      <c r="D5" s="86">
        <v>45516</v>
      </c>
      <c r="E5" s="86">
        <v>45638</v>
      </c>
      <c r="F5" s="87"/>
    </row>
    <row r="6" spans="1:8" ht="12.75" customHeight="1" x14ac:dyDescent="0.2">
      <c r="A6" s="88"/>
      <c r="B6" s="88"/>
      <c r="C6" s="88"/>
      <c r="D6" s="88"/>
      <c r="E6" s="88"/>
      <c r="F6" s="88"/>
    </row>
    <row r="7" spans="1:8" ht="21.75" customHeight="1" x14ac:dyDescent="0.2">
      <c r="A7" s="85" t="s">
        <v>58</v>
      </c>
      <c r="B7" s="89" t="s">
        <v>76</v>
      </c>
      <c r="C7" s="85" t="s">
        <v>66</v>
      </c>
      <c r="D7" s="86">
        <v>45516</v>
      </c>
      <c r="E7" s="86">
        <v>45550</v>
      </c>
      <c r="F7" s="91">
        <v>1260000</v>
      </c>
    </row>
    <row r="8" spans="1:8" ht="21.75" customHeight="1" x14ac:dyDescent="0.2">
      <c r="A8" s="85" t="s">
        <v>59</v>
      </c>
      <c r="B8" s="89" t="s">
        <v>65</v>
      </c>
      <c r="C8" s="85" t="s">
        <v>68</v>
      </c>
      <c r="D8" s="86">
        <v>45517</v>
      </c>
      <c r="E8" s="86">
        <v>45517</v>
      </c>
      <c r="F8" s="91">
        <v>45000</v>
      </c>
    </row>
    <row r="9" spans="1:8" ht="21.75" customHeight="1" x14ac:dyDescent="0.2">
      <c r="A9" s="85" t="s">
        <v>60</v>
      </c>
      <c r="B9" s="89" t="s">
        <v>80</v>
      </c>
      <c r="C9" s="85" t="s">
        <v>69</v>
      </c>
      <c r="D9" s="86">
        <v>45518</v>
      </c>
      <c r="E9" s="86">
        <v>45524</v>
      </c>
      <c r="F9" s="92">
        <v>225000</v>
      </c>
    </row>
    <row r="10" spans="1:8" ht="21.75" customHeight="1" x14ac:dyDescent="0.2">
      <c r="A10" s="85" t="s">
        <v>61</v>
      </c>
      <c r="B10" s="89" t="s">
        <v>81</v>
      </c>
      <c r="C10" s="85" t="s">
        <v>70</v>
      </c>
      <c r="D10" s="93">
        <v>45565</v>
      </c>
      <c r="E10" s="93">
        <v>45571</v>
      </c>
      <c r="F10" s="92">
        <v>270000</v>
      </c>
    </row>
    <row r="11" spans="1:8" ht="21.75" customHeight="1" x14ac:dyDescent="0.2">
      <c r="A11" s="85" t="s">
        <v>62</v>
      </c>
      <c r="B11" s="89" t="s">
        <v>79</v>
      </c>
      <c r="C11" s="85" t="s">
        <v>71</v>
      </c>
      <c r="D11" s="86">
        <v>45572</v>
      </c>
      <c r="E11" s="86">
        <v>45621</v>
      </c>
      <c r="F11" s="92">
        <v>1665000</v>
      </c>
    </row>
    <row r="12" spans="1:8" ht="21.75" customHeight="1" x14ac:dyDescent="0.2">
      <c r="A12" s="85" t="s">
        <v>63</v>
      </c>
      <c r="B12" s="89" t="s">
        <v>77</v>
      </c>
      <c r="C12" s="85" t="s">
        <v>72</v>
      </c>
      <c r="D12" s="86">
        <v>45622</v>
      </c>
      <c r="E12" s="86">
        <v>45624</v>
      </c>
      <c r="F12" s="92">
        <v>135000</v>
      </c>
    </row>
    <row r="13" spans="1:8" ht="21.75" customHeight="1" x14ac:dyDescent="0.2">
      <c r="A13" s="85" t="s">
        <v>73</v>
      </c>
      <c r="B13" s="89" t="s">
        <v>78</v>
      </c>
      <c r="C13" s="85" t="s">
        <v>74</v>
      </c>
      <c r="D13" s="86">
        <v>45625</v>
      </c>
      <c r="E13" s="86">
        <v>45602</v>
      </c>
      <c r="F13" s="92">
        <v>315000</v>
      </c>
    </row>
    <row r="14" spans="1:8" ht="21.75" customHeight="1" x14ac:dyDescent="0.2">
      <c r="A14" s="85" t="s">
        <v>64</v>
      </c>
      <c r="B14" s="89" t="s">
        <v>77</v>
      </c>
      <c r="C14" s="85" t="s">
        <v>72</v>
      </c>
      <c r="D14" s="86">
        <v>45633</v>
      </c>
      <c r="E14" s="86">
        <v>45636</v>
      </c>
      <c r="F14" s="92">
        <v>135000</v>
      </c>
    </row>
    <row r="15" spans="1:8" ht="21.75" customHeight="1" x14ac:dyDescent="0.2">
      <c r="A15" t="s">
        <v>75</v>
      </c>
      <c r="B15" s="89" t="s">
        <v>77</v>
      </c>
      <c r="C15" s="85" t="s">
        <v>72</v>
      </c>
      <c r="D15" s="86">
        <v>45636</v>
      </c>
      <c r="E15" s="86">
        <v>45638</v>
      </c>
      <c r="F15" s="92">
        <v>135000</v>
      </c>
    </row>
    <row r="16" spans="1:8" ht="21.75" customHeight="1" x14ac:dyDescent="0.2">
      <c r="A16" s="84" t="s">
        <v>12</v>
      </c>
      <c r="B16" s="94" t="s">
        <v>82</v>
      </c>
      <c r="C16" s="85" t="s">
        <v>67</v>
      </c>
      <c r="D16" s="86">
        <v>45516</v>
      </c>
      <c r="E16" s="86">
        <v>45638</v>
      </c>
      <c r="F16" s="92">
        <f>F8+F7+F9+F10+F11+F12+F13+F14+F15</f>
        <v>4185000</v>
      </c>
      <c r="H16" s="15" t="s">
        <v>13</v>
      </c>
    </row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  <row r="23" ht="21.75" customHeight="1" x14ac:dyDescent="0.2"/>
    <row r="24" ht="21.75" customHeight="1" x14ac:dyDescent="0.2"/>
    <row r="25" ht="21.75" customHeight="1" x14ac:dyDescent="0.2"/>
    <row r="26" ht="21.75" customHeight="1" x14ac:dyDescent="0.2"/>
    <row r="27" ht="21.75" customHeight="1" x14ac:dyDescent="0.2"/>
    <row r="28" ht="21.75" customHeight="1" x14ac:dyDescent="0.2"/>
    <row r="29" ht="21.75" customHeight="1" x14ac:dyDescent="0.2"/>
    <row r="30" ht="21.75" customHeight="1" x14ac:dyDescent="0.2"/>
    <row r="31" ht="21.75" customHeight="1" x14ac:dyDescent="0.2"/>
    <row r="32" ht="21.75" customHeight="1" x14ac:dyDescent="0.2"/>
    <row r="33" ht="21.75" customHeight="1" x14ac:dyDescent="0.2"/>
    <row r="34" ht="21.75" customHeight="1" x14ac:dyDescent="0.2"/>
    <row r="35" ht="21.75" customHeight="1" x14ac:dyDescent="0.2"/>
    <row r="36" ht="21.75" customHeight="1" x14ac:dyDescent="0.2"/>
    <row r="37" ht="21.75" customHeight="1" x14ac:dyDescent="0.2"/>
    <row r="38" ht="21.75" customHeight="1" x14ac:dyDescent="0.2"/>
    <row r="39" ht="21.75" customHeight="1" x14ac:dyDescent="0.2"/>
    <row r="40" ht="21.75" customHeight="1" x14ac:dyDescent="0.2"/>
    <row r="41" ht="21.75" customHeight="1" x14ac:dyDescent="0.2"/>
    <row r="42" ht="21.75" customHeight="1" x14ac:dyDescent="0.2"/>
    <row r="43" ht="21.75" customHeight="1" x14ac:dyDescent="0.2"/>
    <row r="44" ht="21.75" customHeight="1" x14ac:dyDescent="0.2"/>
    <row r="45" ht="21.75" customHeight="1" x14ac:dyDescent="0.2"/>
    <row r="46" ht="21.75" customHeight="1" x14ac:dyDescent="0.2"/>
    <row r="47" ht="21.75" customHeight="1" x14ac:dyDescent="0.2"/>
    <row r="48" ht="21.75" customHeight="1" x14ac:dyDescent="0.2"/>
    <row r="49" ht="21.75" customHeight="1" x14ac:dyDescent="0.2"/>
    <row r="50" ht="21.75" customHeight="1" x14ac:dyDescent="0.2"/>
    <row r="51" ht="21.75" customHeight="1" x14ac:dyDescent="0.2"/>
    <row r="52" ht="21.75" customHeight="1" x14ac:dyDescent="0.2"/>
    <row r="53" ht="21.75" customHeight="1" x14ac:dyDescent="0.2"/>
    <row r="54" ht="21.75" customHeight="1" x14ac:dyDescent="0.2"/>
    <row r="55" ht="21.75" customHeight="1" x14ac:dyDescent="0.2"/>
    <row r="56" ht="21.75" customHeight="1" x14ac:dyDescent="0.2"/>
    <row r="57" ht="21.75" customHeight="1" x14ac:dyDescent="0.2"/>
    <row r="58" ht="21.75" customHeight="1" x14ac:dyDescent="0.2"/>
    <row r="59" ht="21.75" customHeight="1" x14ac:dyDescent="0.2"/>
    <row r="60" ht="21.75" customHeight="1" x14ac:dyDescent="0.2"/>
    <row r="61" ht="21.75" customHeight="1" x14ac:dyDescent="0.2"/>
    <row r="62" ht="21.75" customHeight="1" x14ac:dyDescent="0.2"/>
    <row r="63" ht="21.75" customHeight="1" x14ac:dyDescent="0.2"/>
    <row r="64" ht="21.75" customHeight="1" x14ac:dyDescent="0.2"/>
    <row r="65" ht="21.75" customHeight="1" x14ac:dyDescent="0.2"/>
    <row r="66" ht="21.75" customHeight="1" x14ac:dyDescent="0.2"/>
    <row r="67" ht="21.75" customHeight="1" x14ac:dyDescent="0.2"/>
    <row r="68" ht="21.75" customHeight="1" x14ac:dyDescent="0.2"/>
    <row r="69" ht="21.75" customHeight="1" x14ac:dyDescent="0.2"/>
    <row r="70" ht="21.75" customHeight="1" x14ac:dyDescent="0.2"/>
    <row r="71" ht="21.75" customHeight="1" x14ac:dyDescent="0.2"/>
    <row r="72" ht="21.75" customHeight="1" x14ac:dyDescent="0.2"/>
    <row r="73" ht="21.75" customHeight="1" x14ac:dyDescent="0.2"/>
    <row r="74" ht="21.75" customHeight="1" x14ac:dyDescent="0.2"/>
    <row r="75" ht="21.75" customHeight="1" x14ac:dyDescent="0.2"/>
    <row r="76" ht="21.75" customHeight="1" x14ac:dyDescent="0.2"/>
    <row r="77" ht="21.75" customHeight="1" x14ac:dyDescent="0.2"/>
    <row r="78" ht="21.75" customHeight="1" x14ac:dyDescent="0.2"/>
    <row r="79" ht="21.75" customHeight="1" x14ac:dyDescent="0.2"/>
    <row r="80" ht="21.75" customHeight="1" x14ac:dyDescent="0.2"/>
    <row r="81" ht="21.75" customHeight="1" x14ac:dyDescent="0.2"/>
    <row r="82" ht="21.75" customHeight="1" x14ac:dyDescent="0.2"/>
    <row r="83" ht="21.75" customHeight="1" x14ac:dyDescent="0.2"/>
    <row r="84" ht="21.75" customHeight="1" x14ac:dyDescent="0.2"/>
    <row r="85" ht="21.75" customHeight="1" x14ac:dyDescent="0.2"/>
    <row r="86" ht="21.75" customHeight="1" x14ac:dyDescent="0.2"/>
    <row r="87" ht="21.75" customHeight="1" x14ac:dyDescent="0.2"/>
    <row r="88" ht="21.75" customHeight="1" x14ac:dyDescent="0.2"/>
    <row r="89" ht="21.75" customHeight="1" x14ac:dyDescent="0.2"/>
    <row r="90" ht="21.75" customHeight="1" x14ac:dyDescent="0.2"/>
    <row r="91" ht="21.75" customHeight="1" x14ac:dyDescent="0.2"/>
    <row r="92" ht="21.75" customHeight="1" x14ac:dyDescent="0.2"/>
    <row r="93" ht="21.75" customHeight="1" x14ac:dyDescent="0.2"/>
    <row r="94" ht="21.75" customHeight="1" x14ac:dyDescent="0.2"/>
    <row r="95" ht="21.75" customHeight="1" x14ac:dyDescent="0.2"/>
    <row r="96" ht="21.75" customHeight="1" x14ac:dyDescent="0.2"/>
    <row r="97" ht="21.75" customHeight="1" x14ac:dyDescent="0.2"/>
    <row r="98" ht="21.75" customHeight="1" x14ac:dyDescent="0.2"/>
    <row r="99" ht="21.75" customHeight="1" x14ac:dyDescent="0.2"/>
    <row r="100" ht="21.75" customHeight="1" x14ac:dyDescent="0.2"/>
    <row r="101" ht="21.75" customHeight="1" x14ac:dyDescent="0.2"/>
    <row r="102" ht="21.75" customHeight="1" x14ac:dyDescent="0.2"/>
    <row r="103" ht="21.75" customHeight="1" x14ac:dyDescent="0.2"/>
    <row r="104" ht="21.75" customHeight="1" x14ac:dyDescent="0.2"/>
    <row r="105" ht="21.75" customHeight="1" x14ac:dyDescent="0.2"/>
    <row r="106" ht="21.75" customHeight="1" x14ac:dyDescent="0.2"/>
    <row r="107" ht="21.75" customHeight="1" x14ac:dyDescent="0.2"/>
    <row r="108" ht="21.75" customHeight="1" x14ac:dyDescent="0.2"/>
    <row r="109" ht="21.75" customHeight="1" x14ac:dyDescent="0.2"/>
    <row r="110" ht="21.75" customHeight="1" x14ac:dyDescent="0.2"/>
    <row r="111" ht="21.75" customHeight="1" x14ac:dyDescent="0.2"/>
    <row r="112" ht="21.75" customHeight="1" x14ac:dyDescent="0.2"/>
    <row r="113" ht="21.75" customHeight="1" x14ac:dyDescent="0.2"/>
    <row r="114" ht="21.75" customHeight="1" x14ac:dyDescent="0.2"/>
    <row r="115" ht="21.75" customHeight="1" x14ac:dyDescent="0.2"/>
    <row r="116" ht="21.75" customHeight="1" x14ac:dyDescent="0.2"/>
    <row r="117" ht="21.75" customHeight="1" x14ac:dyDescent="0.2"/>
    <row r="118" ht="21.75" customHeight="1" x14ac:dyDescent="0.2"/>
    <row r="119" ht="21.75" customHeight="1" x14ac:dyDescent="0.2"/>
    <row r="120" ht="21.75" customHeight="1" x14ac:dyDescent="0.2"/>
    <row r="121" ht="21.75" customHeight="1" x14ac:dyDescent="0.2"/>
    <row r="122" ht="21.75" customHeight="1" x14ac:dyDescent="0.2"/>
    <row r="123" ht="21.75" customHeight="1" x14ac:dyDescent="0.2"/>
    <row r="124" ht="21.75" customHeight="1" x14ac:dyDescent="0.2"/>
    <row r="125" ht="21.75" customHeight="1" x14ac:dyDescent="0.2"/>
    <row r="126" ht="21.75" customHeight="1" x14ac:dyDescent="0.2"/>
    <row r="127" ht="21.75" customHeight="1" x14ac:dyDescent="0.2"/>
    <row r="128" ht="21.75" customHeight="1" x14ac:dyDescent="0.2"/>
    <row r="129" ht="21.75" customHeight="1" x14ac:dyDescent="0.2"/>
    <row r="130" ht="21.75" customHeight="1" x14ac:dyDescent="0.2"/>
    <row r="131" ht="21.75" customHeight="1" x14ac:dyDescent="0.2"/>
    <row r="132" ht="21.75" customHeight="1" x14ac:dyDescent="0.2"/>
    <row r="133" ht="21.75" customHeight="1" x14ac:dyDescent="0.2"/>
    <row r="134" ht="21.75" customHeight="1" x14ac:dyDescent="0.2"/>
    <row r="135" ht="21.75" customHeight="1" x14ac:dyDescent="0.2"/>
    <row r="136" ht="21.75" customHeight="1" x14ac:dyDescent="0.2"/>
    <row r="137" ht="21.75" customHeight="1" x14ac:dyDescent="0.2"/>
    <row r="138" ht="21.75" customHeight="1" x14ac:dyDescent="0.2"/>
    <row r="139" ht="21.75" customHeight="1" x14ac:dyDescent="0.2"/>
    <row r="140" ht="21.75" customHeight="1" x14ac:dyDescent="0.2"/>
    <row r="141" ht="21.75" customHeight="1" x14ac:dyDescent="0.2"/>
    <row r="142" ht="21.75" customHeight="1" x14ac:dyDescent="0.2"/>
    <row r="143" ht="21.75" customHeight="1" x14ac:dyDescent="0.2"/>
    <row r="144" ht="21.75" customHeight="1" x14ac:dyDescent="0.2"/>
    <row r="145" ht="21.75" customHeight="1" x14ac:dyDescent="0.2"/>
    <row r="146" ht="21.75" customHeight="1" x14ac:dyDescent="0.2"/>
    <row r="147" ht="21.75" customHeight="1" x14ac:dyDescent="0.2"/>
    <row r="148" ht="21.75" customHeight="1" x14ac:dyDescent="0.2"/>
    <row r="149" ht="21.75" customHeight="1" x14ac:dyDescent="0.2"/>
    <row r="150" ht="21.75" customHeight="1" x14ac:dyDescent="0.2"/>
    <row r="151" ht="21.75" customHeight="1" x14ac:dyDescent="0.2"/>
    <row r="152" ht="21.75" customHeight="1" x14ac:dyDescent="0.2"/>
    <row r="153" ht="21.75" customHeight="1" x14ac:dyDescent="0.2"/>
    <row r="154" ht="21.75" customHeight="1" x14ac:dyDescent="0.2"/>
    <row r="155" ht="21.75" customHeight="1" x14ac:dyDescent="0.2"/>
    <row r="156" ht="21.75" customHeight="1" x14ac:dyDescent="0.2"/>
    <row r="157" ht="21.75" customHeight="1" x14ac:dyDescent="0.2"/>
    <row r="158" ht="21.75" customHeight="1" x14ac:dyDescent="0.2"/>
    <row r="159" ht="21.75" customHeight="1" x14ac:dyDescent="0.2"/>
    <row r="160" ht="21.75" customHeight="1" x14ac:dyDescent="0.2"/>
    <row r="161" ht="21.75" customHeight="1" x14ac:dyDescent="0.2"/>
    <row r="162" ht="21.75" customHeight="1" x14ac:dyDescent="0.2"/>
    <row r="163" ht="21.75" customHeight="1" x14ac:dyDescent="0.2"/>
    <row r="164" ht="21.75" customHeight="1" x14ac:dyDescent="0.2"/>
    <row r="165" ht="21.75" customHeight="1" x14ac:dyDescent="0.2"/>
    <row r="166" ht="21.75" customHeight="1" x14ac:dyDescent="0.2"/>
    <row r="167" ht="21.75" customHeight="1" x14ac:dyDescent="0.2"/>
    <row r="168" ht="21.75" customHeight="1" x14ac:dyDescent="0.2"/>
    <row r="169" ht="21.75" customHeight="1" x14ac:dyDescent="0.2"/>
    <row r="170" ht="21.75" customHeight="1" x14ac:dyDescent="0.2"/>
    <row r="171" ht="21.75" customHeight="1" x14ac:dyDescent="0.2"/>
    <row r="172" ht="21.75" customHeight="1" x14ac:dyDescent="0.2"/>
    <row r="173" ht="21.75" customHeight="1" x14ac:dyDescent="0.2"/>
    <row r="174" ht="21.75" customHeight="1" x14ac:dyDescent="0.2"/>
    <row r="175" ht="21.75" customHeight="1" x14ac:dyDescent="0.2"/>
    <row r="176" ht="21.75" customHeight="1" x14ac:dyDescent="0.2"/>
    <row r="177" ht="21.75" customHeight="1" x14ac:dyDescent="0.2"/>
    <row r="178" ht="21.75" customHeight="1" x14ac:dyDescent="0.2"/>
    <row r="179" ht="21.75" customHeight="1" x14ac:dyDescent="0.2"/>
    <row r="180" ht="21.75" customHeight="1" x14ac:dyDescent="0.2"/>
    <row r="181" ht="21.75" customHeight="1" x14ac:dyDescent="0.2"/>
    <row r="182" ht="21.75" customHeight="1" x14ac:dyDescent="0.2"/>
    <row r="183" ht="21.75" customHeight="1" x14ac:dyDescent="0.2"/>
    <row r="184" ht="21.75" customHeight="1" x14ac:dyDescent="0.2"/>
    <row r="185" ht="21.75" customHeight="1" x14ac:dyDescent="0.2"/>
    <row r="186" ht="21.75" customHeight="1" x14ac:dyDescent="0.2"/>
    <row r="187" ht="21.75" customHeight="1" x14ac:dyDescent="0.2"/>
    <row r="188" ht="21.75" customHeight="1" x14ac:dyDescent="0.2"/>
    <row r="189" ht="21.75" customHeight="1" x14ac:dyDescent="0.2"/>
    <row r="190" ht="21.75" customHeight="1" x14ac:dyDescent="0.2"/>
    <row r="191" ht="21.75" customHeight="1" x14ac:dyDescent="0.2"/>
    <row r="192" ht="21.75" customHeight="1" x14ac:dyDescent="0.2"/>
    <row r="193" ht="21.75" customHeight="1" x14ac:dyDescent="0.2"/>
    <row r="194" ht="21.75" customHeight="1" x14ac:dyDescent="0.2"/>
    <row r="195" ht="21.75" customHeight="1" x14ac:dyDescent="0.2"/>
    <row r="196" ht="21.75" customHeight="1" x14ac:dyDescent="0.2"/>
    <row r="197" ht="21.75" customHeight="1" x14ac:dyDescent="0.2"/>
    <row r="198" ht="21.75" customHeight="1" x14ac:dyDescent="0.2"/>
    <row r="199" ht="21.75" customHeight="1" x14ac:dyDescent="0.2"/>
    <row r="200" ht="21.75" customHeight="1" x14ac:dyDescent="0.2"/>
    <row r="201" ht="21.75" customHeight="1" x14ac:dyDescent="0.2"/>
    <row r="202" ht="21.75" customHeight="1" x14ac:dyDescent="0.2"/>
    <row r="203" ht="21.75" customHeight="1" x14ac:dyDescent="0.2"/>
    <row r="204" ht="21.75" customHeight="1" x14ac:dyDescent="0.2"/>
    <row r="205" ht="21.75" customHeight="1" x14ac:dyDescent="0.2"/>
    <row r="206" ht="21.75" customHeight="1" x14ac:dyDescent="0.2"/>
    <row r="207" ht="21.75" customHeight="1" x14ac:dyDescent="0.2"/>
    <row r="208" ht="21.75" customHeight="1" x14ac:dyDescent="0.2"/>
    <row r="209" ht="21.75" customHeight="1" x14ac:dyDescent="0.2"/>
    <row r="210" ht="21.75" customHeight="1" x14ac:dyDescent="0.2"/>
    <row r="211" ht="21.75" customHeight="1" x14ac:dyDescent="0.2"/>
    <row r="212" ht="21.75" customHeight="1" x14ac:dyDescent="0.2"/>
    <row r="213" ht="21.75" customHeight="1" x14ac:dyDescent="0.2"/>
    <row r="214" ht="21.75" customHeight="1" x14ac:dyDescent="0.2"/>
    <row r="215" ht="21.75" customHeight="1" x14ac:dyDescent="0.2"/>
    <row r="216" ht="21.75" customHeight="1" x14ac:dyDescent="0.2"/>
    <row r="217" ht="21.75" customHeight="1" x14ac:dyDescent="0.2"/>
    <row r="218" ht="21.75" customHeight="1" x14ac:dyDescent="0.2"/>
    <row r="219" ht="21.75" customHeight="1" x14ac:dyDescent="0.2"/>
    <row r="220" ht="21.75" customHeight="1" x14ac:dyDescent="0.2"/>
    <row r="221" ht="21.75" customHeight="1" x14ac:dyDescent="0.2"/>
    <row r="222" ht="21.75" customHeight="1" x14ac:dyDescent="0.2"/>
    <row r="223" ht="21.75" customHeight="1" x14ac:dyDescent="0.2"/>
    <row r="224" ht="21.75" customHeight="1" x14ac:dyDescent="0.2"/>
    <row r="225" ht="21.75" customHeight="1" x14ac:dyDescent="0.2"/>
    <row r="226" ht="21.75" customHeight="1" x14ac:dyDescent="0.2"/>
    <row r="227" ht="21.75" customHeight="1" x14ac:dyDescent="0.2"/>
    <row r="228" ht="21.75" customHeight="1" x14ac:dyDescent="0.2"/>
    <row r="229" ht="21.75" customHeight="1" x14ac:dyDescent="0.2"/>
    <row r="230" ht="21.75" customHeight="1" x14ac:dyDescent="0.2"/>
    <row r="231" ht="21.75" customHeight="1" x14ac:dyDescent="0.2"/>
    <row r="232" ht="21.75" customHeight="1" x14ac:dyDescent="0.2"/>
    <row r="233" ht="21.75" customHeight="1" x14ac:dyDescent="0.2"/>
    <row r="234" ht="21.75" customHeight="1" x14ac:dyDescent="0.2"/>
    <row r="235" ht="21.75" customHeight="1" x14ac:dyDescent="0.2"/>
    <row r="236" ht="21.75" customHeight="1" x14ac:dyDescent="0.2"/>
    <row r="237" ht="21.75" customHeight="1" x14ac:dyDescent="0.2"/>
    <row r="238" ht="21.75" customHeight="1" x14ac:dyDescent="0.2"/>
    <row r="239" ht="21.75" customHeight="1" x14ac:dyDescent="0.2"/>
    <row r="240" ht="21.75" customHeight="1" x14ac:dyDescent="0.2"/>
    <row r="241" ht="21.75" customHeight="1" x14ac:dyDescent="0.2"/>
    <row r="242" ht="21.75" customHeight="1" x14ac:dyDescent="0.2"/>
    <row r="243" ht="21.75" customHeight="1" x14ac:dyDescent="0.2"/>
    <row r="244" ht="21.75" customHeight="1" x14ac:dyDescent="0.2"/>
    <row r="245" ht="21.75" customHeight="1" x14ac:dyDescent="0.2"/>
    <row r="246" ht="21.75" customHeight="1" x14ac:dyDescent="0.2"/>
    <row r="247" ht="21.75" customHeight="1" x14ac:dyDescent="0.2"/>
    <row r="248" ht="21.75" customHeight="1" x14ac:dyDescent="0.2"/>
    <row r="249" ht="21.75" customHeight="1" x14ac:dyDescent="0.2"/>
    <row r="250" ht="21.75" customHeight="1" x14ac:dyDescent="0.2"/>
    <row r="251" ht="21.75" customHeight="1" x14ac:dyDescent="0.2"/>
    <row r="252" ht="21.75" customHeight="1" x14ac:dyDescent="0.2"/>
    <row r="253" ht="21.75" customHeight="1" x14ac:dyDescent="0.2"/>
    <row r="254" ht="21.75" customHeight="1" x14ac:dyDescent="0.2"/>
    <row r="255" ht="21.75" customHeight="1" x14ac:dyDescent="0.2"/>
    <row r="256" ht="21.75" customHeight="1" x14ac:dyDescent="0.2"/>
    <row r="257" ht="21.75" customHeight="1" x14ac:dyDescent="0.2"/>
    <row r="258" ht="21.75" customHeight="1" x14ac:dyDescent="0.2"/>
    <row r="259" ht="21.75" customHeight="1" x14ac:dyDescent="0.2"/>
    <row r="260" ht="21.75" customHeight="1" x14ac:dyDescent="0.2"/>
    <row r="261" ht="21.75" customHeight="1" x14ac:dyDescent="0.2"/>
    <row r="262" ht="21.75" customHeight="1" x14ac:dyDescent="0.2"/>
    <row r="263" ht="21.75" customHeight="1" x14ac:dyDescent="0.2"/>
    <row r="264" ht="21.75" customHeight="1" x14ac:dyDescent="0.2"/>
    <row r="265" ht="21.75" customHeight="1" x14ac:dyDescent="0.2"/>
    <row r="266" ht="21.75" customHeight="1" x14ac:dyDescent="0.2"/>
    <row r="267" ht="21.75" customHeight="1" x14ac:dyDescent="0.2"/>
    <row r="268" ht="21.75" customHeight="1" x14ac:dyDescent="0.2"/>
    <row r="269" ht="21.75" customHeight="1" x14ac:dyDescent="0.2"/>
    <row r="270" ht="21.75" customHeight="1" x14ac:dyDescent="0.2"/>
    <row r="271" ht="21.75" customHeight="1" x14ac:dyDescent="0.2"/>
    <row r="272" ht="21.75" customHeight="1" x14ac:dyDescent="0.2"/>
    <row r="273" ht="21.75" customHeight="1" x14ac:dyDescent="0.2"/>
    <row r="274" ht="21.75" customHeight="1" x14ac:dyDescent="0.2"/>
    <row r="275" ht="21.75" customHeight="1" x14ac:dyDescent="0.2"/>
    <row r="276" ht="21.75" customHeight="1" x14ac:dyDescent="0.2"/>
    <row r="277" ht="21.75" customHeight="1" x14ac:dyDescent="0.2"/>
    <row r="278" ht="21.75" customHeight="1" x14ac:dyDescent="0.2"/>
    <row r="279" ht="21.75" customHeight="1" x14ac:dyDescent="0.2"/>
    <row r="280" ht="21.75" customHeight="1" x14ac:dyDescent="0.2"/>
    <row r="281" ht="21.75" customHeight="1" x14ac:dyDescent="0.2"/>
    <row r="282" ht="21.75" customHeight="1" x14ac:dyDescent="0.2"/>
    <row r="283" ht="21.75" customHeight="1" x14ac:dyDescent="0.2"/>
    <row r="284" ht="21.75" customHeight="1" x14ac:dyDescent="0.2"/>
    <row r="285" ht="21.75" customHeight="1" x14ac:dyDescent="0.2"/>
    <row r="286" ht="21.75" customHeight="1" x14ac:dyDescent="0.2"/>
    <row r="287" ht="21.75" customHeight="1" x14ac:dyDescent="0.2"/>
    <row r="288" ht="21.75" customHeight="1" x14ac:dyDescent="0.2"/>
    <row r="289" ht="21.75" customHeight="1" x14ac:dyDescent="0.2"/>
    <row r="290" ht="21.75" customHeight="1" x14ac:dyDescent="0.2"/>
    <row r="291" ht="21.75" customHeight="1" x14ac:dyDescent="0.2"/>
    <row r="292" ht="21.75" customHeight="1" x14ac:dyDescent="0.2"/>
    <row r="293" ht="21.75" customHeight="1" x14ac:dyDescent="0.2"/>
    <row r="294" ht="21.75" customHeight="1" x14ac:dyDescent="0.2"/>
    <row r="295" ht="21.75" customHeight="1" x14ac:dyDescent="0.2"/>
    <row r="296" ht="21.75" customHeight="1" x14ac:dyDescent="0.2"/>
    <row r="297" ht="21.75" customHeight="1" x14ac:dyDescent="0.2"/>
    <row r="298" ht="21.75" customHeight="1" x14ac:dyDescent="0.2"/>
    <row r="299" ht="21.75" customHeight="1" x14ac:dyDescent="0.2"/>
    <row r="300" ht="21.75" customHeight="1" x14ac:dyDescent="0.2"/>
    <row r="301" ht="21.75" customHeight="1" x14ac:dyDescent="0.2"/>
    <row r="302" ht="21.75" customHeight="1" x14ac:dyDescent="0.2"/>
    <row r="303" ht="21.75" customHeight="1" x14ac:dyDescent="0.2"/>
    <row r="304" ht="21.75" customHeight="1" x14ac:dyDescent="0.2"/>
    <row r="305" ht="21.75" customHeight="1" x14ac:dyDescent="0.2"/>
    <row r="306" ht="21.75" customHeight="1" x14ac:dyDescent="0.2"/>
    <row r="307" ht="21.75" customHeight="1" x14ac:dyDescent="0.2"/>
    <row r="308" ht="21.75" customHeight="1" x14ac:dyDescent="0.2"/>
    <row r="309" ht="21.75" customHeight="1" x14ac:dyDescent="0.2"/>
    <row r="310" ht="21.75" customHeight="1" x14ac:dyDescent="0.2"/>
    <row r="311" ht="21.75" customHeight="1" x14ac:dyDescent="0.2"/>
    <row r="312" ht="21.75" customHeight="1" x14ac:dyDescent="0.2"/>
    <row r="313" ht="21.75" customHeight="1" x14ac:dyDescent="0.2"/>
    <row r="314" ht="21.75" customHeight="1" x14ac:dyDescent="0.2"/>
    <row r="315" ht="21.75" customHeight="1" x14ac:dyDescent="0.2"/>
    <row r="316" ht="21.75" customHeight="1" x14ac:dyDescent="0.2"/>
    <row r="317" ht="21.75" customHeight="1" x14ac:dyDescent="0.2"/>
    <row r="318" ht="21.75" customHeight="1" x14ac:dyDescent="0.2"/>
    <row r="319" ht="21.75" customHeight="1" x14ac:dyDescent="0.2"/>
    <row r="320" ht="21.75" customHeight="1" x14ac:dyDescent="0.2"/>
    <row r="321" ht="21.75" customHeight="1" x14ac:dyDescent="0.2"/>
    <row r="322" ht="21.75" customHeight="1" x14ac:dyDescent="0.2"/>
    <row r="323" ht="21.75" customHeight="1" x14ac:dyDescent="0.2"/>
    <row r="324" ht="21.75" customHeight="1" x14ac:dyDescent="0.2"/>
    <row r="325" ht="21.75" customHeight="1" x14ac:dyDescent="0.2"/>
    <row r="326" ht="21.75" customHeight="1" x14ac:dyDescent="0.2"/>
    <row r="327" ht="21.75" customHeight="1" x14ac:dyDescent="0.2"/>
    <row r="328" ht="21.75" customHeight="1" x14ac:dyDescent="0.2"/>
    <row r="329" ht="21.75" customHeight="1" x14ac:dyDescent="0.2"/>
    <row r="330" ht="21.75" customHeight="1" x14ac:dyDescent="0.2"/>
    <row r="331" ht="21.75" customHeight="1" x14ac:dyDescent="0.2"/>
    <row r="332" ht="21.75" customHeight="1" x14ac:dyDescent="0.2"/>
    <row r="333" ht="21.75" customHeight="1" x14ac:dyDescent="0.2"/>
    <row r="334" ht="21.75" customHeight="1" x14ac:dyDescent="0.2"/>
    <row r="335" ht="21.75" customHeight="1" x14ac:dyDescent="0.2"/>
    <row r="336" ht="21.75" customHeight="1" x14ac:dyDescent="0.2"/>
    <row r="337" ht="21.75" customHeight="1" x14ac:dyDescent="0.2"/>
    <row r="338" ht="21.75" customHeight="1" x14ac:dyDescent="0.2"/>
    <row r="339" ht="21.75" customHeight="1" x14ac:dyDescent="0.2"/>
    <row r="340" ht="21.75" customHeight="1" x14ac:dyDescent="0.2"/>
    <row r="341" ht="21.75" customHeight="1" x14ac:dyDescent="0.2"/>
    <row r="342" ht="21.75" customHeight="1" x14ac:dyDescent="0.2"/>
    <row r="343" ht="21.75" customHeight="1" x14ac:dyDescent="0.2"/>
    <row r="344" ht="21.75" customHeight="1" x14ac:dyDescent="0.2"/>
    <row r="345" ht="21.75" customHeight="1" x14ac:dyDescent="0.2"/>
    <row r="346" ht="21.75" customHeight="1" x14ac:dyDescent="0.2"/>
    <row r="347" ht="21.75" customHeight="1" x14ac:dyDescent="0.2"/>
    <row r="348" ht="21.75" customHeight="1" x14ac:dyDescent="0.2"/>
    <row r="349" ht="21.75" customHeight="1" x14ac:dyDescent="0.2"/>
    <row r="350" ht="21.75" customHeight="1" x14ac:dyDescent="0.2"/>
    <row r="351" ht="21.75" customHeight="1" x14ac:dyDescent="0.2"/>
    <row r="352" ht="21.75" customHeight="1" x14ac:dyDescent="0.2"/>
    <row r="353" ht="21.75" customHeight="1" x14ac:dyDescent="0.2"/>
    <row r="354" ht="21.75" customHeight="1" x14ac:dyDescent="0.2"/>
    <row r="355" ht="21.75" customHeight="1" x14ac:dyDescent="0.2"/>
    <row r="356" ht="21.75" customHeight="1" x14ac:dyDescent="0.2"/>
    <row r="357" ht="21.75" customHeight="1" x14ac:dyDescent="0.2"/>
    <row r="358" ht="21.75" customHeight="1" x14ac:dyDescent="0.2"/>
    <row r="359" ht="21.75" customHeight="1" x14ac:dyDescent="0.2"/>
    <row r="360" ht="21.75" customHeight="1" x14ac:dyDescent="0.2"/>
    <row r="361" ht="21.75" customHeight="1" x14ac:dyDescent="0.2"/>
    <row r="362" ht="21.75" customHeight="1" x14ac:dyDescent="0.2"/>
    <row r="363" ht="21.75" customHeight="1" x14ac:dyDescent="0.2"/>
    <row r="364" ht="21.75" customHeight="1" x14ac:dyDescent="0.2"/>
    <row r="365" ht="21.75" customHeight="1" x14ac:dyDescent="0.2"/>
    <row r="366" ht="21.75" customHeight="1" x14ac:dyDescent="0.2"/>
    <row r="367" ht="21.75" customHeight="1" x14ac:dyDescent="0.2"/>
    <row r="368" ht="21.75" customHeight="1" x14ac:dyDescent="0.2"/>
    <row r="369" ht="21.75" customHeight="1" x14ac:dyDescent="0.2"/>
    <row r="370" ht="21.75" customHeight="1" x14ac:dyDescent="0.2"/>
    <row r="371" ht="21.75" customHeight="1" x14ac:dyDescent="0.2"/>
    <row r="372" ht="21.75" customHeight="1" x14ac:dyDescent="0.2"/>
    <row r="373" ht="21.75" customHeight="1" x14ac:dyDescent="0.2"/>
    <row r="374" ht="21.75" customHeight="1" x14ac:dyDescent="0.2"/>
    <row r="375" ht="21.75" customHeight="1" x14ac:dyDescent="0.2"/>
    <row r="376" ht="21.75" customHeight="1" x14ac:dyDescent="0.2"/>
    <row r="377" ht="21.75" customHeight="1" x14ac:dyDescent="0.2"/>
    <row r="378" ht="21.75" customHeight="1" x14ac:dyDescent="0.2"/>
    <row r="379" ht="21.75" customHeight="1" x14ac:dyDescent="0.2"/>
    <row r="380" ht="21.75" customHeight="1" x14ac:dyDescent="0.2"/>
    <row r="381" ht="21.75" customHeight="1" x14ac:dyDescent="0.2"/>
    <row r="382" ht="21.75" customHeight="1" x14ac:dyDescent="0.2"/>
    <row r="383" ht="21.75" customHeight="1" x14ac:dyDescent="0.2"/>
    <row r="384" ht="21.75" customHeight="1" x14ac:dyDescent="0.2"/>
    <row r="385" ht="21.75" customHeight="1" x14ac:dyDescent="0.2"/>
    <row r="386" ht="21.75" customHeight="1" x14ac:dyDescent="0.2"/>
    <row r="387" ht="21.75" customHeight="1" x14ac:dyDescent="0.2"/>
    <row r="388" ht="21.75" customHeight="1" x14ac:dyDescent="0.2"/>
    <row r="389" ht="21.75" customHeight="1" x14ac:dyDescent="0.2"/>
    <row r="390" ht="21.75" customHeight="1" x14ac:dyDescent="0.2"/>
    <row r="391" ht="21.75" customHeight="1" x14ac:dyDescent="0.2"/>
    <row r="392" ht="21.75" customHeight="1" x14ac:dyDescent="0.2"/>
    <row r="393" ht="21.75" customHeight="1" x14ac:dyDescent="0.2"/>
    <row r="394" ht="21.75" customHeight="1" x14ac:dyDescent="0.2"/>
    <row r="395" ht="21.75" customHeight="1" x14ac:dyDescent="0.2"/>
    <row r="396" ht="21.75" customHeight="1" x14ac:dyDescent="0.2"/>
    <row r="397" ht="21.75" customHeight="1" x14ac:dyDescent="0.2"/>
    <row r="398" ht="21.75" customHeight="1" x14ac:dyDescent="0.2"/>
    <row r="399" ht="21.75" customHeight="1" x14ac:dyDescent="0.2"/>
    <row r="400" ht="21.75" customHeight="1" x14ac:dyDescent="0.2"/>
    <row r="401" ht="21.75" customHeight="1" x14ac:dyDescent="0.2"/>
    <row r="402" ht="21.75" customHeight="1" x14ac:dyDescent="0.2"/>
    <row r="403" ht="21.75" customHeight="1" x14ac:dyDescent="0.2"/>
    <row r="404" ht="21.75" customHeight="1" x14ac:dyDescent="0.2"/>
    <row r="405" ht="21.75" customHeight="1" x14ac:dyDescent="0.2"/>
    <row r="406" ht="21.75" customHeight="1" x14ac:dyDescent="0.2"/>
    <row r="407" ht="21.75" customHeight="1" x14ac:dyDescent="0.2"/>
    <row r="408" ht="21.75" customHeight="1" x14ac:dyDescent="0.2"/>
    <row r="409" ht="21.75" customHeight="1" x14ac:dyDescent="0.2"/>
    <row r="410" ht="21.75" customHeight="1" x14ac:dyDescent="0.2"/>
    <row r="411" ht="21.75" customHeight="1" x14ac:dyDescent="0.2"/>
    <row r="412" ht="21.75" customHeight="1" x14ac:dyDescent="0.2"/>
    <row r="413" ht="21.75" customHeight="1" x14ac:dyDescent="0.2"/>
    <row r="414" ht="21.75" customHeight="1" x14ac:dyDescent="0.2"/>
    <row r="415" ht="21.75" customHeight="1" x14ac:dyDescent="0.2"/>
    <row r="416" ht="21.75" customHeight="1" x14ac:dyDescent="0.2"/>
    <row r="417" ht="21.75" customHeight="1" x14ac:dyDescent="0.2"/>
    <row r="418" ht="21.75" customHeight="1" x14ac:dyDescent="0.2"/>
    <row r="419" ht="21.75" customHeight="1" x14ac:dyDescent="0.2"/>
    <row r="420" ht="21.75" customHeight="1" x14ac:dyDescent="0.2"/>
    <row r="421" ht="21.75" customHeight="1" x14ac:dyDescent="0.2"/>
    <row r="422" ht="21.75" customHeight="1" x14ac:dyDescent="0.2"/>
    <row r="423" ht="21.75" customHeight="1" x14ac:dyDescent="0.2"/>
    <row r="424" ht="21.75" customHeight="1" x14ac:dyDescent="0.2"/>
    <row r="425" ht="21.75" customHeight="1" x14ac:dyDescent="0.2"/>
    <row r="426" ht="21.75" customHeight="1" x14ac:dyDescent="0.2"/>
    <row r="427" ht="21.75" customHeight="1" x14ac:dyDescent="0.2"/>
    <row r="428" ht="21.75" customHeight="1" x14ac:dyDescent="0.2"/>
    <row r="429" ht="21.75" customHeight="1" x14ac:dyDescent="0.2"/>
    <row r="430" ht="21.75" customHeight="1" x14ac:dyDescent="0.2"/>
    <row r="431" ht="21.75" customHeight="1" x14ac:dyDescent="0.2"/>
    <row r="432" ht="21.75" customHeight="1" x14ac:dyDescent="0.2"/>
    <row r="433" ht="21.75" customHeight="1" x14ac:dyDescent="0.2"/>
    <row r="434" ht="21.75" customHeight="1" x14ac:dyDescent="0.2"/>
    <row r="435" ht="21.75" customHeight="1" x14ac:dyDescent="0.2"/>
    <row r="436" ht="21.75" customHeight="1" x14ac:dyDescent="0.2"/>
    <row r="437" ht="21.75" customHeight="1" x14ac:dyDescent="0.2"/>
    <row r="438" ht="21.75" customHeight="1" x14ac:dyDescent="0.2"/>
    <row r="439" ht="21.75" customHeight="1" x14ac:dyDescent="0.2"/>
    <row r="440" ht="21.75" customHeight="1" x14ac:dyDescent="0.2"/>
    <row r="441" ht="21.75" customHeight="1" x14ac:dyDescent="0.2"/>
    <row r="442" ht="21.75" customHeight="1" x14ac:dyDescent="0.2"/>
    <row r="443" ht="21.75" customHeight="1" x14ac:dyDescent="0.2"/>
    <row r="444" ht="21.75" customHeight="1" x14ac:dyDescent="0.2"/>
    <row r="445" ht="21.75" customHeight="1" x14ac:dyDescent="0.2"/>
    <row r="446" ht="21.75" customHeight="1" x14ac:dyDescent="0.2"/>
    <row r="447" ht="21.75" customHeight="1" x14ac:dyDescent="0.2"/>
    <row r="448" ht="21.75" customHeight="1" x14ac:dyDescent="0.2"/>
    <row r="449" ht="21.75" customHeight="1" x14ac:dyDescent="0.2"/>
    <row r="450" ht="21.75" customHeight="1" x14ac:dyDescent="0.2"/>
    <row r="451" ht="21.75" customHeight="1" x14ac:dyDescent="0.2"/>
    <row r="452" ht="21.75" customHeight="1" x14ac:dyDescent="0.2"/>
    <row r="453" ht="21.75" customHeight="1" x14ac:dyDescent="0.2"/>
    <row r="454" ht="21.75" customHeight="1" x14ac:dyDescent="0.2"/>
    <row r="455" ht="21.75" customHeight="1" x14ac:dyDescent="0.2"/>
    <row r="456" ht="21.75" customHeight="1" x14ac:dyDescent="0.2"/>
    <row r="457" ht="21.75" customHeight="1" x14ac:dyDescent="0.2"/>
    <row r="458" ht="21.75" customHeight="1" x14ac:dyDescent="0.2"/>
    <row r="459" ht="21.75" customHeight="1" x14ac:dyDescent="0.2"/>
    <row r="460" ht="21.75" customHeight="1" x14ac:dyDescent="0.2"/>
    <row r="461" ht="21.75" customHeight="1" x14ac:dyDescent="0.2"/>
    <row r="462" ht="21.75" customHeight="1" x14ac:dyDescent="0.2"/>
    <row r="463" ht="21.75" customHeight="1" x14ac:dyDescent="0.2"/>
    <row r="464" ht="21.75" customHeight="1" x14ac:dyDescent="0.2"/>
    <row r="465" ht="21.75" customHeight="1" x14ac:dyDescent="0.2"/>
    <row r="466" ht="21.75" customHeight="1" x14ac:dyDescent="0.2"/>
    <row r="467" ht="21.75" customHeight="1" x14ac:dyDescent="0.2"/>
    <row r="468" ht="21.75" customHeight="1" x14ac:dyDescent="0.2"/>
    <row r="469" ht="21.75" customHeight="1" x14ac:dyDescent="0.2"/>
    <row r="470" ht="21.75" customHeight="1" x14ac:dyDescent="0.2"/>
    <row r="471" ht="21.75" customHeight="1" x14ac:dyDescent="0.2"/>
    <row r="472" ht="21.75" customHeight="1" x14ac:dyDescent="0.2"/>
    <row r="473" ht="21.75" customHeight="1" x14ac:dyDescent="0.2"/>
    <row r="474" ht="21.75" customHeight="1" x14ac:dyDescent="0.2"/>
    <row r="475" ht="21.75" customHeight="1" x14ac:dyDescent="0.2"/>
    <row r="476" ht="21.75" customHeight="1" x14ac:dyDescent="0.2"/>
    <row r="477" ht="21.75" customHeight="1" x14ac:dyDescent="0.2"/>
    <row r="478" ht="21.75" customHeight="1" x14ac:dyDescent="0.2"/>
    <row r="479" ht="21.75" customHeight="1" x14ac:dyDescent="0.2"/>
    <row r="480" ht="21.75" customHeight="1" x14ac:dyDescent="0.2"/>
    <row r="481" ht="21.75" customHeight="1" x14ac:dyDescent="0.2"/>
    <row r="482" ht="21.75" customHeight="1" x14ac:dyDescent="0.2"/>
    <row r="483" ht="21.75" customHeight="1" x14ac:dyDescent="0.2"/>
    <row r="484" ht="21.75" customHeight="1" x14ac:dyDescent="0.2"/>
    <row r="485" ht="21.75" customHeight="1" x14ac:dyDescent="0.2"/>
    <row r="486" ht="21.75" customHeight="1" x14ac:dyDescent="0.2"/>
    <row r="487" ht="21.75" customHeight="1" x14ac:dyDescent="0.2"/>
    <row r="488" ht="21.75" customHeight="1" x14ac:dyDescent="0.2"/>
    <row r="489" ht="21.75" customHeight="1" x14ac:dyDescent="0.2"/>
    <row r="490" ht="21.75" customHeight="1" x14ac:dyDescent="0.2"/>
    <row r="491" ht="21.75" customHeight="1" x14ac:dyDescent="0.2"/>
    <row r="492" ht="21.75" customHeight="1" x14ac:dyDescent="0.2"/>
    <row r="493" ht="21.75" customHeight="1" x14ac:dyDescent="0.2"/>
    <row r="494" ht="21.75" customHeight="1" x14ac:dyDescent="0.2"/>
    <row r="495" ht="21.75" customHeight="1" x14ac:dyDescent="0.2"/>
    <row r="496" ht="21.75" customHeight="1" x14ac:dyDescent="0.2"/>
    <row r="497" ht="21.75" customHeight="1" x14ac:dyDescent="0.2"/>
    <row r="498" ht="21.75" customHeight="1" x14ac:dyDescent="0.2"/>
    <row r="499" ht="21.75" customHeight="1" x14ac:dyDescent="0.2"/>
    <row r="500" ht="21.75" customHeight="1" x14ac:dyDescent="0.2"/>
    <row r="501" ht="21.75" customHeight="1" x14ac:dyDescent="0.2"/>
    <row r="502" ht="21.75" customHeight="1" x14ac:dyDescent="0.2"/>
    <row r="503" ht="21.75" customHeight="1" x14ac:dyDescent="0.2"/>
    <row r="504" ht="21.75" customHeight="1" x14ac:dyDescent="0.2"/>
    <row r="505" ht="21.75" customHeight="1" x14ac:dyDescent="0.2"/>
    <row r="506" ht="21.75" customHeight="1" x14ac:dyDescent="0.2"/>
    <row r="507" ht="21.75" customHeight="1" x14ac:dyDescent="0.2"/>
    <row r="508" ht="21.75" customHeight="1" x14ac:dyDescent="0.2"/>
    <row r="509" ht="21.75" customHeight="1" x14ac:dyDescent="0.2"/>
    <row r="510" ht="21.75" customHeight="1" x14ac:dyDescent="0.2"/>
    <row r="511" ht="21.75" customHeight="1" x14ac:dyDescent="0.2"/>
    <row r="512" ht="21.75" customHeight="1" x14ac:dyDescent="0.2"/>
    <row r="513" ht="21.75" customHeight="1" x14ac:dyDescent="0.2"/>
    <row r="514" ht="21.75" customHeight="1" x14ac:dyDescent="0.2"/>
    <row r="515" ht="21.75" customHeight="1" x14ac:dyDescent="0.2"/>
    <row r="516" ht="21.75" customHeight="1" x14ac:dyDescent="0.2"/>
    <row r="517" ht="21.75" customHeight="1" x14ac:dyDescent="0.2"/>
    <row r="518" ht="21.75" customHeight="1" x14ac:dyDescent="0.2"/>
    <row r="519" ht="21.75" customHeight="1" x14ac:dyDescent="0.2"/>
    <row r="520" ht="21.75" customHeight="1" x14ac:dyDescent="0.2"/>
    <row r="521" ht="21.75" customHeight="1" x14ac:dyDescent="0.2"/>
    <row r="522" ht="21.75" customHeight="1" x14ac:dyDescent="0.2"/>
    <row r="523" ht="21.75" customHeight="1" x14ac:dyDescent="0.2"/>
    <row r="524" ht="21.75" customHeight="1" x14ac:dyDescent="0.2"/>
    <row r="525" ht="21.75" customHeight="1" x14ac:dyDescent="0.2"/>
    <row r="526" ht="21.75" customHeight="1" x14ac:dyDescent="0.2"/>
    <row r="527" ht="21.75" customHeight="1" x14ac:dyDescent="0.2"/>
    <row r="528" ht="21.75" customHeight="1" x14ac:dyDescent="0.2"/>
    <row r="529" ht="21.75" customHeight="1" x14ac:dyDescent="0.2"/>
    <row r="530" ht="21.75" customHeight="1" x14ac:dyDescent="0.2"/>
    <row r="531" ht="21.75" customHeight="1" x14ac:dyDescent="0.2"/>
    <row r="532" ht="21.75" customHeight="1" x14ac:dyDescent="0.2"/>
    <row r="533" ht="21.75" customHeight="1" x14ac:dyDescent="0.2"/>
    <row r="534" ht="21.75" customHeight="1" x14ac:dyDescent="0.2"/>
    <row r="535" ht="21.75" customHeight="1" x14ac:dyDescent="0.2"/>
    <row r="536" ht="21.75" customHeight="1" x14ac:dyDescent="0.2"/>
    <row r="537" ht="21.75" customHeight="1" x14ac:dyDescent="0.2"/>
    <row r="538" ht="21.75" customHeight="1" x14ac:dyDescent="0.2"/>
    <row r="539" ht="21.75" customHeight="1" x14ac:dyDescent="0.2"/>
    <row r="540" ht="21.75" customHeight="1" x14ac:dyDescent="0.2"/>
    <row r="541" ht="21.75" customHeight="1" x14ac:dyDescent="0.2"/>
    <row r="542" ht="21.75" customHeight="1" x14ac:dyDescent="0.2"/>
    <row r="543" ht="21.75" customHeight="1" x14ac:dyDescent="0.2"/>
    <row r="544" ht="21.75" customHeight="1" x14ac:dyDescent="0.2"/>
    <row r="545" ht="21.75" customHeight="1" x14ac:dyDescent="0.2"/>
    <row r="546" ht="21.75" customHeight="1" x14ac:dyDescent="0.2"/>
    <row r="547" ht="21.75" customHeight="1" x14ac:dyDescent="0.2"/>
    <row r="548" ht="21.75" customHeight="1" x14ac:dyDescent="0.2"/>
    <row r="549" ht="21.75" customHeight="1" x14ac:dyDescent="0.2"/>
    <row r="550" ht="21.75" customHeight="1" x14ac:dyDescent="0.2"/>
    <row r="551" ht="21.75" customHeight="1" x14ac:dyDescent="0.2"/>
    <row r="552" ht="21.75" customHeight="1" x14ac:dyDescent="0.2"/>
    <row r="553" ht="21.75" customHeight="1" x14ac:dyDescent="0.2"/>
    <row r="554" ht="21.75" customHeight="1" x14ac:dyDescent="0.2"/>
    <row r="555" ht="21.75" customHeight="1" x14ac:dyDescent="0.2"/>
    <row r="556" ht="21.75" customHeight="1" x14ac:dyDescent="0.2"/>
    <row r="557" ht="21.75" customHeight="1" x14ac:dyDescent="0.2"/>
    <row r="558" ht="21.75" customHeight="1" x14ac:dyDescent="0.2"/>
    <row r="559" ht="21.75" customHeight="1" x14ac:dyDescent="0.2"/>
    <row r="560" ht="21.75" customHeight="1" x14ac:dyDescent="0.2"/>
    <row r="561" ht="21.75" customHeight="1" x14ac:dyDescent="0.2"/>
    <row r="562" ht="21.75" customHeight="1" x14ac:dyDescent="0.2"/>
    <row r="563" ht="21.75" customHeight="1" x14ac:dyDescent="0.2"/>
    <row r="564" ht="21.75" customHeight="1" x14ac:dyDescent="0.2"/>
    <row r="565" ht="21.75" customHeight="1" x14ac:dyDescent="0.2"/>
    <row r="566" ht="21.75" customHeight="1" x14ac:dyDescent="0.2"/>
    <row r="567" ht="21.75" customHeight="1" x14ac:dyDescent="0.2"/>
    <row r="568" ht="21.75" customHeight="1" x14ac:dyDescent="0.2"/>
    <row r="569" ht="21.75" customHeight="1" x14ac:dyDescent="0.2"/>
    <row r="570" ht="21.75" customHeight="1" x14ac:dyDescent="0.2"/>
    <row r="571" ht="21.75" customHeight="1" x14ac:dyDescent="0.2"/>
    <row r="572" ht="21.75" customHeight="1" x14ac:dyDescent="0.2"/>
    <row r="573" ht="21.75" customHeight="1" x14ac:dyDescent="0.2"/>
    <row r="574" ht="21.75" customHeight="1" x14ac:dyDescent="0.2"/>
    <row r="575" ht="21.75" customHeight="1" x14ac:dyDescent="0.2"/>
    <row r="576" ht="21.75" customHeight="1" x14ac:dyDescent="0.2"/>
    <row r="577" ht="21.75" customHeight="1" x14ac:dyDescent="0.2"/>
    <row r="578" ht="21.75" customHeight="1" x14ac:dyDescent="0.2"/>
    <row r="579" ht="21.75" customHeight="1" x14ac:dyDescent="0.2"/>
    <row r="580" ht="21.75" customHeight="1" x14ac:dyDescent="0.2"/>
    <row r="581" ht="21.75" customHeight="1" x14ac:dyDescent="0.2"/>
    <row r="582" ht="21.75" customHeight="1" x14ac:dyDescent="0.2"/>
    <row r="583" ht="21.75" customHeight="1" x14ac:dyDescent="0.2"/>
    <row r="584" ht="21.75" customHeight="1" x14ac:dyDescent="0.2"/>
    <row r="585" ht="21.75" customHeight="1" x14ac:dyDescent="0.2"/>
    <row r="586" ht="21.75" customHeight="1" x14ac:dyDescent="0.2"/>
    <row r="587" ht="21.75" customHeight="1" x14ac:dyDescent="0.2"/>
    <row r="588" ht="21.75" customHeight="1" x14ac:dyDescent="0.2"/>
    <row r="589" ht="21.75" customHeight="1" x14ac:dyDescent="0.2"/>
    <row r="590" ht="21.75" customHeight="1" x14ac:dyDescent="0.2"/>
    <row r="591" ht="21.75" customHeight="1" x14ac:dyDescent="0.2"/>
    <row r="592" ht="21.75" customHeight="1" x14ac:dyDescent="0.2"/>
    <row r="593" ht="21.75" customHeight="1" x14ac:dyDescent="0.2"/>
    <row r="594" ht="21.75" customHeight="1" x14ac:dyDescent="0.2"/>
    <row r="595" ht="21.75" customHeight="1" x14ac:dyDescent="0.2"/>
    <row r="596" ht="21.75" customHeight="1" x14ac:dyDescent="0.2"/>
    <row r="597" ht="21.75" customHeight="1" x14ac:dyDescent="0.2"/>
    <row r="598" ht="21.75" customHeight="1" x14ac:dyDescent="0.2"/>
    <row r="599" ht="21.75" customHeight="1" x14ac:dyDescent="0.2"/>
    <row r="600" ht="21.75" customHeight="1" x14ac:dyDescent="0.2"/>
    <row r="601" ht="21.75" customHeight="1" x14ac:dyDescent="0.2"/>
    <row r="602" ht="21.75" customHeight="1" x14ac:dyDescent="0.2"/>
    <row r="603" ht="21.75" customHeight="1" x14ac:dyDescent="0.2"/>
    <row r="604" ht="21.75" customHeight="1" x14ac:dyDescent="0.2"/>
    <row r="605" ht="21.75" customHeight="1" x14ac:dyDescent="0.2"/>
    <row r="606" ht="21.75" customHeight="1" x14ac:dyDescent="0.2"/>
    <row r="607" ht="21.75" customHeight="1" x14ac:dyDescent="0.2"/>
    <row r="608" ht="21.75" customHeight="1" x14ac:dyDescent="0.2"/>
    <row r="609" ht="21.75" customHeight="1" x14ac:dyDescent="0.2"/>
    <row r="610" ht="21.75" customHeight="1" x14ac:dyDescent="0.2"/>
    <row r="611" ht="21.75" customHeight="1" x14ac:dyDescent="0.2"/>
    <row r="612" ht="21.75" customHeight="1" x14ac:dyDescent="0.2"/>
    <row r="613" ht="21.75" customHeight="1" x14ac:dyDescent="0.2"/>
    <row r="614" ht="21.75" customHeight="1" x14ac:dyDescent="0.2"/>
    <row r="615" ht="21.75" customHeight="1" x14ac:dyDescent="0.2"/>
    <row r="616" ht="21.75" customHeight="1" x14ac:dyDescent="0.2"/>
    <row r="617" ht="21.75" customHeight="1" x14ac:dyDescent="0.2"/>
    <row r="618" ht="21.75" customHeight="1" x14ac:dyDescent="0.2"/>
    <row r="619" ht="21.75" customHeight="1" x14ac:dyDescent="0.2"/>
    <row r="620" ht="21.75" customHeight="1" x14ac:dyDescent="0.2"/>
    <row r="621" ht="21.75" customHeight="1" x14ac:dyDescent="0.2"/>
    <row r="622" ht="21.75" customHeight="1" x14ac:dyDescent="0.2"/>
    <row r="623" ht="21.75" customHeight="1" x14ac:dyDescent="0.2"/>
    <row r="624" ht="21.75" customHeight="1" x14ac:dyDescent="0.2"/>
    <row r="625" ht="21.75" customHeight="1" x14ac:dyDescent="0.2"/>
    <row r="626" ht="21.75" customHeight="1" x14ac:dyDescent="0.2"/>
    <row r="627" ht="21.75" customHeight="1" x14ac:dyDescent="0.2"/>
    <row r="628" ht="21.75" customHeight="1" x14ac:dyDescent="0.2"/>
    <row r="629" ht="21.75" customHeight="1" x14ac:dyDescent="0.2"/>
    <row r="630" ht="21.75" customHeight="1" x14ac:dyDescent="0.2"/>
    <row r="631" ht="21.75" customHeight="1" x14ac:dyDescent="0.2"/>
    <row r="632" ht="21.75" customHeight="1" x14ac:dyDescent="0.2"/>
    <row r="633" ht="21.75" customHeight="1" x14ac:dyDescent="0.2"/>
    <row r="634" ht="21.75" customHeight="1" x14ac:dyDescent="0.2"/>
    <row r="635" ht="21.75" customHeight="1" x14ac:dyDescent="0.2"/>
    <row r="636" ht="21.75" customHeight="1" x14ac:dyDescent="0.2"/>
    <row r="637" ht="21.75" customHeight="1" x14ac:dyDescent="0.2"/>
    <row r="638" ht="21.75" customHeight="1" x14ac:dyDescent="0.2"/>
    <row r="639" ht="21.75" customHeight="1" x14ac:dyDescent="0.2"/>
    <row r="640" ht="21.75" customHeight="1" x14ac:dyDescent="0.2"/>
    <row r="641" ht="21.75" customHeight="1" x14ac:dyDescent="0.2"/>
    <row r="642" ht="21.75" customHeight="1" x14ac:dyDescent="0.2"/>
    <row r="643" ht="21.75" customHeight="1" x14ac:dyDescent="0.2"/>
    <row r="644" ht="21.75" customHeight="1" x14ac:dyDescent="0.2"/>
    <row r="645" ht="21.75" customHeight="1" x14ac:dyDescent="0.2"/>
    <row r="646" ht="21.75" customHeight="1" x14ac:dyDescent="0.2"/>
    <row r="647" ht="21.75" customHeight="1" x14ac:dyDescent="0.2"/>
    <row r="648" ht="21.75" customHeight="1" x14ac:dyDescent="0.2"/>
    <row r="649" ht="21.75" customHeight="1" x14ac:dyDescent="0.2"/>
    <row r="650" ht="21.75" customHeight="1" x14ac:dyDescent="0.2"/>
    <row r="651" ht="21.75" customHeight="1" x14ac:dyDescent="0.2"/>
    <row r="652" ht="21.75" customHeight="1" x14ac:dyDescent="0.2"/>
    <row r="653" ht="21.75" customHeight="1" x14ac:dyDescent="0.2"/>
    <row r="654" ht="21.75" customHeight="1" x14ac:dyDescent="0.2"/>
    <row r="655" ht="21.75" customHeight="1" x14ac:dyDescent="0.2"/>
    <row r="656" ht="21.75" customHeight="1" x14ac:dyDescent="0.2"/>
    <row r="657" ht="21.75" customHeight="1" x14ac:dyDescent="0.2"/>
    <row r="658" ht="21.75" customHeight="1" x14ac:dyDescent="0.2"/>
    <row r="659" ht="21.75" customHeight="1" x14ac:dyDescent="0.2"/>
    <row r="660" ht="21.75" customHeight="1" x14ac:dyDescent="0.2"/>
    <row r="661" ht="21.75" customHeight="1" x14ac:dyDescent="0.2"/>
    <row r="662" ht="21.75" customHeight="1" x14ac:dyDescent="0.2"/>
    <row r="663" ht="21.75" customHeight="1" x14ac:dyDescent="0.2"/>
    <row r="664" ht="21.75" customHeight="1" x14ac:dyDescent="0.2"/>
    <row r="665" ht="21.75" customHeight="1" x14ac:dyDescent="0.2"/>
    <row r="666" ht="21.75" customHeight="1" x14ac:dyDescent="0.2"/>
    <row r="667" ht="21.75" customHeight="1" x14ac:dyDescent="0.2"/>
    <row r="668" ht="21.75" customHeight="1" x14ac:dyDescent="0.2"/>
    <row r="669" ht="21.75" customHeight="1" x14ac:dyDescent="0.2"/>
    <row r="670" ht="21.75" customHeight="1" x14ac:dyDescent="0.2"/>
    <row r="671" ht="21.75" customHeight="1" x14ac:dyDescent="0.2"/>
    <row r="672" ht="21.75" customHeight="1" x14ac:dyDescent="0.2"/>
    <row r="673" ht="21.75" customHeight="1" x14ac:dyDescent="0.2"/>
    <row r="674" ht="21.75" customHeight="1" x14ac:dyDescent="0.2"/>
    <row r="675" ht="21.75" customHeight="1" x14ac:dyDescent="0.2"/>
    <row r="676" ht="21.75" customHeight="1" x14ac:dyDescent="0.2"/>
    <row r="677" ht="21.75" customHeight="1" x14ac:dyDescent="0.2"/>
    <row r="678" ht="21.75" customHeight="1" x14ac:dyDescent="0.2"/>
    <row r="679" ht="21.75" customHeight="1" x14ac:dyDescent="0.2"/>
    <row r="680" ht="21.75" customHeight="1" x14ac:dyDescent="0.2"/>
    <row r="681" ht="21.75" customHeight="1" x14ac:dyDescent="0.2"/>
    <row r="682" ht="21.75" customHeight="1" x14ac:dyDescent="0.2"/>
    <row r="683" ht="21.75" customHeight="1" x14ac:dyDescent="0.2"/>
    <row r="684" ht="21.75" customHeight="1" x14ac:dyDescent="0.2"/>
    <row r="685" ht="21.75" customHeight="1" x14ac:dyDescent="0.2"/>
    <row r="686" ht="21.75" customHeight="1" x14ac:dyDescent="0.2"/>
    <row r="687" ht="21.75" customHeight="1" x14ac:dyDescent="0.2"/>
    <row r="688" ht="21.75" customHeight="1" x14ac:dyDescent="0.2"/>
    <row r="689" ht="21.75" customHeight="1" x14ac:dyDescent="0.2"/>
    <row r="690" ht="21.75" customHeight="1" x14ac:dyDescent="0.2"/>
    <row r="691" ht="21.75" customHeight="1" x14ac:dyDescent="0.2"/>
    <row r="692" ht="21.75" customHeight="1" x14ac:dyDescent="0.2"/>
    <row r="693" ht="21.75" customHeight="1" x14ac:dyDescent="0.2"/>
    <row r="694" ht="21.75" customHeight="1" x14ac:dyDescent="0.2"/>
    <row r="695" ht="21.75" customHeight="1" x14ac:dyDescent="0.2"/>
    <row r="696" ht="21.75" customHeight="1" x14ac:dyDescent="0.2"/>
    <row r="697" ht="21.75" customHeight="1" x14ac:dyDescent="0.2"/>
    <row r="698" ht="21.75" customHeight="1" x14ac:dyDescent="0.2"/>
    <row r="699" ht="21.75" customHeight="1" x14ac:dyDescent="0.2"/>
    <row r="700" ht="21.75" customHeight="1" x14ac:dyDescent="0.2"/>
    <row r="701" ht="21.75" customHeight="1" x14ac:dyDescent="0.2"/>
    <row r="702" ht="21.75" customHeight="1" x14ac:dyDescent="0.2"/>
    <row r="703" ht="21.75" customHeight="1" x14ac:dyDescent="0.2"/>
    <row r="704" ht="21.75" customHeight="1" x14ac:dyDescent="0.2"/>
    <row r="705" ht="21.75" customHeight="1" x14ac:dyDescent="0.2"/>
    <row r="706" ht="21.75" customHeight="1" x14ac:dyDescent="0.2"/>
    <row r="707" ht="21.75" customHeight="1" x14ac:dyDescent="0.2"/>
    <row r="708" ht="21.75" customHeight="1" x14ac:dyDescent="0.2"/>
    <row r="709" ht="21.75" customHeight="1" x14ac:dyDescent="0.2"/>
    <row r="710" ht="21.75" customHeight="1" x14ac:dyDescent="0.2"/>
    <row r="711" ht="21.75" customHeight="1" x14ac:dyDescent="0.2"/>
    <row r="712" ht="21.75" customHeight="1" x14ac:dyDescent="0.2"/>
    <row r="713" ht="21.75" customHeight="1" x14ac:dyDescent="0.2"/>
    <row r="714" ht="21.75" customHeight="1" x14ac:dyDescent="0.2"/>
    <row r="715" ht="21.75" customHeight="1" x14ac:dyDescent="0.2"/>
    <row r="716" ht="21.75" customHeight="1" x14ac:dyDescent="0.2"/>
    <row r="717" ht="21.75" customHeight="1" x14ac:dyDescent="0.2"/>
    <row r="718" ht="21.75" customHeight="1" x14ac:dyDescent="0.2"/>
    <row r="719" ht="21.75" customHeight="1" x14ac:dyDescent="0.2"/>
    <row r="720" ht="21.75" customHeight="1" x14ac:dyDescent="0.2"/>
    <row r="721" ht="21.75" customHeight="1" x14ac:dyDescent="0.2"/>
    <row r="722" ht="21.75" customHeight="1" x14ac:dyDescent="0.2"/>
    <row r="723" ht="21.75" customHeight="1" x14ac:dyDescent="0.2"/>
    <row r="724" ht="21.75" customHeight="1" x14ac:dyDescent="0.2"/>
    <row r="725" ht="21.75" customHeight="1" x14ac:dyDescent="0.2"/>
    <row r="726" ht="21.75" customHeight="1" x14ac:dyDescent="0.2"/>
    <row r="727" ht="21.75" customHeight="1" x14ac:dyDescent="0.2"/>
    <row r="728" ht="21.75" customHeight="1" x14ac:dyDescent="0.2"/>
    <row r="729" ht="21.75" customHeight="1" x14ac:dyDescent="0.2"/>
    <row r="730" ht="21.75" customHeight="1" x14ac:dyDescent="0.2"/>
    <row r="731" ht="21.75" customHeight="1" x14ac:dyDescent="0.2"/>
    <row r="732" ht="21.75" customHeight="1" x14ac:dyDescent="0.2"/>
    <row r="733" ht="21.75" customHeight="1" x14ac:dyDescent="0.2"/>
    <row r="734" ht="21.75" customHeight="1" x14ac:dyDescent="0.2"/>
    <row r="735" ht="21.75" customHeight="1" x14ac:dyDescent="0.2"/>
    <row r="736" ht="21.75" customHeight="1" x14ac:dyDescent="0.2"/>
    <row r="737" ht="21.75" customHeight="1" x14ac:dyDescent="0.2"/>
    <row r="738" ht="21.75" customHeight="1" x14ac:dyDescent="0.2"/>
    <row r="739" ht="21.75" customHeight="1" x14ac:dyDescent="0.2"/>
    <row r="740" ht="21.75" customHeight="1" x14ac:dyDescent="0.2"/>
    <row r="741" ht="21.75" customHeight="1" x14ac:dyDescent="0.2"/>
    <row r="742" ht="21.75" customHeight="1" x14ac:dyDescent="0.2"/>
    <row r="743" ht="21.75" customHeight="1" x14ac:dyDescent="0.2"/>
    <row r="744" ht="21.75" customHeight="1" x14ac:dyDescent="0.2"/>
    <row r="745" ht="21.75" customHeight="1" x14ac:dyDescent="0.2"/>
    <row r="746" ht="21.75" customHeight="1" x14ac:dyDescent="0.2"/>
    <row r="747" ht="21.75" customHeight="1" x14ac:dyDescent="0.2"/>
    <row r="748" ht="21.75" customHeight="1" x14ac:dyDescent="0.2"/>
    <row r="749" ht="21.75" customHeight="1" x14ac:dyDescent="0.2"/>
    <row r="750" ht="21.75" customHeight="1" x14ac:dyDescent="0.2"/>
    <row r="751" ht="21.75" customHeight="1" x14ac:dyDescent="0.2"/>
    <row r="752" ht="21.75" customHeight="1" x14ac:dyDescent="0.2"/>
    <row r="753" ht="21.75" customHeight="1" x14ac:dyDescent="0.2"/>
    <row r="754" ht="21.75" customHeight="1" x14ac:dyDescent="0.2"/>
    <row r="755" ht="21.75" customHeight="1" x14ac:dyDescent="0.2"/>
    <row r="756" ht="21.75" customHeight="1" x14ac:dyDescent="0.2"/>
    <row r="757" ht="21.75" customHeight="1" x14ac:dyDescent="0.2"/>
    <row r="758" ht="21.75" customHeight="1" x14ac:dyDescent="0.2"/>
    <row r="759" ht="21.75" customHeight="1" x14ac:dyDescent="0.2"/>
    <row r="760" ht="21.75" customHeight="1" x14ac:dyDescent="0.2"/>
    <row r="761" ht="21.75" customHeight="1" x14ac:dyDescent="0.2"/>
    <row r="762" ht="21.75" customHeight="1" x14ac:dyDescent="0.2"/>
    <row r="763" ht="21.75" customHeight="1" x14ac:dyDescent="0.2"/>
    <row r="764" ht="21.75" customHeight="1" x14ac:dyDescent="0.2"/>
    <row r="765" ht="21.75" customHeight="1" x14ac:dyDescent="0.2"/>
    <row r="766" ht="21.75" customHeight="1" x14ac:dyDescent="0.2"/>
    <row r="767" ht="21.75" customHeight="1" x14ac:dyDescent="0.2"/>
    <row r="768" ht="21.75" customHeight="1" x14ac:dyDescent="0.2"/>
    <row r="769" ht="21.75" customHeight="1" x14ac:dyDescent="0.2"/>
    <row r="770" ht="21.75" customHeight="1" x14ac:dyDescent="0.2"/>
    <row r="771" ht="21.75" customHeight="1" x14ac:dyDescent="0.2"/>
    <row r="772" ht="21.75" customHeight="1" x14ac:dyDescent="0.2"/>
    <row r="773" ht="21.75" customHeight="1" x14ac:dyDescent="0.2"/>
    <row r="774" ht="21.75" customHeight="1" x14ac:dyDescent="0.2"/>
    <row r="775" ht="21.75" customHeight="1" x14ac:dyDescent="0.2"/>
    <row r="776" ht="21.75" customHeight="1" x14ac:dyDescent="0.2"/>
    <row r="777" ht="21.75" customHeight="1" x14ac:dyDescent="0.2"/>
    <row r="778" ht="21.75" customHeight="1" x14ac:dyDescent="0.2"/>
    <row r="779" ht="21.75" customHeight="1" x14ac:dyDescent="0.2"/>
    <row r="780" ht="21.75" customHeight="1" x14ac:dyDescent="0.2"/>
    <row r="781" ht="21.75" customHeight="1" x14ac:dyDescent="0.2"/>
    <row r="782" ht="21.75" customHeight="1" x14ac:dyDescent="0.2"/>
    <row r="783" ht="21.75" customHeight="1" x14ac:dyDescent="0.2"/>
    <row r="784" ht="21.75" customHeight="1" x14ac:dyDescent="0.2"/>
    <row r="785" ht="21.75" customHeight="1" x14ac:dyDescent="0.2"/>
    <row r="786" ht="21.75" customHeight="1" x14ac:dyDescent="0.2"/>
    <row r="787" ht="21.75" customHeight="1" x14ac:dyDescent="0.2"/>
    <row r="788" ht="21.75" customHeight="1" x14ac:dyDescent="0.2"/>
    <row r="789" ht="21.75" customHeight="1" x14ac:dyDescent="0.2"/>
    <row r="790" ht="21.75" customHeight="1" x14ac:dyDescent="0.2"/>
    <row r="791" ht="21.75" customHeight="1" x14ac:dyDescent="0.2"/>
    <row r="792" ht="21.75" customHeight="1" x14ac:dyDescent="0.2"/>
    <row r="793" ht="21.75" customHeight="1" x14ac:dyDescent="0.2"/>
    <row r="794" ht="21.75" customHeight="1" x14ac:dyDescent="0.2"/>
    <row r="795" ht="21.75" customHeight="1" x14ac:dyDescent="0.2"/>
    <row r="796" ht="21.75" customHeight="1" x14ac:dyDescent="0.2"/>
    <row r="797" ht="21.75" customHeight="1" x14ac:dyDescent="0.2"/>
    <row r="798" ht="21.75" customHeight="1" x14ac:dyDescent="0.2"/>
    <row r="799" ht="21.75" customHeight="1" x14ac:dyDescent="0.2"/>
    <row r="800" ht="21.75" customHeight="1" x14ac:dyDescent="0.2"/>
    <row r="801" ht="21.75" customHeight="1" x14ac:dyDescent="0.2"/>
    <row r="802" ht="21.75" customHeight="1" x14ac:dyDescent="0.2"/>
    <row r="803" ht="21.75" customHeight="1" x14ac:dyDescent="0.2"/>
    <row r="804" ht="21.75" customHeight="1" x14ac:dyDescent="0.2"/>
    <row r="805" ht="21.75" customHeight="1" x14ac:dyDescent="0.2"/>
    <row r="806" ht="21.75" customHeight="1" x14ac:dyDescent="0.2"/>
    <row r="807" ht="21.75" customHeight="1" x14ac:dyDescent="0.2"/>
    <row r="808" ht="21.75" customHeight="1" x14ac:dyDescent="0.2"/>
    <row r="809" ht="21.75" customHeight="1" x14ac:dyDescent="0.2"/>
    <row r="810" ht="21.75" customHeight="1" x14ac:dyDescent="0.2"/>
    <row r="811" ht="21.75" customHeight="1" x14ac:dyDescent="0.2"/>
    <row r="812" ht="21.75" customHeight="1" x14ac:dyDescent="0.2"/>
    <row r="813" ht="21.75" customHeight="1" x14ac:dyDescent="0.2"/>
    <row r="814" ht="21.75" customHeight="1" x14ac:dyDescent="0.2"/>
    <row r="815" ht="21.75" customHeight="1" x14ac:dyDescent="0.2"/>
    <row r="816" ht="21.75" customHeight="1" x14ac:dyDescent="0.2"/>
    <row r="817" ht="21.75" customHeight="1" x14ac:dyDescent="0.2"/>
    <row r="818" ht="21.75" customHeight="1" x14ac:dyDescent="0.2"/>
    <row r="819" ht="21.75" customHeight="1" x14ac:dyDescent="0.2"/>
    <row r="820" ht="21.75" customHeight="1" x14ac:dyDescent="0.2"/>
    <row r="821" ht="21.75" customHeight="1" x14ac:dyDescent="0.2"/>
    <row r="822" ht="21.75" customHeight="1" x14ac:dyDescent="0.2"/>
    <row r="823" ht="21.75" customHeight="1" x14ac:dyDescent="0.2"/>
    <row r="824" ht="21.75" customHeight="1" x14ac:dyDescent="0.2"/>
    <row r="825" ht="21.75" customHeight="1" x14ac:dyDescent="0.2"/>
    <row r="826" ht="21.75" customHeight="1" x14ac:dyDescent="0.2"/>
    <row r="827" ht="21.75" customHeight="1" x14ac:dyDescent="0.2"/>
    <row r="828" ht="21.75" customHeight="1" x14ac:dyDescent="0.2"/>
    <row r="829" ht="21.75" customHeight="1" x14ac:dyDescent="0.2"/>
    <row r="830" ht="21.75" customHeight="1" x14ac:dyDescent="0.2"/>
    <row r="831" ht="21.75" customHeight="1" x14ac:dyDescent="0.2"/>
    <row r="832" ht="21.75" customHeight="1" x14ac:dyDescent="0.2"/>
    <row r="833" ht="21.75" customHeight="1" x14ac:dyDescent="0.2"/>
    <row r="834" ht="21.75" customHeight="1" x14ac:dyDescent="0.2"/>
    <row r="835" ht="21.75" customHeight="1" x14ac:dyDescent="0.2"/>
    <row r="836" ht="21.75" customHeight="1" x14ac:dyDescent="0.2"/>
    <row r="837" ht="21.75" customHeight="1" x14ac:dyDescent="0.2"/>
    <row r="838" ht="21.75" customHeight="1" x14ac:dyDescent="0.2"/>
    <row r="839" ht="21.75" customHeight="1" x14ac:dyDescent="0.2"/>
    <row r="840" ht="21.75" customHeight="1" x14ac:dyDescent="0.2"/>
    <row r="841" ht="21.75" customHeight="1" x14ac:dyDescent="0.2"/>
    <row r="842" ht="21.75" customHeight="1" x14ac:dyDescent="0.2"/>
    <row r="843" ht="21.75" customHeight="1" x14ac:dyDescent="0.2"/>
    <row r="844" ht="21.75" customHeight="1" x14ac:dyDescent="0.2"/>
    <row r="845" ht="21.75" customHeight="1" x14ac:dyDescent="0.2"/>
    <row r="846" ht="21.75" customHeight="1" x14ac:dyDescent="0.2"/>
    <row r="847" ht="21.75" customHeight="1" x14ac:dyDescent="0.2"/>
    <row r="848" ht="21.75" customHeight="1" x14ac:dyDescent="0.2"/>
    <row r="849" ht="21.75" customHeight="1" x14ac:dyDescent="0.2"/>
    <row r="850" ht="21.75" customHeight="1" x14ac:dyDescent="0.2"/>
    <row r="851" ht="21.75" customHeight="1" x14ac:dyDescent="0.2"/>
    <row r="852" ht="21.75" customHeight="1" x14ac:dyDescent="0.2"/>
    <row r="853" ht="21.75" customHeight="1" x14ac:dyDescent="0.2"/>
    <row r="854" ht="21.75" customHeight="1" x14ac:dyDescent="0.2"/>
    <row r="855" ht="21.75" customHeight="1" x14ac:dyDescent="0.2"/>
    <row r="856" ht="21.75" customHeight="1" x14ac:dyDescent="0.2"/>
    <row r="857" ht="21.75" customHeight="1" x14ac:dyDescent="0.2"/>
    <row r="858" ht="21.75" customHeight="1" x14ac:dyDescent="0.2"/>
    <row r="859" ht="21.75" customHeight="1" x14ac:dyDescent="0.2"/>
    <row r="860" ht="21.75" customHeight="1" x14ac:dyDescent="0.2"/>
    <row r="861" ht="21.75" customHeight="1" x14ac:dyDescent="0.2"/>
    <row r="862" ht="21.75" customHeight="1" x14ac:dyDescent="0.2"/>
    <row r="863" ht="21.75" customHeight="1" x14ac:dyDescent="0.2"/>
    <row r="864" ht="21.75" customHeight="1" x14ac:dyDescent="0.2"/>
    <row r="865" ht="21.75" customHeight="1" x14ac:dyDescent="0.2"/>
    <row r="866" ht="21.75" customHeight="1" x14ac:dyDescent="0.2"/>
    <row r="867" ht="21.75" customHeight="1" x14ac:dyDescent="0.2"/>
    <row r="868" ht="21.75" customHeight="1" x14ac:dyDescent="0.2"/>
    <row r="869" ht="21.75" customHeight="1" x14ac:dyDescent="0.2"/>
    <row r="870" ht="21.75" customHeight="1" x14ac:dyDescent="0.2"/>
    <row r="871" ht="21.75" customHeight="1" x14ac:dyDescent="0.2"/>
    <row r="872" ht="21.75" customHeight="1" x14ac:dyDescent="0.2"/>
    <row r="873" ht="21.75" customHeight="1" x14ac:dyDescent="0.2"/>
    <row r="874" ht="21.75" customHeight="1" x14ac:dyDescent="0.2"/>
    <row r="875" ht="21.75" customHeight="1" x14ac:dyDescent="0.2"/>
    <row r="876" ht="21.75" customHeight="1" x14ac:dyDescent="0.2"/>
    <row r="877" ht="21.75" customHeight="1" x14ac:dyDescent="0.2"/>
    <row r="878" ht="21.75" customHeight="1" x14ac:dyDescent="0.2"/>
    <row r="879" ht="21.75" customHeight="1" x14ac:dyDescent="0.2"/>
    <row r="880" ht="21.75" customHeight="1" x14ac:dyDescent="0.2"/>
    <row r="881" ht="21.75" customHeight="1" x14ac:dyDescent="0.2"/>
    <row r="882" ht="21.75" customHeight="1" x14ac:dyDescent="0.2"/>
    <row r="883" ht="21.75" customHeight="1" x14ac:dyDescent="0.2"/>
    <row r="884" ht="21.75" customHeight="1" x14ac:dyDescent="0.2"/>
    <row r="885" ht="21.75" customHeight="1" x14ac:dyDescent="0.2"/>
    <row r="886" ht="21.75" customHeight="1" x14ac:dyDescent="0.2"/>
    <row r="887" ht="21.75" customHeight="1" x14ac:dyDescent="0.2"/>
    <row r="888" ht="21.75" customHeight="1" x14ac:dyDescent="0.2"/>
    <row r="889" ht="21.75" customHeight="1" x14ac:dyDescent="0.2"/>
    <row r="890" ht="21.75" customHeight="1" x14ac:dyDescent="0.2"/>
    <row r="891" ht="21.75" customHeight="1" x14ac:dyDescent="0.2"/>
    <row r="892" ht="21.75" customHeight="1" x14ac:dyDescent="0.2"/>
    <row r="893" ht="21.75" customHeight="1" x14ac:dyDescent="0.2"/>
    <row r="894" ht="21.75" customHeight="1" x14ac:dyDescent="0.2"/>
    <row r="895" ht="21.75" customHeight="1" x14ac:dyDescent="0.2"/>
    <row r="896" ht="21.75" customHeight="1" x14ac:dyDescent="0.2"/>
    <row r="897" ht="21.75" customHeight="1" x14ac:dyDescent="0.2"/>
    <row r="898" ht="21.75" customHeight="1" x14ac:dyDescent="0.2"/>
    <row r="899" ht="21.75" customHeight="1" x14ac:dyDescent="0.2"/>
    <row r="900" ht="21.75" customHeight="1" x14ac:dyDescent="0.2"/>
    <row r="901" ht="21.75" customHeight="1" x14ac:dyDescent="0.2"/>
    <row r="902" ht="21.75" customHeight="1" x14ac:dyDescent="0.2"/>
    <row r="903" ht="21.75" customHeight="1" x14ac:dyDescent="0.2"/>
    <row r="904" ht="21.75" customHeight="1" x14ac:dyDescent="0.2"/>
    <row r="905" ht="21.75" customHeight="1" x14ac:dyDescent="0.2"/>
    <row r="906" ht="21.75" customHeight="1" x14ac:dyDescent="0.2"/>
    <row r="907" ht="21.75" customHeight="1" x14ac:dyDescent="0.2"/>
    <row r="908" ht="21.75" customHeight="1" x14ac:dyDescent="0.2"/>
    <row r="909" ht="21.75" customHeight="1" x14ac:dyDescent="0.2"/>
    <row r="910" ht="21.75" customHeight="1" x14ac:dyDescent="0.2"/>
    <row r="911" ht="21.75" customHeight="1" x14ac:dyDescent="0.2"/>
    <row r="912" ht="21.75" customHeight="1" x14ac:dyDescent="0.2"/>
    <row r="913" ht="21.75" customHeight="1" x14ac:dyDescent="0.2"/>
    <row r="914" ht="21.75" customHeight="1" x14ac:dyDescent="0.2"/>
    <row r="915" ht="21.75" customHeight="1" x14ac:dyDescent="0.2"/>
    <row r="916" ht="21.75" customHeight="1" x14ac:dyDescent="0.2"/>
    <row r="917" ht="21.75" customHeight="1" x14ac:dyDescent="0.2"/>
    <row r="918" ht="21.75" customHeight="1" x14ac:dyDescent="0.2"/>
    <row r="919" ht="21.75" customHeight="1" x14ac:dyDescent="0.2"/>
    <row r="920" ht="21.75" customHeight="1" x14ac:dyDescent="0.2"/>
    <row r="921" ht="21.75" customHeight="1" x14ac:dyDescent="0.2"/>
    <row r="922" ht="21.75" customHeight="1" x14ac:dyDescent="0.2"/>
    <row r="923" ht="21.75" customHeight="1" x14ac:dyDescent="0.2"/>
    <row r="924" ht="21.75" customHeight="1" x14ac:dyDescent="0.2"/>
    <row r="925" ht="21.75" customHeight="1" x14ac:dyDescent="0.2"/>
    <row r="926" ht="21.75" customHeight="1" x14ac:dyDescent="0.2"/>
    <row r="927" ht="21.75" customHeight="1" x14ac:dyDescent="0.2"/>
    <row r="928" ht="21.75" customHeight="1" x14ac:dyDescent="0.2"/>
    <row r="929" ht="21.75" customHeight="1" x14ac:dyDescent="0.2"/>
    <row r="930" ht="21.75" customHeight="1" x14ac:dyDescent="0.2"/>
    <row r="931" ht="21.75" customHeight="1" x14ac:dyDescent="0.2"/>
    <row r="932" ht="21.75" customHeight="1" x14ac:dyDescent="0.2"/>
    <row r="933" ht="21.75" customHeight="1" x14ac:dyDescent="0.2"/>
    <row r="934" ht="21.75" customHeight="1" x14ac:dyDescent="0.2"/>
    <row r="935" ht="21.75" customHeight="1" x14ac:dyDescent="0.2"/>
    <row r="936" ht="21.75" customHeight="1" x14ac:dyDescent="0.2"/>
    <row r="937" ht="21.75" customHeight="1" x14ac:dyDescent="0.2"/>
    <row r="938" ht="21.75" customHeight="1" x14ac:dyDescent="0.2"/>
    <row r="939" ht="21.75" customHeight="1" x14ac:dyDescent="0.2"/>
    <row r="940" ht="21.75" customHeight="1" x14ac:dyDescent="0.2"/>
    <row r="941" ht="21.75" customHeight="1" x14ac:dyDescent="0.2"/>
    <row r="942" ht="21.75" customHeight="1" x14ac:dyDescent="0.2"/>
    <row r="943" ht="21.75" customHeight="1" x14ac:dyDescent="0.2"/>
    <row r="944" ht="21.75" customHeight="1" x14ac:dyDescent="0.2"/>
    <row r="945" ht="21.75" customHeight="1" x14ac:dyDescent="0.2"/>
    <row r="946" ht="21.75" customHeight="1" x14ac:dyDescent="0.2"/>
    <row r="947" ht="21.75" customHeight="1" x14ac:dyDescent="0.2"/>
    <row r="948" ht="21.75" customHeight="1" x14ac:dyDescent="0.2"/>
    <row r="949" ht="21.75" customHeight="1" x14ac:dyDescent="0.2"/>
    <row r="950" ht="21.75" customHeight="1" x14ac:dyDescent="0.2"/>
    <row r="951" ht="21.75" customHeight="1" x14ac:dyDescent="0.2"/>
    <row r="952" ht="21.75" customHeight="1" x14ac:dyDescent="0.2"/>
    <row r="953" ht="21.75" customHeight="1" x14ac:dyDescent="0.2"/>
    <row r="954" ht="21.75" customHeight="1" x14ac:dyDescent="0.2"/>
    <row r="955" ht="21.75" customHeight="1" x14ac:dyDescent="0.2"/>
    <row r="956" ht="21.75" customHeight="1" x14ac:dyDescent="0.2"/>
    <row r="957" ht="21.75" customHeight="1" x14ac:dyDescent="0.2"/>
    <row r="958" ht="21.75" customHeight="1" x14ac:dyDescent="0.2"/>
    <row r="959" ht="21.75" customHeight="1" x14ac:dyDescent="0.2"/>
    <row r="960" ht="21.75" customHeight="1" x14ac:dyDescent="0.2"/>
    <row r="961" ht="21.75" customHeight="1" x14ac:dyDescent="0.2"/>
    <row r="962" ht="21.75" customHeight="1" x14ac:dyDescent="0.2"/>
    <row r="963" ht="21.75" customHeight="1" x14ac:dyDescent="0.2"/>
    <row r="964" ht="21.75" customHeight="1" x14ac:dyDescent="0.2"/>
    <row r="965" ht="21.75" customHeight="1" x14ac:dyDescent="0.2"/>
    <row r="966" ht="21.75" customHeight="1" x14ac:dyDescent="0.2"/>
    <row r="967" ht="21.75" customHeight="1" x14ac:dyDescent="0.2"/>
    <row r="968" ht="21.75" customHeight="1" x14ac:dyDescent="0.2"/>
    <row r="969" ht="21.75" customHeight="1" x14ac:dyDescent="0.2"/>
    <row r="970" ht="21.75" customHeight="1" x14ac:dyDescent="0.2"/>
    <row r="971" ht="21.75" customHeight="1" x14ac:dyDescent="0.2"/>
    <row r="972" ht="21.75" customHeight="1" x14ac:dyDescent="0.2"/>
    <row r="973" ht="21.75" customHeight="1" x14ac:dyDescent="0.2"/>
    <row r="974" ht="21.75" customHeight="1" x14ac:dyDescent="0.2"/>
    <row r="975" ht="21.75" customHeight="1" x14ac:dyDescent="0.2"/>
    <row r="976" ht="21.75" customHeight="1" x14ac:dyDescent="0.2"/>
    <row r="977" ht="21.75" customHeight="1" x14ac:dyDescent="0.2"/>
    <row r="978" ht="21.75" customHeight="1" x14ac:dyDescent="0.2"/>
    <row r="979" ht="21.75" customHeight="1" x14ac:dyDescent="0.2"/>
    <row r="980" ht="21.75" customHeight="1" x14ac:dyDescent="0.2"/>
    <row r="981" ht="21.75" customHeight="1" x14ac:dyDescent="0.2"/>
    <row r="982" ht="21.75" customHeight="1" x14ac:dyDescent="0.2"/>
    <row r="983" ht="21.75" customHeight="1" x14ac:dyDescent="0.2"/>
    <row r="984" ht="21.75" customHeight="1" x14ac:dyDescent="0.2"/>
    <row r="985" ht="21.75" customHeight="1" x14ac:dyDescent="0.2"/>
    <row r="986" ht="21.75" customHeight="1" x14ac:dyDescent="0.2"/>
    <row r="987" ht="21.75" customHeight="1" x14ac:dyDescent="0.2"/>
    <row r="988" ht="21.75" customHeight="1" x14ac:dyDescent="0.2"/>
    <row r="989" ht="21.75" customHeight="1" x14ac:dyDescent="0.2"/>
    <row r="990" ht="21.75" customHeight="1" x14ac:dyDescent="0.2"/>
    <row r="991" ht="21.75" customHeight="1" x14ac:dyDescent="0.2"/>
    <row r="992" ht="21.75" customHeight="1" x14ac:dyDescent="0.2"/>
    <row r="993" ht="21.75" customHeight="1" x14ac:dyDescent="0.2"/>
    <row r="994" ht="21.75" customHeight="1" x14ac:dyDescent="0.2"/>
    <row r="995" ht="21.75" customHeight="1" x14ac:dyDescent="0.2"/>
    <row r="996" ht="21.75" customHeight="1" x14ac:dyDescent="0.2"/>
    <row r="997" ht="21.75" customHeight="1" x14ac:dyDescent="0.2"/>
    <row r="998" ht="21.75" customHeight="1" x14ac:dyDescent="0.2"/>
    <row r="999" ht="21.75" customHeight="1" x14ac:dyDescent="0.2"/>
    <row r="1000" ht="21.75" customHeight="1" x14ac:dyDescent="0.2"/>
    <row r="1001" ht="21.75" customHeight="1" x14ac:dyDescent="0.2"/>
  </sheetData>
  <mergeCells count="1">
    <mergeCell ref="A2:F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3"/>
  <sheetViews>
    <sheetView showGridLines="0" zoomScale="107" workbookViewId="0">
      <selection activeCell="F4" sqref="F4:J12"/>
    </sheetView>
  </sheetViews>
  <sheetFormatPr baseColWidth="10" defaultColWidth="14.5" defaultRowHeight="15" customHeight="1" x14ac:dyDescent="0.2"/>
  <cols>
    <col min="1" max="1" width="30.5" customWidth="1"/>
    <col min="2" max="2" width="11.1640625" customWidth="1"/>
    <col min="3" max="3" width="11.6640625" customWidth="1"/>
    <col min="4" max="4" width="13.5" customWidth="1"/>
    <col min="5" max="6" width="25.1640625" customWidth="1"/>
    <col min="7" max="7" width="27.5" customWidth="1"/>
    <col min="8" max="8" width="48.83203125" customWidth="1"/>
    <col min="9" max="9" width="20.5" customWidth="1"/>
    <col min="10" max="10" width="14" customWidth="1"/>
    <col min="11" max="11" width="10.6640625" customWidth="1"/>
    <col min="12" max="22" width="11.5" customWidth="1"/>
  </cols>
  <sheetData>
    <row r="1" spans="1:22" ht="18.75" customHeight="1" x14ac:dyDescent="0.2">
      <c r="A1" s="16"/>
      <c r="B1" s="16"/>
      <c r="C1" s="16"/>
      <c r="D1" s="16"/>
      <c r="E1" s="80" t="s">
        <v>56</v>
      </c>
      <c r="F1" s="80"/>
      <c r="G1" s="79"/>
      <c r="H1" s="79"/>
      <c r="I1" s="79"/>
      <c r="J1" s="79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2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23.25" customHeight="1" x14ac:dyDescent="0.2">
      <c r="A3" s="17" t="s">
        <v>6</v>
      </c>
      <c r="B3" s="18" t="s">
        <v>7</v>
      </c>
      <c r="C3" s="18" t="s">
        <v>14</v>
      </c>
      <c r="D3" s="18" t="s">
        <v>9</v>
      </c>
      <c r="E3" s="18" t="s">
        <v>10</v>
      </c>
      <c r="F3" s="18" t="s">
        <v>84</v>
      </c>
      <c r="G3" s="18" t="s">
        <v>15</v>
      </c>
      <c r="H3" s="18" t="s">
        <v>16</v>
      </c>
      <c r="I3" s="18" t="s">
        <v>17</v>
      </c>
      <c r="J3" s="18" t="s">
        <v>18</v>
      </c>
      <c r="K3" s="17" t="s">
        <v>11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6.5" customHeight="1" x14ac:dyDescent="0.2">
      <c r="A4" s="95" t="s">
        <v>58</v>
      </c>
      <c r="B4" s="85">
        <v>672</v>
      </c>
      <c r="C4" s="85" t="s">
        <v>66</v>
      </c>
      <c r="D4" s="86">
        <v>45516</v>
      </c>
      <c r="E4" s="86">
        <v>45550</v>
      </c>
      <c r="F4" s="99">
        <v>900000</v>
      </c>
      <c r="G4" s="100"/>
      <c r="H4" s="101"/>
      <c r="I4" s="101"/>
      <c r="J4" s="101"/>
      <c r="K4" s="102">
        <f>SUM(F4:J4)</f>
        <v>900000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6.5" customHeight="1" x14ac:dyDescent="0.2">
      <c r="A5" s="95" t="s">
        <v>59</v>
      </c>
      <c r="B5" s="85">
        <v>24</v>
      </c>
      <c r="C5" s="85" t="s">
        <v>68</v>
      </c>
      <c r="D5" s="86">
        <v>45517</v>
      </c>
      <c r="E5" s="86">
        <v>45517</v>
      </c>
      <c r="F5" s="103">
        <v>45000</v>
      </c>
      <c r="G5" s="101"/>
      <c r="H5" s="101"/>
      <c r="I5" s="101"/>
      <c r="J5" s="101"/>
      <c r="K5" s="102">
        <f t="shared" ref="K5:K13" si="0">SUM(F5:J5)</f>
        <v>45000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6.5" customHeight="1" x14ac:dyDescent="0.2">
      <c r="A6" s="95" t="s">
        <v>60</v>
      </c>
      <c r="B6" s="85">
        <v>120</v>
      </c>
      <c r="C6" s="85" t="s">
        <v>69</v>
      </c>
      <c r="D6" s="86">
        <v>45518</v>
      </c>
      <c r="E6" s="86">
        <v>45524</v>
      </c>
      <c r="F6" s="103">
        <v>225000</v>
      </c>
      <c r="G6" s="101"/>
      <c r="H6" s="101"/>
      <c r="I6" s="101"/>
      <c r="J6" s="101"/>
      <c r="K6" s="102">
        <f t="shared" si="0"/>
        <v>225000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6.5" customHeight="1" x14ac:dyDescent="0.2">
      <c r="A7" s="95" t="s">
        <v>61</v>
      </c>
      <c r="B7" s="85">
        <v>144</v>
      </c>
      <c r="C7" s="85" t="s">
        <v>70</v>
      </c>
      <c r="D7" s="93">
        <v>45565</v>
      </c>
      <c r="E7" s="93">
        <v>45571</v>
      </c>
      <c r="F7" s="99"/>
      <c r="G7" s="100">
        <v>45000</v>
      </c>
      <c r="H7" s="108">
        <v>225000</v>
      </c>
      <c r="I7" s="101"/>
      <c r="J7" s="101"/>
      <c r="K7" s="102">
        <f t="shared" si="0"/>
        <v>270000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6.5" customHeight="1" x14ac:dyDescent="0.2">
      <c r="A8" s="95" t="s">
        <v>62</v>
      </c>
      <c r="B8" s="85">
        <v>888</v>
      </c>
      <c r="C8" s="85" t="s">
        <v>71</v>
      </c>
      <c r="D8" s="86">
        <v>45572</v>
      </c>
      <c r="E8" s="86">
        <v>45621</v>
      </c>
      <c r="F8" s="99"/>
      <c r="G8" s="104"/>
      <c r="H8" s="101">
        <v>855000</v>
      </c>
      <c r="I8" s="105">
        <v>810000</v>
      </c>
      <c r="J8" s="105"/>
      <c r="K8" s="102">
        <f t="shared" si="0"/>
        <v>1665000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6.5" customHeight="1" x14ac:dyDescent="0.2">
      <c r="A9" s="95" t="s">
        <v>63</v>
      </c>
      <c r="B9" s="85">
        <v>72</v>
      </c>
      <c r="C9" s="85" t="s">
        <v>72</v>
      </c>
      <c r="D9" s="86">
        <v>45622</v>
      </c>
      <c r="E9" s="86">
        <v>45624</v>
      </c>
      <c r="F9" s="99"/>
      <c r="G9" s="100"/>
      <c r="H9" s="101"/>
      <c r="I9" s="101">
        <v>135000</v>
      </c>
      <c r="J9" s="101"/>
      <c r="K9" s="102">
        <f t="shared" si="0"/>
        <v>135000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6.5" customHeight="1" x14ac:dyDescent="0.2">
      <c r="A10" s="95" t="s">
        <v>73</v>
      </c>
      <c r="B10" s="85">
        <v>168</v>
      </c>
      <c r="C10" s="85" t="s">
        <v>74</v>
      </c>
      <c r="D10" s="86">
        <v>45625</v>
      </c>
      <c r="E10" s="86">
        <v>45602</v>
      </c>
      <c r="F10" s="99"/>
      <c r="G10" s="100"/>
      <c r="H10" s="101"/>
      <c r="I10" s="101">
        <v>90000</v>
      </c>
      <c r="J10" s="101">
        <v>225000</v>
      </c>
      <c r="K10" s="102">
        <f>SUM(F10:J10)</f>
        <v>315000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6.5" customHeight="1" x14ac:dyDescent="0.2">
      <c r="A11" s="95" t="s">
        <v>64</v>
      </c>
      <c r="B11" s="85">
        <v>72</v>
      </c>
      <c r="C11" s="85" t="s">
        <v>72</v>
      </c>
      <c r="D11" s="86">
        <v>45633</v>
      </c>
      <c r="E11" s="86">
        <v>45636</v>
      </c>
      <c r="F11" s="99"/>
      <c r="G11" s="100"/>
      <c r="H11" s="101"/>
      <c r="I11" s="101"/>
      <c r="J11" s="101">
        <v>135000</v>
      </c>
      <c r="K11" s="102">
        <f>SUM(F11:J11)</f>
        <v>135000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6.5" customHeight="1" x14ac:dyDescent="0.2">
      <c r="A12" s="96" t="s">
        <v>75</v>
      </c>
      <c r="B12" s="85">
        <v>72</v>
      </c>
      <c r="C12" s="85" t="s">
        <v>72</v>
      </c>
      <c r="D12" s="86">
        <v>45636</v>
      </c>
      <c r="E12" s="86">
        <v>45638</v>
      </c>
      <c r="F12" s="99"/>
      <c r="G12" s="100"/>
      <c r="H12" s="101"/>
      <c r="I12" s="101"/>
      <c r="J12" s="101">
        <v>135000</v>
      </c>
      <c r="K12" s="102">
        <f>SUM(F12:J12)</f>
        <v>135000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6.5" customHeight="1" x14ac:dyDescent="0.2">
      <c r="A13" s="19"/>
      <c r="B13" s="20"/>
      <c r="C13" s="20"/>
      <c r="D13" s="20"/>
      <c r="E13" s="21"/>
      <c r="F13" s="106"/>
      <c r="G13" s="100"/>
      <c r="H13" s="101"/>
      <c r="I13" s="101"/>
      <c r="K13" s="102">
        <f t="shared" si="0"/>
        <v>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6.5" customHeight="1" x14ac:dyDescent="0.2">
      <c r="A14" s="16"/>
      <c r="B14" s="98">
        <f>SUM(B4:B12)</f>
        <v>2232</v>
      </c>
      <c r="C14" s="22" t="s">
        <v>85</v>
      </c>
      <c r="D14" s="23"/>
      <c r="E14" s="24" t="s">
        <v>19</v>
      </c>
      <c r="F14" s="107">
        <f>SUM(F4:F13)</f>
        <v>1170000</v>
      </c>
      <c r="G14" s="25">
        <f>SUM(G4:G13)</f>
        <v>45000</v>
      </c>
      <c r="H14" s="25">
        <f>SUM(H4:H13)</f>
        <v>1080000</v>
      </c>
      <c r="I14" s="25">
        <f>SUM(I4:I13)</f>
        <v>1035000</v>
      </c>
      <c r="J14" s="25">
        <f>SUM(J4:J12)</f>
        <v>495000</v>
      </c>
      <c r="K14" s="26" t="s">
        <v>13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6.5" customHeight="1" x14ac:dyDescent="0.2">
      <c r="A15" s="16"/>
      <c r="B15" s="16"/>
      <c r="C15" s="16"/>
      <c r="D15" s="27" t="s">
        <v>20</v>
      </c>
      <c r="E15" s="24" t="s">
        <v>21</v>
      </c>
      <c r="F15" s="107">
        <f>F14</f>
        <v>1170000</v>
      </c>
      <c r="G15" s="25">
        <f>G14+F15</f>
        <v>1215000</v>
      </c>
      <c r="H15" s="25">
        <f>G15+H14</f>
        <v>2295000</v>
      </c>
      <c r="I15" s="25">
        <f t="shared" ref="I15:J15" si="1">H15+I14</f>
        <v>3330000</v>
      </c>
      <c r="J15" s="25">
        <f t="shared" si="1"/>
        <v>3825000</v>
      </c>
      <c r="K15" s="26" t="s">
        <v>13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6.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26" t="s">
        <v>13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6.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21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21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21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21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21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21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21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21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21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21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21.7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21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21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21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21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21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21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21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21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21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21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21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21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21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21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21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21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21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21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21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21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21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21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21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21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21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21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21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21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21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21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21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21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21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21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21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21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21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21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21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21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21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21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21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21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21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21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21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21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21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21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21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21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21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21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21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21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21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21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21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21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21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21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21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21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21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21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21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21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21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21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21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21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21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21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21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21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21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21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21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21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21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21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21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21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21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21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21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21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21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21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21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21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21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21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21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21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21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21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21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21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21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21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21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21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21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21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21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21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21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21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21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21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21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21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21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21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21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21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21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21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21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21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21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21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21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21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21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21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21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21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21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21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21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21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21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21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21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21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21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21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21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21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21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21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21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21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21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21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21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21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21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21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21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21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21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21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21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21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21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21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21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21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21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21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21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21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21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21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21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21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21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21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21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21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21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21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21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21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21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21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21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21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21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21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21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21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21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21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21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21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21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21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21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21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21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21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21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21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21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 ht="21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 ht="21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 ht="21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 ht="21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 ht="21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 ht="21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 ht="21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 ht="21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 ht="21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 ht="21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 ht="21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 ht="21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 ht="21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 ht="21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 ht="21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 ht="21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 ht="21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 ht="21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 ht="21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 ht="21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 ht="21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 ht="21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 ht="21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 ht="21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 ht="21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 ht="21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 ht="21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 ht="21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 ht="21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 ht="21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 ht="21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 ht="21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 ht="21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 ht="21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 ht="21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 ht="21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 ht="21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 ht="21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 ht="21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 ht="21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 ht="21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 ht="21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 ht="21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 ht="21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 ht="21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 ht="21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 ht="21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 ht="21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 ht="21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 ht="21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 ht="21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 ht="21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 ht="21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 ht="21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 ht="21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 ht="21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 ht="21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 ht="21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 ht="21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 ht="21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 ht="21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21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 ht="21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 ht="21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21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 ht="21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 ht="21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 ht="21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 ht="21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 ht="21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 ht="21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 ht="21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 ht="21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 ht="21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 ht="21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 ht="21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 ht="21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 ht="21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 ht="21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 ht="21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 ht="21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 ht="21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 ht="21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 ht="21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 ht="21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 ht="21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 ht="21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 ht="21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 ht="21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 ht="21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 ht="21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 ht="21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 ht="21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 ht="21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 ht="21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 ht="21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 ht="21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 ht="21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 ht="21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 ht="21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 ht="21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 ht="21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 ht="21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 ht="21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 ht="21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 ht="21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 ht="21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 ht="21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 ht="21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 ht="21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 ht="21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 ht="21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 ht="21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 ht="21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 ht="21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 ht="21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 ht="21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 ht="21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 ht="21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 ht="21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 ht="21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 ht="21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 ht="21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 ht="21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 ht="21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 ht="21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 ht="21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 ht="21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 ht="21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 ht="21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 ht="21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 ht="21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 ht="21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 ht="21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 ht="21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 ht="21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 ht="21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 ht="21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 ht="21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 ht="21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 ht="21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 ht="21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 ht="21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 ht="21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 ht="21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 ht="21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 ht="21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 ht="21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 ht="21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 ht="21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 ht="21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 ht="21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 ht="21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 ht="21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 ht="21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 ht="21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 ht="21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 ht="21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 ht="21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 ht="21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 ht="21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 ht="21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 ht="21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 ht="21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 ht="21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 ht="21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 ht="21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 ht="21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 ht="21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 ht="21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 ht="21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 ht="21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 ht="21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 ht="21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 ht="21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 ht="21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 ht="21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 ht="21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 ht="21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 ht="21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 ht="21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 ht="21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 ht="21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 ht="21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 ht="21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 ht="21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 ht="21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 ht="21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 ht="21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 ht="21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 ht="21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 ht="21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 ht="21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 ht="21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 ht="21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 ht="21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 ht="21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 ht="21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 ht="21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 ht="21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 ht="21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 ht="21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 ht="21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 ht="21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 ht="21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 ht="21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 ht="21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 ht="21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 ht="21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 ht="21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 ht="21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 ht="21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 ht="21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 ht="21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 ht="21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 ht="21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 ht="21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 ht="21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 ht="21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 ht="21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 ht="21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 ht="21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 ht="21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 ht="21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 ht="21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 ht="21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 ht="21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 ht="21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 ht="21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 ht="21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 ht="21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 ht="21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 ht="21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 ht="21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 ht="21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 ht="21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 ht="21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 ht="21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 ht="21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 ht="21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 ht="21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 ht="21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 ht="21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 ht="21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 ht="21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 ht="21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 ht="21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 ht="21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 ht="21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 ht="21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 ht="21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 ht="21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 ht="21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 ht="21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 ht="21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 ht="21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 ht="21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 ht="21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 ht="21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 ht="21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 ht="21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 ht="21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 ht="21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 ht="21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 ht="21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 ht="21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 ht="21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 ht="21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 ht="21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 ht="21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 ht="21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 ht="21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 ht="21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 ht="21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 ht="21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 ht="21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 ht="21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 ht="21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 ht="21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 ht="21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 ht="21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 ht="21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 ht="21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 ht="21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 ht="21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 ht="21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 ht="21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 ht="21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 ht="21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 ht="21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 ht="21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 ht="21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 ht="21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 ht="21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 ht="21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 ht="21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 ht="21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 ht="21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 ht="21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 ht="21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 ht="21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 ht="21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 ht="21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 ht="21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 ht="21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 ht="21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 ht="21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 ht="21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 ht="21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 ht="21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 ht="21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 ht="21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 ht="21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 ht="21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 ht="21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 ht="21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 ht="21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 ht="21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 ht="21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 ht="21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 ht="21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 ht="21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 ht="21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 ht="21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 ht="21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 ht="21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 ht="21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 ht="21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 ht="21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 ht="21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 ht="21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 ht="21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 ht="21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 ht="21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 ht="21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 ht="21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 ht="21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 ht="21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 ht="21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 ht="21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 ht="21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 ht="21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 ht="21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 ht="21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 ht="21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 ht="21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 ht="21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 ht="21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 ht="21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 ht="21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 ht="21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 ht="21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 ht="21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 ht="21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 ht="21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 ht="21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 ht="21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 ht="21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 ht="21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 ht="21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 ht="21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 ht="21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 ht="21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 ht="21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 ht="21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 ht="21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 ht="21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 ht="21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 ht="21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 ht="21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 ht="21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 ht="21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 ht="21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 ht="21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 ht="21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 ht="21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 ht="21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 ht="21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 ht="21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 ht="21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 ht="21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 ht="21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 ht="21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 ht="21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 ht="21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 ht="21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 ht="21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 ht="21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 ht="21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 ht="21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 ht="21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 ht="21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 ht="21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 ht="21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 ht="21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 ht="21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 ht="21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 ht="21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 ht="21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 ht="21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 ht="21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 ht="21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 ht="21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 ht="21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 ht="21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 ht="21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 ht="21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 ht="21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 ht="21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 ht="21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 ht="21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 ht="21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 ht="21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 ht="21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 ht="21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 ht="21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 ht="21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 ht="21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 ht="21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 ht="21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 ht="21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 ht="21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 ht="21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 ht="21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 ht="21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 ht="21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 ht="21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 ht="21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 ht="21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 ht="21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 ht="21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 ht="21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 ht="21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 ht="21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 ht="21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 ht="21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 ht="21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 ht="21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 ht="21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 ht="21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 ht="21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 ht="21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 ht="21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 ht="21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 ht="21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 ht="21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 ht="21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 ht="21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 ht="21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 ht="21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 ht="21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 ht="21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 ht="21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 ht="21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 ht="21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 ht="21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 ht="21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 ht="21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 ht="21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 ht="21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 ht="21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 ht="21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 ht="21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 ht="21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 ht="21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 ht="21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 ht="21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 ht="21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 ht="21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 ht="21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 ht="21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 ht="21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 ht="21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 ht="21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 ht="21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 ht="21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 ht="21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 ht="21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 ht="21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 ht="21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 ht="21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 ht="21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 ht="21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 ht="21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 ht="21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 ht="21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 ht="21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 ht="21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 ht="21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 ht="21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 ht="21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 ht="21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 ht="21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 ht="21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 ht="21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 ht="21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 ht="21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 ht="21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 ht="21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 ht="21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 ht="21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 ht="21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 ht="21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 ht="21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 ht="21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 ht="21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 ht="21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 ht="21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 ht="21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 ht="21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 ht="21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 ht="21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 ht="21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 ht="21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 ht="21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 ht="21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 ht="21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 ht="21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 ht="21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 ht="21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 ht="21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 ht="21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 ht="21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 ht="21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 ht="21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 ht="21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 ht="21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 ht="21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 ht="21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 ht="21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 ht="21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 ht="21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 ht="21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 ht="21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 ht="21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 ht="21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 ht="21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 ht="21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 ht="21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 ht="21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 ht="21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 ht="21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 ht="21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 ht="21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 ht="21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 ht="21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 ht="21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 ht="21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 ht="21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 ht="21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 ht="21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 ht="21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 ht="21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 ht="21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 ht="21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 ht="21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 ht="21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 ht="21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 ht="21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 ht="21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 ht="21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 ht="21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 ht="21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 ht="21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 ht="21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 ht="21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 ht="21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 ht="21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 ht="21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 ht="21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 ht="21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 ht="21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 ht="21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 ht="21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 ht="21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 ht="21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 ht="21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 ht="21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 ht="21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 ht="21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 ht="21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 ht="21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 ht="21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 ht="21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 ht="21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 ht="21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 ht="21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 ht="21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 ht="21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 ht="21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 ht="21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 ht="21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 ht="21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 ht="21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 ht="21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 ht="21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 ht="21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 ht="21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 ht="21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 ht="21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 ht="21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 ht="21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 ht="21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 ht="21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 ht="21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 ht="21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 ht="21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 ht="21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 ht="21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 ht="21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 ht="21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 ht="21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 ht="21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 ht="21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 ht="21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 ht="21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 ht="21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 ht="21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 ht="21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 ht="21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 ht="21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 ht="21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 ht="21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 ht="21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 ht="21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 ht="21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 ht="21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 ht="21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 ht="21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 ht="21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 ht="21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 ht="21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 ht="21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 ht="21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 ht="21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 ht="21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 ht="21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 ht="21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 ht="21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 ht="21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 ht="21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 ht="21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 ht="21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 ht="21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 ht="21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 ht="21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 ht="21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 ht="21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 ht="21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 ht="21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 ht="21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 ht="21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 ht="21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 ht="21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 ht="21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 ht="21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 ht="21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 ht="21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 ht="21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 ht="21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 ht="21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 ht="21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 ht="21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 ht="21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 ht="21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 ht="21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 ht="21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 ht="21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 ht="21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 ht="21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 ht="21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 ht="21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 ht="21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 ht="21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 ht="21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 ht="21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 ht="21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 ht="21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 ht="21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 ht="21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 ht="21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 ht="21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 ht="21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 ht="21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 ht="21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 ht="21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 ht="21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 ht="21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 ht="21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 ht="21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 ht="21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 ht="21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 ht="21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 ht="21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 ht="21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 ht="21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 ht="21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 ht="21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 ht="21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 ht="21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 ht="21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 ht="21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 ht="21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 ht="21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 ht="21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 ht="21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 ht="21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 ht="21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 ht="21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 ht="21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 ht="21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 ht="21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 ht="21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 ht="21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 ht="21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 ht="21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 ht="21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 ht="21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 ht="21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 ht="21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  <row r="948" spans="1:22" ht="21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</row>
    <row r="949" spans="1:22" ht="21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</row>
    <row r="950" spans="1:22" ht="21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</row>
    <row r="951" spans="1:22" ht="21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</row>
    <row r="952" spans="1:22" ht="21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</row>
    <row r="953" spans="1:22" ht="21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</row>
    <row r="954" spans="1:22" ht="21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</row>
    <row r="955" spans="1:22" ht="21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</row>
    <row r="956" spans="1:22" ht="21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</row>
    <row r="957" spans="1:22" ht="21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</row>
    <row r="958" spans="1:22" ht="21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</row>
    <row r="959" spans="1:22" ht="21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</row>
    <row r="960" spans="1:22" ht="21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</row>
    <row r="961" spans="1:22" ht="21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</row>
    <row r="962" spans="1:22" ht="21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</row>
    <row r="963" spans="1:22" ht="21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</row>
    <row r="964" spans="1:22" ht="21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</row>
    <row r="965" spans="1:22" ht="21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</row>
    <row r="966" spans="1:22" ht="21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</row>
    <row r="967" spans="1:22" ht="21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</row>
    <row r="968" spans="1:22" ht="21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</row>
    <row r="969" spans="1:22" ht="21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</row>
    <row r="970" spans="1:22" ht="21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</row>
    <row r="971" spans="1:22" ht="21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</row>
    <row r="972" spans="1:22" ht="21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</row>
    <row r="973" spans="1:22" ht="21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</row>
    <row r="974" spans="1:22" ht="21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</row>
    <row r="975" spans="1:22" ht="21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</row>
    <row r="976" spans="1:22" ht="21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</row>
    <row r="977" spans="1:22" ht="21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</row>
    <row r="978" spans="1:22" ht="21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</row>
    <row r="979" spans="1:22" ht="21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</row>
    <row r="980" spans="1:22" ht="21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</row>
    <row r="981" spans="1:22" ht="21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</row>
    <row r="982" spans="1:22" ht="21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</row>
    <row r="983" spans="1:22" ht="21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</row>
    <row r="984" spans="1:22" ht="21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</row>
    <row r="985" spans="1:22" ht="21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</row>
    <row r="986" spans="1:22" ht="21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</row>
    <row r="987" spans="1:22" ht="21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</row>
    <row r="988" spans="1:22" ht="21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</row>
    <row r="989" spans="1:22" ht="21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</row>
    <row r="990" spans="1:22" ht="21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</row>
    <row r="991" spans="1:22" ht="21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</row>
    <row r="992" spans="1:22" ht="21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</row>
    <row r="993" spans="1:22" ht="21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</row>
    <row r="994" spans="1:22" ht="21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</row>
    <row r="995" spans="1:22" ht="21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</row>
    <row r="996" spans="1:22" ht="21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</row>
    <row r="997" spans="1:22" ht="21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</row>
    <row r="998" spans="1:22" ht="21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</row>
    <row r="999" spans="1:22" ht="21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</row>
    <row r="1000" spans="1:22" ht="21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</row>
    <row r="1001" spans="1:22" ht="21.75" customHeight="1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</row>
    <row r="1002" spans="1:22" ht="21.75" customHeight="1" x14ac:dyDescent="0.2"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</row>
    <row r="1003" spans="1:22" ht="21.75" customHeight="1" x14ac:dyDescent="0.2"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</row>
  </sheetData>
  <mergeCells count="1">
    <mergeCell ref="E1:J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00"/>
  <sheetViews>
    <sheetView showGridLines="0" workbookViewId="0">
      <selection activeCell="C5" sqref="C5"/>
    </sheetView>
  </sheetViews>
  <sheetFormatPr baseColWidth="10" defaultColWidth="14.5" defaultRowHeight="15" customHeight="1" x14ac:dyDescent="0.2"/>
  <cols>
    <col min="1" max="1" width="10.6640625" customWidth="1"/>
    <col min="2" max="2" width="25.83203125" customWidth="1"/>
    <col min="3" max="3" width="12.5" customWidth="1"/>
    <col min="4" max="26" width="10.6640625" customWidth="1"/>
  </cols>
  <sheetData>
    <row r="2" spans="2:4" x14ac:dyDescent="0.2">
      <c r="B2" s="81" t="s">
        <v>22</v>
      </c>
      <c r="C2" s="82"/>
      <c r="D2" s="83"/>
    </row>
    <row r="3" spans="2:4" x14ac:dyDescent="0.2">
      <c r="B3" s="28"/>
      <c r="D3" s="29"/>
    </row>
    <row r="4" spans="2:4" x14ac:dyDescent="0.2">
      <c r="B4" s="28"/>
      <c r="D4" s="29"/>
    </row>
    <row r="5" spans="2:4" x14ac:dyDescent="0.2">
      <c r="B5" s="30" t="s">
        <v>23</v>
      </c>
      <c r="C5" s="31">
        <v>100000000</v>
      </c>
      <c r="D5" s="32" t="s">
        <v>13</v>
      </c>
    </row>
    <row r="6" spans="2:4" x14ac:dyDescent="0.2">
      <c r="B6" s="28"/>
      <c r="C6" s="31"/>
      <c r="D6" s="32"/>
    </row>
    <row r="7" spans="2:4" x14ac:dyDescent="0.2">
      <c r="B7" s="28"/>
      <c r="C7" s="33" t="s">
        <v>24</v>
      </c>
      <c r="D7" s="33" t="s">
        <v>25</v>
      </c>
    </row>
    <row r="8" spans="2:4" x14ac:dyDescent="0.2">
      <c r="B8" s="34" t="s">
        <v>26</v>
      </c>
      <c r="C8" s="35">
        <v>0.1</v>
      </c>
      <c r="D8" s="36">
        <f>C5*C8</f>
        <v>10000000</v>
      </c>
    </row>
    <row r="9" spans="2:4" x14ac:dyDescent="0.2">
      <c r="B9" s="34" t="s">
        <v>27</v>
      </c>
      <c r="C9" s="35">
        <v>0.15</v>
      </c>
      <c r="D9" s="36">
        <f>C5*C9</f>
        <v>15000000</v>
      </c>
    </row>
    <row r="10" spans="2:4" x14ac:dyDescent="0.2">
      <c r="B10" s="28"/>
      <c r="C10" s="31"/>
      <c r="D10" s="36"/>
    </row>
    <row r="11" spans="2:4" x14ac:dyDescent="0.2">
      <c r="B11" s="28"/>
      <c r="D11" s="34"/>
    </row>
    <row r="12" spans="2:4" x14ac:dyDescent="0.2">
      <c r="B12" s="28"/>
      <c r="D12" s="36">
        <f>SUM(D8:D11)</f>
        <v>25000000</v>
      </c>
    </row>
    <row r="13" spans="2:4" x14ac:dyDescent="0.2">
      <c r="B13" s="37"/>
      <c r="C13" s="38"/>
      <c r="D13" s="3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D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showGridLines="0" workbookViewId="0">
      <selection activeCell="F16" sqref="F16"/>
    </sheetView>
  </sheetViews>
  <sheetFormatPr baseColWidth="10" defaultColWidth="14.5" defaultRowHeight="15" customHeight="1" x14ac:dyDescent="0.2"/>
  <cols>
    <col min="1" max="1" width="27.1640625" customWidth="1"/>
    <col min="2" max="2" width="5.1640625" bestFit="1" customWidth="1"/>
    <col min="3" max="3" width="15.1640625" customWidth="1"/>
    <col min="4" max="4" width="17.5" customWidth="1"/>
    <col min="5" max="5" width="12.5" customWidth="1"/>
    <col min="6" max="6" width="9.83203125" customWidth="1"/>
    <col min="7" max="7" width="10.33203125" customWidth="1"/>
    <col min="8" max="8" width="9.6640625" customWidth="1"/>
    <col min="9" max="9" width="10.5" customWidth="1"/>
    <col min="10" max="21" width="11.5" customWidth="1"/>
  </cols>
  <sheetData>
    <row r="1" spans="1:21" ht="21.7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1.75" customHeight="1" x14ac:dyDescent="0.2">
      <c r="A2" s="16"/>
      <c r="B2" s="16"/>
      <c r="C2" s="16"/>
      <c r="D2" s="78" t="s">
        <v>28</v>
      </c>
      <c r="E2" s="79"/>
      <c r="F2" s="79"/>
      <c r="G2" s="79"/>
      <c r="H2" s="79"/>
      <c r="I2" s="79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21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1.75" customHeight="1" x14ac:dyDescent="0.2">
      <c r="A4" s="17" t="s">
        <v>6</v>
      </c>
      <c r="B4" s="18" t="s">
        <v>7</v>
      </c>
      <c r="C4" s="18" t="s">
        <v>14</v>
      </c>
      <c r="D4" s="18" t="s">
        <v>9</v>
      </c>
      <c r="E4" s="18" t="s">
        <v>10</v>
      </c>
      <c r="F4" s="18" t="s">
        <v>84</v>
      </c>
      <c r="G4" s="18" t="s">
        <v>15</v>
      </c>
      <c r="H4" s="18" t="s">
        <v>16</v>
      </c>
      <c r="I4" s="18" t="s">
        <v>17</v>
      </c>
      <c r="J4" s="109" t="s">
        <v>18</v>
      </c>
      <c r="K4" s="110" t="s">
        <v>11</v>
      </c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21.75" customHeight="1" x14ac:dyDescent="0.2">
      <c r="A5" s="95" t="s">
        <v>58</v>
      </c>
      <c r="B5" s="85" t="s">
        <v>76</v>
      </c>
      <c r="C5" s="85" t="s">
        <v>66</v>
      </c>
      <c r="D5" s="86">
        <v>45516</v>
      </c>
      <c r="E5" s="90" t="s">
        <v>83</v>
      </c>
      <c r="F5" s="99">
        <v>900000</v>
      </c>
      <c r="G5" s="100"/>
      <c r="H5" s="101"/>
      <c r="I5" s="101"/>
      <c r="J5" s="101"/>
      <c r="K5" s="111">
        <f>SUM(F5:J5)</f>
        <v>900000</v>
      </c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25.5" customHeight="1" x14ac:dyDescent="0.2">
      <c r="A6" s="95" t="s">
        <v>59</v>
      </c>
      <c r="B6" s="85" t="s">
        <v>65</v>
      </c>
      <c r="C6" s="85" t="s">
        <v>68</v>
      </c>
      <c r="D6" s="86">
        <v>45517</v>
      </c>
      <c r="E6" s="86">
        <v>45517</v>
      </c>
      <c r="F6" s="103">
        <v>45000</v>
      </c>
      <c r="G6" s="101"/>
      <c r="H6" s="101"/>
      <c r="I6" s="101"/>
      <c r="J6" s="101"/>
      <c r="K6" s="111">
        <f t="shared" ref="K6:K13" si="0">SUM(F6:J6)</f>
        <v>45000</v>
      </c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21.75" customHeight="1" x14ac:dyDescent="0.2">
      <c r="A7" s="95" t="s">
        <v>60</v>
      </c>
      <c r="B7" s="85" t="s">
        <v>80</v>
      </c>
      <c r="C7" s="85" t="s">
        <v>69</v>
      </c>
      <c r="D7" s="86">
        <v>45518</v>
      </c>
      <c r="E7" s="86">
        <v>45524</v>
      </c>
      <c r="F7" s="103">
        <v>225000</v>
      </c>
      <c r="G7" s="101"/>
      <c r="H7" s="101"/>
      <c r="I7" s="101"/>
      <c r="J7" s="101"/>
      <c r="K7" s="111">
        <f t="shared" si="0"/>
        <v>225000</v>
      </c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21.75" customHeight="1" x14ac:dyDescent="0.2">
      <c r="A8" s="95" t="s">
        <v>61</v>
      </c>
      <c r="B8" s="85" t="s">
        <v>81</v>
      </c>
      <c r="C8" s="85" t="s">
        <v>70</v>
      </c>
      <c r="D8" s="93">
        <v>45565</v>
      </c>
      <c r="E8" s="93">
        <v>45571</v>
      </c>
      <c r="F8" s="99"/>
      <c r="G8" s="100">
        <v>45000</v>
      </c>
      <c r="H8" s="108">
        <v>225000</v>
      </c>
      <c r="I8" s="101"/>
      <c r="J8" s="101"/>
      <c r="K8" s="111">
        <f t="shared" si="0"/>
        <v>270000</v>
      </c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21.75" customHeight="1" x14ac:dyDescent="0.2">
      <c r="A9" s="95" t="s">
        <v>62</v>
      </c>
      <c r="B9" s="85" t="s">
        <v>79</v>
      </c>
      <c r="C9" s="85" t="s">
        <v>71</v>
      </c>
      <c r="D9" s="86">
        <v>45572</v>
      </c>
      <c r="E9" s="86">
        <v>45621</v>
      </c>
      <c r="F9" s="99"/>
      <c r="G9" s="104"/>
      <c r="H9" s="101">
        <v>855000</v>
      </c>
      <c r="I9" s="105">
        <v>810000</v>
      </c>
      <c r="J9" s="105"/>
      <c r="K9" s="111">
        <f t="shared" si="0"/>
        <v>1665000</v>
      </c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21.75" customHeight="1" x14ac:dyDescent="0.2">
      <c r="A10" s="95" t="s">
        <v>63</v>
      </c>
      <c r="B10" s="85" t="s">
        <v>77</v>
      </c>
      <c r="C10" s="85" t="s">
        <v>72</v>
      </c>
      <c r="D10" s="86">
        <v>45622</v>
      </c>
      <c r="E10" s="86">
        <v>45624</v>
      </c>
      <c r="F10" s="99"/>
      <c r="G10" s="100"/>
      <c r="H10" s="101"/>
      <c r="I10" s="101">
        <v>135000</v>
      </c>
      <c r="J10" s="101"/>
      <c r="K10" s="111">
        <f t="shared" si="0"/>
        <v>135000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21.75" customHeight="1" x14ac:dyDescent="0.2">
      <c r="A11" s="95" t="s">
        <v>73</v>
      </c>
      <c r="B11" s="85" t="s">
        <v>78</v>
      </c>
      <c r="C11" s="85" t="s">
        <v>74</v>
      </c>
      <c r="D11" s="86">
        <v>45625</v>
      </c>
      <c r="E11" s="86">
        <v>45602</v>
      </c>
      <c r="F11" s="99"/>
      <c r="G11" s="100"/>
      <c r="H11" s="101"/>
      <c r="I11" s="101">
        <v>90000</v>
      </c>
      <c r="J11" s="101">
        <v>225000</v>
      </c>
      <c r="K11" s="111">
        <f t="shared" si="0"/>
        <v>315000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21.75" customHeight="1" x14ac:dyDescent="0.2">
      <c r="A12" s="95" t="s">
        <v>64</v>
      </c>
      <c r="B12" s="85" t="s">
        <v>77</v>
      </c>
      <c r="C12" s="85" t="s">
        <v>72</v>
      </c>
      <c r="D12" s="86">
        <v>45633</v>
      </c>
      <c r="E12" s="86">
        <v>45636</v>
      </c>
      <c r="F12" s="99"/>
      <c r="G12" s="100"/>
      <c r="H12" s="101"/>
      <c r="I12" s="101"/>
      <c r="J12" s="101">
        <v>135000</v>
      </c>
      <c r="K12" s="111">
        <f t="shared" si="0"/>
        <v>135000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21.75" customHeight="1" x14ac:dyDescent="0.2">
      <c r="A13" s="96" t="s">
        <v>75</v>
      </c>
      <c r="B13" s="85" t="s">
        <v>77</v>
      </c>
      <c r="C13" s="85" t="s">
        <v>72</v>
      </c>
      <c r="D13" s="86">
        <v>45636</v>
      </c>
      <c r="E13" s="86">
        <v>45638</v>
      </c>
      <c r="F13" s="99"/>
      <c r="G13" s="100"/>
      <c r="H13" s="101"/>
      <c r="I13" s="101"/>
      <c r="J13" s="101">
        <v>135000</v>
      </c>
      <c r="K13" s="111">
        <f t="shared" si="0"/>
        <v>135000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21.75" customHeight="1" x14ac:dyDescent="0.2">
      <c r="A14" s="16"/>
      <c r="B14" s="22"/>
      <c r="C14" s="22"/>
      <c r="D14" s="23"/>
      <c r="E14" s="24" t="s">
        <v>19</v>
      </c>
      <c r="F14" s="25">
        <f t="shared" ref="F14:I14" si="1">SUM(F5:F13)</f>
        <v>1170000</v>
      </c>
      <c r="G14" s="25">
        <f t="shared" si="1"/>
        <v>45000</v>
      </c>
      <c r="H14" s="25">
        <f t="shared" si="1"/>
        <v>1080000</v>
      </c>
      <c r="I14" s="25">
        <f t="shared" si="1"/>
        <v>1035000</v>
      </c>
      <c r="J14" s="26" t="s">
        <v>13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21.75" customHeight="1" x14ac:dyDescent="0.2">
      <c r="A15" s="16"/>
      <c r="B15" s="16"/>
      <c r="C15" s="16"/>
      <c r="D15" s="27" t="s">
        <v>20</v>
      </c>
      <c r="E15" s="24" t="s">
        <v>21</v>
      </c>
      <c r="F15" s="25">
        <f>F14</f>
        <v>1170000</v>
      </c>
      <c r="G15" s="25">
        <f t="shared" ref="G15:I15" si="2">F15+G14</f>
        <v>1215000</v>
      </c>
      <c r="H15" s="25">
        <f t="shared" si="2"/>
        <v>2295000</v>
      </c>
      <c r="I15" s="25">
        <f t="shared" si="2"/>
        <v>3330000</v>
      </c>
      <c r="J15" s="26" t="s">
        <v>13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21.75" customHeight="1" x14ac:dyDescent="0.2">
      <c r="A16" s="16"/>
      <c r="B16" s="16"/>
      <c r="C16" s="27" t="s">
        <v>20</v>
      </c>
      <c r="D16" s="24" t="s">
        <v>21</v>
      </c>
      <c r="E16" s="25" t="str">
        <f>E15</f>
        <v>ACUMULADO</v>
      </c>
      <c r="F16" s="25" t="e">
        <f>E16+F15</f>
        <v>#VALUE!</v>
      </c>
      <c r="G16" s="25" t="e">
        <f>F16+G15</f>
        <v>#VALUE!</v>
      </c>
      <c r="H16" s="25" t="e">
        <f>G16+H15</f>
        <v>#VALUE!</v>
      </c>
      <c r="I16" s="25" t="e">
        <f>H16+I15</f>
        <v>#VALUE!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21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21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21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21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21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t="21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ht="21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21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21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21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21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21.7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21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21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21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ht="21.7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21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21.7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21.7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21.7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21.7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21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21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21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21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21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21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21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21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21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ht="21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21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1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ht="21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ht="21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ht="21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ht="21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ht="21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ht="21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ht="21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ht="21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ht="21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ht="21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ht="21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ht="21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ht="21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ht="21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ht="21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ht="21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ht="21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ht="21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 ht="21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 ht="21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ht="21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 ht="21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 ht="21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 ht="21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 ht="21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 ht="21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 ht="21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 ht="21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 ht="21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 ht="21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ht="21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1" ht="21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 ht="21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1" ht="21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1" ht="21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1" ht="21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 ht="21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1" ht="21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1" ht="21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1:21" ht="21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1" ht="21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1" ht="21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1:21" ht="21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21" ht="21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1" ht="21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1:21" ht="21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1" ht="21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 ht="21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1:21" ht="21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 ht="21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1:21" ht="21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1:21" ht="21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1:21" ht="21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1:21" ht="21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1" ht="21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1:21" ht="21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1:21" ht="21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1:21" ht="21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1:21" ht="21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1:21" ht="21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1:21" ht="21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1:21" ht="21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1:21" ht="21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ht="21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ht="21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1:21" ht="21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1:21" ht="21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1" ht="21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1" ht="21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1" ht="21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1:21" ht="21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1:21" ht="21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1:21" ht="21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1:21" ht="21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1:21" ht="21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1:21" ht="21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1:21" ht="21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ht="21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ht="21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ht="21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ht="21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ht="21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ht="21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ht="21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ht="21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ht="21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ht="21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ht="21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ht="21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ht="21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ht="21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ht="21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ht="21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ht="21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ht="21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ht="21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ht="21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ht="21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ht="21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ht="21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ht="21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ht="21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ht="21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ht="21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ht="21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ht="21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ht="21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ht="21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ht="21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ht="21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ht="21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ht="21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ht="21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ht="21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ht="21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ht="21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ht="21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ht="21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ht="21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ht="21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ht="21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ht="21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ht="21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ht="21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ht="21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ht="21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ht="21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ht="21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ht="21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ht="21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ht="21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ht="21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ht="21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ht="21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ht="21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 ht="21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 ht="21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 ht="21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 ht="21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 ht="21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 ht="21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 ht="21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 ht="21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1" ht="21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1" ht="21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1" ht="21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1:21" ht="21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1" ht="21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1" ht="21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1" ht="21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1" ht="21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1:21" ht="21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1:21" ht="21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1:21" ht="21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1" ht="21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spans="1:21" ht="21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spans="1:21" ht="21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1:21" ht="21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spans="1:21" ht="21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spans="1:21" ht="21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spans="1:21" ht="21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1:21" ht="21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spans="1:21" ht="21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spans="1:21" ht="21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spans="1:21" ht="21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spans="1:21" ht="21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spans="1:21" ht="21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spans="1:21" ht="21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1:21" ht="21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spans="1:21" ht="21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spans="1:21" ht="21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spans="1:21" ht="21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spans="1:21" ht="21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spans="1:21" ht="21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spans="1:21" ht="21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spans="1:21" ht="21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spans="1:21" ht="21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1:21" ht="21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spans="1:21" ht="21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spans="1:21" ht="21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spans="1:21" ht="21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spans="1:21" ht="21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spans="1:21" ht="21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spans="1:21" ht="21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spans="1:21" ht="21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spans="1:21" ht="21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spans="1:21" ht="21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spans="1:21" ht="21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spans="1:21" ht="21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spans="1:21" ht="21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spans="1:21" ht="21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spans="1:21" ht="21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spans="1:21" ht="21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spans="1:21" ht="21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spans="1:21" ht="21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spans="1:21" ht="21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spans="1:21" ht="21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spans="1:21" ht="21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spans="1:21" ht="21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spans="1:21" ht="21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spans="1:21" ht="21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spans="1:21" ht="21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spans="1:21" ht="21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spans="1:21" ht="21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1" ht="21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1" ht="21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spans="1:21" ht="21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1" ht="21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1:21" ht="21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1:21" ht="21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1:21" ht="21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1:21" ht="21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1:21" ht="21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1:21" ht="21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1:21" ht="21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1:21" ht="21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1:21" ht="21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1:21" ht="21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1:21" ht="21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1:21" ht="21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1:21" ht="21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1:21" ht="21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1:21" ht="21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spans="1:21" ht="21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1:21" ht="21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1:21" ht="21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1:21" ht="21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1:21" ht="21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1:21" ht="21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1:21" ht="21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1" ht="21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1" ht="21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spans="1:21" ht="21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1:21" ht="21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1:21" ht="21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1:21" ht="21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1:21" ht="21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1:21" ht="21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1:21" ht="21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1:21" ht="21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1:21" ht="21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1:21" ht="21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1:21" ht="21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1:21" ht="21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1:21" ht="21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spans="1:21" ht="21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21" ht="21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21" ht="21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21" ht="21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21" ht="21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21" ht="21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1:21" ht="21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1:21" ht="21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1:21" ht="21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1:21" ht="21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spans="1:21" ht="21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spans="1:21" ht="21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spans="1:21" ht="21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spans="1:21" ht="21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spans="1:21" ht="21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spans="1:21" ht="21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spans="1:21" ht="21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spans="1:21" ht="21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spans="1:21" ht="21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spans="1:21" ht="21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spans="1:21" ht="21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spans="1:21" ht="21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spans="1:21" ht="21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spans="1:21" ht="21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spans="1:21" ht="21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spans="1:21" ht="21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spans="1:21" ht="21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 spans="1:21" ht="21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 spans="1:21" ht="21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 spans="1:21" ht="21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 spans="1:21" ht="21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 spans="1:21" ht="21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 spans="1:21" ht="21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 spans="1:21" ht="21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 spans="1:21" ht="21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 spans="1:21" ht="21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 spans="1:21" ht="21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 spans="1:21" ht="21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 spans="1:21" ht="21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 spans="1:21" ht="21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 spans="1:21" ht="21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 spans="1:21" ht="21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 spans="1:21" ht="21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 spans="1:21" ht="21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 spans="1:21" ht="21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 spans="1:21" ht="21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 spans="1:21" ht="21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 spans="1:21" ht="21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 spans="1:21" ht="21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 spans="1:21" ht="21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spans="1:21" ht="21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spans="1:21" ht="21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spans="1:21" ht="21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spans="1:21" ht="21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spans="1:21" ht="21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spans="1:21" ht="21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spans="1:21" ht="21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spans="1:21" ht="21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spans="1:21" ht="21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spans="1:21" ht="21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spans="1:21" ht="21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spans="1:21" ht="21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spans="1:21" ht="21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1:21" ht="21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1:21" ht="21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1:21" ht="21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1:21" ht="21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1:21" ht="21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1:21" ht="21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1:21" ht="21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spans="1:21" ht="21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spans="1:21" ht="21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spans="1:21" ht="21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spans="1:21" ht="21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spans="1:21" ht="21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spans="1:21" ht="21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spans="1:21" ht="21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 spans="1:21" ht="21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spans="1:21" ht="21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spans="1:21" ht="21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spans="1:21" ht="21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spans="1:21" ht="21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spans="1:21" ht="21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spans="1:21" ht="21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spans="1:21" ht="21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spans="1:21" ht="21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 spans="1:21" ht="21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spans="1:21" ht="21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spans="1:21" ht="21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spans="1:21" ht="21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spans="1:21" ht="21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spans="1:21" ht="21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spans="1:21" ht="21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spans="1:21" ht="21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spans="1:21" ht="21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spans="1:21" ht="21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spans="1:21" ht="21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spans="1:21" ht="21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1:21" ht="21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 spans="1:21" ht="21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1:21" ht="21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1:21" ht="21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spans="1:21" ht="21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spans="1:21" ht="21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spans="1:21" ht="21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spans="1:21" ht="21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spans="1:21" ht="21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spans="1:21" ht="21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spans="1:21" ht="21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 spans="1:21" ht="21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 spans="1:21" ht="21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 spans="1:21" ht="21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 spans="1:21" ht="21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 spans="1:21" ht="21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 spans="1:21" ht="21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 spans="1:21" ht="21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 spans="1:21" ht="21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 spans="1:21" ht="21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 spans="1:21" ht="21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 spans="1:21" ht="21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 spans="1:21" ht="21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 spans="1:21" ht="21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 spans="1:21" ht="21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 spans="1:21" ht="21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 spans="1:21" ht="21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 spans="1:21" ht="21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 spans="1:21" ht="21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 spans="1:21" ht="21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 spans="1:21" ht="21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 spans="1:21" ht="21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 spans="1:21" ht="21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 spans="1:21" ht="21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 spans="1:21" ht="21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 spans="1:21" ht="21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 spans="1:21" ht="21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 spans="1:21" ht="21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 spans="1:21" ht="21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 spans="1:21" ht="21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 spans="1:21" ht="21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 spans="1:21" ht="21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 spans="1:21" ht="21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 spans="1:21" ht="21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spans="1:21" ht="21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 spans="1:21" ht="21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 spans="1:21" ht="21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 spans="1:21" ht="21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 spans="1:21" ht="21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 spans="1:21" ht="21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 spans="1:21" ht="21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 spans="1:21" ht="21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 spans="1:21" ht="21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spans="1:21" ht="21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 spans="1:21" ht="21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 spans="1:21" ht="21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 spans="1:21" ht="21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 spans="1:21" ht="21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 spans="1:21" ht="21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 spans="1:21" ht="21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 spans="1:21" ht="21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 spans="1:21" ht="21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 spans="1:21" ht="21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 spans="1:21" ht="21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1:21" ht="21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1:21" ht="21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1:21" ht="21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1:21" ht="21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1:21" ht="21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1:21" ht="21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1:21" ht="21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1:21" ht="21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1:21" ht="21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1:21" ht="21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1:21" ht="21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1:21" ht="21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1:21" ht="21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1:21" ht="21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 spans="1:21" ht="21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1:21" ht="21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1:21" ht="21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1:21" ht="21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1:21" ht="21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1:21" ht="21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1:21" ht="21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1:21" ht="21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1:21" ht="21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 spans="1:21" ht="21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1:21" ht="21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1:21" ht="21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1:21" ht="21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1:21" ht="21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1:21" ht="21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spans="1:21" ht="21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 spans="1:21" ht="21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 spans="1:21" ht="21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 spans="1:21" ht="21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 spans="1:21" ht="21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 spans="1:21" ht="21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 spans="1:21" ht="21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</row>
    <row r="493" spans="1:21" ht="21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 spans="1:21" ht="21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 spans="1:21" ht="21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 spans="1:21" ht="21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 spans="1:21" ht="21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 spans="1:21" ht="21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 spans="1:21" ht="21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 spans="1:21" ht="21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 spans="1:21" ht="21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 spans="1:21" ht="21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</row>
    <row r="503" spans="1:21" ht="21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</row>
    <row r="504" spans="1:21" ht="21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</row>
    <row r="505" spans="1:21" ht="21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 spans="1:21" ht="21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 spans="1:21" ht="21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 spans="1:21" ht="21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 spans="1:21" ht="21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 spans="1:21" ht="21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 spans="1:21" ht="21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 spans="1:21" ht="21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 spans="1:21" ht="21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 spans="1:21" ht="21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 spans="1:21" ht="21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 spans="1:21" ht="21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 spans="1:21" ht="21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 spans="1:21" ht="21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 spans="1:21" ht="21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 spans="1:21" ht="21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 spans="1:21" ht="21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 spans="1:21" ht="21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 spans="1:21" ht="21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</row>
    <row r="524" spans="1:21" ht="21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 spans="1:21" ht="21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 spans="1:21" ht="21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 spans="1:21" ht="21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</row>
    <row r="528" spans="1:21" ht="21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 spans="1:21" ht="21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 spans="1:21" ht="21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 spans="1:21" ht="21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 spans="1:21" ht="21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 spans="1:21" ht="21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 spans="1:21" ht="21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 spans="1:21" ht="21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 spans="1:21" ht="21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 spans="1:21" ht="21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</row>
    <row r="538" spans="1:21" ht="21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 spans="1:21" ht="21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 spans="1:21" ht="21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 spans="1:21" ht="21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 spans="1:21" ht="21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 spans="1:21" ht="21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 spans="1:21" ht="21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 spans="1:21" ht="21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 spans="1:21" ht="21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</row>
    <row r="547" spans="1:21" ht="21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spans="1:21" ht="21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spans="1:21" ht="21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spans="1:21" ht="21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spans="1:21" ht="21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spans="1:21" ht="21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spans="1:21" ht="21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 spans="1:21" ht="21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 spans="1:21" ht="21.75" customHeight="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spans="1:21" ht="21.75" customHeight="1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spans="1:21" ht="21.75" customHeight="1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spans="1:21" ht="21.75" customHeight="1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spans="1:21" ht="21.75" customHeight="1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spans="1:21" ht="21.75" customHeight="1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spans="1:21" ht="21.75" customHeight="1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spans="1:21" ht="21.75" customHeight="1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spans="1:21" ht="21.75" customHeight="1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spans="1:21" ht="21.75" customHeight="1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spans="1:21" ht="21.75" customHeight="1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spans="1:21" ht="21.75" customHeight="1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spans="1:21" ht="21.75" customHeight="1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spans="1:21" ht="21.75" customHeight="1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spans="1:21" ht="21.75" customHeight="1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 spans="1:21" ht="21.75" customHeight="1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spans="1:21" ht="21.75" customHeight="1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spans="1:21" ht="21.75" customHeight="1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spans="1:21" ht="21.75" customHeight="1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spans="1:21" ht="21.75" customHeight="1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spans="1:21" ht="21.75" customHeight="1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spans="1:21" ht="21.75" customHeight="1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spans="1:21" ht="21.75" customHeight="1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spans="1:21" ht="21.75" customHeight="1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 spans="1:21" ht="21.75" customHeight="1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spans="1:21" ht="21.75" customHeight="1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spans="1:21" ht="21.75" customHeight="1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spans="1:21" ht="21.75" customHeight="1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spans="1:21" ht="21.75" customHeight="1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spans="1:21" ht="21.75" customHeight="1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spans="1:21" ht="21.75" customHeight="1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spans="1:21" ht="21.75" customHeight="1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spans="1:21" ht="21.75" customHeight="1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spans="1:21" ht="21.75" customHeight="1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spans="1:21" ht="21.75" customHeight="1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spans="1:21" ht="21.75" customHeight="1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spans="1:21" ht="21.75" customHeight="1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 spans="1:21" ht="21.75" customHeight="1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spans="1:21" ht="21.75" customHeight="1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spans="1:21" ht="21.75" customHeight="1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spans="1:21" ht="21.75" customHeight="1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spans="1:21" ht="21.75" customHeight="1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spans="1:21" ht="21.75" customHeight="1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spans="1:21" ht="21.75" customHeight="1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spans="1:21" ht="21.75" customHeight="1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spans="1:21" ht="21.75" customHeight="1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spans="1:21" ht="21.75" customHeight="1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 spans="1:21" ht="21.75" customHeight="1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 spans="1:21" ht="21.75" customHeight="1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 spans="1:21" ht="21.75" customHeight="1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spans="1:21" ht="21.75" customHeight="1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spans="1:21" ht="21.75" customHeight="1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spans="1:21" ht="21.75" customHeight="1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spans="1:21" ht="21.75" customHeight="1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spans="1:21" ht="21.75" customHeight="1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spans="1:21" ht="21.75" customHeight="1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spans="1:21" ht="21.75" customHeight="1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spans="1:21" ht="21.75" customHeight="1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spans="1:21" ht="21.75" customHeight="1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spans="1:21" ht="21.75" customHeight="1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spans="1:21" ht="21.75" customHeight="1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spans="1:21" ht="21.75" customHeight="1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spans="1:21" ht="21.75" customHeight="1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spans="1:21" ht="21.75" customHeight="1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spans="1:21" ht="21.75" customHeight="1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spans="1:21" ht="21.75" customHeight="1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spans="1:21" ht="21.75" customHeight="1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spans="1:21" ht="21.75" customHeight="1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 spans="1:21" ht="21.75" customHeight="1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spans="1:21" ht="21.75" customHeight="1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spans="1:21" ht="21.75" customHeight="1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spans="1:21" ht="21.75" customHeight="1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 spans="1:21" ht="21.75" customHeight="1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spans="1:21" ht="21.75" customHeight="1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spans="1:21" ht="21.75" customHeight="1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spans="1:21" ht="21.75" customHeight="1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spans="1:21" ht="21.75" customHeight="1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spans="1:21" ht="21.75" customHeight="1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spans="1:21" ht="21.75" customHeight="1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spans="1:21" ht="21.75" customHeight="1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spans="1:21" ht="21.75" customHeight="1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spans="1:21" ht="21.75" customHeight="1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 spans="1:21" ht="21.75" customHeight="1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spans="1:21" ht="21.75" customHeight="1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spans="1:21" ht="21.75" customHeight="1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spans="1:21" ht="21.75" customHeight="1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spans="1:21" ht="21.75" customHeight="1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spans="1:21" ht="21.75" customHeight="1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spans="1:21" ht="21.75" customHeight="1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spans="1:21" ht="21.75" customHeight="1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spans="1:21" ht="21.75" customHeight="1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 spans="1:21" ht="21.75" customHeight="1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spans="1:21" ht="21.75" customHeight="1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spans="1:21" ht="21.75" customHeight="1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spans="1:21" ht="21.75" customHeight="1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spans="1:21" ht="21.75" customHeight="1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 spans="1:21" ht="21.75" customHeight="1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 spans="1:21" ht="21.75" customHeight="1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 spans="1:21" ht="21.75" customHeight="1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</row>
    <row r="654" spans="1:21" ht="21.75" customHeight="1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 spans="1:21" ht="21.75" customHeight="1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 spans="1:21" ht="21.75" customHeight="1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 spans="1:21" ht="21.75" customHeight="1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 spans="1:21" ht="21.75" customHeight="1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 spans="1:21" ht="21.75" customHeight="1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 spans="1:21" ht="21.75" customHeight="1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 spans="1:21" ht="21.75" customHeight="1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 spans="1:21" ht="21.75" customHeight="1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 spans="1:21" ht="21.75" customHeight="1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 spans="1:21" ht="21.75" customHeight="1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 spans="1:21" ht="21.75" customHeight="1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 spans="1:21" ht="21.75" customHeight="1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spans="1:21" ht="21.75" customHeight="1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 spans="1:21" ht="21.75" customHeight="1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</row>
    <row r="669" spans="1:21" ht="21.75" customHeight="1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 spans="1:21" ht="21.75" customHeight="1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 spans="1:21" ht="21.75" customHeight="1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 spans="1:21" ht="21.75" customHeight="1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 spans="1:21" ht="21.75" customHeight="1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 spans="1:21" ht="21.75" customHeight="1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 spans="1:21" ht="21.75" customHeight="1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 spans="1:21" ht="21.75" customHeight="1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 spans="1:21" ht="21.75" customHeight="1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</row>
    <row r="678" spans="1:21" ht="21.75" customHeight="1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 spans="1:21" ht="21.75" customHeight="1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 spans="1:21" ht="21.75" customHeight="1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 spans="1:21" ht="21.75" customHeight="1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 spans="1:21" ht="21.75" customHeight="1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 spans="1:21" ht="21.75" customHeight="1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spans="1:21" ht="21.75" customHeight="1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 spans="1:21" ht="21.75" customHeight="1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 spans="1:21" ht="21.75" customHeight="1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 spans="1:21" ht="21.75" customHeight="1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 spans="1:21" ht="21.75" customHeight="1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 spans="1:21" ht="21.75" customHeight="1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 spans="1:21" ht="21.75" customHeight="1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</row>
    <row r="691" spans="1:21" ht="21.75" customHeight="1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 spans="1:21" ht="21.75" customHeight="1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 spans="1:21" ht="21.75" customHeight="1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 spans="1:21" ht="21.75" customHeight="1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 spans="1:21" ht="21.75" customHeight="1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 spans="1:21" ht="21.75" customHeight="1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 spans="1:21" ht="21.75" customHeight="1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 spans="1:21" ht="21.75" customHeight="1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 spans="1:21" ht="21.75" customHeight="1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 spans="1:21" ht="21.75" customHeight="1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</row>
    <row r="701" spans="1:21" ht="21.75" customHeight="1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</row>
    <row r="702" spans="1:21" ht="21.75" customHeight="1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</row>
    <row r="703" spans="1:21" ht="21.75" customHeight="1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</row>
    <row r="704" spans="1:21" ht="21.75" customHeight="1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</row>
    <row r="705" spans="1:21" ht="21.75" customHeight="1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</row>
    <row r="706" spans="1:21" ht="21.75" customHeight="1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</row>
    <row r="707" spans="1:21" ht="21.75" customHeight="1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</row>
    <row r="708" spans="1:21" ht="21.75" customHeight="1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</row>
    <row r="709" spans="1:21" ht="21.75" customHeight="1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</row>
    <row r="710" spans="1:21" ht="21.75" customHeight="1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</row>
    <row r="711" spans="1:21" ht="21.75" customHeight="1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 spans="1:21" ht="21.75" customHeight="1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</row>
    <row r="713" spans="1:21" ht="21.75" customHeight="1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</row>
    <row r="714" spans="1:21" ht="21.75" customHeight="1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</row>
    <row r="715" spans="1:21" ht="21.75" customHeight="1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</row>
    <row r="716" spans="1:21" ht="21.75" customHeight="1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</row>
    <row r="717" spans="1:21" ht="21.75" customHeight="1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</row>
    <row r="718" spans="1:21" ht="21.75" customHeight="1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</row>
    <row r="719" spans="1:21" ht="21.75" customHeight="1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</row>
    <row r="720" spans="1:21" ht="21.75" customHeight="1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</row>
    <row r="721" spans="1:21" ht="21.75" customHeight="1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</row>
    <row r="722" spans="1:21" ht="21.75" customHeight="1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</row>
    <row r="723" spans="1:21" ht="21.75" customHeight="1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</row>
    <row r="724" spans="1:21" ht="21.75" customHeight="1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</row>
    <row r="725" spans="1:21" ht="21.75" customHeight="1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</row>
    <row r="726" spans="1:21" ht="21.75" customHeight="1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</row>
    <row r="727" spans="1:21" ht="21.75" customHeight="1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</row>
    <row r="728" spans="1:21" ht="21.75" customHeight="1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</row>
    <row r="729" spans="1:21" ht="21.75" customHeight="1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</row>
    <row r="730" spans="1:21" ht="21.75" customHeight="1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</row>
    <row r="731" spans="1:21" ht="21.75" customHeight="1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</row>
    <row r="732" spans="1:21" ht="21.75" customHeight="1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</row>
    <row r="733" spans="1:21" ht="21.75" customHeight="1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</row>
    <row r="734" spans="1:21" ht="21.75" customHeight="1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 spans="1:21" ht="21.75" customHeight="1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</row>
    <row r="736" spans="1:21" ht="21.75" customHeight="1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</row>
    <row r="737" spans="1:21" ht="21.75" customHeight="1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</row>
    <row r="738" spans="1:21" ht="21.75" customHeight="1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</row>
    <row r="739" spans="1:21" ht="21.75" customHeight="1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</row>
    <row r="740" spans="1:21" ht="21.75" customHeight="1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</row>
    <row r="741" spans="1:21" ht="21.75" customHeight="1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</row>
    <row r="742" spans="1:21" ht="21.75" customHeight="1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</row>
    <row r="743" spans="1:21" ht="21.75" customHeight="1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</row>
    <row r="744" spans="1:21" ht="21.75" customHeight="1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</row>
    <row r="745" spans="1:21" ht="21.75" customHeight="1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</row>
    <row r="746" spans="1:21" ht="21.75" customHeight="1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</row>
    <row r="747" spans="1:21" ht="21.75" customHeight="1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</row>
    <row r="748" spans="1:21" ht="21.75" customHeight="1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</row>
    <row r="749" spans="1:21" ht="21.75" customHeight="1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</row>
    <row r="750" spans="1:21" ht="21.75" customHeight="1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</row>
    <row r="751" spans="1:21" ht="21.75" customHeight="1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</row>
    <row r="752" spans="1:21" ht="21.75" customHeight="1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</row>
    <row r="753" spans="1:21" ht="21.75" customHeight="1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</row>
    <row r="754" spans="1:21" ht="21.75" customHeight="1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5" spans="1:21" ht="21.75" customHeight="1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</row>
    <row r="756" spans="1:21" ht="21.75" customHeight="1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 spans="1:21" ht="21.75" customHeight="1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</row>
    <row r="758" spans="1:21" ht="21.75" customHeight="1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</row>
    <row r="759" spans="1:21" ht="21.75" customHeight="1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</row>
    <row r="760" spans="1:21" ht="21.75" customHeight="1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</row>
    <row r="761" spans="1:21" ht="21.75" customHeight="1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</row>
    <row r="762" spans="1:21" ht="21.75" customHeight="1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</row>
    <row r="763" spans="1:21" ht="21.75" customHeight="1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</row>
    <row r="764" spans="1:21" ht="21.75" customHeight="1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</row>
    <row r="765" spans="1:21" ht="21.75" customHeight="1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</row>
    <row r="766" spans="1:21" ht="21.75" customHeight="1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</row>
    <row r="767" spans="1:21" ht="21.75" customHeight="1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</row>
    <row r="768" spans="1:21" ht="21.75" customHeight="1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69" spans="1:21" ht="21.75" customHeight="1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</row>
    <row r="770" spans="1:21" ht="21.75" customHeight="1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 spans="1:21" ht="21.75" customHeight="1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</row>
    <row r="772" spans="1:21" ht="21.75" customHeight="1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</row>
    <row r="773" spans="1:21" ht="21.75" customHeight="1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</row>
    <row r="774" spans="1:21" ht="21.75" customHeight="1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</row>
    <row r="775" spans="1:21" ht="21.75" customHeight="1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</row>
    <row r="776" spans="1:21" ht="21.75" customHeight="1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</row>
    <row r="777" spans="1:21" ht="21.75" customHeight="1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</row>
    <row r="778" spans="1:21" ht="21.75" customHeight="1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</row>
    <row r="779" spans="1:21" ht="21.75" customHeight="1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</row>
    <row r="780" spans="1:21" ht="21.75" customHeight="1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</row>
    <row r="781" spans="1:21" ht="21.75" customHeight="1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</row>
    <row r="782" spans="1:21" ht="21.75" customHeight="1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</row>
    <row r="783" spans="1:21" ht="21.75" customHeight="1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</row>
    <row r="784" spans="1:21" ht="21.75" customHeight="1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</row>
    <row r="785" spans="1:21" ht="21.75" customHeight="1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</row>
    <row r="786" spans="1:21" ht="21.75" customHeight="1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</row>
    <row r="787" spans="1:21" ht="21.75" customHeight="1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</row>
    <row r="788" spans="1:21" ht="21.75" customHeight="1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</row>
    <row r="789" spans="1:21" ht="21.75" customHeight="1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</row>
    <row r="790" spans="1:21" ht="21.75" customHeight="1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</row>
    <row r="791" spans="1:21" ht="21.75" customHeight="1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</row>
    <row r="792" spans="1:21" ht="21.75" customHeight="1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 spans="1:21" ht="21.75" customHeight="1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</row>
    <row r="794" spans="1:21" ht="21.75" customHeight="1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</row>
    <row r="795" spans="1:21" ht="21.75" customHeight="1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</row>
    <row r="796" spans="1:21" ht="21.75" customHeight="1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</row>
    <row r="797" spans="1:21" ht="21.75" customHeight="1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</row>
    <row r="798" spans="1:21" ht="21.75" customHeight="1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</row>
    <row r="799" spans="1:21" ht="21.75" customHeight="1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</row>
    <row r="800" spans="1:21" ht="21.75" customHeight="1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 spans="1:21" ht="21.75" customHeight="1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</row>
    <row r="802" spans="1:21" ht="21.75" customHeight="1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</row>
    <row r="803" spans="1:21" ht="21.75" customHeight="1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</row>
    <row r="804" spans="1:21" ht="21.75" customHeight="1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</row>
    <row r="805" spans="1:21" ht="21.75" customHeight="1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</row>
    <row r="806" spans="1:21" ht="21.75" customHeight="1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</row>
    <row r="807" spans="1:21" ht="21.75" customHeight="1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</row>
    <row r="808" spans="1:21" ht="21.75" customHeight="1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09" spans="1:21" ht="21.75" customHeight="1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</row>
    <row r="810" spans="1:21" ht="21.75" customHeight="1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 spans="1:21" ht="21.75" customHeight="1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</row>
    <row r="812" spans="1:21" ht="21.75" customHeight="1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</row>
    <row r="813" spans="1:21" ht="21.75" customHeight="1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</row>
    <row r="814" spans="1:21" ht="21.75" customHeight="1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</row>
    <row r="815" spans="1:21" ht="21.75" customHeight="1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</row>
    <row r="816" spans="1:21" ht="21.75" customHeight="1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</row>
    <row r="817" spans="1:21" ht="21.75" customHeight="1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</row>
    <row r="818" spans="1:21" ht="21.75" customHeight="1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 spans="1:21" ht="21.75" customHeight="1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</row>
    <row r="820" spans="1:21" ht="21.75" customHeight="1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</row>
    <row r="821" spans="1:21" ht="21.75" customHeight="1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</row>
    <row r="822" spans="1:21" ht="21.75" customHeight="1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</row>
    <row r="823" spans="1:21" ht="21.75" customHeight="1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</row>
    <row r="824" spans="1:21" ht="21.75" customHeight="1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</row>
    <row r="825" spans="1:21" ht="21.75" customHeight="1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</row>
    <row r="826" spans="1:21" ht="21.75" customHeight="1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</row>
    <row r="827" spans="1:21" ht="21.75" customHeight="1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 spans="1:21" ht="21.75" customHeight="1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</row>
    <row r="829" spans="1:21" ht="21.75" customHeight="1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</row>
    <row r="830" spans="1:21" ht="21.75" customHeight="1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</row>
    <row r="831" spans="1:21" ht="21.75" customHeight="1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</row>
    <row r="832" spans="1:21" ht="21.75" customHeight="1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</row>
    <row r="833" spans="1:21" ht="21.75" customHeight="1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</row>
    <row r="834" spans="1:21" ht="21.75" customHeight="1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</row>
    <row r="835" spans="1:21" ht="21.75" customHeight="1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</row>
    <row r="836" spans="1:21" ht="21.75" customHeight="1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 spans="1:21" ht="21.75" customHeight="1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</row>
    <row r="838" spans="1:21" ht="21.75" customHeight="1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</row>
    <row r="839" spans="1:21" ht="21.75" customHeight="1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</row>
    <row r="840" spans="1:21" ht="21.75" customHeight="1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 spans="1:21" ht="21.75" customHeight="1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</row>
    <row r="842" spans="1:21" ht="21.75" customHeight="1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</row>
    <row r="843" spans="1:21" ht="21.75" customHeight="1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</row>
    <row r="844" spans="1:21" ht="21.75" customHeight="1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</row>
    <row r="845" spans="1:21" ht="21.75" customHeight="1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</row>
    <row r="846" spans="1:21" ht="21.75" customHeight="1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</row>
    <row r="847" spans="1:21" ht="21.75" customHeight="1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</row>
    <row r="848" spans="1:21" ht="21.75" customHeight="1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</row>
    <row r="849" spans="1:21" ht="21.75" customHeight="1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</row>
    <row r="850" spans="1:21" ht="21.75" customHeight="1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</row>
    <row r="851" spans="1:21" ht="21.75" customHeight="1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</row>
    <row r="852" spans="1:21" ht="21.75" customHeight="1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</row>
    <row r="853" spans="1:21" ht="21.75" customHeight="1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</row>
    <row r="854" spans="1:21" ht="21.75" customHeight="1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</row>
    <row r="855" spans="1:21" ht="21.75" customHeight="1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</row>
    <row r="856" spans="1:21" ht="21.75" customHeight="1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</row>
    <row r="857" spans="1:21" ht="21.75" customHeight="1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</row>
    <row r="858" spans="1:21" ht="21.75" customHeight="1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</row>
    <row r="859" spans="1:21" ht="21.75" customHeight="1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</row>
    <row r="860" spans="1:21" ht="21.75" customHeight="1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</row>
    <row r="861" spans="1:21" ht="21.75" customHeight="1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</row>
    <row r="862" spans="1:21" ht="21.75" customHeight="1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</row>
    <row r="863" spans="1:21" ht="21.75" customHeight="1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</row>
    <row r="864" spans="1:21" ht="21.75" customHeight="1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</row>
    <row r="865" spans="1:21" ht="21.75" customHeight="1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</row>
    <row r="866" spans="1:21" ht="21.75" customHeight="1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</row>
    <row r="867" spans="1:21" ht="21.75" customHeight="1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</row>
    <row r="868" spans="1:21" ht="21.75" customHeight="1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</row>
    <row r="869" spans="1:21" ht="21.75" customHeight="1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</row>
    <row r="870" spans="1:21" ht="21.75" customHeight="1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</row>
    <row r="871" spans="1:21" ht="21.75" customHeight="1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</row>
    <row r="872" spans="1:21" ht="21.75" customHeight="1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</row>
    <row r="873" spans="1:21" ht="21.75" customHeight="1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</row>
    <row r="874" spans="1:21" ht="21.75" customHeight="1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</row>
    <row r="875" spans="1:21" ht="21.75" customHeight="1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</row>
    <row r="876" spans="1:21" ht="21.75" customHeight="1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</row>
    <row r="877" spans="1:21" ht="21.75" customHeight="1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</row>
    <row r="878" spans="1:21" ht="21.75" customHeight="1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</row>
    <row r="879" spans="1:21" ht="21.75" customHeight="1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</row>
    <row r="880" spans="1:21" ht="21.75" customHeight="1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</row>
    <row r="881" spans="1:21" ht="21.75" customHeight="1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</row>
    <row r="882" spans="1:21" ht="21.75" customHeight="1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</row>
    <row r="883" spans="1:21" ht="21.75" customHeight="1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</row>
    <row r="884" spans="1:21" ht="21.75" customHeight="1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</row>
    <row r="885" spans="1:21" ht="21.75" customHeight="1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</row>
    <row r="886" spans="1:21" ht="21.75" customHeight="1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 spans="1:21" ht="21.75" customHeight="1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</row>
    <row r="888" spans="1:21" ht="21.75" customHeight="1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</row>
    <row r="889" spans="1:21" ht="21.75" customHeight="1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</row>
    <row r="890" spans="1:21" ht="21.75" customHeight="1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</row>
    <row r="891" spans="1:21" ht="21.75" customHeight="1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</row>
    <row r="892" spans="1:21" ht="21.75" customHeight="1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</row>
    <row r="893" spans="1:21" ht="21.75" customHeight="1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</row>
    <row r="894" spans="1:21" ht="21.75" customHeight="1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</row>
    <row r="895" spans="1:21" ht="21.75" customHeight="1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</row>
    <row r="896" spans="1:21" ht="21.75" customHeight="1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</row>
    <row r="897" spans="1:21" ht="21.75" customHeight="1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</row>
    <row r="898" spans="1:21" ht="21.75" customHeight="1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</row>
    <row r="899" spans="1:21" ht="21.75" customHeight="1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</row>
    <row r="900" spans="1:21" ht="21.75" customHeight="1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</row>
    <row r="901" spans="1:21" ht="21.75" customHeight="1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</row>
    <row r="902" spans="1:21" ht="21.75" customHeight="1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</row>
    <row r="903" spans="1:21" ht="21.75" customHeight="1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</row>
    <row r="904" spans="1:21" ht="21.75" customHeight="1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</row>
    <row r="905" spans="1:21" ht="21.75" customHeight="1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</row>
    <row r="906" spans="1:21" ht="21.75" customHeight="1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</row>
    <row r="907" spans="1:21" ht="21.75" customHeight="1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</row>
    <row r="908" spans="1:21" ht="21.75" customHeight="1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</row>
    <row r="909" spans="1:21" ht="21.75" customHeight="1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</row>
    <row r="910" spans="1:21" ht="21.75" customHeight="1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</row>
    <row r="911" spans="1:21" ht="21.75" customHeight="1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</row>
    <row r="912" spans="1:21" ht="21.75" customHeight="1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</row>
    <row r="913" spans="1:21" ht="21.75" customHeight="1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</row>
    <row r="914" spans="1:21" ht="21.75" customHeight="1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</row>
    <row r="915" spans="1:21" ht="21.75" customHeight="1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</row>
    <row r="916" spans="1:21" ht="21.75" customHeight="1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</row>
    <row r="917" spans="1:21" ht="21.75" customHeight="1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</row>
    <row r="918" spans="1:21" ht="21.75" customHeight="1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</row>
    <row r="919" spans="1:21" ht="21.75" customHeight="1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</row>
    <row r="920" spans="1:21" ht="21.75" customHeight="1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</row>
    <row r="921" spans="1:21" ht="21.75" customHeight="1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</row>
    <row r="922" spans="1:21" ht="21.75" customHeight="1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</row>
    <row r="923" spans="1:21" ht="21.75" customHeight="1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</row>
    <row r="924" spans="1:21" ht="21.75" customHeight="1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</row>
    <row r="925" spans="1:21" ht="21.75" customHeight="1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</row>
    <row r="926" spans="1:21" ht="21.75" customHeight="1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</row>
    <row r="927" spans="1:21" ht="21.75" customHeight="1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 spans="1:21" ht="21.75" customHeight="1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</row>
    <row r="929" spans="1:21" ht="21.75" customHeight="1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</row>
    <row r="930" spans="1:21" ht="21.75" customHeight="1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</row>
    <row r="931" spans="1:21" ht="21.75" customHeight="1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</row>
    <row r="932" spans="1:21" ht="21.75" customHeight="1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</row>
    <row r="933" spans="1:21" ht="21.75" customHeight="1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</row>
    <row r="934" spans="1:21" ht="21.75" customHeight="1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</row>
    <row r="935" spans="1:21" ht="21.75" customHeight="1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</row>
    <row r="936" spans="1:21" ht="21.75" customHeight="1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</row>
    <row r="937" spans="1:21" ht="21.75" customHeight="1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</row>
    <row r="938" spans="1:21" ht="21.75" customHeight="1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</row>
    <row r="939" spans="1:21" ht="21.75" customHeight="1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</row>
    <row r="940" spans="1:21" ht="21.75" customHeight="1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</row>
    <row r="941" spans="1:21" ht="21.75" customHeight="1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</row>
    <row r="942" spans="1:21" ht="21.75" customHeight="1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</row>
    <row r="943" spans="1:21" ht="21.75" customHeight="1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</row>
    <row r="944" spans="1:21" ht="21.75" customHeight="1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</row>
    <row r="945" spans="1:21" ht="21.75" customHeight="1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 spans="1:21" ht="21.75" customHeight="1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</row>
    <row r="947" spans="1:21" ht="21.75" customHeight="1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</row>
    <row r="948" spans="1:21" ht="21.75" customHeight="1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</row>
    <row r="949" spans="1:21" ht="21.75" customHeight="1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</row>
    <row r="950" spans="1:21" ht="21.75" customHeight="1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</row>
    <row r="951" spans="1:21" ht="21.75" customHeight="1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</row>
    <row r="952" spans="1:21" ht="21.75" customHeight="1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</row>
    <row r="953" spans="1:21" ht="21.75" customHeight="1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4" spans="1:21" ht="21.75" customHeight="1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</row>
    <row r="955" spans="1:21" ht="21.75" customHeight="1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 spans="1:21" ht="21.75" customHeight="1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</row>
    <row r="957" spans="1:21" ht="21.75" customHeight="1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</row>
    <row r="958" spans="1:21" ht="21.75" customHeight="1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</row>
    <row r="959" spans="1:21" ht="21.75" customHeight="1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</row>
    <row r="960" spans="1:21" ht="21.75" customHeight="1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</row>
    <row r="961" spans="1:21" ht="21.75" customHeight="1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</row>
    <row r="962" spans="1:21" ht="21.75" customHeight="1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</row>
    <row r="963" spans="1:21" ht="21.75" customHeight="1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4" spans="1:21" ht="21.75" customHeight="1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</row>
    <row r="965" spans="1:21" ht="21.75" customHeight="1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 spans="1:21" ht="21.75" customHeight="1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</row>
    <row r="967" spans="1:21" ht="21.75" customHeight="1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</row>
    <row r="968" spans="1:21" ht="21.75" customHeight="1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</row>
    <row r="969" spans="1:21" ht="21.75" customHeight="1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</row>
    <row r="970" spans="1:21" ht="21.75" customHeight="1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</row>
    <row r="971" spans="1:21" ht="21.75" customHeight="1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</row>
    <row r="972" spans="1:21" ht="21.75" customHeight="1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</row>
    <row r="973" spans="1:21" ht="21.75" customHeight="1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</row>
    <row r="974" spans="1:21" ht="21.75" customHeight="1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</row>
    <row r="975" spans="1:21" ht="21.75" customHeight="1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 spans="1:21" ht="21.75" customHeight="1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 spans="1:21" ht="21.75" customHeight="1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</row>
    <row r="978" spans="1:21" ht="21.75" customHeight="1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79" spans="1:21" ht="21.75" customHeight="1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</row>
    <row r="980" spans="1:21" ht="21.75" customHeight="1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 spans="1:21" ht="21.75" customHeight="1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</row>
    <row r="982" spans="1:21" ht="21.75" customHeight="1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</row>
    <row r="983" spans="1:21" ht="21.75" customHeight="1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</row>
    <row r="984" spans="1:21" ht="21.75" customHeight="1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</row>
    <row r="985" spans="1:21" ht="21.75" customHeight="1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</row>
    <row r="986" spans="1:21" ht="21.75" customHeight="1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</row>
    <row r="987" spans="1:21" ht="21.75" customHeight="1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 spans="1:21" ht="21.75" customHeight="1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</row>
    <row r="989" spans="1:21" ht="21.75" customHeight="1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 spans="1:21" ht="21.75" customHeight="1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</row>
    <row r="991" spans="1:21" ht="21.75" customHeight="1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</row>
    <row r="992" spans="1:21" ht="21.75" customHeight="1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</row>
    <row r="993" spans="1:21" ht="21.75" customHeight="1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</row>
    <row r="994" spans="1:21" ht="21.75" customHeight="1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</row>
    <row r="995" spans="1:21" ht="21.75" customHeight="1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</row>
    <row r="996" spans="1:21" ht="21.75" customHeight="1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 spans="1:21" ht="21.75" customHeight="1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</row>
    <row r="998" spans="1:21" ht="21.75" customHeight="1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</row>
    <row r="999" spans="1:21" ht="21.75" customHeight="1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</row>
    <row r="1000" spans="1:21" ht="21.75" customHeight="1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</row>
  </sheetData>
  <mergeCells count="1">
    <mergeCell ref="D2:I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28"/>
  <sheetViews>
    <sheetView tabSelected="1" workbookViewId="0">
      <selection activeCell="R14" sqref="R14:S14"/>
    </sheetView>
  </sheetViews>
  <sheetFormatPr baseColWidth="10" defaultColWidth="14.5" defaultRowHeight="15" customHeight="1" x14ac:dyDescent="0.2"/>
  <cols>
    <col min="2" max="2" width="28.33203125" bestFit="1" customWidth="1"/>
    <col min="17" max="17" width="24.83203125" customWidth="1"/>
  </cols>
  <sheetData>
    <row r="1" spans="1:20" x14ac:dyDescent="0.2">
      <c r="A1" s="29"/>
      <c r="B1" s="40" t="s">
        <v>29</v>
      </c>
      <c r="C1" s="41" t="s">
        <v>7</v>
      </c>
      <c r="D1" s="41" t="s">
        <v>30</v>
      </c>
      <c r="E1" s="41" t="s">
        <v>31</v>
      </c>
      <c r="F1" s="41" t="s">
        <v>32</v>
      </c>
      <c r="G1" s="41" t="s">
        <v>11</v>
      </c>
      <c r="H1" s="41" t="s">
        <v>33</v>
      </c>
      <c r="I1" s="41" t="s">
        <v>34</v>
      </c>
      <c r="J1" s="41" t="s">
        <v>35</v>
      </c>
      <c r="K1" s="41" t="s">
        <v>36</v>
      </c>
      <c r="L1" s="41" t="s">
        <v>37</v>
      </c>
      <c r="M1" s="41" t="s">
        <v>38</v>
      </c>
      <c r="N1" s="41" t="s">
        <v>39</v>
      </c>
      <c r="O1" s="41" t="s">
        <v>40</v>
      </c>
      <c r="P1" s="41" t="s">
        <v>41</v>
      </c>
      <c r="Q1" s="41" t="s">
        <v>39</v>
      </c>
      <c r="R1" s="41" t="s">
        <v>42</v>
      </c>
      <c r="S1" s="41" t="s">
        <v>43</v>
      </c>
      <c r="T1" s="42"/>
    </row>
    <row r="2" spans="1:20" x14ac:dyDescent="0.2">
      <c r="A2" s="29"/>
      <c r="B2" s="43" t="s">
        <v>44</v>
      </c>
      <c r="C2" s="44"/>
      <c r="D2" s="44"/>
      <c r="E2" s="45"/>
      <c r="F2" s="44"/>
      <c r="G2" s="46"/>
      <c r="H2" s="44" t="s">
        <v>45</v>
      </c>
      <c r="I2" s="44" t="s">
        <v>46</v>
      </c>
      <c r="J2" s="44" t="s">
        <v>24</v>
      </c>
      <c r="K2" s="44" t="s">
        <v>47</v>
      </c>
      <c r="L2" s="44" t="s">
        <v>48</v>
      </c>
      <c r="M2" s="44" t="s">
        <v>49</v>
      </c>
      <c r="N2" s="44" t="s">
        <v>49</v>
      </c>
      <c r="O2" s="44" t="s">
        <v>50</v>
      </c>
      <c r="P2" s="44" t="s">
        <v>51</v>
      </c>
      <c r="Q2" s="44" t="s">
        <v>51</v>
      </c>
      <c r="R2" s="44" t="s">
        <v>52</v>
      </c>
      <c r="S2" s="44" t="s">
        <v>53</v>
      </c>
      <c r="T2" s="42"/>
    </row>
    <row r="3" spans="1:20" x14ac:dyDescent="0.2">
      <c r="A3" s="42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42"/>
    </row>
    <row r="4" spans="1:20" ht="29" x14ac:dyDescent="0.2">
      <c r="A4" s="29"/>
      <c r="B4" s="95" t="s">
        <v>58</v>
      </c>
      <c r="C4" s="85" t="s">
        <v>76</v>
      </c>
      <c r="D4" s="85" t="s">
        <v>66</v>
      </c>
      <c r="E4" s="86">
        <v>45516</v>
      </c>
      <c r="F4" s="90" t="s">
        <v>83</v>
      </c>
      <c r="G4" s="47"/>
      <c r="H4" s="47"/>
      <c r="I4" s="47"/>
      <c r="J4" s="48"/>
      <c r="K4" s="47"/>
      <c r="L4" s="47"/>
      <c r="M4" s="49"/>
      <c r="N4" s="50"/>
      <c r="O4" s="47"/>
      <c r="P4" s="49"/>
      <c r="Q4" s="34"/>
      <c r="R4" s="47"/>
      <c r="S4" s="51"/>
      <c r="T4" s="42"/>
    </row>
    <row r="5" spans="1:20" ht="29" x14ac:dyDescent="0.2">
      <c r="A5" s="29"/>
      <c r="B5" s="95" t="s">
        <v>59</v>
      </c>
      <c r="C5" s="85" t="s">
        <v>65</v>
      </c>
      <c r="D5" s="85" t="s">
        <v>68</v>
      </c>
      <c r="E5" s="86">
        <v>45517</v>
      </c>
      <c r="F5" s="97">
        <v>45517</v>
      </c>
      <c r="G5" s="47"/>
      <c r="H5" s="47"/>
      <c r="I5" s="47"/>
      <c r="J5" s="48"/>
      <c r="K5" s="47"/>
      <c r="L5" s="47"/>
      <c r="M5" s="49"/>
      <c r="N5" s="52"/>
      <c r="O5" s="47"/>
      <c r="P5" s="53"/>
      <c r="Q5" s="34"/>
      <c r="R5" s="47"/>
      <c r="S5" s="51"/>
      <c r="T5" s="42"/>
    </row>
    <row r="6" spans="1:20" ht="29" x14ac:dyDescent="0.2">
      <c r="A6" s="29"/>
      <c r="B6" s="95" t="s">
        <v>60</v>
      </c>
      <c r="C6" s="85" t="s">
        <v>80</v>
      </c>
      <c r="D6" s="85" t="s">
        <v>69</v>
      </c>
      <c r="E6" s="86">
        <v>45518</v>
      </c>
      <c r="F6" s="97">
        <v>45524</v>
      </c>
      <c r="G6" s="47"/>
      <c r="H6" s="47"/>
      <c r="I6" s="47"/>
      <c r="J6" s="48"/>
      <c r="K6" s="47"/>
      <c r="L6" s="47"/>
      <c r="M6" s="49"/>
      <c r="N6" s="52"/>
      <c r="O6" s="47"/>
      <c r="P6" s="53"/>
      <c r="Q6" s="34"/>
      <c r="R6" s="47"/>
      <c r="S6" s="51"/>
      <c r="T6" s="42"/>
    </row>
    <row r="7" spans="1:20" ht="29" x14ac:dyDescent="0.2">
      <c r="A7" s="29"/>
      <c r="B7" s="95" t="s">
        <v>61</v>
      </c>
      <c r="C7" s="85" t="s">
        <v>81</v>
      </c>
      <c r="D7" s="85" t="s">
        <v>70</v>
      </c>
      <c r="E7" s="93">
        <v>45565</v>
      </c>
      <c r="F7" s="93">
        <v>45571</v>
      </c>
      <c r="G7" s="54"/>
      <c r="H7" s="54"/>
      <c r="I7" s="54"/>
      <c r="J7" s="55"/>
      <c r="K7" s="54"/>
      <c r="L7" s="54"/>
      <c r="M7" s="56"/>
      <c r="N7" s="57"/>
      <c r="O7" s="54"/>
      <c r="P7" s="58"/>
      <c r="Q7" s="59"/>
      <c r="R7" s="54"/>
      <c r="S7" s="54"/>
      <c r="T7" s="42"/>
    </row>
    <row r="8" spans="1:20" ht="29" x14ac:dyDescent="0.2">
      <c r="A8" s="29"/>
      <c r="B8" s="95" t="s">
        <v>62</v>
      </c>
      <c r="C8" s="85" t="s">
        <v>79</v>
      </c>
      <c r="D8" s="85" t="s">
        <v>71</v>
      </c>
      <c r="E8" s="86">
        <v>45572</v>
      </c>
      <c r="F8" s="86">
        <v>45621</v>
      </c>
      <c r="G8" s="54"/>
      <c r="H8" s="54"/>
      <c r="I8" s="54"/>
      <c r="J8" s="55"/>
      <c r="K8" s="54"/>
      <c r="L8" s="54"/>
      <c r="M8" s="56"/>
      <c r="N8" s="57"/>
      <c r="O8" s="54"/>
      <c r="P8" s="58"/>
      <c r="Q8" s="59"/>
      <c r="R8" s="54"/>
      <c r="S8" s="54"/>
      <c r="T8" s="42"/>
    </row>
    <row r="9" spans="1:20" ht="29" x14ac:dyDescent="0.2">
      <c r="A9" s="29"/>
      <c r="B9" s="95" t="s">
        <v>63</v>
      </c>
      <c r="C9" s="85" t="s">
        <v>77</v>
      </c>
      <c r="D9" s="85" t="s">
        <v>72</v>
      </c>
      <c r="E9" s="86">
        <v>45622</v>
      </c>
      <c r="F9" s="86">
        <v>45624</v>
      </c>
      <c r="G9" s="47"/>
      <c r="H9" s="47"/>
      <c r="I9" s="47"/>
      <c r="J9" s="48"/>
      <c r="K9" s="47"/>
      <c r="L9" s="47"/>
      <c r="M9" s="49"/>
      <c r="N9" s="60"/>
      <c r="O9" s="47"/>
      <c r="P9" s="61"/>
      <c r="Q9" s="34"/>
      <c r="R9" s="62"/>
      <c r="S9" s="51"/>
      <c r="T9" s="42"/>
    </row>
    <row r="10" spans="1:20" ht="29" x14ac:dyDescent="0.2">
      <c r="A10" s="29"/>
      <c r="B10" s="95" t="s">
        <v>73</v>
      </c>
      <c r="C10" s="85" t="s">
        <v>78</v>
      </c>
      <c r="D10" s="85" t="s">
        <v>74</v>
      </c>
      <c r="E10" s="86">
        <v>45625</v>
      </c>
      <c r="F10" s="86">
        <v>45602</v>
      </c>
      <c r="G10" s="47"/>
      <c r="H10" s="47"/>
      <c r="I10" s="47"/>
      <c r="J10" s="48"/>
      <c r="K10" s="47"/>
      <c r="L10" s="47"/>
      <c r="M10" s="49"/>
      <c r="N10" s="60"/>
      <c r="O10" s="47"/>
      <c r="P10" s="61"/>
      <c r="Q10" s="34"/>
      <c r="R10" s="62"/>
      <c r="S10" s="51"/>
      <c r="T10" s="42"/>
    </row>
    <row r="11" spans="1:20" x14ac:dyDescent="0.2">
      <c r="A11" s="29"/>
      <c r="B11" s="95" t="s">
        <v>64</v>
      </c>
      <c r="C11" s="85" t="s">
        <v>77</v>
      </c>
      <c r="D11" s="85" t="s">
        <v>72</v>
      </c>
      <c r="E11" s="86">
        <v>45633</v>
      </c>
      <c r="F11" s="86">
        <v>45636</v>
      </c>
      <c r="G11" s="47"/>
      <c r="H11" s="47"/>
      <c r="I11" s="47"/>
      <c r="J11" s="48"/>
      <c r="K11" s="47"/>
      <c r="L11" s="47"/>
      <c r="M11" s="49"/>
      <c r="N11" s="60"/>
      <c r="O11" s="47"/>
      <c r="P11" s="61"/>
      <c r="Q11" s="34"/>
      <c r="R11" s="62"/>
      <c r="S11" s="51"/>
      <c r="T11" s="42"/>
    </row>
    <row r="12" spans="1:20" x14ac:dyDescent="0.2">
      <c r="A12" s="29"/>
      <c r="B12" s="96" t="s">
        <v>75</v>
      </c>
      <c r="C12" s="85" t="s">
        <v>77</v>
      </c>
      <c r="D12" s="85" t="s">
        <v>72</v>
      </c>
      <c r="E12" s="86">
        <v>45636</v>
      </c>
      <c r="F12" s="86">
        <v>45638</v>
      </c>
      <c r="G12" s="47"/>
      <c r="H12" s="47"/>
      <c r="I12" s="47"/>
      <c r="J12" s="48"/>
      <c r="K12" s="47"/>
      <c r="L12" s="47"/>
      <c r="M12" s="49"/>
      <c r="N12" s="60"/>
      <c r="O12" s="47"/>
      <c r="P12" s="61"/>
      <c r="Q12" s="34"/>
      <c r="R12" s="62"/>
      <c r="S12" s="51"/>
      <c r="T12" s="42"/>
    </row>
    <row r="13" spans="1:20" x14ac:dyDescent="0.2">
      <c r="A13" s="29"/>
      <c r="B13" s="69" t="s">
        <v>12</v>
      </c>
      <c r="C13" s="14"/>
      <c r="D13" s="12"/>
      <c r="E13" s="13"/>
      <c r="F13" s="13"/>
      <c r="G13" s="47"/>
      <c r="H13" s="47"/>
      <c r="I13" s="47"/>
      <c r="J13" s="39"/>
      <c r="K13" s="39"/>
      <c r="L13" s="63"/>
      <c r="M13" s="39"/>
      <c r="N13" s="39"/>
      <c r="O13" s="47">
        <v>0</v>
      </c>
      <c r="P13" s="39"/>
      <c r="Q13" s="39"/>
      <c r="R13" s="39"/>
      <c r="S13" s="39"/>
      <c r="T13" s="42"/>
    </row>
    <row r="14" spans="1:20" x14ac:dyDescent="0.2">
      <c r="A14" s="42"/>
      <c r="B14" s="42"/>
      <c r="C14" s="42"/>
      <c r="D14" s="42"/>
      <c r="E14" s="42"/>
      <c r="F14" s="42"/>
      <c r="G14" s="64" t="s">
        <v>54</v>
      </c>
      <c r="H14" s="42"/>
      <c r="I14" s="65"/>
      <c r="J14" s="42"/>
      <c r="K14" s="50"/>
      <c r="L14" s="47"/>
      <c r="M14" s="42"/>
      <c r="N14" s="42"/>
      <c r="O14" s="42"/>
      <c r="P14" s="42"/>
      <c r="Q14" s="42"/>
      <c r="R14" s="47"/>
      <c r="S14" s="47"/>
      <c r="T14" s="42"/>
    </row>
    <row r="15" spans="1:20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CARATULA</vt:lpstr>
      <vt:lpstr>PPTO PROYECTO</vt:lpstr>
      <vt:lpstr>CURVA S</vt:lpstr>
      <vt:lpstr>PPTO RESERVAS Y TOLERANCIA</vt:lpstr>
      <vt:lpstr>COSTOS MENSUAL</vt:lpstr>
      <vt:lpstr>Calculo Valor Ganado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lira moreno</dc:creator>
  <cp:keywords/>
  <dc:description/>
  <cp:lastModifiedBy>CONSTANZA CHARLOT PAVEZ MONTECINOS</cp:lastModifiedBy>
  <cp:revision/>
  <dcterms:created xsi:type="dcterms:W3CDTF">2015-07-02T20:10:06Z</dcterms:created>
  <dcterms:modified xsi:type="dcterms:W3CDTF">2024-10-15T01:04:15Z</dcterms:modified>
  <cp:category/>
  <cp:contentStatus/>
</cp:coreProperties>
</file>