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21360" yWindow="18960" windowWidth="11440" windowHeight="10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0" i="1"/>
  <c r="D7" i="1"/>
  <c r="D6" i="1"/>
  <c r="B14" i="1"/>
  <c r="B13" i="1"/>
  <c r="B12" i="1"/>
  <c r="B18" i="1"/>
  <c r="B16" i="1"/>
  <c r="G5" i="1"/>
  <c r="D3" i="1"/>
  <c r="D4" i="1"/>
  <c r="D5" i="1"/>
  <c r="C12" i="1"/>
  <c r="C22" i="1"/>
  <c r="C23" i="1"/>
  <c r="C21" i="1"/>
  <c r="B6" i="1"/>
  <c r="C6" i="1"/>
  <c r="F17" i="1"/>
  <c r="F14" i="1"/>
  <c r="F11" i="1"/>
  <c r="F18" i="1"/>
  <c r="F15" i="1"/>
  <c r="F12" i="1"/>
</calcChain>
</file>

<file path=xl/sharedStrings.xml><?xml version="1.0" encoding="utf-8"?>
<sst xmlns="http://schemas.openxmlformats.org/spreadsheetml/2006/main" count="20" uniqueCount="17">
  <si>
    <t>base power:</t>
  </si>
  <si>
    <t>power fraction:</t>
  </si>
  <si>
    <t>current fraction:</t>
  </si>
  <si>
    <t>impedance fraction:</t>
  </si>
  <si>
    <t>power pf:</t>
  </si>
  <si>
    <t>current pf:</t>
  </si>
  <si>
    <t>impedance pf:</t>
  </si>
  <si>
    <t>constant power</t>
  </si>
  <si>
    <t>real</t>
  </si>
  <si>
    <t>reactive</t>
  </si>
  <si>
    <t>constant current</t>
  </si>
  <si>
    <t>constant impedance</t>
  </si>
  <si>
    <t xml:space="preserve">real </t>
  </si>
  <si>
    <t>Constant current:</t>
  </si>
  <si>
    <t>Constant power:</t>
  </si>
  <si>
    <t>Constant impedance:</t>
  </si>
  <si>
    <t>Voltage: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</si>
</sst>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8" sqref="B18"/>
    </sheetView>
  </sheetViews>
  <sheetFormatPr baseColWidth="10" defaultRowHeight="15" x14ac:dyDescent="0"/>
  <cols>
    <col min="1" max="1" width="17.6640625" customWidth="1"/>
  </cols>
  <sheetData>
    <row r="1" spans="1:7">
      <c r="A1" t="s">
        <v>16</v>
      </c>
      <c r="B1">
        <v>6988</v>
      </c>
    </row>
    <row r="2" spans="1:7">
      <c r="G2">
        <v>7.7999999999999996E-3</v>
      </c>
    </row>
    <row r="3" spans="1:7">
      <c r="A3" t="s">
        <v>14</v>
      </c>
      <c r="B3">
        <v>30</v>
      </c>
      <c r="C3">
        <v>40</v>
      </c>
      <c r="D3">
        <f>SQRT(B3^2+C3^2)</f>
        <v>50</v>
      </c>
      <c r="G3">
        <v>0.31409999999999999</v>
      </c>
    </row>
    <row r="4" spans="1:7">
      <c r="A4" t="s">
        <v>13</v>
      </c>
      <c r="B4">
        <v>65.599999999999994</v>
      </c>
      <c r="C4">
        <v>-74.7</v>
      </c>
      <c r="D4">
        <f t="shared" ref="D4:D6" si="0">SQRT(B4^2+C4^2)</f>
        <v>99.415542044491218</v>
      </c>
      <c r="G4">
        <v>0.67810000000000004</v>
      </c>
    </row>
    <row r="5" spans="1:7">
      <c r="A5" t="s">
        <v>15</v>
      </c>
      <c r="B5">
        <v>39.200000000000003</v>
      </c>
      <c r="C5">
        <v>19.600000000000001</v>
      </c>
      <c r="D5">
        <f t="shared" si="0"/>
        <v>43.826932358995883</v>
      </c>
      <c r="G5">
        <f>SUM(G2:G4)</f>
        <v>1</v>
      </c>
    </row>
    <row r="6" spans="1:7">
      <c r="B6">
        <f>SUM(B3:B5)</f>
        <v>134.80000000000001</v>
      </c>
      <c r="C6">
        <f>SUM(C3:C5)</f>
        <v>-15.100000000000001</v>
      </c>
      <c r="D6">
        <f>SUM(D3:D5)</f>
        <v>193.24247440348711</v>
      </c>
    </row>
    <row r="7" spans="1:7">
      <c r="D7">
        <f>SQRT(B6^2+C6^2)</f>
        <v>135.64309787084636</v>
      </c>
    </row>
    <row r="10" spans="1:7">
      <c r="A10" t="s">
        <v>0</v>
      </c>
      <c r="B10">
        <f>D6</f>
        <v>193.24247440348711</v>
      </c>
      <c r="D10" t="s">
        <v>7</v>
      </c>
    </row>
    <row r="11" spans="1:7">
      <c r="E11" t="s">
        <v>8</v>
      </c>
      <c r="F11">
        <f>B10*B12*B16</f>
        <v>30</v>
      </c>
    </row>
    <row r="12" spans="1:7">
      <c r="A12" t="s">
        <v>1</v>
      </c>
      <c r="B12">
        <f>D3/B10</f>
        <v>0.25874228817625683</v>
      </c>
      <c r="C12">
        <f>SUM(B12:B14)</f>
        <v>0.99999999999999978</v>
      </c>
      <c r="E12" t="s">
        <v>9</v>
      </c>
      <c r="F12">
        <f>F11*SQRT(1/(B16*B16)-1)</f>
        <v>39.999999999999993</v>
      </c>
    </row>
    <row r="13" spans="1:7">
      <c r="A13" t="s">
        <v>2</v>
      </c>
      <c r="B13">
        <f>D4/B10</f>
        <v>0.51446009657749048</v>
      </c>
      <c r="D13" t="s">
        <v>10</v>
      </c>
    </row>
    <row r="14" spans="1:7">
      <c r="A14" t="s">
        <v>3</v>
      </c>
      <c r="B14">
        <f>D5/(B10)</f>
        <v>0.22679761524625258</v>
      </c>
      <c r="E14" t="s">
        <v>8</v>
      </c>
      <c r="F14">
        <f>B10*B13*B17</f>
        <v>65.599999999999994</v>
      </c>
    </row>
    <row r="15" spans="1:7">
      <c r="E15" t="s">
        <v>9</v>
      </c>
      <c r="F15">
        <f>F14*SQRT(1/(B17*B17)-1)</f>
        <v>74.699999999999989</v>
      </c>
    </row>
    <row r="16" spans="1:7">
      <c r="A16" t="s">
        <v>4</v>
      </c>
      <c r="B16">
        <f>COS(ATAN(C3/B3))</f>
        <v>0.60000000000000009</v>
      </c>
      <c r="D16" t="s">
        <v>11</v>
      </c>
    </row>
    <row r="17" spans="1:6">
      <c r="A17" t="s">
        <v>5</v>
      </c>
      <c r="B17">
        <f>COS(ATAN(C4/B4))</f>
        <v>0.65985658430190097</v>
      </c>
      <c r="E17" t="s">
        <v>12</v>
      </c>
      <c r="F17">
        <f>B10*B14*B18</f>
        <v>39.200000000000003</v>
      </c>
    </row>
    <row r="18" spans="1:6">
      <c r="A18" t="s">
        <v>6</v>
      </c>
      <c r="B18">
        <f t="shared" ref="B17:B18" si="1">COS(ATAN(C5/B5))</f>
        <v>0.89442719099991586</v>
      </c>
      <c r="E18" t="s">
        <v>9</v>
      </c>
      <c r="F18">
        <f>F17*SQRT(1/(B18*B18)-1)</f>
        <v>19.600000000000001</v>
      </c>
    </row>
    <row r="21" spans="1:6">
      <c r="B21">
        <v>53</v>
      </c>
      <c r="C21">
        <f>COS(RADIANS(B21))</f>
        <v>0.60181502315204838</v>
      </c>
    </row>
    <row r="22" spans="1:6">
      <c r="B22">
        <v>45</v>
      </c>
      <c r="C22">
        <f t="shared" ref="C22:C23" si="2">COS(RADIANS(B22))</f>
        <v>0.70710678118654757</v>
      </c>
    </row>
    <row r="23" spans="1:6">
      <c r="B23">
        <v>26.56</v>
      </c>
      <c r="C23">
        <f t="shared" si="2"/>
        <v>0.89446661372755987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Hardy</dc:creator>
  <cp:lastModifiedBy>Trevor Hardy</cp:lastModifiedBy>
  <dcterms:created xsi:type="dcterms:W3CDTF">2016-06-21T20:02:19Z</dcterms:created>
  <dcterms:modified xsi:type="dcterms:W3CDTF">2016-06-23T22:17:47Z</dcterms:modified>
</cp:coreProperties>
</file>