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67" windowHeight="8192" windowWidth="16384" xWindow="0" yWindow="0"/>
  </bookViews>
  <sheets>
    <sheet name="Cost Target" sheetId="1" state="visible" r:id="rId2"/>
    <sheet name="Design Constraints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H8">
      <text>
        <r>
          <rPr>
            <rFont val="Arial"/>
            <charset val="1"/>
            <family val="2"/>
            <color rgb="00000000"/>
            <sz val="10"/>
          </rPr>
          <t xml:space="preserve">OSHpark or similar
	-Chris Gammell
2.91 for PCB cart
	-Chris Gammell</t>
        </r>
      </text>
    </comment>
    <comment authorId="0" ref="C15">
      <text>
        <r>
          <rPr>
            <rFont val="Arial"/>
            <charset val="1"/>
            <family val="2"/>
            <color rgb="00000000"/>
            <sz val="10"/>
          </rPr>
          <t xml:space="preserve">Alternate is 744031220, add to footprint
	-Chris Gammell</t>
        </r>
      </text>
    </comment>
  </commentList>
</comments>
</file>

<file path=xl/sharedStrings.xml><?xml version="1.0" encoding="utf-8"?>
<sst xmlns="http://schemas.openxmlformats.org/spreadsheetml/2006/main" count="263" uniqueCount="166">
  <si>
    <t>Part Index</t>
  </si>
  <si>
    <t>Section</t>
  </si>
  <si>
    <t>Device</t>
  </si>
  <si>
    <t>2nd</t>
  </si>
  <si>
    <t>MFG</t>
  </si>
  <si>
    <t>MFG Part Number</t>
  </si>
  <si>
    <t>Quantity</t>
  </si>
  <si>
    <t>1 piece price</t>
  </si>
  <si>
    <t>1 piece sub total</t>
  </si>
  <si>
    <t>100 piece price</t>
  </si>
  <si>
    <t>100 piece subtotal</t>
  </si>
  <si>
    <t>1000 piece price</t>
  </si>
  <si>
    <t>1000 piece subtotal</t>
  </si>
  <si>
    <t>DK Link</t>
  </si>
  <si>
    <t>Current/Fan</t>
  </si>
  <si>
    <t>Power/Mode FET</t>
  </si>
  <si>
    <t>y</t>
  </si>
  <si>
    <t>Alpha And Omega</t>
  </si>
  <si>
    <t>AOD476</t>
  </si>
  <si>
    <t>http://www.digikey.com/product-detail/en/AOD476/785-1112-1-ND/1856055</t>
  </si>
  <si>
    <t>Fairchild Semiconductor</t>
  </si>
  <si>
    <t>FDD6630A</t>
  </si>
  <si>
    <t>http://www.findchips.com/search/FDD6630A</t>
  </si>
  <si>
    <t>Signal FET</t>
  </si>
  <si>
    <t>Diodes Inc</t>
  </si>
  <si>
    <t>DMN65D8L-7</t>
  </si>
  <si>
    <t>http://www.digikey.com/product-detail/en/DMN65D8L-7/DMN65D8L-7DICT-ND/3677916</t>
  </si>
  <si>
    <t>ST Micro</t>
  </si>
  <si>
    <t>2N7002NCT</t>
  </si>
  <si>
    <t>http://www.findchips.com/search/2N7002#2953375</t>
  </si>
  <si>
    <t>PTC</t>
  </si>
  <si>
    <t>TE Connectivity</t>
  </si>
  <si>
    <t>MINISMDC050F-2</t>
  </si>
  <si>
    <t>http://www.digikey.com/product-detail/en/MINISMDC050F-2/MINISMDC050FCT-ND/1045862</t>
  </si>
  <si>
    <t>MCP4801</t>
  </si>
  <si>
    <t>Microchip</t>
  </si>
  <si>
    <t>MCP4801-E/SN</t>
  </si>
  <si>
    <t>http://www.digikey.com/product-detail/en/MCP4801-E%2FSN/MCP4801-E%2FSN-ND/2332805</t>
  </si>
  <si>
    <t>Interface</t>
  </si>
  <si>
    <t>3 pin 5.0mm Terminal Block</t>
  </si>
  <si>
    <t>Phoenix Contact</t>
  </si>
  <si>
    <t>http://www.digikey.com/product-detail/en/1935174/277-1578-ND/568615</t>
  </si>
  <si>
    <t>Power Modify</t>
  </si>
  <si>
    <t>12 input 3.5 mm Terminal Block</t>
  </si>
  <si>
    <t>On Shore</t>
  </si>
  <si>
    <t>OSTTE120104</t>
  </si>
  <si>
    <t>http://www.digikey.com/product-detail/en/OSTTE120104/ED2737-ND/2351813</t>
  </si>
  <si>
    <t>http://www.findchips.com/search/1984714</t>
  </si>
  <si>
    <t>ATX connector</t>
  </si>
  <si>
    <t>Molex</t>
  </si>
  <si>
    <t>39-30-1240</t>
  </si>
  <si>
    <t>http://www.mouser.com/ProductDetail/Molex/39-30-1240/?qs=sGAEpiMZZMs%252bGHln7q6pm%252bS0pk2Wo0Xxrf8ldfSZpwQ%3d</t>
  </si>
  <si>
    <t>Slush</t>
  </si>
  <si>
    <t>36 pin Breakaway</t>
  </si>
  <si>
    <t>http://www.digikey.com/product-detail/en/0022284360/WM50014-36-ND/313821</t>
  </si>
  <si>
    <t>LED</t>
  </si>
  <si>
    <t>AP5726</t>
  </si>
  <si>
    <t>AP5726WG-7</t>
  </si>
  <si>
    <t>http://www.digikey.com/product-detail/en/AP5726WG-7/AP5726WG-7DICT-ND/2639342</t>
  </si>
  <si>
    <t>B0540WS-7</t>
  </si>
  <si>
    <t>http://www.digikey.com/product-search/en?x=0&amp;y=0&amp;lang=en&amp;site=us&amp;KeyWords=B0540WS</t>
  </si>
  <si>
    <t>NR4012T220M</t>
  </si>
  <si>
    <t>Toiyo Yuden</t>
  </si>
  <si>
    <t>http://www.digikey.com/product-detail/en/NR4012T220M/587-1660-1-ND/1008275</t>
  </si>
  <si>
    <t>10V linear</t>
  </si>
  <si>
    <t>On Semiconductor</t>
  </si>
  <si>
    <t>LM317TG</t>
  </si>
  <si>
    <t>http://www.digikey.com/product-detail/en/LM317TG/LM317TGOS-ND/918508</t>
  </si>
  <si>
    <t>LM317MTG</t>
  </si>
  <si>
    <t>http://www.findchips.com/search/LM317MTG</t>
  </si>
  <si>
    <t>-10V linear</t>
  </si>
  <si>
    <t>LM337TFS</t>
  </si>
  <si>
    <t>http://www.digikey.com/product-detail/en/LM337T/LM337TFS-ND/458683</t>
  </si>
  <si>
    <t>LM337BTG</t>
  </si>
  <si>
    <t>http://www.findchips.com/search/LM337BTG</t>
  </si>
  <si>
    <t>Potentiometer</t>
  </si>
  <si>
    <t>y*</t>
  </si>
  <si>
    <t>Panasonic Electric Components</t>
  </si>
  <si>
    <t>EVU-E3KFK4B53</t>
  </si>
  <si>
    <t>http://www.digikey.com/product-detail/en/EVU-E3KFK4B53/P3W1502-ND/243676</t>
  </si>
  <si>
    <t>Bournes Inc</t>
  </si>
  <si>
    <t>3310C-1-502L</t>
  </si>
  <si>
    <t>http://www.findchips.com/search/3310C-1-502L</t>
  </si>
  <si>
    <t>Diode</t>
  </si>
  <si>
    <t>S1M-13-F</t>
  </si>
  <si>
    <t>http://www.digikey.com/product-detail/en/S1M-13-F/S1M-FDICT-ND/804909</t>
  </si>
  <si>
    <t>Protection/Filtering</t>
  </si>
  <si>
    <t>www.digikey.com/product-detail/en/MINISMDC050F-2/MINISMDC050FCT-ND/1045862</t>
  </si>
  <si>
    <t>Inductor</t>
  </si>
  <si>
    <t>CM322522-220KL</t>
  </si>
  <si>
    <t>http://www.digikey.com/product-detail/en/CM322522-220KL/CM322522-220KLCT-ND/3437950</t>
  </si>
  <si>
    <t>Switch</t>
  </si>
  <si>
    <t>C&amp;K Components</t>
  </si>
  <si>
    <t>OS102011MA1QN1</t>
  </si>
  <si>
    <t>http://www.digikey.com/product-detail/en/OS102011MA1QN1/CKN9559-ND/1981430</t>
  </si>
  <si>
    <t>Relay</t>
  </si>
  <si>
    <t>SPDT</t>
  </si>
  <si>
    <t>1461069-5</t>
  </si>
  <si>
    <t>http://www.digikey.com/product-detail/en/1461069-5/PB1321-ND/3318145</t>
  </si>
  <si>
    <t>OMRON</t>
  </si>
  <si>
    <t>G5LA-1 12DC</t>
  </si>
  <si>
    <t>http://www.findchips.com/search/G5LA-1%2012DC</t>
  </si>
  <si>
    <t>NPN (MMBT3904)</t>
  </si>
  <si>
    <t>MMBT3904-7-F</t>
  </si>
  <si>
    <t>http://www.digikey.com/product-detail/en/MMBT3904-7-F/MMBT3904-FDICT-ND/815727</t>
  </si>
  <si>
    <t>Opto</t>
  </si>
  <si>
    <t>Lite On Ince</t>
  </si>
  <si>
    <t>LTV-816S</t>
  </si>
  <si>
    <t>www.digikey.com/product-detail/en/LTV-816S/160-1361-5-ND/385831</t>
  </si>
  <si>
    <t>ACPL-217-500E</t>
  </si>
  <si>
    <t>http://www.findchips.com/search/ACPL-217-500E</t>
  </si>
  <si>
    <t>B130-13-F</t>
  </si>
  <si>
    <t>http://www.digikey.com/product-detail/en/B130-13-F/B130-FDICT-ND/815318</t>
  </si>
  <si>
    <t>OSRAM Opto</t>
  </si>
  <si>
    <t>LG Q971-KN-1</t>
  </si>
  <si>
    <t>http://www.digikey.com/product-detail/en/LG%20Q971-KN-1/475-1409-1-ND/1802597</t>
  </si>
  <si>
    <t>Kingbright</t>
  </si>
  <si>
    <t>KP-1608CGCK</t>
  </si>
  <si>
    <t>http://www.findchips.com/search/KP-1608CGCK</t>
  </si>
  <si>
    <t>TC/Analog</t>
  </si>
  <si>
    <t>MCP3901</t>
  </si>
  <si>
    <t>MCP3901A0-I/SS</t>
  </si>
  <si>
    <t>http://www.digikey.com/product-detail/en/MCP3901A0-I%2FSS/MCP3901A0-I%2FSS-ND/2179119</t>
  </si>
  <si>
    <t>Total</t>
  </si>
  <si>
    <t>OPA4170</t>
  </si>
  <si>
    <t>Texas Instruments</t>
  </si>
  <si>
    <t>OPA4170AIDR</t>
  </si>
  <si>
    <t>http://www.digikey.com/product-detail/en/OPA4170AIDR/296-29664-1-ND/2762167</t>
  </si>
  <si>
    <t>OPA4170AID</t>
  </si>
  <si>
    <t>http://www.findchips.com/search/OPA4170AID</t>
  </si>
  <si>
    <t>LMT84</t>
  </si>
  <si>
    <t>LMT84DCKT</t>
  </si>
  <si>
    <t>http://www.digikey.com/product-detail/en/LMT84DCKT/296-35727-2-ND/3974441</t>
  </si>
  <si>
    <t>.1% 20K, 1206</t>
  </si>
  <si>
    <t>Susumu</t>
  </si>
  <si>
    <t>RG3216P-2002-B-T1</t>
  </si>
  <si>
    <t>http://www.digikey.com/product-search/en?v=408&amp;FV=fff40001%2Cfff800e9%2C40127%2Cc002c%2Cc002d%2Cc0059%2Cc0061%2Cc007b%2Cc00b5%2C1c0002&amp;k=1206+resistor&amp;mnonly=0&amp;newproducts=0&amp;ColumnSort=100001&amp;page=1&amp;stock=1&amp;quantity=1&amp;ptm=0&amp;fid=0&amp;pageSize=100&amp;k=1206+resistor&amp;filterAlwaysExpand=1</t>
  </si>
  <si>
    <t>.1% 10K, 1206</t>
  </si>
  <si>
    <t>CRT1206-BY-1002ELF</t>
  </si>
  <si>
    <t>http://www.findchips.com/search/CRT1206-BY-1002ELF</t>
  </si>
  <si>
    <t>Shunt/Jumper</t>
  </si>
  <si>
    <t>3M</t>
  </si>
  <si>
    <t>969102-0000-DA</t>
  </si>
  <si>
    <t>http://www.digikey.com/product-detail/en/969102-0000-DA/3M9580-ND/2071621</t>
  </si>
  <si>
    <t>General</t>
  </si>
  <si>
    <t>Heatsink</t>
  </si>
  <si>
    <t>Assmann</t>
  </si>
  <si>
    <t>V8508H</t>
  </si>
  <si>
    <t>http://www.digikey.com/product-search/en?vendor=0&amp;keywords=V8508H</t>
  </si>
  <si>
    <t>Multicomp</t>
  </si>
  <si>
    <t>MC33282</t>
  </si>
  <si>
    <t>http://www.findchips.com/search/MC33282</t>
  </si>
  <si>
    <t>Index</t>
  </si>
  <si>
    <t>Constraint</t>
  </si>
  <si>
    <t>Reason</t>
  </si>
  <si>
    <t>Parts not too expensive in low quantity</t>
  </si>
  <si>
    <t>Solderable components</t>
  </si>
  <si>
    <t>Multiple parts for the footprint/available parts</t>
  </si>
  <si>
    <t>Worldwide people</t>
  </si>
  <si>
    <t>No Throughhole</t>
  </si>
  <si>
    <t>Low lead time</t>
  </si>
  <si>
    <t>Time constrained</t>
  </si>
  <si>
    <t>No more than a 4 layer board, prefer 2</t>
  </si>
  <si>
    <t>Board no bigger than 3x4</t>
  </si>
  <si>
    <t>Board can be stackable</t>
  </si>
  <si>
    <t>Maintain Arduino constraints (clock,power,pins)</t>
  </si>
</sst>
</file>

<file path=xl/styles.xml><?xml version="1.0" encoding="utf-8"?>
<styleSheet xmlns="http://schemas.openxmlformats.org/spreadsheetml/2006/main">
  <numFmts count="2">
    <numFmt formatCode="GENERAL" numFmtId="164"/>
    <numFmt formatCode="\$#,##0.00" numFmtId="165"/>
  </numFmts>
  <fonts count="5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5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5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8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100" zoomScaleNormal="100" zoomScalePageLayoutView="100">
      <pane activePane="bottomLeft" topLeftCell="A1" xSplit="0" ySplit="-1"/>
      <selection activeCell="E1" activeCellId="0" pane="topLeft" sqref="E1"/>
      <selection activeCell="E23" activeCellId="0" pane="bottomLeft" sqref="E23"/>
    </sheetView>
  </sheetViews>
  <cols>
    <col collapsed="false" hidden="false" max="1" min="1" style="0" width="11.8313725490196"/>
    <col collapsed="false" hidden="false" max="2" min="2" style="0" width="17.3019607843137"/>
    <col collapsed="false" hidden="false" max="3" min="3" style="0" width="32.4588235294118"/>
    <col collapsed="false" hidden="false" max="4" min="4" style="0" width="17.3019607843137"/>
    <col collapsed="false" hidden="false" max="5" min="5" style="0" width="28.9960784313725"/>
    <col collapsed="false" hidden="false" max="6" min="6" style="0" width="17.3019607843137"/>
    <col collapsed="false" hidden="false" max="7" min="7" style="0" width="7.94901960784314"/>
    <col collapsed="false" hidden="false" max="8" min="8" style="0" width="17.3019607843137"/>
    <col collapsed="false" hidden="true" max="13" min="9" style="0" width="0"/>
    <col collapsed="false" hidden="false" max="14" min="14" style="0" width="101.423529411765"/>
    <col collapsed="false" hidden="false" max="1025" min="15" style="0" width="17.3019607843137"/>
  </cols>
  <sheetData>
    <row collapsed="false" customFormat="false" customHeight="false" hidden="false" ht="25.3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2" t="s">
        <v>7</v>
      </c>
      <c r="I1" s="0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Q1" s="0" t="n">
        <v>1</v>
      </c>
      <c r="R1" s="0" t="n">
        <v>100</v>
      </c>
      <c r="S1" s="0" t="n">
        <v>1000</v>
      </c>
    </row>
    <row collapsed="false" customFormat="false" customHeight="false" hidden="false" ht="13.55" outlineLevel="0" r="2">
      <c r="A2" s="0" t="n">
        <v>1</v>
      </c>
      <c r="B2" s="0" t="s">
        <v>14</v>
      </c>
      <c r="C2" s="0" t="s">
        <v>15</v>
      </c>
      <c r="D2" s="0" t="s">
        <v>16</v>
      </c>
      <c r="E2" s="0" t="s">
        <v>17</v>
      </c>
      <c r="F2" s="1" t="s">
        <v>18</v>
      </c>
      <c r="G2" s="0" t="n">
        <v>2</v>
      </c>
      <c r="H2" s="2" t="n">
        <v>0.54</v>
      </c>
      <c r="I2" s="3" t="n">
        <f aca="false">G2*H2</f>
        <v>1.08</v>
      </c>
      <c r="J2" s="2" t="n">
        <v>0.3234</v>
      </c>
      <c r="K2" s="2" t="n">
        <f aca="false">J2*G2</f>
        <v>0.6468</v>
      </c>
      <c r="L2" s="2" t="n">
        <v>0.1862</v>
      </c>
      <c r="M2" s="2" t="n">
        <f aca="false">L2*G2</f>
        <v>0.3724</v>
      </c>
      <c r="N2" s="2" t="s">
        <v>19</v>
      </c>
      <c r="O2" s="2"/>
    </row>
    <row collapsed="false" customFormat="false" customHeight="false" hidden="false" ht="13.55" outlineLevel="0" r="3">
      <c r="A3" s="0" t="n">
        <v>1</v>
      </c>
      <c r="B3" s="0" t="s">
        <v>14</v>
      </c>
      <c r="C3" s="0" t="s">
        <v>15</v>
      </c>
      <c r="D3" s="0" t="s">
        <v>16</v>
      </c>
      <c r="E3" s="0" t="s">
        <v>20</v>
      </c>
      <c r="F3" s="1" t="s">
        <v>21</v>
      </c>
      <c r="G3" s="0" t="n">
        <v>2</v>
      </c>
      <c r="H3" s="2" t="n">
        <v>0.84</v>
      </c>
      <c r="J3" s="2"/>
      <c r="K3" s="2"/>
      <c r="L3" s="2"/>
      <c r="M3" s="2"/>
      <c r="N3" s="2" t="s">
        <v>22</v>
      </c>
      <c r="O3" s="2"/>
    </row>
    <row collapsed="false" customFormat="false" customHeight="false" hidden="false" ht="13.55" outlineLevel="0" r="4">
      <c r="A4" s="0" t="n">
        <v>2</v>
      </c>
      <c r="B4" s="0" t="s">
        <v>14</v>
      </c>
      <c r="C4" s="0" t="s">
        <v>23</v>
      </c>
      <c r="D4" s="0" t="s">
        <v>16</v>
      </c>
      <c r="E4" s="0" t="s">
        <v>24</v>
      </c>
      <c r="F4" s="1" t="s">
        <v>25</v>
      </c>
      <c r="G4" s="0" t="n">
        <v>1</v>
      </c>
      <c r="H4" s="2" t="n">
        <v>0.06</v>
      </c>
      <c r="I4" s="3" t="n">
        <f aca="false">G4*H4</f>
        <v>0.06</v>
      </c>
      <c r="J4" s="2" t="n">
        <v>0.0348</v>
      </c>
      <c r="K4" s="2" t="n">
        <f aca="false">J4*G4</f>
        <v>0.0348</v>
      </c>
      <c r="L4" s="2" t="n">
        <v>0.01969</v>
      </c>
      <c r="M4" s="2" t="n">
        <f aca="false">L4*G4</f>
        <v>0.01969</v>
      </c>
      <c r="N4" s="2" t="s">
        <v>26</v>
      </c>
      <c r="O4" s="2"/>
    </row>
    <row collapsed="false" customFormat="false" customHeight="false" hidden="false" ht="13.55" outlineLevel="0" r="5">
      <c r="A5" s="0" t="n">
        <v>2</v>
      </c>
      <c r="B5" s="0" t="s">
        <v>14</v>
      </c>
      <c r="C5" s="0" t="s">
        <v>23</v>
      </c>
      <c r="D5" s="0" t="s">
        <v>16</v>
      </c>
      <c r="E5" s="0" t="s">
        <v>27</v>
      </c>
      <c r="F5" s="1" t="s">
        <v>28</v>
      </c>
      <c r="G5" s="0" t="n">
        <v>1</v>
      </c>
      <c r="H5" s="2" t="n">
        <v>0.04</v>
      </c>
      <c r="J5" s="2"/>
      <c r="K5" s="2"/>
      <c r="L5" s="2"/>
      <c r="M5" s="2"/>
      <c r="N5" s="2" t="s">
        <v>29</v>
      </c>
      <c r="O5" s="2"/>
    </row>
    <row collapsed="false" customFormat="false" customHeight="false" hidden="false" ht="13.55" outlineLevel="0" r="6">
      <c r="A6" s="0" t="n">
        <v>3</v>
      </c>
      <c r="B6" s="0" t="s">
        <v>14</v>
      </c>
      <c r="C6" s="0" t="s">
        <v>30</v>
      </c>
      <c r="E6" s="0" t="s">
        <v>31</v>
      </c>
      <c r="F6" s="1" t="s">
        <v>32</v>
      </c>
      <c r="G6" s="0" t="n">
        <v>1</v>
      </c>
      <c r="H6" s="2" t="n">
        <v>0.31</v>
      </c>
      <c r="I6" s="3" t="n">
        <f aca="false">G6*H6</f>
        <v>0.31</v>
      </c>
      <c r="J6" s="2" t="n">
        <v>0.257</v>
      </c>
      <c r="K6" s="2" t="n">
        <f aca="false">J6*G6</f>
        <v>0.257</v>
      </c>
      <c r="L6" s="2" t="n">
        <v>0.173</v>
      </c>
      <c r="M6" s="2" t="n">
        <f aca="false">L6*G6</f>
        <v>0.173</v>
      </c>
      <c r="N6" s="2" t="s">
        <v>33</v>
      </c>
      <c r="O6" s="2"/>
    </row>
    <row collapsed="false" customFormat="false" customHeight="false" hidden="false" ht="13.55" outlineLevel="0" r="7">
      <c r="A7" s="0" t="n">
        <v>4</v>
      </c>
      <c r="B7" s="0" t="s">
        <v>14</v>
      </c>
      <c r="C7" s="0" t="s">
        <v>34</v>
      </c>
      <c r="E7" s="4" t="s">
        <v>35</v>
      </c>
      <c r="F7" s="5" t="s">
        <v>36</v>
      </c>
      <c r="H7" s="2" t="n">
        <v>1.36</v>
      </c>
      <c r="I7" s="3" t="n">
        <f aca="false">G7*H7</f>
        <v>0</v>
      </c>
      <c r="J7" s="2" t="n">
        <v>0.86</v>
      </c>
      <c r="K7" s="2" t="n">
        <f aca="false">J7*G7</f>
        <v>0</v>
      </c>
      <c r="L7" s="2" t="n">
        <v>0.86</v>
      </c>
      <c r="M7" s="2" t="n">
        <f aca="false">L7*G7</f>
        <v>0</v>
      </c>
      <c r="N7" s="2" t="s">
        <v>37</v>
      </c>
      <c r="O7" s="2"/>
    </row>
    <row collapsed="false" customFormat="false" customHeight="false" hidden="false" ht="13.55" outlineLevel="0" r="8">
      <c r="A8" s="0" t="n">
        <v>5</v>
      </c>
      <c r="B8" s="0" t="s">
        <v>38</v>
      </c>
      <c r="C8" s="0" t="s">
        <v>39</v>
      </c>
      <c r="E8" s="0" t="s">
        <v>40</v>
      </c>
      <c r="F8" s="1" t="n">
        <v>1935174</v>
      </c>
      <c r="G8" s="0" t="n">
        <v>1</v>
      </c>
      <c r="H8" s="2" t="n">
        <v>0.5</v>
      </c>
      <c r="I8" s="3" t="n">
        <f aca="false">G8*H8</f>
        <v>0.5</v>
      </c>
      <c r="J8" s="2" t="n">
        <v>0.4494</v>
      </c>
      <c r="K8" s="2" t="n">
        <f aca="false">J8*G8</f>
        <v>0.4494</v>
      </c>
      <c r="L8" s="2" t="n">
        <v>0.357</v>
      </c>
      <c r="M8" s="2" t="n">
        <f aca="false">L8*G8</f>
        <v>0.357</v>
      </c>
      <c r="N8" s="2" t="s">
        <v>41</v>
      </c>
      <c r="O8" s="2"/>
      <c r="P8" s="0" t="s">
        <v>42</v>
      </c>
      <c r="Q8" s="2" t="n">
        <f aca="false">SUMIF($B$2:$B$58,$P8,I$2:I$58)</f>
        <v>9.64</v>
      </c>
      <c r="R8" s="2" t="n">
        <f aca="false">SUMIF($B$2:$B$58,$P8,J$2:J$58)</f>
        <v>2.0764</v>
      </c>
      <c r="S8" s="2" t="n">
        <f aca="false">SUMIF($B$2:$B$58,$P8,M$2:M$58)</f>
        <v>2.55312</v>
      </c>
    </row>
    <row collapsed="false" customFormat="false" customHeight="false" hidden="false" ht="13.55" outlineLevel="0" r="9">
      <c r="A9" s="0" t="n">
        <v>6</v>
      </c>
      <c r="B9" s="0" t="s">
        <v>38</v>
      </c>
      <c r="C9" s="0" t="s">
        <v>43</v>
      </c>
      <c r="D9" s="0" t="s">
        <v>16</v>
      </c>
      <c r="E9" s="0" t="s">
        <v>44</v>
      </c>
      <c r="F9" s="1" t="s">
        <v>45</v>
      </c>
      <c r="G9" s="0" t="n">
        <v>1</v>
      </c>
      <c r="H9" s="2" t="n">
        <v>1.57</v>
      </c>
      <c r="I9" s="3" t="n">
        <f aca="false">G9*H9</f>
        <v>1.57</v>
      </c>
      <c r="J9" s="2" t="n">
        <v>1.22</v>
      </c>
      <c r="K9" s="2" t="n">
        <f aca="false">J9*G9</f>
        <v>1.22</v>
      </c>
      <c r="L9" s="2" t="n">
        <v>0.875</v>
      </c>
      <c r="M9" s="2" t="n">
        <f aca="false">L9*G9</f>
        <v>0.875</v>
      </c>
      <c r="N9" s="2" t="s">
        <v>46</v>
      </c>
      <c r="O9" s="2"/>
      <c r="Q9" s="2"/>
      <c r="R9" s="2"/>
      <c r="S9" s="2"/>
    </row>
    <row collapsed="false" customFormat="false" customHeight="true" hidden="false" ht="12" outlineLevel="0" r="10">
      <c r="A10" s="0" t="n">
        <v>6</v>
      </c>
      <c r="B10" s="0" t="s">
        <v>38</v>
      </c>
      <c r="C10" s="0" t="s">
        <v>43</v>
      </c>
      <c r="D10" s="0" t="s">
        <v>16</v>
      </c>
      <c r="E10" s="0" t="s">
        <v>40</v>
      </c>
      <c r="F10" s="1" t="n">
        <v>1984714</v>
      </c>
      <c r="G10" s="0" t="n">
        <v>1</v>
      </c>
      <c r="H10" s="2" t="n">
        <v>2.2</v>
      </c>
      <c r="J10" s="2"/>
      <c r="K10" s="2"/>
      <c r="L10" s="2"/>
      <c r="M10" s="2"/>
      <c r="N10" s="2" t="s">
        <v>47</v>
      </c>
      <c r="O10" s="2"/>
      <c r="Q10" s="2"/>
      <c r="R10" s="2"/>
      <c r="S10" s="2"/>
    </row>
    <row collapsed="false" customFormat="false" customHeight="true" hidden="false" ht="12" outlineLevel="0" r="11">
      <c r="A11" s="0" t="n">
        <v>7</v>
      </c>
      <c r="B11" s="0" t="s">
        <v>38</v>
      </c>
      <c r="C11" s="0" t="s">
        <v>48</v>
      </c>
      <c r="E11" s="0" t="s">
        <v>49</v>
      </c>
      <c r="F11" s="1" t="s">
        <v>50</v>
      </c>
      <c r="G11" s="0" t="n">
        <v>1</v>
      </c>
      <c r="H11" s="2" t="n">
        <v>3.56</v>
      </c>
      <c r="I11" s="3" t="n">
        <f aca="false">G11*H11</f>
        <v>3.56</v>
      </c>
      <c r="J11" s="2" t="n">
        <v>2.49</v>
      </c>
      <c r="K11" s="2" t="n">
        <f aca="false">J11*G11</f>
        <v>2.49</v>
      </c>
      <c r="L11" s="2" t="n">
        <v>1.89</v>
      </c>
      <c r="M11" s="2" t="n">
        <f aca="false">L11*G11</f>
        <v>1.89</v>
      </c>
      <c r="N11" s="2" t="s">
        <v>51</v>
      </c>
      <c r="O11" s="2"/>
      <c r="P11" s="0" t="s">
        <v>52</v>
      </c>
      <c r="Q11" s="2" t="n">
        <f aca="false">SUM(Q1:Q9)*0.3</f>
        <v>3.192</v>
      </c>
      <c r="R11" s="2" t="n">
        <f aca="false">SUM(R1:R9)*0.3</f>
        <v>30.62292</v>
      </c>
      <c r="S11" s="2" t="n">
        <f aca="false">SUM(S1:S9)*0.3</f>
        <v>300.765936</v>
      </c>
    </row>
    <row collapsed="false" customFormat="false" customHeight="false" hidden="false" ht="13.55" outlineLevel="0" r="12">
      <c r="A12" s="0" t="n">
        <v>8</v>
      </c>
      <c r="B12" s="0" t="s">
        <v>38</v>
      </c>
      <c r="C12" s="0" t="s">
        <v>53</v>
      </c>
      <c r="D12" s="0" t="s">
        <v>16</v>
      </c>
      <c r="E12" s="0" t="s">
        <v>49</v>
      </c>
      <c r="F12" s="1" t="n">
        <v>22284360</v>
      </c>
      <c r="G12" s="0" t="n">
        <v>1</v>
      </c>
      <c r="H12" s="2" t="n">
        <v>0.89</v>
      </c>
      <c r="I12" s="3" t="n">
        <f aca="false">G12*H12</f>
        <v>0.89</v>
      </c>
      <c r="J12" s="2" t="n">
        <v>0.6548</v>
      </c>
      <c r="K12" s="2" t="n">
        <f aca="false">J12*G12</f>
        <v>0.6548</v>
      </c>
      <c r="L12" s="2" t="n">
        <v>0.44432</v>
      </c>
      <c r="M12" s="2" t="n">
        <f aca="false">L12*G12</f>
        <v>0.44432</v>
      </c>
      <c r="N12" s="2" t="s">
        <v>54</v>
      </c>
      <c r="O12" s="2"/>
    </row>
    <row collapsed="false" customFormat="false" customHeight="false" hidden="false" ht="13.55" outlineLevel="0" r="13">
      <c r="A13" s="0" t="n">
        <v>9</v>
      </c>
      <c r="B13" s="0" t="s">
        <v>55</v>
      </c>
      <c r="C13" s="0" t="s">
        <v>56</v>
      </c>
      <c r="E13" s="0" t="s">
        <v>24</v>
      </c>
      <c r="F13" s="1" t="s">
        <v>57</v>
      </c>
      <c r="G13" s="0" t="n">
        <v>1</v>
      </c>
      <c r="H13" s="2" t="n">
        <v>0.64</v>
      </c>
      <c r="I13" s="3" t="n">
        <f aca="false">G13*H13</f>
        <v>0.64</v>
      </c>
      <c r="J13" s="2" t="n">
        <v>0.4</v>
      </c>
      <c r="K13" s="2" t="n">
        <f aca="false">J13*G13</f>
        <v>0.4</v>
      </c>
      <c r="L13" s="2" t="n">
        <v>0.22</v>
      </c>
      <c r="M13" s="2" t="n">
        <f aca="false">L13*G13</f>
        <v>0.22</v>
      </c>
      <c r="N13" s="2" t="s">
        <v>58</v>
      </c>
      <c r="O13" s="2"/>
    </row>
    <row collapsed="false" customFormat="false" customHeight="false" hidden="false" ht="13.55" outlineLevel="0" r="14">
      <c r="A14" s="0" t="n">
        <v>10</v>
      </c>
      <c r="B14" s="0" t="s">
        <v>55</v>
      </c>
      <c r="C14" s="0" t="s">
        <v>59</v>
      </c>
      <c r="E14" s="0" t="s">
        <v>24</v>
      </c>
      <c r="F14" s="1" t="s">
        <v>59</v>
      </c>
      <c r="G14" s="0" t="n">
        <v>1</v>
      </c>
      <c r="H14" s="2" t="n">
        <v>0.45</v>
      </c>
      <c r="I14" s="3" t="n">
        <f aca="false">G14*H14</f>
        <v>0.45</v>
      </c>
      <c r="J14" s="2" t="n">
        <v>0.1911</v>
      </c>
      <c r="K14" s="2" t="n">
        <f aca="false">J14*G14</f>
        <v>0.1911</v>
      </c>
      <c r="L14" s="2" t="n">
        <v>0.08295</v>
      </c>
      <c r="M14" s="2" t="n">
        <f aca="false">L14*G14</f>
        <v>0.08295</v>
      </c>
      <c r="N14" s="2" t="s">
        <v>60</v>
      </c>
      <c r="O14" s="2"/>
    </row>
    <row collapsed="false" customFormat="false" customHeight="false" hidden="false" ht="13.55" outlineLevel="0" r="15">
      <c r="A15" s="0" t="n">
        <v>11</v>
      </c>
      <c r="B15" s="0" t="s">
        <v>55</v>
      </c>
      <c r="C15" s="0" t="s">
        <v>61</v>
      </c>
      <c r="E15" s="0" t="s">
        <v>62</v>
      </c>
      <c r="F15" s="1" t="s">
        <v>61</v>
      </c>
      <c r="G15" s="0" t="n">
        <v>1</v>
      </c>
      <c r="H15" s="2" t="n">
        <v>0.4</v>
      </c>
      <c r="I15" s="3" t="n">
        <f aca="false">G15*H15</f>
        <v>0.4</v>
      </c>
      <c r="J15" s="2" t="n">
        <v>0.3325</v>
      </c>
      <c r="K15" s="2" t="n">
        <f aca="false">J15*G15</f>
        <v>0.3325</v>
      </c>
      <c r="L15" s="2" t="n">
        <v>0.21375</v>
      </c>
      <c r="M15" s="2" t="n">
        <f aca="false">L15*G15</f>
        <v>0.21375</v>
      </c>
      <c r="N15" s="2" t="s">
        <v>63</v>
      </c>
      <c r="O15" s="2"/>
    </row>
    <row collapsed="false" customFormat="false" customHeight="false" hidden="false" ht="13.55" outlineLevel="0" r="16">
      <c r="A16" s="0" t="n">
        <v>12</v>
      </c>
      <c r="B16" s="0" t="s">
        <v>42</v>
      </c>
      <c r="C16" s="0" t="s">
        <v>64</v>
      </c>
      <c r="D16" s="0" t="s">
        <v>16</v>
      </c>
      <c r="E16" s="0" t="s">
        <v>65</v>
      </c>
      <c r="F16" s="1" t="s">
        <v>66</v>
      </c>
      <c r="G16" s="0" t="n">
        <v>2</v>
      </c>
      <c r="H16" s="2" t="n">
        <v>0.57</v>
      </c>
      <c r="I16" s="3" t="n">
        <f aca="false">G16*H16</f>
        <v>1.14</v>
      </c>
      <c r="J16" s="2" t="n">
        <v>0.3624</v>
      </c>
      <c r="K16" s="2" t="n">
        <f aca="false">J16*G16</f>
        <v>0.7248</v>
      </c>
      <c r="L16" s="2" t="n">
        <v>0.20536</v>
      </c>
      <c r="M16" s="2" t="n">
        <f aca="false">L16*G16</f>
        <v>0.41072</v>
      </c>
      <c r="N16" s="2" t="s">
        <v>67</v>
      </c>
      <c r="O16" s="2"/>
    </row>
    <row collapsed="false" customFormat="false" customHeight="false" hidden="false" ht="13.55" outlineLevel="0" r="17">
      <c r="A17" s="0" t="n">
        <v>12</v>
      </c>
      <c r="B17" s="0" t="s">
        <v>42</v>
      </c>
      <c r="C17" s="0" t="s">
        <v>64</v>
      </c>
      <c r="D17" s="0" t="s">
        <v>16</v>
      </c>
      <c r="E17" s="0" t="s">
        <v>65</v>
      </c>
      <c r="F17" s="0" t="s">
        <v>68</v>
      </c>
      <c r="G17" s="0" t="n">
        <v>2</v>
      </c>
      <c r="H17" s="2" t="n">
        <v>0.64</v>
      </c>
      <c r="J17" s="2"/>
      <c r="K17" s="2"/>
      <c r="L17" s="2"/>
      <c r="M17" s="2"/>
      <c r="N17" s="2" t="s">
        <v>69</v>
      </c>
      <c r="O17" s="2"/>
    </row>
    <row collapsed="false" customFormat="false" customHeight="false" hidden="false" ht="13.55" outlineLevel="0" r="18">
      <c r="A18" s="0" t="n">
        <v>13</v>
      </c>
      <c r="B18" s="0" t="s">
        <v>42</v>
      </c>
      <c r="C18" s="0" t="s">
        <v>70</v>
      </c>
      <c r="D18" s="0" t="s">
        <v>16</v>
      </c>
      <c r="E18" s="0" t="s">
        <v>20</v>
      </c>
      <c r="F18" s="0" t="s">
        <v>71</v>
      </c>
      <c r="G18" s="0" t="n">
        <v>2</v>
      </c>
      <c r="H18" s="2" t="n">
        <v>0.71</v>
      </c>
      <c r="I18" s="3" t="n">
        <f aca="false">G18*H18</f>
        <v>1.42</v>
      </c>
      <c r="J18" s="2" t="n">
        <v>0.482</v>
      </c>
      <c r="K18" s="2" t="n">
        <f aca="false">J18*G18</f>
        <v>0.964</v>
      </c>
      <c r="L18" s="2" t="n">
        <v>0.2856</v>
      </c>
      <c r="M18" s="2" t="n">
        <f aca="false">L18*G18</f>
        <v>0.5712</v>
      </c>
      <c r="N18" s="2" t="s">
        <v>72</v>
      </c>
      <c r="O18" s="2"/>
    </row>
    <row collapsed="false" customFormat="false" customHeight="false" hidden="false" ht="13.55" outlineLevel="0" r="19">
      <c r="A19" s="0" t="n">
        <v>13</v>
      </c>
      <c r="B19" s="0" t="s">
        <v>42</v>
      </c>
      <c r="C19" s="0" t="s">
        <v>70</v>
      </c>
      <c r="D19" s="0" t="s">
        <v>16</v>
      </c>
      <c r="E19" s="0" t="s">
        <v>20</v>
      </c>
      <c r="F19" s="0" t="s">
        <v>73</v>
      </c>
      <c r="G19" s="0" t="n">
        <v>2</v>
      </c>
      <c r="H19" s="2" t="n">
        <v>0.71</v>
      </c>
      <c r="I19" s="3" t="n">
        <f aca="false">G19*H19</f>
        <v>1.42</v>
      </c>
      <c r="J19" s="2" t="n">
        <v>0.482</v>
      </c>
      <c r="K19" s="2" t="n">
        <f aca="false">J19*G19</f>
        <v>0.964</v>
      </c>
      <c r="L19" s="2" t="n">
        <v>0.2856</v>
      </c>
      <c r="M19" s="2" t="n">
        <f aca="false">L19*G19</f>
        <v>0.5712</v>
      </c>
      <c r="N19" s="2" t="s">
        <v>74</v>
      </c>
      <c r="O19" s="2"/>
    </row>
    <row collapsed="false" customFormat="false" customHeight="false" hidden="false" ht="13.55" outlineLevel="0" r="20">
      <c r="A20" s="0" t="n">
        <v>16</v>
      </c>
      <c r="B20" s="0" t="s">
        <v>42</v>
      </c>
      <c r="C20" s="0" t="s">
        <v>75</v>
      </c>
      <c r="D20" s="0" t="s">
        <v>76</v>
      </c>
      <c r="E20" s="0" t="s">
        <v>77</v>
      </c>
      <c r="F20" s="1" t="s">
        <v>78</v>
      </c>
      <c r="G20" s="0" t="n">
        <v>2</v>
      </c>
      <c r="H20" s="2" t="n">
        <v>1</v>
      </c>
      <c r="I20" s="3" t="n">
        <f aca="false">G20*H20</f>
        <v>2</v>
      </c>
      <c r="J20" s="2" t="n">
        <v>0.75</v>
      </c>
      <c r="K20" s="2" t="n">
        <f aca="false">J20*G20</f>
        <v>1.5</v>
      </c>
      <c r="L20" s="2" t="n">
        <v>0.5</v>
      </c>
      <c r="M20" s="2" t="n">
        <f aca="false">L20*G20</f>
        <v>1</v>
      </c>
      <c r="N20" s="2" t="s">
        <v>79</v>
      </c>
      <c r="O20" s="2"/>
    </row>
    <row collapsed="false" customFormat="false" customHeight="false" hidden="false" ht="13.55" outlineLevel="0" r="21">
      <c r="A21" s="0" t="n">
        <v>16</v>
      </c>
      <c r="B21" s="0" t="s">
        <v>42</v>
      </c>
      <c r="C21" s="0" t="s">
        <v>75</v>
      </c>
      <c r="D21" s="0" t="s">
        <v>76</v>
      </c>
      <c r="E21" s="0" t="s">
        <v>80</v>
      </c>
      <c r="F21" s="1" t="s">
        <v>81</v>
      </c>
      <c r="G21" s="0" t="n">
        <v>2</v>
      </c>
      <c r="H21" s="2" t="n">
        <v>2.35</v>
      </c>
      <c r="J21" s="2"/>
      <c r="K21" s="2"/>
      <c r="L21" s="2"/>
      <c r="M21" s="2"/>
      <c r="N21" s="2" t="s">
        <v>82</v>
      </c>
      <c r="O21" s="2"/>
    </row>
    <row collapsed="false" customFormat="false" customHeight="false" hidden="false" ht="13.55" outlineLevel="0" r="22">
      <c r="A22" s="0" t="n">
        <v>17</v>
      </c>
      <c r="B22" s="0" t="s">
        <v>42</v>
      </c>
      <c r="C22" s="0" t="s">
        <v>83</v>
      </c>
      <c r="E22" s="0" t="s">
        <v>24</v>
      </c>
      <c r="F22" s="1" t="s">
        <v>84</v>
      </c>
      <c r="G22" s="0" t="n">
        <v>4</v>
      </c>
      <c r="H22" s="2" t="n">
        <v>0.15</v>
      </c>
      <c r="J22" s="2"/>
      <c r="K22" s="2"/>
      <c r="L22" s="2"/>
      <c r="M22" s="2"/>
      <c r="N22" s="2" t="s">
        <v>85</v>
      </c>
      <c r="O22" s="2"/>
    </row>
    <row collapsed="false" customFormat="false" customHeight="false" hidden="false" ht="13.55" outlineLevel="0" r="23">
      <c r="A23" s="0" t="n">
        <v>18</v>
      </c>
      <c r="B23" s="0" t="s">
        <v>86</v>
      </c>
      <c r="C23" s="0" t="s">
        <v>30</v>
      </c>
      <c r="E23" s="0" t="s">
        <v>31</v>
      </c>
      <c r="F23" s="1" t="s">
        <v>32</v>
      </c>
      <c r="G23" s="0" t="n">
        <v>4</v>
      </c>
      <c r="H23" s="2" t="n">
        <v>0.31</v>
      </c>
      <c r="I23" s="3" t="n">
        <f aca="false">G23*H23</f>
        <v>1.24</v>
      </c>
      <c r="J23" s="2" t="n">
        <v>0.258</v>
      </c>
      <c r="K23" s="2" t="n">
        <f aca="false">J23*G23</f>
        <v>1.032</v>
      </c>
      <c r="L23" s="2" t="n">
        <v>0.173</v>
      </c>
      <c r="M23" s="2" t="n">
        <f aca="false">L23*G23</f>
        <v>0.692</v>
      </c>
      <c r="N23" s="2" t="s">
        <v>87</v>
      </c>
      <c r="O23" s="2"/>
    </row>
    <row collapsed="false" customFormat="false" customHeight="false" hidden="false" ht="13.55" outlineLevel="0" r="24">
      <c r="A24" s="0" t="n">
        <v>19</v>
      </c>
      <c r="B24" s="0" t="s">
        <v>86</v>
      </c>
      <c r="C24" s="0" t="s">
        <v>88</v>
      </c>
      <c r="E24" s="0" t="s">
        <v>80</v>
      </c>
      <c r="F24" s="1" t="s">
        <v>89</v>
      </c>
      <c r="G24" s="0" t="n">
        <v>2</v>
      </c>
      <c r="H24" s="2" t="n">
        <v>0.22</v>
      </c>
      <c r="I24" s="3" t="n">
        <f aca="false">G24*H24</f>
        <v>0.44</v>
      </c>
      <c r="J24" s="2" t="n">
        <v>0.144</v>
      </c>
      <c r="K24" s="2" t="n">
        <f aca="false">J24*G24</f>
        <v>0.288</v>
      </c>
      <c r="L24" s="2" t="n">
        <v>0.102</v>
      </c>
      <c r="M24" s="2" t="n">
        <f aca="false">L24*G24</f>
        <v>0.204</v>
      </c>
      <c r="N24" s="2" t="s">
        <v>90</v>
      </c>
      <c r="O24" s="2"/>
    </row>
    <row collapsed="false" customFormat="false" customHeight="false" hidden="false" ht="13.55" outlineLevel="0" r="25">
      <c r="A25" s="0" t="n">
        <v>20</v>
      </c>
      <c r="B25" s="0" t="s">
        <v>86</v>
      </c>
      <c r="C25" s="0" t="s">
        <v>91</v>
      </c>
      <c r="E25" s="0" t="s">
        <v>92</v>
      </c>
      <c r="F25" s="1" t="s">
        <v>93</v>
      </c>
      <c r="G25" s="0" t="n">
        <v>1</v>
      </c>
      <c r="H25" s="2" t="n">
        <v>0.35</v>
      </c>
      <c r="I25" s="3" t="n">
        <f aca="false">G25*H25</f>
        <v>0.35</v>
      </c>
      <c r="J25" s="2" t="n">
        <v>0.282</v>
      </c>
      <c r="K25" s="2" t="n">
        <f aca="false">J25*G25</f>
        <v>0.282</v>
      </c>
      <c r="L25" s="2" t="n">
        <v>0.226</v>
      </c>
      <c r="M25" s="2" t="n">
        <f aca="false">L25*G25</f>
        <v>0.226</v>
      </c>
      <c r="N25" s="2" t="s">
        <v>94</v>
      </c>
      <c r="O25" s="2"/>
    </row>
    <row collapsed="false" customFormat="false" customHeight="false" hidden="false" ht="13.55" outlineLevel="0" r="26">
      <c r="A26" s="0" t="n">
        <v>21</v>
      </c>
      <c r="B26" s="0" t="s">
        <v>95</v>
      </c>
      <c r="C26" s="0" t="s">
        <v>96</v>
      </c>
      <c r="D26" s="0" t="s">
        <v>16</v>
      </c>
      <c r="E26" s="4" t="s">
        <v>31</v>
      </c>
      <c r="F26" s="5" t="s">
        <v>97</v>
      </c>
      <c r="G26" s="0" t="n">
        <v>1</v>
      </c>
      <c r="H26" s="2" t="n">
        <v>1.15</v>
      </c>
      <c r="I26" s="3" t="n">
        <f aca="false">G26*H26</f>
        <v>1.15</v>
      </c>
      <c r="J26" s="2" t="n">
        <v>0.72</v>
      </c>
      <c r="K26" s="2" t="n">
        <f aca="false">J26*G26</f>
        <v>0.72</v>
      </c>
      <c r="L26" s="2" t="n">
        <v>0.58</v>
      </c>
      <c r="M26" s="2" t="n">
        <f aca="false">L26*G26</f>
        <v>0.58</v>
      </c>
      <c r="N26" s="2" t="s">
        <v>98</v>
      </c>
      <c r="O26" s="2"/>
      <c r="P26" s="0" t="s">
        <v>55</v>
      </c>
      <c r="Q26" s="2" t="n">
        <f aca="false">SUMIF($B$2:$B$34,$P26,I$2:I$58)</f>
        <v>1.49</v>
      </c>
      <c r="R26" s="2" t="n">
        <f aca="false">SUMIF($B$2:$B$34,$P26,K$2:K$58)</f>
        <v>0.9236</v>
      </c>
      <c r="S26" s="2" t="n">
        <f aca="false">SUMIF($B$2:$B$34,$P26,M$2:M$58)</f>
        <v>0.5167</v>
      </c>
    </row>
    <row collapsed="false" customFormat="false" customHeight="false" hidden="false" ht="13.55" outlineLevel="0" r="27">
      <c r="A27" s="0" t="n">
        <v>21</v>
      </c>
      <c r="B27" s="0" t="s">
        <v>95</v>
      </c>
      <c r="C27" s="0" t="s">
        <v>96</v>
      </c>
      <c r="D27" s="0" t="s">
        <v>16</v>
      </c>
      <c r="E27" s="4" t="s">
        <v>99</v>
      </c>
      <c r="F27" s="4" t="s">
        <v>100</v>
      </c>
      <c r="G27" s="0" t="n">
        <v>1</v>
      </c>
      <c r="H27" s="2" t="n">
        <v>0.7</v>
      </c>
      <c r="J27" s="2"/>
      <c r="K27" s="2"/>
      <c r="L27" s="2"/>
      <c r="M27" s="2"/>
      <c r="N27" s="2" t="s">
        <v>101</v>
      </c>
      <c r="O27" s="2"/>
    </row>
    <row collapsed="false" customFormat="false" customHeight="false" hidden="false" ht="13.55" outlineLevel="0" r="28">
      <c r="A28" s="0" t="n">
        <v>22</v>
      </c>
      <c r="B28" s="0" t="s">
        <v>95</v>
      </c>
      <c r="C28" s="0" t="s">
        <v>102</v>
      </c>
      <c r="E28" s="0" t="s">
        <v>24</v>
      </c>
      <c r="F28" s="0" t="s">
        <v>103</v>
      </c>
      <c r="G28" s="0" t="n">
        <v>1</v>
      </c>
      <c r="H28" s="2" t="n">
        <v>0.12</v>
      </c>
      <c r="I28" s="3" t="n">
        <f aca="false">G28*H28</f>
        <v>0.12</v>
      </c>
      <c r="J28" s="2" t="n">
        <v>0.0742</v>
      </c>
      <c r="K28" s="2" t="n">
        <f aca="false">J28*G28</f>
        <v>0.0742</v>
      </c>
      <c r="L28" s="2" t="n">
        <v>0.02472</v>
      </c>
      <c r="M28" s="2" t="n">
        <f aca="false">L28*G28</f>
        <v>0.02472</v>
      </c>
      <c r="N28" s="2" t="s">
        <v>104</v>
      </c>
      <c r="O28" s="2"/>
    </row>
    <row collapsed="false" customFormat="false" customHeight="false" hidden="false" ht="13.55" outlineLevel="0" r="29">
      <c r="A29" s="0" t="n">
        <v>23</v>
      </c>
      <c r="B29" s="0" t="s">
        <v>95</v>
      </c>
      <c r="C29" s="0" t="s">
        <v>105</v>
      </c>
      <c r="D29" s="0" t="s">
        <v>16</v>
      </c>
      <c r="E29" s="0" t="s">
        <v>106</v>
      </c>
      <c r="F29" s="1" t="s">
        <v>107</v>
      </c>
      <c r="G29" s="0" t="n">
        <v>1</v>
      </c>
      <c r="H29" s="2" t="n">
        <v>0.39</v>
      </c>
      <c r="I29" s="3" t="n">
        <f aca="false">G29*H29</f>
        <v>0.39</v>
      </c>
      <c r="J29" s="2" t="n">
        <v>0.1814</v>
      </c>
      <c r="K29" s="2" t="n">
        <f aca="false">J29*G29</f>
        <v>0.1814</v>
      </c>
      <c r="L29" s="2" t="n">
        <v>0.10206</v>
      </c>
      <c r="M29" s="2" t="n">
        <f aca="false">L29*G29</f>
        <v>0.10206</v>
      </c>
      <c r="N29" s="2" t="s">
        <v>108</v>
      </c>
      <c r="O29" s="2"/>
    </row>
    <row collapsed="false" customFormat="false" customHeight="false" hidden="false" ht="13.55" outlineLevel="0" r="30">
      <c r="A30" s="0" t="n">
        <v>23</v>
      </c>
      <c r="B30" s="0" t="s">
        <v>95</v>
      </c>
      <c r="C30" s="0" t="s">
        <v>105</v>
      </c>
      <c r="D30" s="0" t="s">
        <v>16</v>
      </c>
      <c r="E30" s="0" t="s">
        <v>106</v>
      </c>
      <c r="F30" s="1" t="s">
        <v>109</v>
      </c>
      <c r="G30" s="0" t="n">
        <v>1</v>
      </c>
      <c r="H30" s="2"/>
      <c r="J30" s="2"/>
      <c r="K30" s="2"/>
      <c r="L30" s="2"/>
      <c r="M30" s="2"/>
      <c r="N30" s="2" t="s">
        <v>110</v>
      </c>
      <c r="O30" s="2"/>
    </row>
    <row collapsed="false" customFormat="false" customHeight="false" hidden="false" ht="13.55" outlineLevel="0" r="31">
      <c r="A31" s="0" t="n">
        <v>24</v>
      </c>
      <c r="B31" s="0" t="s">
        <v>95</v>
      </c>
      <c r="C31" s="0" t="s">
        <v>111</v>
      </c>
      <c r="E31" s="0" t="s">
        <v>24</v>
      </c>
      <c r="F31" s="1" t="s">
        <v>111</v>
      </c>
      <c r="G31" s="0" t="n">
        <v>1</v>
      </c>
      <c r="H31" s="2" t="n">
        <v>0.43</v>
      </c>
      <c r="I31" s="3" t="n">
        <f aca="false">G31*H31</f>
        <v>0.43</v>
      </c>
      <c r="J31" s="2" t="n">
        <v>0.1802</v>
      </c>
      <c r="K31" s="2" t="n">
        <f aca="false">J31*G31</f>
        <v>0.1802</v>
      </c>
      <c r="L31" s="2" t="n">
        <v>0.0782</v>
      </c>
      <c r="M31" s="2" t="n">
        <f aca="false">L31*G31</f>
        <v>0.0782</v>
      </c>
      <c r="N31" s="2" t="s">
        <v>112</v>
      </c>
      <c r="O31" s="2"/>
    </row>
    <row collapsed="false" customFormat="false" customHeight="false" hidden="false" ht="13.55" outlineLevel="0" r="32">
      <c r="A32" s="0" t="n">
        <v>25</v>
      </c>
      <c r="B32" s="0" t="s">
        <v>95</v>
      </c>
      <c r="C32" s="0" t="s">
        <v>55</v>
      </c>
      <c r="D32" s="0" t="s">
        <v>16</v>
      </c>
      <c r="E32" s="0" t="s">
        <v>113</v>
      </c>
      <c r="F32" s="1" t="s">
        <v>114</v>
      </c>
      <c r="G32" s="0" t="n">
        <v>1</v>
      </c>
      <c r="H32" s="2" t="n">
        <v>0.08</v>
      </c>
      <c r="I32" s="3" t="n">
        <f aca="false">G32*H32</f>
        <v>0.08</v>
      </c>
      <c r="J32" s="2" t="n">
        <v>0.0546</v>
      </c>
      <c r="K32" s="2" t="n">
        <f aca="false">J32*G32</f>
        <v>0.0546</v>
      </c>
      <c r="L32" s="2" t="n">
        <v>0.04</v>
      </c>
      <c r="M32" s="2" t="n">
        <f aca="false">L32*G32</f>
        <v>0.04</v>
      </c>
      <c r="N32" s="2" t="s">
        <v>115</v>
      </c>
      <c r="O32" s="2"/>
    </row>
    <row collapsed="false" customFormat="false" customHeight="false" hidden="false" ht="13.55" outlineLevel="0" r="33">
      <c r="A33" s="0" t="n">
        <v>25</v>
      </c>
      <c r="B33" s="0" t="s">
        <v>95</v>
      </c>
      <c r="C33" s="0" t="s">
        <v>55</v>
      </c>
      <c r="D33" s="0" t="s">
        <v>16</v>
      </c>
      <c r="E33" s="0" t="s">
        <v>116</v>
      </c>
      <c r="F33" s="0" t="s">
        <v>117</v>
      </c>
      <c r="G33" s="0" t="n">
        <v>1</v>
      </c>
      <c r="H33" s="2" t="n">
        <v>0.16</v>
      </c>
      <c r="J33" s="2"/>
      <c r="K33" s="2"/>
      <c r="L33" s="2"/>
      <c r="M33" s="2"/>
      <c r="N33" s="2" t="s">
        <v>118</v>
      </c>
      <c r="O33" s="2"/>
    </row>
    <row collapsed="false" customFormat="false" customHeight="false" hidden="false" ht="13.55" outlineLevel="0" r="34">
      <c r="A34" s="0" t="n">
        <v>26</v>
      </c>
      <c r="B34" s="0" t="s">
        <v>119</v>
      </c>
      <c r="C34" s="0" t="s">
        <v>120</v>
      </c>
      <c r="E34" s="0" t="s">
        <v>35</v>
      </c>
      <c r="F34" s="0" t="s">
        <v>121</v>
      </c>
      <c r="G34" s="0" t="n">
        <v>1</v>
      </c>
      <c r="H34" s="2" t="n">
        <v>2.39</v>
      </c>
      <c r="I34" s="3" t="n">
        <f aca="false">G34*H34</f>
        <v>2.39</v>
      </c>
      <c r="J34" s="2" t="n">
        <v>1.51</v>
      </c>
      <c r="K34" s="2" t="n">
        <f aca="false">J34*G34</f>
        <v>1.51</v>
      </c>
      <c r="L34" s="2" t="n">
        <v>1.51</v>
      </c>
      <c r="M34" s="2" t="n">
        <f aca="false">L34*G34</f>
        <v>1.51</v>
      </c>
      <c r="N34" s="2" t="s">
        <v>122</v>
      </c>
      <c r="O34" s="2"/>
      <c r="P34" s="6" t="s">
        <v>123</v>
      </c>
      <c r="Q34" s="7" t="n">
        <f aca="false">SUM(I34:I84)+Q46</f>
        <v>14.84</v>
      </c>
      <c r="R34" s="7" t="n">
        <f aca="false">SUM(J34:J84)+R46</f>
        <v>5.7856</v>
      </c>
      <c r="S34" s="7" t="n">
        <f aca="false">SUM(K34:K84)+S46</f>
        <v>6.6216</v>
      </c>
    </row>
    <row collapsed="false" customFormat="false" customHeight="false" hidden="false" ht="13.55" outlineLevel="0" r="35">
      <c r="A35" s="0" t="n">
        <v>27</v>
      </c>
      <c r="B35" s="0" t="s">
        <v>119</v>
      </c>
      <c r="C35" s="0" t="s">
        <v>124</v>
      </c>
      <c r="D35" s="0" t="s">
        <v>16</v>
      </c>
      <c r="E35" s="0" t="s">
        <v>125</v>
      </c>
      <c r="F35" s="1" t="s">
        <v>126</v>
      </c>
      <c r="G35" s="0" t="n">
        <v>1</v>
      </c>
      <c r="H35" s="2" t="n">
        <v>2.58</v>
      </c>
      <c r="I35" s="3" t="n">
        <f aca="false">G35*H35</f>
        <v>2.58</v>
      </c>
      <c r="J35" s="2" t="n">
        <v>1.87</v>
      </c>
      <c r="K35" s="2" t="n">
        <f aca="false">J35*G35</f>
        <v>1.87</v>
      </c>
      <c r="L35" s="2" t="n">
        <v>1.32</v>
      </c>
      <c r="M35" s="2" t="n">
        <f aca="false">L35*G35</f>
        <v>1.32</v>
      </c>
      <c r="N35" s="2" t="s">
        <v>127</v>
      </c>
      <c r="O35" s="2"/>
      <c r="P35" s="0" t="s">
        <v>119</v>
      </c>
      <c r="Q35" s="2" t="n">
        <f aca="false">SUMIF($B$2:$B$34,$P35,I$2:I$58)</f>
        <v>2.39</v>
      </c>
      <c r="R35" s="2" t="n">
        <f aca="false">SUMIF($B$2:$B$34,$P35,K$2:K$58)</f>
        <v>1.51</v>
      </c>
      <c r="S35" s="2" t="n">
        <f aca="false">SUMIF($B$2:$B$34,$P35,M$2:M$58)</f>
        <v>1.51</v>
      </c>
    </row>
    <row collapsed="false" customFormat="false" customHeight="false" hidden="false" ht="13.55" outlineLevel="0" r="36">
      <c r="A36" s="0" t="n">
        <v>27</v>
      </c>
      <c r="B36" s="0" t="s">
        <v>119</v>
      </c>
      <c r="C36" s="0" t="s">
        <v>124</v>
      </c>
      <c r="D36" s="0" t="s">
        <v>16</v>
      </c>
      <c r="E36" s="0" t="s">
        <v>125</v>
      </c>
      <c r="F36" s="1" t="s">
        <v>128</v>
      </c>
      <c r="G36" s="0" t="n">
        <v>1</v>
      </c>
      <c r="H36" s="2" t="n">
        <v>2.58</v>
      </c>
      <c r="I36" s="3" t="n">
        <f aca="false">G36*H36</f>
        <v>2.58</v>
      </c>
      <c r="J36" s="2" t="n">
        <v>1.87</v>
      </c>
      <c r="K36" s="2" t="n">
        <f aca="false">J36*G36</f>
        <v>1.87</v>
      </c>
      <c r="L36" s="2" t="n">
        <v>1.32</v>
      </c>
      <c r="M36" s="2" t="n">
        <f aca="false">L36*G36</f>
        <v>1.32</v>
      </c>
      <c r="N36" s="2" t="s">
        <v>129</v>
      </c>
      <c r="O36" s="2"/>
      <c r="Q36" s="2"/>
      <c r="R36" s="2"/>
      <c r="S36" s="2"/>
    </row>
    <row collapsed="false" customFormat="false" customHeight="false" hidden="false" ht="13.55" outlineLevel="0" r="37">
      <c r="A37" s="0" t="n">
        <v>28</v>
      </c>
      <c r="B37" s="0" t="s">
        <v>119</v>
      </c>
      <c r="C37" s="0" t="s">
        <v>130</v>
      </c>
      <c r="E37" s="0" t="s">
        <v>125</v>
      </c>
      <c r="F37" s="1" t="s">
        <v>131</v>
      </c>
      <c r="G37" s="0" t="n">
        <v>1</v>
      </c>
      <c r="H37" s="2" t="n">
        <v>0.73</v>
      </c>
      <c r="I37" s="3" t="n">
        <f aca="false">G37*H37</f>
        <v>0.73</v>
      </c>
      <c r="J37" s="2" t="n">
        <v>0.2376</v>
      </c>
      <c r="K37" s="2" t="n">
        <f aca="false">J37*G37</f>
        <v>0.2376</v>
      </c>
      <c r="L37" s="2" t="n">
        <v>0.224</v>
      </c>
      <c r="M37" s="2" t="n">
        <f aca="false">L37*G37</f>
        <v>0.224</v>
      </c>
      <c r="N37" s="2" t="s">
        <v>132</v>
      </c>
      <c r="O37" s="2"/>
      <c r="P37" s="0" t="s">
        <v>14</v>
      </c>
      <c r="Q37" s="2" t="n">
        <f aca="false">SUMIF($B$2:$B$34,$P37,I$2:I$58)</f>
        <v>1.45</v>
      </c>
      <c r="R37" s="2" t="n">
        <f aca="false">SUMIF($B$2:$B$34,$P37,K$2:K$58)</f>
        <v>0.9386</v>
      </c>
      <c r="S37" s="2" t="n">
        <f aca="false">SUMIF($B$2:$B$34,$P37,M$2:M$58)</f>
        <v>0.56509</v>
      </c>
    </row>
    <row collapsed="false" customFormat="false" customHeight="false" hidden="false" ht="49.25" outlineLevel="0" r="38">
      <c r="A38" s="0" t="n">
        <v>29</v>
      </c>
      <c r="B38" s="0" t="s">
        <v>119</v>
      </c>
      <c r="C38" s="0" t="s">
        <v>133</v>
      </c>
      <c r="D38" s="0" t="s">
        <v>16</v>
      </c>
      <c r="E38" s="0" t="s">
        <v>134</v>
      </c>
      <c r="F38" s="1" t="s">
        <v>135</v>
      </c>
      <c r="G38" s="0" t="n">
        <v>4</v>
      </c>
      <c r="H38" s="2" t="n">
        <v>0.65</v>
      </c>
      <c r="I38" s="3" t="n">
        <f aca="false">G38*H38</f>
        <v>2.6</v>
      </c>
      <c r="J38" s="2" t="n">
        <v>0.24</v>
      </c>
      <c r="K38" s="2" t="n">
        <f aca="false">J38*G38</f>
        <v>0.96</v>
      </c>
      <c r="L38" s="2" t="n">
        <v>0.14</v>
      </c>
      <c r="M38" s="2" t="n">
        <f aca="false">L38*G38</f>
        <v>0.56</v>
      </c>
      <c r="N38" s="2" t="s">
        <v>136</v>
      </c>
      <c r="O38" s="2"/>
      <c r="P38" s="0" t="s">
        <v>95</v>
      </c>
      <c r="Q38" s="2" t="n">
        <f aca="false">SUMIF($B$2:$B$34,$P38,I$2:I$58)</f>
        <v>2.17</v>
      </c>
      <c r="R38" s="2" t="n">
        <f aca="false">SUMIF($B$2:$B$34,$P38,K$2:K$58)</f>
        <v>1.2104</v>
      </c>
      <c r="S38" s="2" t="n">
        <f aca="false">SUMIF($B$2:$B$34,$P38,M$2:M$58)</f>
        <v>0.82498</v>
      </c>
    </row>
    <row collapsed="false" customFormat="false" customHeight="false" hidden="false" ht="25.35" outlineLevel="0" r="39">
      <c r="A39" s="0" t="n">
        <v>29</v>
      </c>
      <c r="B39" s="0" t="s">
        <v>119</v>
      </c>
      <c r="C39" s="0" t="s">
        <v>137</v>
      </c>
      <c r="D39" s="0" t="s">
        <v>16</v>
      </c>
      <c r="E39" s="0" t="s">
        <v>80</v>
      </c>
      <c r="F39" s="1" t="s">
        <v>138</v>
      </c>
      <c r="G39" s="0" t="n">
        <v>4</v>
      </c>
      <c r="H39" s="2"/>
      <c r="J39" s="2"/>
      <c r="K39" s="2"/>
      <c r="L39" s="2"/>
      <c r="M39" s="2"/>
      <c r="N39" s="2" t="s">
        <v>139</v>
      </c>
      <c r="O39" s="2"/>
      <c r="Q39" s="2"/>
      <c r="R39" s="2"/>
      <c r="S39" s="2"/>
    </row>
    <row collapsed="false" customFormat="false" customHeight="false" hidden="false" ht="13.55" outlineLevel="0" r="40">
      <c r="A40" s="0" t="n">
        <v>30</v>
      </c>
      <c r="B40" s="0" t="s">
        <v>119</v>
      </c>
      <c r="C40" s="0" t="s">
        <v>140</v>
      </c>
      <c r="E40" s="0" t="s">
        <v>141</v>
      </c>
      <c r="F40" s="1" t="s">
        <v>142</v>
      </c>
      <c r="G40" s="0" t="n">
        <v>3</v>
      </c>
      <c r="H40" s="2" t="n">
        <v>0.1</v>
      </c>
      <c r="I40" s="3" t="n">
        <f aca="false">G40*H40</f>
        <v>0.3</v>
      </c>
      <c r="J40" s="2" t="n">
        <v>0.058</v>
      </c>
      <c r="K40" s="2" t="n">
        <f aca="false">J40*G40</f>
        <v>0.174</v>
      </c>
      <c r="L40" s="2" t="n">
        <v>0.042</v>
      </c>
      <c r="M40" s="2" t="n">
        <f aca="false">L40*G40</f>
        <v>0.126</v>
      </c>
      <c r="N40" s="2" t="s">
        <v>143</v>
      </c>
      <c r="O40" s="2"/>
      <c r="P40" s="0" t="s">
        <v>144</v>
      </c>
      <c r="Q40" s="2" t="n">
        <f aca="false">SUMIF($B$2:$B$34,$P40,I$2:I$58)</f>
        <v>0</v>
      </c>
      <c r="R40" s="2" t="n">
        <f aca="false">SUMIF($B$2:$B$34,$P40,K$2:K$58)</f>
        <v>0</v>
      </c>
      <c r="S40" s="2" t="n">
        <f aca="false">SUMIF($B$2:$B$34,$P40,M$2:M$58)</f>
        <v>0</v>
      </c>
    </row>
    <row collapsed="false" customFormat="false" customHeight="false" hidden="false" ht="13.55" outlineLevel="0" r="41">
      <c r="A41" s="0" t="n">
        <v>31</v>
      </c>
      <c r="B41" s="0" t="s">
        <v>42</v>
      </c>
      <c r="C41" s="0" t="s">
        <v>145</v>
      </c>
      <c r="D41" s="0" t="s">
        <v>16</v>
      </c>
      <c r="E41" s="0" t="s">
        <v>146</v>
      </c>
      <c r="F41" s="1" t="s">
        <v>147</v>
      </c>
      <c r="G41" s="0" t="n">
        <v>2</v>
      </c>
      <c r="H41" s="2" t="n">
        <v>0.58</v>
      </c>
      <c r="I41" s="3" t="n">
        <f aca="false">G41*H41</f>
        <v>1.16</v>
      </c>
      <c r="J41" s="2"/>
      <c r="K41" s="2" t="n">
        <f aca="false">J41*G41</f>
        <v>0</v>
      </c>
      <c r="L41" s="2"/>
      <c r="M41" s="2" t="n">
        <f aca="false">L41*G41</f>
        <v>0</v>
      </c>
      <c r="N41" s="2" t="s">
        <v>148</v>
      </c>
      <c r="O41" s="2"/>
    </row>
    <row collapsed="false" customFormat="false" customHeight="false" hidden="false" ht="13.55" outlineLevel="0" r="42">
      <c r="A42" s="0" t="n">
        <v>31</v>
      </c>
      <c r="B42" s="0" t="s">
        <v>42</v>
      </c>
      <c r="C42" s="0" t="s">
        <v>145</v>
      </c>
      <c r="D42" s="0" t="s">
        <v>16</v>
      </c>
      <c r="E42" s="0" t="s">
        <v>149</v>
      </c>
      <c r="F42" s="1" t="s">
        <v>150</v>
      </c>
      <c r="G42" s="0" t="n">
        <v>2</v>
      </c>
      <c r="H42" s="2" t="n">
        <v>1.25</v>
      </c>
      <c r="I42" s="3" t="n">
        <f aca="false">G42*H42</f>
        <v>2.5</v>
      </c>
      <c r="J42" s="2"/>
      <c r="K42" s="2" t="n">
        <f aca="false">J42*G42</f>
        <v>0</v>
      </c>
      <c r="L42" s="2"/>
      <c r="M42" s="2" t="n">
        <f aca="false">L42*G42</f>
        <v>0</v>
      </c>
      <c r="N42" s="2" t="s">
        <v>151</v>
      </c>
      <c r="O42" s="2"/>
    </row>
    <row collapsed="false" customFormat="false" customHeight="false" hidden="false" ht="13.55" outlineLevel="0" r="43">
      <c r="F43" s="1"/>
      <c r="H43" s="2"/>
      <c r="I43" s="3" t="n">
        <f aca="false">G43*H43</f>
        <v>0</v>
      </c>
      <c r="J43" s="2"/>
      <c r="K43" s="2" t="n">
        <f aca="false">J43*G43</f>
        <v>0</v>
      </c>
      <c r="L43" s="2"/>
      <c r="M43" s="2" t="n">
        <f aca="false">L43*G43</f>
        <v>0</v>
      </c>
      <c r="N43" s="2"/>
      <c r="O43" s="2"/>
    </row>
    <row collapsed="false" customFormat="false" customHeight="false" hidden="false" ht="13.55" outlineLevel="0" r="44">
      <c r="F44" s="1"/>
      <c r="H44" s="2"/>
      <c r="I44" s="3" t="n">
        <f aca="false">G44*H44</f>
        <v>0</v>
      </c>
      <c r="J44" s="2"/>
      <c r="K44" s="2" t="n">
        <f aca="false">J44*G44</f>
        <v>0</v>
      </c>
      <c r="L44" s="2"/>
      <c r="M44" s="2" t="n">
        <f aca="false">L44*G44</f>
        <v>0</v>
      </c>
      <c r="N44" s="2"/>
      <c r="O44" s="2"/>
    </row>
    <row collapsed="false" customFormat="false" customHeight="false" hidden="false" ht="13.55" outlineLevel="0" r="45">
      <c r="F45" s="1"/>
      <c r="H45" s="2"/>
      <c r="I45" s="3" t="n">
        <f aca="false">G45*H45</f>
        <v>0</v>
      </c>
      <c r="J45" s="2"/>
      <c r="K45" s="2" t="n">
        <f aca="false">J45*G45</f>
        <v>0</v>
      </c>
      <c r="L45" s="2"/>
      <c r="M45" s="2" t="n">
        <f aca="false">L45*G45</f>
        <v>0</v>
      </c>
      <c r="N45" s="2"/>
      <c r="O45" s="2"/>
    </row>
    <row collapsed="false" customFormat="false" customHeight="false" hidden="false" ht="13.55" outlineLevel="0" r="46">
      <c r="F46" s="1"/>
      <c r="H46" s="2"/>
      <c r="I46" s="3" t="n">
        <f aca="false">G46*H46</f>
        <v>0</v>
      </c>
      <c r="J46" s="2"/>
      <c r="K46" s="2" t="n">
        <f aca="false">J46*G46</f>
        <v>0</v>
      </c>
      <c r="L46" s="2"/>
      <c r="M46" s="2" t="n">
        <f aca="false">L46*G46</f>
        <v>0</v>
      </c>
      <c r="N46" s="2"/>
      <c r="O46" s="2"/>
    </row>
    <row collapsed="false" customFormat="false" customHeight="false" hidden="false" ht="13.55" outlineLevel="0" r="47">
      <c r="F47" s="1"/>
      <c r="H47" s="2"/>
      <c r="I47" s="3" t="n">
        <f aca="false">G47*H47</f>
        <v>0</v>
      </c>
      <c r="J47" s="2"/>
      <c r="K47" s="2" t="n">
        <f aca="false">J47*G47</f>
        <v>0</v>
      </c>
      <c r="L47" s="2"/>
      <c r="M47" s="2" t="n">
        <f aca="false">L47*G47</f>
        <v>0</v>
      </c>
      <c r="N47" s="2"/>
      <c r="O47" s="2"/>
    </row>
    <row collapsed="false" customFormat="false" customHeight="false" hidden="false" ht="13.55" outlineLevel="0" r="48">
      <c r="F48" s="1"/>
      <c r="H48" s="2"/>
      <c r="I48" s="3" t="n">
        <f aca="false">G48*H48</f>
        <v>0</v>
      </c>
      <c r="J48" s="2"/>
      <c r="K48" s="2" t="n">
        <f aca="false">J48*G48</f>
        <v>0</v>
      </c>
      <c r="L48" s="2"/>
      <c r="M48" s="2" t="n">
        <f aca="false">L48*G48</f>
        <v>0</v>
      </c>
      <c r="N48" s="2"/>
      <c r="O48" s="2"/>
    </row>
    <row collapsed="false" customFormat="false" customHeight="false" hidden="false" ht="13.55" outlineLevel="0" r="49">
      <c r="F49" s="1"/>
      <c r="H49" s="2"/>
      <c r="I49" s="3" t="n">
        <f aca="false">G49*H49</f>
        <v>0</v>
      </c>
      <c r="J49" s="2"/>
      <c r="K49" s="2" t="n">
        <f aca="false">J49*G49</f>
        <v>0</v>
      </c>
      <c r="L49" s="2"/>
      <c r="M49" s="2" t="n">
        <f aca="false">L49*G49</f>
        <v>0</v>
      </c>
      <c r="N49" s="2"/>
      <c r="O49" s="2"/>
    </row>
    <row collapsed="false" customFormat="false" customHeight="false" hidden="false" ht="13.55" outlineLevel="0" r="50">
      <c r="F50" s="1"/>
      <c r="H50" s="2"/>
      <c r="I50" s="3" t="n">
        <f aca="false">G50*H50</f>
        <v>0</v>
      </c>
      <c r="J50" s="2"/>
      <c r="K50" s="2" t="n">
        <f aca="false">J50*G50</f>
        <v>0</v>
      </c>
      <c r="L50" s="2"/>
      <c r="M50" s="2" t="n">
        <f aca="false">L50*G50</f>
        <v>0</v>
      </c>
      <c r="N50" s="2"/>
      <c r="O50" s="2"/>
    </row>
    <row collapsed="false" customFormat="false" customHeight="false" hidden="false" ht="13.55" outlineLevel="0" r="51">
      <c r="F51" s="1"/>
      <c r="H51" s="2"/>
      <c r="I51" s="3" t="n">
        <f aca="false">G51*H51</f>
        <v>0</v>
      </c>
      <c r="J51" s="2"/>
      <c r="K51" s="2" t="n">
        <f aca="false">J51*G51</f>
        <v>0</v>
      </c>
      <c r="L51" s="2"/>
      <c r="M51" s="2" t="n">
        <f aca="false">L51*G51</f>
        <v>0</v>
      </c>
      <c r="N51" s="2"/>
      <c r="O51" s="2"/>
    </row>
    <row collapsed="false" customFormat="false" customHeight="false" hidden="false" ht="13.55" outlineLevel="0" r="52">
      <c r="F52" s="1"/>
      <c r="H52" s="2"/>
      <c r="I52" s="3" t="n">
        <f aca="false">G52*H52</f>
        <v>0</v>
      </c>
      <c r="J52" s="2"/>
      <c r="K52" s="2" t="n">
        <f aca="false">J52*G52</f>
        <v>0</v>
      </c>
      <c r="L52" s="2"/>
      <c r="M52" s="2" t="n">
        <f aca="false">L52*G52</f>
        <v>0</v>
      </c>
      <c r="N52" s="2"/>
      <c r="O52" s="2"/>
    </row>
    <row collapsed="false" customFormat="false" customHeight="false" hidden="false" ht="13.55" outlineLevel="0" r="53">
      <c r="F53" s="1"/>
      <c r="H53" s="2"/>
      <c r="I53" s="3" t="n">
        <f aca="false">G53*H53</f>
        <v>0</v>
      </c>
      <c r="J53" s="2"/>
      <c r="K53" s="2" t="n">
        <f aca="false">J53*G53</f>
        <v>0</v>
      </c>
      <c r="L53" s="2"/>
      <c r="M53" s="2" t="n">
        <f aca="false">L53*G53</f>
        <v>0</v>
      </c>
      <c r="N53" s="2"/>
      <c r="O53" s="2"/>
    </row>
    <row collapsed="false" customFormat="false" customHeight="false" hidden="false" ht="13.55" outlineLevel="0" r="54">
      <c r="F54" s="1"/>
      <c r="H54" s="2"/>
      <c r="I54" s="3" t="n">
        <f aca="false">G54*H54</f>
        <v>0</v>
      </c>
      <c r="J54" s="2"/>
      <c r="K54" s="2" t="n">
        <f aca="false">J54*G54</f>
        <v>0</v>
      </c>
      <c r="L54" s="2"/>
      <c r="M54" s="2" t="n">
        <f aca="false">L54*G54</f>
        <v>0</v>
      </c>
      <c r="N54" s="2"/>
      <c r="O54" s="2"/>
    </row>
    <row collapsed="false" customFormat="false" customHeight="false" hidden="false" ht="13.55" outlineLevel="0" r="55">
      <c r="F55" s="1"/>
      <c r="H55" s="2"/>
      <c r="I55" s="3" t="n">
        <f aca="false">G55*H55</f>
        <v>0</v>
      </c>
      <c r="J55" s="2"/>
      <c r="K55" s="2" t="n">
        <f aca="false">J55*G55</f>
        <v>0</v>
      </c>
      <c r="L55" s="2"/>
      <c r="M55" s="2" t="n">
        <f aca="false">L55*G55</f>
        <v>0</v>
      </c>
      <c r="N55" s="2"/>
      <c r="O55" s="2"/>
    </row>
    <row collapsed="false" customFormat="false" customHeight="false" hidden="false" ht="13.55" outlineLevel="0" r="56">
      <c r="F56" s="1"/>
      <c r="H56" s="2"/>
      <c r="I56" s="3" t="n">
        <f aca="false">G56*H56</f>
        <v>0</v>
      </c>
      <c r="J56" s="2"/>
      <c r="K56" s="2" t="n">
        <f aca="false">J56*G56</f>
        <v>0</v>
      </c>
      <c r="L56" s="2"/>
      <c r="M56" s="2" t="n">
        <f aca="false">L56*G56</f>
        <v>0</v>
      </c>
      <c r="N56" s="2"/>
      <c r="O56" s="2"/>
    </row>
    <row collapsed="false" customFormat="false" customHeight="false" hidden="false" ht="13.55" outlineLevel="0" r="57">
      <c r="F57" s="1"/>
      <c r="H57" s="2"/>
      <c r="I57" s="3" t="n">
        <f aca="false">G57*H57</f>
        <v>0</v>
      </c>
      <c r="J57" s="2"/>
      <c r="K57" s="2" t="n">
        <f aca="false">J57*G57</f>
        <v>0</v>
      </c>
      <c r="L57" s="2"/>
      <c r="M57" s="2" t="n">
        <f aca="false">L57*G57</f>
        <v>0</v>
      </c>
      <c r="N57" s="2"/>
      <c r="O57" s="2"/>
    </row>
    <row collapsed="false" customFormat="false" customHeight="false" hidden="false" ht="13.55" outlineLevel="0" r="58">
      <c r="F58" s="1"/>
      <c r="H58" s="2"/>
      <c r="I58" s="3" t="n">
        <f aca="false">G58*H58</f>
        <v>0</v>
      </c>
      <c r="J58" s="2"/>
      <c r="K58" s="2" t="n">
        <f aca="false">J58*G58</f>
        <v>0</v>
      </c>
      <c r="L58" s="2"/>
      <c r="M58" s="2" t="n">
        <f aca="false">L58*G58</f>
        <v>0</v>
      </c>
      <c r="N58" s="2"/>
      <c r="O58" s="2"/>
    </row>
    <row collapsed="false" customFormat="false" customHeight="false" hidden="false" ht="13.55" outlineLevel="0" r="59">
      <c r="F59" s="1"/>
      <c r="H59" s="2"/>
      <c r="I59" s="3" t="n">
        <f aca="false">G59*H59</f>
        <v>0</v>
      </c>
      <c r="J59" s="2"/>
      <c r="K59" s="2" t="n">
        <f aca="false">J59*G59</f>
        <v>0</v>
      </c>
      <c r="L59" s="2"/>
      <c r="M59" s="2" t="n">
        <f aca="false">L59*G59</f>
        <v>0</v>
      </c>
      <c r="N59" s="2"/>
      <c r="O59" s="2"/>
    </row>
    <row collapsed="false" customFormat="false" customHeight="false" hidden="false" ht="13.55" outlineLevel="0" r="60">
      <c r="F60" s="1"/>
      <c r="H60" s="2"/>
      <c r="I60" s="3" t="n">
        <f aca="false">G60*H60</f>
        <v>0</v>
      </c>
      <c r="J60" s="2"/>
      <c r="K60" s="2" t="n">
        <f aca="false">J60*G60</f>
        <v>0</v>
      </c>
      <c r="L60" s="2"/>
      <c r="M60" s="2" t="n">
        <f aca="false">L60*G60</f>
        <v>0</v>
      </c>
      <c r="N60" s="2"/>
      <c r="O60" s="2"/>
    </row>
    <row collapsed="false" customFormat="false" customHeight="false" hidden="false" ht="13.55" outlineLevel="0" r="61">
      <c r="F61" s="1"/>
      <c r="H61" s="2"/>
      <c r="I61" s="3" t="n">
        <f aca="false">G61*H61</f>
        <v>0</v>
      </c>
      <c r="J61" s="2"/>
      <c r="K61" s="2" t="n">
        <f aca="false">J61*G61</f>
        <v>0</v>
      </c>
      <c r="L61" s="2"/>
      <c r="M61" s="2" t="n">
        <f aca="false">L61*G61</f>
        <v>0</v>
      </c>
      <c r="N61" s="2"/>
      <c r="O61" s="2"/>
    </row>
    <row collapsed="false" customFormat="false" customHeight="false" hidden="false" ht="13.55" outlineLevel="0" r="62">
      <c r="F62" s="1"/>
      <c r="H62" s="2"/>
      <c r="I62" s="3" t="n">
        <f aca="false">G62*H62</f>
        <v>0</v>
      </c>
      <c r="J62" s="2"/>
      <c r="K62" s="2" t="n">
        <f aca="false">J62*G62</f>
        <v>0</v>
      </c>
      <c r="L62" s="2"/>
      <c r="M62" s="2" t="n">
        <f aca="false">L62*G62</f>
        <v>0</v>
      </c>
      <c r="N62" s="2"/>
      <c r="O62" s="2"/>
    </row>
    <row collapsed="false" customFormat="false" customHeight="false" hidden="false" ht="13.55" outlineLevel="0" r="63">
      <c r="F63" s="1"/>
      <c r="H63" s="2"/>
      <c r="I63" s="3" t="n">
        <f aca="false">G63*H63</f>
        <v>0</v>
      </c>
      <c r="J63" s="2"/>
      <c r="K63" s="2" t="n">
        <f aca="false">J63*G63</f>
        <v>0</v>
      </c>
      <c r="L63" s="2"/>
      <c r="M63" s="2" t="n">
        <f aca="false">L63*G63</f>
        <v>0</v>
      </c>
      <c r="N63" s="2"/>
      <c r="O63" s="2"/>
    </row>
    <row collapsed="false" customFormat="false" customHeight="false" hidden="false" ht="13.55" outlineLevel="0" r="64">
      <c r="F64" s="1"/>
      <c r="H64" s="2"/>
      <c r="I64" s="3" t="n">
        <f aca="false">G64*H64</f>
        <v>0</v>
      </c>
      <c r="J64" s="2"/>
      <c r="K64" s="2" t="n">
        <f aca="false">J64*G64</f>
        <v>0</v>
      </c>
      <c r="L64" s="2"/>
      <c r="M64" s="2" t="n">
        <f aca="false">L64*G64</f>
        <v>0</v>
      </c>
      <c r="N64" s="2"/>
      <c r="O64" s="2"/>
    </row>
    <row collapsed="false" customFormat="false" customHeight="false" hidden="false" ht="13.55" outlineLevel="0" r="65">
      <c r="F65" s="1"/>
      <c r="H65" s="2"/>
      <c r="I65" s="3" t="n">
        <f aca="false">G65*H65</f>
        <v>0</v>
      </c>
      <c r="J65" s="2"/>
      <c r="K65" s="2" t="n">
        <f aca="false">J65*G65</f>
        <v>0</v>
      </c>
      <c r="L65" s="2"/>
      <c r="M65" s="2" t="n">
        <f aca="false">L65*G65</f>
        <v>0</v>
      </c>
      <c r="N65" s="2"/>
      <c r="O65" s="2"/>
    </row>
    <row collapsed="false" customFormat="false" customHeight="false" hidden="false" ht="13.55" outlineLevel="0" r="66">
      <c r="F66" s="1"/>
      <c r="H66" s="2"/>
      <c r="I66" s="3" t="n">
        <f aca="false">G66*H66</f>
        <v>0</v>
      </c>
      <c r="J66" s="2"/>
      <c r="K66" s="2" t="n">
        <f aca="false">J66*G66</f>
        <v>0</v>
      </c>
      <c r="L66" s="2"/>
      <c r="M66" s="2" t="n">
        <f aca="false">L66*G66</f>
        <v>0</v>
      </c>
      <c r="N66" s="2"/>
      <c r="O66" s="2"/>
    </row>
    <row collapsed="false" customFormat="false" customHeight="false" hidden="false" ht="13.55" outlineLevel="0" r="67">
      <c r="F67" s="1"/>
      <c r="H67" s="2"/>
      <c r="I67" s="3" t="n">
        <f aca="false">G67*H67</f>
        <v>0</v>
      </c>
      <c r="J67" s="2"/>
      <c r="K67" s="2" t="n">
        <f aca="false">J67*G67</f>
        <v>0</v>
      </c>
      <c r="L67" s="2"/>
      <c r="M67" s="2" t="n">
        <f aca="false">L67*G67</f>
        <v>0</v>
      </c>
      <c r="N67" s="2"/>
      <c r="O67" s="2"/>
    </row>
    <row collapsed="false" customFormat="false" customHeight="false" hidden="false" ht="13.55" outlineLevel="0" r="68">
      <c r="F68" s="1"/>
      <c r="H68" s="2"/>
      <c r="I68" s="3" t="n">
        <f aca="false">G68*H68</f>
        <v>0</v>
      </c>
      <c r="J68" s="2"/>
      <c r="K68" s="2" t="n">
        <f aca="false">J68*G68</f>
        <v>0</v>
      </c>
      <c r="L68" s="2"/>
      <c r="M68" s="2" t="n">
        <f aca="false">L68*G68</f>
        <v>0</v>
      </c>
      <c r="N68" s="2"/>
      <c r="O68" s="2"/>
    </row>
    <row collapsed="false" customFormat="false" customHeight="false" hidden="false" ht="13.55" outlineLevel="0" r="69">
      <c r="F69" s="1"/>
      <c r="H69" s="2"/>
      <c r="I69" s="3" t="n">
        <f aca="false">G69*H69</f>
        <v>0</v>
      </c>
      <c r="J69" s="2"/>
      <c r="K69" s="2" t="n">
        <f aca="false">J69*G69</f>
        <v>0</v>
      </c>
      <c r="L69" s="2"/>
      <c r="M69" s="2" t="n">
        <f aca="false">L69*G69</f>
        <v>0</v>
      </c>
      <c r="N69" s="2"/>
      <c r="O69" s="2"/>
    </row>
    <row collapsed="false" customFormat="false" customHeight="false" hidden="false" ht="13.55" outlineLevel="0" r="70">
      <c r="F70" s="1"/>
      <c r="H70" s="2"/>
      <c r="I70" s="3" t="n">
        <f aca="false">G70*H70</f>
        <v>0</v>
      </c>
      <c r="J70" s="2"/>
      <c r="K70" s="2" t="n">
        <f aca="false">J70*G70</f>
        <v>0</v>
      </c>
      <c r="L70" s="2"/>
      <c r="M70" s="2" t="n">
        <f aca="false">L70*G70</f>
        <v>0</v>
      </c>
      <c r="N70" s="2"/>
      <c r="O70" s="2"/>
    </row>
    <row collapsed="false" customFormat="false" customHeight="false" hidden="false" ht="13.55" outlineLevel="0" r="71">
      <c r="F71" s="1"/>
      <c r="H71" s="2"/>
      <c r="I71" s="3" t="n">
        <f aca="false">G71*H71</f>
        <v>0</v>
      </c>
      <c r="J71" s="2"/>
      <c r="K71" s="2" t="n">
        <f aca="false">J71*G71</f>
        <v>0</v>
      </c>
      <c r="L71" s="2"/>
      <c r="M71" s="2" t="n">
        <f aca="false">L71*G71</f>
        <v>0</v>
      </c>
      <c r="N71" s="2"/>
      <c r="O71" s="2"/>
    </row>
    <row collapsed="false" customFormat="false" customHeight="false" hidden="false" ht="13.55" outlineLevel="0" r="72">
      <c r="F72" s="1"/>
      <c r="H72" s="2"/>
      <c r="I72" s="3" t="n">
        <f aca="false">G72*H72</f>
        <v>0</v>
      </c>
      <c r="J72" s="2"/>
      <c r="K72" s="2" t="n">
        <f aca="false">J72*G72</f>
        <v>0</v>
      </c>
      <c r="L72" s="2"/>
      <c r="M72" s="2" t="n">
        <f aca="false">L72*G72</f>
        <v>0</v>
      </c>
      <c r="N72" s="2"/>
      <c r="O72" s="2"/>
    </row>
    <row collapsed="false" customFormat="false" customHeight="false" hidden="false" ht="13.55" outlineLevel="0" r="73">
      <c r="F73" s="1"/>
      <c r="H73" s="2"/>
      <c r="I73" s="3" t="n">
        <f aca="false">G73*H73</f>
        <v>0</v>
      </c>
      <c r="J73" s="2"/>
      <c r="K73" s="2" t="n">
        <f aca="false">J73*G73</f>
        <v>0</v>
      </c>
      <c r="L73" s="2"/>
      <c r="M73" s="2" t="n">
        <f aca="false">L73*G73</f>
        <v>0</v>
      </c>
      <c r="N73" s="2"/>
      <c r="O73" s="2"/>
    </row>
    <row collapsed="false" customFormat="false" customHeight="false" hidden="false" ht="13.55" outlineLevel="0" r="74">
      <c r="F74" s="1"/>
      <c r="H74" s="2"/>
      <c r="I74" s="3" t="n">
        <f aca="false">G74*H74</f>
        <v>0</v>
      </c>
      <c r="J74" s="2"/>
      <c r="K74" s="2" t="n">
        <f aca="false">J74*G74</f>
        <v>0</v>
      </c>
      <c r="L74" s="2"/>
      <c r="M74" s="2" t="n">
        <f aca="false">L74*G74</f>
        <v>0</v>
      </c>
      <c r="N74" s="2"/>
      <c r="O74" s="2"/>
    </row>
    <row collapsed="false" customFormat="false" customHeight="false" hidden="false" ht="13.55" outlineLevel="0" r="75">
      <c r="F75" s="1"/>
      <c r="H75" s="2"/>
      <c r="I75" s="3" t="n">
        <f aca="false">G75*H75</f>
        <v>0</v>
      </c>
      <c r="J75" s="2"/>
      <c r="K75" s="2" t="n">
        <f aca="false">J75*G75</f>
        <v>0</v>
      </c>
      <c r="L75" s="2"/>
      <c r="M75" s="2" t="n">
        <f aca="false">L75*G75</f>
        <v>0</v>
      </c>
      <c r="N75" s="2"/>
      <c r="O75" s="2"/>
    </row>
    <row collapsed="false" customFormat="false" customHeight="false" hidden="false" ht="13.55" outlineLevel="0" r="76">
      <c r="F76" s="1"/>
      <c r="H76" s="2"/>
      <c r="I76" s="3" t="n">
        <f aca="false">G76*H76</f>
        <v>0</v>
      </c>
      <c r="J76" s="2"/>
      <c r="K76" s="2" t="n">
        <f aca="false">J76*G76</f>
        <v>0</v>
      </c>
      <c r="L76" s="2"/>
      <c r="M76" s="2" t="n">
        <f aca="false">L76*G76</f>
        <v>0</v>
      </c>
      <c r="N76" s="2"/>
      <c r="O76" s="2"/>
    </row>
    <row collapsed="false" customFormat="false" customHeight="false" hidden="false" ht="13.55" outlineLevel="0" r="77">
      <c r="F77" s="1"/>
      <c r="H77" s="2"/>
      <c r="I77" s="3" t="n">
        <f aca="false">G77*H77</f>
        <v>0</v>
      </c>
      <c r="J77" s="2"/>
      <c r="K77" s="2" t="n">
        <f aca="false">J77*G77</f>
        <v>0</v>
      </c>
      <c r="L77" s="2"/>
      <c r="M77" s="2" t="n">
        <f aca="false">L77*G77</f>
        <v>0</v>
      </c>
      <c r="N77" s="2"/>
      <c r="O77" s="2"/>
    </row>
    <row collapsed="false" customFormat="false" customHeight="false" hidden="false" ht="13.55" outlineLevel="0" r="78">
      <c r="F78" s="1"/>
      <c r="H78" s="2"/>
      <c r="I78" s="3" t="n">
        <f aca="false">G78*H78</f>
        <v>0</v>
      </c>
      <c r="J78" s="2"/>
      <c r="K78" s="2" t="n">
        <f aca="false">J78*G78</f>
        <v>0</v>
      </c>
      <c r="L78" s="2"/>
      <c r="M78" s="2" t="n">
        <f aca="false">L78*G78</f>
        <v>0</v>
      </c>
      <c r="N78" s="2"/>
      <c r="O78" s="2"/>
    </row>
    <row collapsed="false" customFormat="false" customHeight="false" hidden="false" ht="13.55" outlineLevel="0" r="79">
      <c r="F79" s="1"/>
      <c r="H79" s="2"/>
      <c r="I79" s="3" t="n">
        <f aca="false">G79*H79</f>
        <v>0</v>
      </c>
      <c r="J79" s="2"/>
      <c r="K79" s="2" t="n">
        <f aca="false">J79*G79</f>
        <v>0</v>
      </c>
      <c r="L79" s="2"/>
      <c r="M79" s="2" t="n">
        <f aca="false">L79*G79</f>
        <v>0</v>
      </c>
      <c r="N79" s="2"/>
      <c r="O79" s="2"/>
    </row>
    <row collapsed="false" customFormat="false" customHeight="false" hidden="false" ht="13.55" outlineLevel="0" r="80">
      <c r="F80" s="1"/>
      <c r="H80" s="2"/>
      <c r="I80" s="3" t="n">
        <f aca="false">G80*H80</f>
        <v>0</v>
      </c>
      <c r="J80" s="2"/>
      <c r="K80" s="2"/>
      <c r="L80" s="2"/>
      <c r="M80" s="2"/>
      <c r="N80" s="2"/>
      <c r="O80" s="2"/>
    </row>
    <row collapsed="false" customFormat="false" customHeight="false" hidden="false" ht="13.55" outlineLevel="0" r="81">
      <c r="F81" s="1"/>
      <c r="H81" s="2"/>
      <c r="I81" s="3" t="n">
        <f aca="false">G81*H81</f>
        <v>0</v>
      </c>
      <c r="J81" s="2"/>
      <c r="K81" s="2"/>
      <c r="L81" s="2"/>
      <c r="M81" s="2"/>
      <c r="N81" s="2"/>
      <c r="O81" s="2"/>
    </row>
    <row collapsed="false" customFormat="false" customHeight="false" hidden="false" ht="13.55" outlineLevel="0" r="82">
      <c r="F82" s="1"/>
      <c r="H82" s="2"/>
      <c r="I82" s="3" t="n">
        <f aca="false">G82*H82</f>
        <v>0</v>
      </c>
      <c r="J82" s="2"/>
      <c r="K82" s="2"/>
      <c r="L82" s="2"/>
      <c r="M82" s="2"/>
      <c r="N82" s="2"/>
      <c r="O82" s="2"/>
    </row>
    <row collapsed="false" customFormat="false" customHeight="false" hidden="false" ht="13.55" outlineLevel="0" r="83">
      <c r="F83" s="1"/>
      <c r="H83" s="2"/>
      <c r="I83" s="3" t="n">
        <f aca="false">G83*H83</f>
        <v>0</v>
      </c>
      <c r="J83" s="2"/>
      <c r="K83" s="2"/>
      <c r="L83" s="2"/>
      <c r="M83" s="2"/>
      <c r="N83" s="2"/>
      <c r="O83" s="2"/>
    </row>
    <row collapsed="false" customFormat="false" customHeight="false" hidden="false" ht="13.55" outlineLevel="0" r="84">
      <c r="F84" s="1"/>
      <c r="H84" s="2"/>
      <c r="I84" s="3" t="n">
        <f aca="false">G84*H84</f>
        <v>0</v>
      </c>
      <c r="J84" s="2"/>
      <c r="K84" s="2"/>
      <c r="L84" s="2"/>
      <c r="M84" s="2"/>
      <c r="N84" s="2"/>
      <c r="O84" s="2"/>
    </row>
    <row collapsed="false" customFormat="false" customHeight="false" hidden="false" ht="13.55" outlineLevel="0" r="85">
      <c r="F85" s="1"/>
      <c r="H85" s="2"/>
      <c r="I85" s="3" t="n">
        <f aca="false">G85*H85</f>
        <v>0</v>
      </c>
      <c r="J85" s="2"/>
      <c r="K85" s="2"/>
      <c r="L85" s="2"/>
      <c r="M85" s="2"/>
      <c r="N85" s="2"/>
      <c r="O85" s="2"/>
    </row>
    <row collapsed="false" customFormat="false" customHeight="false" hidden="false" ht="13.55" outlineLevel="0" r="86">
      <c r="F86" s="1"/>
      <c r="H86" s="2"/>
      <c r="I86" s="3" t="n">
        <f aca="false">G86*H86</f>
        <v>0</v>
      </c>
      <c r="J86" s="2"/>
      <c r="K86" s="2"/>
      <c r="L86" s="2"/>
      <c r="M86" s="2"/>
      <c r="N86" s="2"/>
      <c r="O86" s="2"/>
    </row>
    <row collapsed="false" customFormat="false" customHeight="false" hidden="false" ht="13.55" outlineLevel="0" r="87">
      <c r="F87" s="1"/>
      <c r="H87" s="2"/>
      <c r="I87" s="3" t="n">
        <f aca="false">G87*H87</f>
        <v>0</v>
      </c>
      <c r="J87" s="2"/>
      <c r="K87" s="2"/>
      <c r="L87" s="2"/>
      <c r="M87" s="2"/>
      <c r="N87" s="2"/>
      <c r="O87" s="2"/>
    </row>
    <row collapsed="false" customFormat="false" customHeight="false" hidden="false" ht="13.55" outlineLevel="0" r="88">
      <c r="F88" s="1"/>
      <c r="H88" s="2"/>
      <c r="I88" s="3" t="n">
        <f aca="false">G88*H88</f>
        <v>0</v>
      </c>
      <c r="J88" s="2"/>
      <c r="K88" s="2"/>
      <c r="L88" s="2"/>
      <c r="M88" s="2"/>
      <c r="N88" s="2"/>
      <c r="O88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" min="1" style="0" width="17.3019607843137"/>
    <col collapsed="false" hidden="false" max="2" min="2" style="0" width="45.156862745098"/>
    <col collapsed="false" hidden="false" max="1025" min="3" style="0" width="17.3019607843137"/>
  </cols>
  <sheetData>
    <row collapsed="false" customFormat="false" customHeight="false" hidden="false" ht="13.55" outlineLevel="0" r="1">
      <c r="A1" s="0" t="s">
        <v>152</v>
      </c>
      <c r="B1" s="0" t="s">
        <v>153</v>
      </c>
      <c r="C1" s="0" t="s">
        <v>154</v>
      </c>
    </row>
    <row collapsed="false" customFormat="false" customHeight="false" hidden="false" ht="13.55" outlineLevel="0" r="2">
      <c r="A2" s="0" t="n">
        <v>1</v>
      </c>
      <c r="B2" s="0" t="s">
        <v>155</v>
      </c>
    </row>
    <row collapsed="false" customFormat="false" customHeight="false" hidden="false" ht="13.55" outlineLevel="0" r="3">
      <c r="A3" s="0" t="n">
        <v>2</v>
      </c>
      <c r="B3" s="0" t="s">
        <v>156</v>
      </c>
    </row>
    <row collapsed="false" customFormat="false" customHeight="false" hidden="false" ht="13.55" outlineLevel="0" r="4">
      <c r="A4" s="0" t="n">
        <v>3</v>
      </c>
      <c r="B4" s="0" t="s">
        <v>157</v>
      </c>
      <c r="C4" s="0" t="s">
        <v>158</v>
      </c>
    </row>
    <row collapsed="false" customFormat="false" customHeight="false" hidden="false" ht="13.55" outlineLevel="0" r="5">
      <c r="A5" s="0" t="n">
        <v>4</v>
      </c>
      <c r="B5" s="0" t="s">
        <v>159</v>
      </c>
    </row>
    <row collapsed="false" customFormat="false" customHeight="false" hidden="false" ht="13.55" outlineLevel="0" r="6">
      <c r="A6" s="0" t="n">
        <v>5</v>
      </c>
      <c r="B6" s="0" t="s">
        <v>160</v>
      </c>
      <c r="C6" s="0" t="s">
        <v>161</v>
      </c>
    </row>
    <row collapsed="false" customFormat="false" customHeight="false" hidden="false" ht="13.55" outlineLevel="0" r="7">
      <c r="A7" s="0" t="n">
        <v>6</v>
      </c>
      <c r="B7" s="0" t="s">
        <v>162</v>
      </c>
    </row>
    <row collapsed="false" customFormat="false" customHeight="false" hidden="false" ht="13.55" outlineLevel="0" r="8">
      <c r="A8" s="0" t="n">
        <v>7</v>
      </c>
      <c r="B8" s="0" t="s">
        <v>163</v>
      </c>
    </row>
    <row collapsed="false" customFormat="false" customHeight="false" hidden="false" ht="13.55" outlineLevel="0" r="9">
      <c r="A9" s="0" t="n">
        <v>8</v>
      </c>
      <c r="B9" s="0" t="s">
        <v>164</v>
      </c>
    </row>
    <row collapsed="false" customFormat="false" customHeight="false" hidden="false" ht="13.55" outlineLevel="0" r="10">
      <c r="A10" s="0" t="n">
        <v>9</v>
      </c>
      <c r="B10" s="0" t="s">
        <v>165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