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3" activeTab="8"/>
  </bookViews>
  <sheets>
    <sheet name="4959" sheetId="3" r:id="rId1"/>
    <sheet name="9831" sheetId="6" r:id="rId2"/>
    <sheet name="30000" sheetId="7" r:id="rId3"/>
    <sheet name="Sheet1" sheetId="8" r:id="rId4"/>
    <sheet name="df_9831" sheetId="9" r:id="rId5"/>
    <sheet name="Sheet3" sheetId="11" r:id="rId6"/>
    <sheet name="incre_df_30000" sheetId="12" r:id="rId7"/>
    <sheet name="df_30000" sheetId="13" r:id="rId8"/>
    <sheet name="nlpir_df_26216" sheetId="14" r:id="rId9"/>
    <sheet name="Sheet2" sheetId="15" r:id="rId10"/>
  </sheets>
  <definedNames>
    <definedName name="fenlei" localSheetId="2">'30000'!$A$1:$R$18</definedName>
    <definedName name="fenlei" localSheetId="1">'9831'!$A$1:$R$18</definedName>
    <definedName name="fenlei" localSheetId="4">df_9831!$A$2:$R$19</definedName>
    <definedName name="fenlei" localSheetId="6">incre_df_30000!$A$1:$R$18</definedName>
    <definedName name="fenlei" localSheetId="3">Sheet1!$A$1:$R$18</definedName>
    <definedName name="fenlei_1" localSheetId="0">'4959'!$A$1:$R$18</definedName>
    <definedName name="fenlei_1" localSheetId="5">Sheet3!$A$1:$R$18</definedName>
    <definedName name="ExternalData_1" localSheetId="7">df_30000!$E$1:$V$18</definedName>
    <definedName name="ExternalData_1" localSheetId="8">nlpir_df_26216!$A$1:$R$18</definedName>
    <definedName name="ExternalData_1" localSheetId="9">Sheet2!$A$1:$R$18</definedName>
  </definedNames>
  <calcPr calcId="144525" concurrentCalc="0"/>
</workbook>
</file>

<file path=xl/connections.xml><?xml version="1.0" encoding="utf-8"?>
<connections xmlns="http://schemas.openxmlformats.org/spreadsheetml/2006/main">
  <connection id="1" name="fenlei" type="6" background="1" refreshedVersion="2" saveData="1">
    <textPr sourceFile="E:\ceping\jieba\fenlei.txt" space="1" consecutive="1">
      <textFields>
        <textField/>
      </textFields>
    </textPr>
  </connection>
  <connection id="2" name="fenlei1" type="6" background="1" refreshedVersion="2" saveData="1">
    <textPr sourceFile="E:\ceping\jieba\fenlei.txt" space="1" consecutive="1">
      <textFields>
        <textField/>
      </textFields>
    </textPr>
  </connection>
  <connection id="3" name="fenlei2" type="6" background="1" refreshedVersion="2" saveData="1">
    <textPr sourceFile="E:\ceping\jieba\fenlei.txt" space="1" consecutive="1">
      <textFields>
        <textField/>
      </textFields>
    </textPr>
  </connection>
  <connection id="4" name="fenlei3" type="6" background="1" refreshedVersion="2" saveData="1">
    <textPr sourceFile="E:\ceping\jieba\fenlei.txt" space="1" consecutive="1">
      <textFields>
        <textField/>
      </textFields>
    </textPr>
  </connection>
  <connection id="5" name="fenlei4" type="6" background="1" refreshedVersion="2" saveData="1">
    <textPr sourceFile="E:\ceping\jieba\bayes_df\fenlei.txt" space="1" consecutive="1">
      <textFields>
        <textField/>
      </textFields>
    </textPr>
  </connection>
  <connection id="6" name="fenlei5" type="6" background="1" refreshedVersion="2" saveData="1">
    <textPr sourceFile="E:\ceping\jieba\bayes_df\fenlei.txt" space="1" consecutive="1">
      <textFields>
        <textField/>
      </textFields>
    </textPr>
  </connection>
  <connection id="7" name="fenlei6" type="6" background="1" refreshedVersion="2" saveData="1">
    <textPr sourceFile="E:\ceping\jieba\bayes_df\fenlei.txt" space="1" consecutive="1">
      <textFields>
        <textField/>
      </textFields>
    </textPr>
  </connection>
  <connection id="8" name="fenlei7" type="6" background="1" refreshedVersion="2" saveData="1">
    <textPr sourceFile="E:\work\Classify\jieba\bayes_df\fenlei.txt" space="1" consecutive="1">
      <textFields>
        <textField/>
      </textFields>
    </textPr>
  </connection>
  <connection id="9" name="fenlei8" type="6" background="1" refreshedVersion="2" saveData="1">
    <textPr sourceFile="E:\work\Classify\nlpir\bayes_df\fenlei.txt" space="1" consecutive="1">
      <textFields>
        <textField/>
      </textFields>
    </textPr>
  </connection>
  <connection id="10" name="fenlei9" type="6" background="1" refreshedVersion="2" saveData="1">
    <textPr sourceFile="E:\work\Classify\jieba\bayes_df\fenlei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<sst xmlns="http://schemas.openxmlformats.org/spreadsheetml/2006/main" count="22">
  <si>
    <t>准确率</t>
  </si>
  <si>
    <t>召回率</t>
  </si>
  <si>
    <t>baby</t>
  </si>
  <si>
    <t>car</t>
  </si>
  <si>
    <t>discovery</t>
  </si>
  <si>
    <t>entertainment</t>
  </si>
  <si>
    <t>essay</t>
  </si>
  <si>
    <t>fashion</t>
  </si>
  <si>
    <t>finance</t>
  </si>
  <si>
    <t>food</t>
  </si>
  <si>
    <t>game</t>
  </si>
  <si>
    <t>history</t>
  </si>
  <si>
    <t>military</t>
  </si>
  <si>
    <t>regimen</t>
  </si>
  <si>
    <t>society</t>
  </si>
  <si>
    <t>sports</t>
  </si>
  <si>
    <t>story</t>
  </si>
  <si>
    <t>tech</t>
  </si>
  <si>
    <t>travel</t>
  </si>
  <si>
    <t>world</t>
  </si>
  <si>
    <t>A</t>
  </si>
  <si>
    <t>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</si>
</sst>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'30000'!$A$20:$R$20</c:f>
              <c:numCache>
                <c:formatCode>General</c:formatCode>
                <c:ptCount val="18"/>
                <c:pt idx="0">
                  <c:v>0.681629573745756</c:v>
                </c:pt>
                <c:pt idx="1">
                  <c:v>0.853732859319452</c:v>
                </c:pt>
                <c:pt idx="2">
                  <c:v>0.90171858216971</c:v>
                </c:pt>
                <c:pt idx="3">
                  <c:v>0.669828364950316</c:v>
                </c:pt>
                <c:pt idx="4">
                  <c:v>0.828512396694215</c:v>
                </c:pt>
                <c:pt idx="5">
                  <c:v>0.743093922651934</c:v>
                </c:pt>
                <c:pt idx="6">
                  <c:v>0.765513733468973</c:v>
                </c:pt>
                <c:pt idx="7">
                  <c:v>0.733011836913634</c:v>
                </c:pt>
                <c:pt idx="8">
                  <c:v>0.863871635610766</c:v>
                </c:pt>
                <c:pt idx="9">
                  <c:v>0.731108020398702</c:v>
                </c:pt>
                <c:pt idx="10">
                  <c:v>0.804890473764646</c:v>
                </c:pt>
                <c:pt idx="11">
                  <c:v>0.868387096774194</c:v>
                </c:pt>
                <c:pt idx="12">
                  <c:v>0.548008171603677</c:v>
                </c:pt>
                <c:pt idx="13">
                  <c:v>0.867584745762712</c:v>
                </c:pt>
                <c:pt idx="14">
                  <c:v>0.838071693448702</c:v>
                </c:pt>
                <c:pt idx="15">
                  <c:v>0.75867122618466</c:v>
                </c:pt>
                <c:pt idx="16">
                  <c:v>0.680305755395683</c:v>
                </c:pt>
                <c:pt idx="17">
                  <c:v>0.7166392092257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'30000'!$A$21:$R$21</c:f>
              <c:numCache>
                <c:formatCode>General</c:formatCode>
                <c:ptCount val="18"/>
                <c:pt idx="0">
                  <c:v>0.9035</c:v>
                </c:pt>
                <c:pt idx="1">
                  <c:v>0.8405</c:v>
                </c:pt>
                <c:pt idx="2">
                  <c:v>0.8395</c:v>
                </c:pt>
                <c:pt idx="3">
                  <c:v>0.7415</c:v>
                </c:pt>
                <c:pt idx="4">
                  <c:v>0.6015</c:v>
                </c:pt>
                <c:pt idx="5">
                  <c:v>0.807</c:v>
                </c:pt>
                <c:pt idx="6">
                  <c:v>0.7525</c:v>
                </c:pt>
                <c:pt idx="7">
                  <c:v>0.836</c:v>
                </c:pt>
                <c:pt idx="8">
                  <c:v>0.8345</c:v>
                </c:pt>
                <c:pt idx="9">
                  <c:v>0.7885</c:v>
                </c:pt>
                <c:pt idx="10">
                  <c:v>0.79</c:v>
                </c:pt>
                <c:pt idx="11">
                  <c:v>0.673</c:v>
                </c:pt>
                <c:pt idx="12">
                  <c:v>0.5365</c:v>
                </c:pt>
                <c:pt idx="13">
                  <c:v>0.819</c:v>
                </c:pt>
                <c:pt idx="14">
                  <c:v>0.678</c:v>
                </c:pt>
                <c:pt idx="15">
                  <c:v>0.7765</c:v>
                </c:pt>
                <c:pt idx="16">
                  <c:v>0.7565</c:v>
                </c:pt>
                <c:pt idx="17">
                  <c:v>0.6525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706289"/>
        <c:axId val="928235097"/>
      </c:barChart>
      <c:catAx>
        <c:axId val="5807062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235097"/>
        <c:crosses val="autoZero"/>
        <c:auto val="1"/>
        <c:lblAlgn val="ctr"/>
        <c:lblOffset val="100"/>
        <c:noMultiLvlLbl val="0"/>
      </c:catAx>
      <c:valAx>
        <c:axId val="9282350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70628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"precision"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df_9831!$A$1:$R$1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df_9831!$A$21:$R$21</c:f>
              <c:numCache>
                <c:formatCode>General</c:formatCode>
                <c:ptCount val="18"/>
                <c:pt idx="0">
                  <c:v>0.75868544600939</c:v>
                </c:pt>
                <c:pt idx="1">
                  <c:v>0.867160775370582</c:v>
                </c:pt>
                <c:pt idx="2">
                  <c:v>0.859838274932615</c:v>
                </c:pt>
                <c:pt idx="3">
                  <c:v>0.715765247410817</c:v>
                </c:pt>
                <c:pt idx="4">
                  <c:v>0.866485013623978</c:v>
                </c:pt>
                <c:pt idx="5">
                  <c:v>0.775464265616207</c:v>
                </c:pt>
                <c:pt idx="6">
                  <c:v>0.790201729106628</c:v>
                </c:pt>
                <c:pt idx="7">
                  <c:v>0.792497069167644</c:v>
                </c:pt>
                <c:pt idx="8">
                  <c:v>0.858464888405008</c:v>
                </c:pt>
                <c:pt idx="9">
                  <c:v>0.800370828182942</c:v>
                </c:pt>
                <c:pt idx="10">
                  <c:v>0.749880895664602</c:v>
                </c:pt>
                <c:pt idx="11">
                  <c:v>0.835125448028674</c:v>
                </c:pt>
                <c:pt idx="12">
                  <c:v>0.646784715750233</c:v>
                </c:pt>
                <c:pt idx="13">
                  <c:v>0.905579399141631</c:v>
                </c:pt>
                <c:pt idx="14">
                  <c:v>0.778773259820813</c:v>
                </c:pt>
                <c:pt idx="15">
                  <c:v>0.766439909297052</c:v>
                </c:pt>
                <c:pt idx="16">
                  <c:v>0.732666666666667</c:v>
                </c:pt>
                <c:pt idx="17">
                  <c:v>0.716328963051251</c:v>
                </c:pt>
              </c:numCache>
            </c:numRef>
          </c:val>
        </c:ser>
        <c:ser>
          <c:idx val="1"/>
          <c:order val="1"/>
          <c:tx>
            <c:strRef>
              <c:f>"recall"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df_9831!$A$1:$R$1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df_9831!$A$22:$R$22</c:f>
              <c:numCache>
                <c:formatCode>General</c:formatCode>
                <c:ptCount val="18"/>
                <c:pt idx="0">
                  <c:v>0.808</c:v>
                </c:pt>
                <c:pt idx="1">
                  <c:v>0.7605</c:v>
                </c:pt>
                <c:pt idx="2">
                  <c:v>0.7975</c:v>
                </c:pt>
                <c:pt idx="3">
                  <c:v>0.622</c:v>
                </c:pt>
                <c:pt idx="4">
                  <c:v>0.318</c:v>
                </c:pt>
                <c:pt idx="5">
                  <c:v>0.689</c:v>
                </c:pt>
                <c:pt idx="6">
                  <c:v>0.6855</c:v>
                </c:pt>
                <c:pt idx="7">
                  <c:v>0.676</c:v>
                </c:pt>
                <c:pt idx="8">
                  <c:v>0.7885</c:v>
                </c:pt>
                <c:pt idx="9">
                  <c:v>0.6475</c:v>
                </c:pt>
                <c:pt idx="10">
                  <c:v>0.787</c:v>
                </c:pt>
                <c:pt idx="11">
                  <c:v>0.5825</c:v>
                </c:pt>
                <c:pt idx="12">
                  <c:v>0.347</c:v>
                </c:pt>
                <c:pt idx="13">
                  <c:v>0.7385</c:v>
                </c:pt>
                <c:pt idx="14">
                  <c:v>0.565</c:v>
                </c:pt>
                <c:pt idx="15">
                  <c:v>0.676</c:v>
                </c:pt>
                <c:pt idx="16">
                  <c:v>0.5495</c:v>
                </c:pt>
                <c:pt idx="17">
                  <c:v>0.601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40522"/>
        <c:axId val="200367527"/>
      </c:barChart>
      <c:catAx>
        <c:axId val="1014405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367527"/>
        <c:crosses val="autoZero"/>
        <c:auto val="1"/>
        <c:lblAlgn val="ctr"/>
        <c:lblOffset val="100"/>
        <c:noMultiLvlLbl val="0"/>
      </c:catAx>
      <c:valAx>
        <c:axId val="200367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4405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5676328502415"/>
          <c:y val="0.8314385658067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"precision"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df_9831!$A$1:$R$1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incre_df_30000!$A$20:$R$20</c:f>
              <c:numCache>
                <c:formatCode>General</c:formatCode>
                <c:ptCount val="18"/>
                <c:pt idx="0">
                  <c:v>0.751385927505331</c:v>
                </c:pt>
                <c:pt idx="1">
                  <c:v>0.856634468734113</c:v>
                </c:pt>
                <c:pt idx="2">
                  <c:v>0.83287037037037</c:v>
                </c:pt>
                <c:pt idx="3">
                  <c:v>0.671861086375779</c:v>
                </c:pt>
                <c:pt idx="4">
                  <c:v>0.841570751523358</c:v>
                </c:pt>
                <c:pt idx="5">
                  <c:v>0.749533582089552</c:v>
                </c:pt>
                <c:pt idx="6">
                  <c:v>0.775252525252525</c:v>
                </c:pt>
                <c:pt idx="7">
                  <c:v>0.773452157598499</c:v>
                </c:pt>
                <c:pt idx="8">
                  <c:v>0.858077503774535</c:v>
                </c:pt>
                <c:pt idx="9">
                  <c:v>0.78375581996896</c:v>
                </c:pt>
                <c:pt idx="10">
                  <c:v>0.766868310842252</c:v>
                </c:pt>
                <c:pt idx="11">
                  <c:v>0.794207317073171</c:v>
                </c:pt>
                <c:pt idx="12">
                  <c:v>0.576566125290023</c:v>
                </c:pt>
                <c:pt idx="13">
                  <c:v>0.874401277275146</c:v>
                </c:pt>
                <c:pt idx="14">
                  <c:v>0.717679305619004</c:v>
                </c:pt>
                <c:pt idx="15">
                  <c:v>0.793266701735929</c:v>
                </c:pt>
                <c:pt idx="16">
                  <c:v>0.754177897574124</c:v>
                </c:pt>
                <c:pt idx="17">
                  <c:v>0.704202586206897</c:v>
                </c:pt>
              </c:numCache>
            </c:numRef>
          </c:val>
        </c:ser>
        <c:ser>
          <c:idx val="1"/>
          <c:order val="1"/>
          <c:tx>
            <c:strRef>
              <c:f>"recall"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df_9831!$A$1:$R$1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incre_df_30000!$A$21:$R$21</c:f>
              <c:numCache>
                <c:formatCode>General</c:formatCode>
                <c:ptCount val="18"/>
                <c:pt idx="0">
                  <c:v>0.881</c:v>
                </c:pt>
                <c:pt idx="1">
                  <c:v>0.8425</c:v>
                </c:pt>
                <c:pt idx="2">
                  <c:v>0.8995</c:v>
                </c:pt>
                <c:pt idx="3">
                  <c:v>0.7545</c:v>
                </c:pt>
                <c:pt idx="4">
                  <c:v>0.6215</c:v>
                </c:pt>
                <c:pt idx="5">
                  <c:v>0.8035</c:v>
                </c:pt>
                <c:pt idx="6">
                  <c:v>0.7675</c:v>
                </c:pt>
                <c:pt idx="7">
                  <c:v>0.8245</c:v>
                </c:pt>
                <c:pt idx="8">
                  <c:v>0.8525</c:v>
                </c:pt>
                <c:pt idx="9">
                  <c:v>0.7575</c:v>
                </c:pt>
                <c:pt idx="10">
                  <c:v>0.824</c:v>
                </c:pt>
                <c:pt idx="11">
                  <c:v>0.7815</c:v>
                </c:pt>
                <c:pt idx="12">
                  <c:v>0.497</c:v>
                </c:pt>
                <c:pt idx="13">
                  <c:v>0.8215</c:v>
                </c:pt>
                <c:pt idx="14">
                  <c:v>0.7855</c:v>
                </c:pt>
                <c:pt idx="15">
                  <c:v>0.754</c:v>
                </c:pt>
                <c:pt idx="16">
                  <c:v>0.6995</c:v>
                </c:pt>
                <c:pt idx="17">
                  <c:v>0.6535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40522"/>
        <c:axId val="200367527"/>
      </c:barChart>
      <c:catAx>
        <c:axId val="1014405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367527"/>
        <c:crosses val="autoZero"/>
        <c:auto val="1"/>
        <c:lblAlgn val="ctr"/>
        <c:lblOffset val="100"/>
        <c:noMultiLvlLbl val="0"/>
      </c:catAx>
      <c:valAx>
        <c:axId val="200367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4405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8357487922705"/>
          <c:y val="0.85676969098535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"incre_NB"</c:f>
              <c:strCache>
                <c:ptCount val="1"/>
                <c:pt idx="0">
                  <c:v>incre_NB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incre_df_30000!$A$53:$R$53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incre_df_30000!$A$21:$R$21</c:f>
              <c:numCache>
                <c:formatCode>General</c:formatCode>
                <c:ptCount val="18"/>
                <c:pt idx="0">
                  <c:v>0.881</c:v>
                </c:pt>
                <c:pt idx="1">
                  <c:v>0.8425</c:v>
                </c:pt>
                <c:pt idx="2">
                  <c:v>0.8995</c:v>
                </c:pt>
                <c:pt idx="3">
                  <c:v>0.7545</c:v>
                </c:pt>
                <c:pt idx="4">
                  <c:v>0.6215</c:v>
                </c:pt>
                <c:pt idx="5">
                  <c:v>0.8035</c:v>
                </c:pt>
                <c:pt idx="6">
                  <c:v>0.7675</c:v>
                </c:pt>
                <c:pt idx="7">
                  <c:v>0.8245</c:v>
                </c:pt>
                <c:pt idx="8">
                  <c:v>0.8525</c:v>
                </c:pt>
                <c:pt idx="9">
                  <c:v>0.7575</c:v>
                </c:pt>
                <c:pt idx="10">
                  <c:v>0.824</c:v>
                </c:pt>
                <c:pt idx="11">
                  <c:v>0.7815</c:v>
                </c:pt>
                <c:pt idx="12">
                  <c:v>0.497</c:v>
                </c:pt>
                <c:pt idx="13">
                  <c:v>0.8215</c:v>
                </c:pt>
                <c:pt idx="14">
                  <c:v>0.7855</c:v>
                </c:pt>
                <c:pt idx="15">
                  <c:v>0.754</c:v>
                </c:pt>
                <c:pt idx="16">
                  <c:v>0.6995</c:v>
                </c:pt>
                <c:pt idx="17">
                  <c:v>0.6535</c:v>
                </c:pt>
              </c:numCache>
            </c:numRef>
          </c:val>
        </c:ser>
        <c:ser>
          <c:idx val="1"/>
          <c:order val="1"/>
          <c:tx>
            <c:strRef>
              <c:f>"NB"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incre_df_30000!$A$53:$R$53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incre_df_30000!$A$49:$R$49</c:f>
              <c:numCache>
                <c:formatCode>General</c:formatCode>
                <c:ptCount val="18"/>
                <c:pt idx="0">
                  <c:v>0.886</c:v>
                </c:pt>
                <c:pt idx="1">
                  <c:v>0.849</c:v>
                </c:pt>
                <c:pt idx="2">
                  <c:v>0.888</c:v>
                </c:pt>
                <c:pt idx="3">
                  <c:v>0.75</c:v>
                </c:pt>
                <c:pt idx="4">
                  <c:v>0.581</c:v>
                </c:pt>
                <c:pt idx="5">
                  <c:v>0.805</c:v>
                </c:pt>
                <c:pt idx="6">
                  <c:v>0.7675</c:v>
                </c:pt>
                <c:pt idx="7">
                  <c:v>0.8275</c:v>
                </c:pt>
                <c:pt idx="8">
                  <c:v>0.8515</c:v>
                </c:pt>
                <c:pt idx="9">
                  <c:v>0.761</c:v>
                </c:pt>
                <c:pt idx="10">
                  <c:v>0.834</c:v>
                </c:pt>
                <c:pt idx="11">
                  <c:v>0.7495</c:v>
                </c:pt>
                <c:pt idx="12">
                  <c:v>0.46</c:v>
                </c:pt>
                <c:pt idx="13">
                  <c:v>0.8185</c:v>
                </c:pt>
                <c:pt idx="14">
                  <c:v>0.775</c:v>
                </c:pt>
                <c:pt idx="15">
                  <c:v>0.7525</c:v>
                </c:pt>
                <c:pt idx="16">
                  <c:v>0.707</c:v>
                </c:pt>
                <c:pt idx="17">
                  <c:v>0.6555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49138"/>
        <c:axId val="588562072"/>
      </c:barChart>
      <c:catAx>
        <c:axId val="1662491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8562072"/>
        <c:crosses val="autoZero"/>
        <c:auto val="1"/>
        <c:lblAlgn val="ctr"/>
        <c:lblOffset val="100"/>
        <c:noMultiLvlLbl val="0"/>
      </c:catAx>
      <c:valAx>
        <c:axId val="58856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2491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"incre_NB"</c:f>
              <c:strCache>
                <c:ptCount val="1"/>
                <c:pt idx="0">
                  <c:v>incre_NB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incre_df_30000!$A$53:$R$53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incre_df_30000!$A$20:$R$20</c:f>
              <c:numCache>
                <c:formatCode>General</c:formatCode>
                <c:ptCount val="18"/>
                <c:pt idx="0">
                  <c:v>0.751385927505331</c:v>
                </c:pt>
                <c:pt idx="1">
                  <c:v>0.856634468734113</c:v>
                </c:pt>
                <c:pt idx="2">
                  <c:v>0.83287037037037</c:v>
                </c:pt>
                <c:pt idx="3">
                  <c:v>0.671861086375779</c:v>
                </c:pt>
                <c:pt idx="4">
                  <c:v>0.841570751523358</c:v>
                </c:pt>
                <c:pt idx="5">
                  <c:v>0.749533582089552</c:v>
                </c:pt>
                <c:pt idx="6">
                  <c:v>0.775252525252525</c:v>
                </c:pt>
                <c:pt idx="7">
                  <c:v>0.773452157598499</c:v>
                </c:pt>
                <c:pt idx="8">
                  <c:v>0.858077503774535</c:v>
                </c:pt>
                <c:pt idx="9">
                  <c:v>0.78375581996896</c:v>
                </c:pt>
                <c:pt idx="10">
                  <c:v>0.766868310842252</c:v>
                </c:pt>
                <c:pt idx="11">
                  <c:v>0.794207317073171</c:v>
                </c:pt>
                <c:pt idx="12">
                  <c:v>0.576566125290023</c:v>
                </c:pt>
                <c:pt idx="13">
                  <c:v>0.874401277275146</c:v>
                </c:pt>
                <c:pt idx="14">
                  <c:v>0.717679305619004</c:v>
                </c:pt>
                <c:pt idx="15">
                  <c:v>0.793266701735929</c:v>
                </c:pt>
                <c:pt idx="16">
                  <c:v>0.754177897574124</c:v>
                </c:pt>
                <c:pt idx="17">
                  <c:v>0.704202586206897</c:v>
                </c:pt>
              </c:numCache>
            </c:numRef>
          </c:val>
        </c:ser>
        <c:ser>
          <c:idx val="1"/>
          <c:order val="1"/>
          <c:tx>
            <c:strRef>
              <c:f>"NB"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incre_df_30000!$A$53:$R$53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incre_df_30000!$A$48:$R$48</c:f>
              <c:numCache>
                <c:formatCode>General</c:formatCode>
                <c:ptCount val="18"/>
                <c:pt idx="0">
                  <c:v>0.723856209150327</c:v>
                </c:pt>
                <c:pt idx="1">
                  <c:v>0.849424712356178</c:v>
                </c:pt>
                <c:pt idx="2">
                  <c:v>0.841307437233539</c:v>
                </c:pt>
                <c:pt idx="3">
                  <c:v>0.662544169611307</c:v>
                </c:pt>
                <c:pt idx="4">
                  <c:v>0.855670103092783</c:v>
                </c:pt>
                <c:pt idx="5">
                  <c:v>0.740570377184913</c:v>
                </c:pt>
                <c:pt idx="6">
                  <c:v>0.760654112983152</c:v>
                </c:pt>
                <c:pt idx="7">
                  <c:v>0.750566893424036</c:v>
                </c:pt>
                <c:pt idx="8">
                  <c:v>0.839329719073435</c:v>
                </c:pt>
                <c:pt idx="9">
                  <c:v>0.772196854388635</c:v>
                </c:pt>
                <c:pt idx="10">
                  <c:v>0.760601915184679</c:v>
                </c:pt>
                <c:pt idx="11">
                  <c:v>0.81027027027027</c:v>
                </c:pt>
                <c:pt idx="12">
                  <c:v>0.646976090014065</c:v>
                </c:pt>
                <c:pt idx="13">
                  <c:v>0.87120808940926</c:v>
                </c:pt>
                <c:pt idx="14">
                  <c:v>0.717592592592593</c:v>
                </c:pt>
                <c:pt idx="15">
                  <c:v>0.786722425509671</c:v>
                </c:pt>
                <c:pt idx="16">
                  <c:v>0.748940677966102</c:v>
                </c:pt>
                <c:pt idx="17">
                  <c:v>0.713275299238302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49138"/>
        <c:axId val="588562072"/>
      </c:barChart>
      <c:catAx>
        <c:axId val="1662491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8562072"/>
        <c:crosses val="autoZero"/>
        <c:auto val="1"/>
        <c:lblAlgn val="ctr"/>
        <c:lblOffset val="100"/>
        <c:noMultiLvlLbl val="0"/>
      </c:catAx>
      <c:valAx>
        <c:axId val="58856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2491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"precision"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df_9831!$A$1:$R$1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df_30000!$E$20:$V$20</c:f>
              <c:numCache>
                <c:formatCode>General</c:formatCode>
                <c:ptCount val="18"/>
                <c:pt idx="0">
                  <c:v>0.723856209150327</c:v>
                </c:pt>
                <c:pt idx="1">
                  <c:v>0.849424712356178</c:v>
                </c:pt>
                <c:pt idx="2">
                  <c:v>0.841307437233539</c:v>
                </c:pt>
                <c:pt idx="3">
                  <c:v>0.662544169611307</c:v>
                </c:pt>
                <c:pt idx="4">
                  <c:v>0.855670103092783</c:v>
                </c:pt>
                <c:pt idx="5">
                  <c:v>0.740570377184913</c:v>
                </c:pt>
                <c:pt idx="6">
                  <c:v>0.760654112983152</c:v>
                </c:pt>
                <c:pt idx="7">
                  <c:v>0.750566893424036</c:v>
                </c:pt>
                <c:pt idx="8">
                  <c:v>0.839329719073435</c:v>
                </c:pt>
                <c:pt idx="9">
                  <c:v>0.772196854388635</c:v>
                </c:pt>
                <c:pt idx="10">
                  <c:v>0.760601915184679</c:v>
                </c:pt>
                <c:pt idx="11">
                  <c:v>0.81027027027027</c:v>
                </c:pt>
                <c:pt idx="12">
                  <c:v>0.646976090014065</c:v>
                </c:pt>
                <c:pt idx="13">
                  <c:v>0.87120808940926</c:v>
                </c:pt>
                <c:pt idx="14">
                  <c:v>0.717592592592593</c:v>
                </c:pt>
                <c:pt idx="15">
                  <c:v>0.786722425509671</c:v>
                </c:pt>
                <c:pt idx="16">
                  <c:v>0.748940677966102</c:v>
                </c:pt>
                <c:pt idx="17">
                  <c:v>0.713275299238302</c:v>
                </c:pt>
              </c:numCache>
            </c:numRef>
          </c:val>
        </c:ser>
        <c:ser>
          <c:idx val="1"/>
          <c:order val="1"/>
          <c:tx>
            <c:strRef>
              <c:f>"recall"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df_9831!$A$1:$R$1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df_30000!$E$21:$V$21</c:f>
              <c:numCache>
                <c:formatCode>General</c:formatCode>
                <c:ptCount val="18"/>
                <c:pt idx="0">
                  <c:v>0.886</c:v>
                </c:pt>
                <c:pt idx="1">
                  <c:v>0.849</c:v>
                </c:pt>
                <c:pt idx="2">
                  <c:v>0.888</c:v>
                </c:pt>
                <c:pt idx="3">
                  <c:v>0.75</c:v>
                </c:pt>
                <c:pt idx="4">
                  <c:v>0.581</c:v>
                </c:pt>
                <c:pt idx="5">
                  <c:v>0.805</c:v>
                </c:pt>
                <c:pt idx="6">
                  <c:v>0.7675</c:v>
                </c:pt>
                <c:pt idx="7">
                  <c:v>0.8275</c:v>
                </c:pt>
                <c:pt idx="8">
                  <c:v>0.8515</c:v>
                </c:pt>
                <c:pt idx="9">
                  <c:v>0.761</c:v>
                </c:pt>
                <c:pt idx="10">
                  <c:v>0.834</c:v>
                </c:pt>
                <c:pt idx="11">
                  <c:v>0.7495</c:v>
                </c:pt>
                <c:pt idx="12">
                  <c:v>0.46</c:v>
                </c:pt>
                <c:pt idx="13">
                  <c:v>0.8185</c:v>
                </c:pt>
                <c:pt idx="14">
                  <c:v>0.775</c:v>
                </c:pt>
                <c:pt idx="15">
                  <c:v>0.7525</c:v>
                </c:pt>
                <c:pt idx="16">
                  <c:v>0.707</c:v>
                </c:pt>
                <c:pt idx="17">
                  <c:v>0.6555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40522"/>
        <c:axId val="200367527"/>
      </c:barChart>
      <c:catAx>
        <c:axId val="1014405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367527"/>
        <c:crosses val="autoZero"/>
        <c:auto val="1"/>
        <c:lblAlgn val="ctr"/>
        <c:lblOffset val="100"/>
        <c:noMultiLvlLbl val="0"/>
      </c:catAx>
      <c:valAx>
        <c:axId val="200367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4405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8357487922705"/>
          <c:y val="0.85676969098535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"precision"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df_9831!$A$1:$R$1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Sheet2!$A$20:$R$20</c:f>
              <c:numCache>
                <c:formatCode>General</c:formatCode>
                <c:ptCount val="18"/>
                <c:pt idx="0">
                  <c:v>0.753218884120172</c:v>
                </c:pt>
                <c:pt idx="1">
                  <c:v>0.860954335556696</c:v>
                </c:pt>
                <c:pt idx="2">
                  <c:v>0.85040885040885</c:v>
                </c:pt>
                <c:pt idx="3">
                  <c:v>0.671122994652406</c:v>
                </c:pt>
                <c:pt idx="4">
                  <c:v>0.832885906040268</c:v>
                </c:pt>
                <c:pt idx="5">
                  <c:v>0.746971109040075</c:v>
                </c:pt>
                <c:pt idx="6">
                  <c:v>0.767453540934204</c:v>
                </c:pt>
                <c:pt idx="7">
                  <c:v>0.766976744186047</c:v>
                </c:pt>
                <c:pt idx="8">
                  <c:v>0.850074962518741</c:v>
                </c:pt>
                <c:pt idx="9">
                  <c:v>0.773767158108795</c:v>
                </c:pt>
                <c:pt idx="10">
                  <c:v>0.773132926256458</c:v>
                </c:pt>
                <c:pt idx="11">
                  <c:v>0.800930713547053</c:v>
                </c:pt>
                <c:pt idx="12">
                  <c:v>0.554599246906939</c:v>
                </c:pt>
                <c:pt idx="13">
                  <c:v>0.874197002141328</c:v>
                </c:pt>
                <c:pt idx="14">
                  <c:v>0.733905579399142</c:v>
                </c:pt>
                <c:pt idx="15">
                  <c:v>0.787323205866946</c:v>
                </c:pt>
                <c:pt idx="16">
                  <c:v>0.752132196162047</c:v>
                </c:pt>
                <c:pt idx="17">
                  <c:v>0.700904736562001</c:v>
                </c:pt>
              </c:numCache>
            </c:numRef>
          </c:val>
        </c:ser>
        <c:ser>
          <c:idx val="1"/>
          <c:order val="1"/>
          <c:tx>
            <c:strRef>
              <c:f>"recall"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df_9831!$A$1:$R$1</c:f>
              <c:strCache>
                <c:ptCount val="18"/>
                <c:pt idx="0">
                  <c:v>baby</c:v>
                </c:pt>
                <c:pt idx="1">
                  <c:v>car</c:v>
                </c:pt>
                <c:pt idx="2">
                  <c:v>discovery</c:v>
                </c:pt>
                <c:pt idx="3">
                  <c:v>entertainment</c:v>
                </c:pt>
                <c:pt idx="4">
                  <c:v>essay</c:v>
                </c:pt>
                <c:pt idx="5">
                  <c:v>fashion</c:v>
                </c:pt>
                <c:pt idx="6">
                  <c:v>finance</c:v>
                </c:pt>
                <c:pt idx="7">
                  <c:v>food</c:v>
                </c:pt>
                <c:pt idx="8">
                  <c:v>game</c:v>
                </c:pt>
                <c:pt idx="9">
                  <c:v>history</c:v>
                </c:pt>
                <c:pt idx="10">
                  <c:v>military</c:v>
                </c:pt>
                <c:pt idx="11">
                  <c:v>regimen</c:v>
                </c:pt>
                <c:pt idx="12">
                  <c:v>society</c:v>
                </c:pt>
                <c:pt idx="13">
                  <c:v>sports</c:v>
                </c:pt>
                <c:pt idx="14">
                  <c:v>story</c:v>
                </c:pt>
                <c:pt idx="15">
                  <c:v>tech</c:v>
                </c:pt>
                <c:pt idx="16">
                  <c:v>travel</c:v>
                </c:pt>
                <c:pt idx="17">
                  <c:v>world</c:v>
                </c:pt>
              </c:strCache>
            </c:strRef>
          </c:cat>
          <c:val>
            <c:numRef>
              <c:f>Sheet2!$A$21:$R$21</c:f>
              <c:numCache>
                <c:formatCode>General</c:formatCode>
                <c:ptCount val="18"/>
                <c:pt idx="0">
                  <c:v>0.8775</c:v>
                </c:pt>
                <c:pt idx="1">
                  <c:v>0.839</c:v>
                </c:pt>
                <c:pt idx="2">
                  <c:v>0.884</c:v>
                </c:pt>
                <c:pt idx="3">
                  <c:v>0.753</c:v>
                </c:pt>
                <c:pt idx="4">
                  <c:v>0.6205</c:v>
                </c:pt>
                <c:pt idx="5">
                  <c:v>0.8015</c:v>
                </c:pt>
                <c:pt idx="6">
                  <c:v>0.764</c:v>
                </c:pt>
                <c:pt idx="7">
                  <c:v>0.8245</c:v>
                </c:pt>
                <c:pt idx="8">
                  <c:v>0.8505</c:v>
                </c:pt>
                <c:pt idx="9">
                  <c:v>0.761</c:v>
                </c:pt>
                <c:pt idx="10">
                  <c:v>0.823</c:v>
                </c:pt>
                <c:pt idx="11">
                  <c:v>0.7745</c:v>
                </c:pt>
                <c:pt idx="12">
                  <c:v>0.5155</c:v>
                </c:pt>
                <c:pt idx="13">
                  <c:v>0.8165</c:v>
                </c:pt>
                <c:pt idx="14">
                  <c:v>0.7695</c:v>
                </c:pt>
                <c:pt idx="15">
                  <c:v>0.7515</c:v>
                </c:pt>
                <c:pt idx="16">
                  <c:v>0.7055</c:v>
                </c:pt>
                <c:pt idx="17">
                  <c:v>0.6585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40522"/>
        <c:axId val="200367527"/>
      </c:barChart>
      <c:catAx>
        <c:axId val="1014405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367527"/>
        <c:crosses val="autoZero"/>
        <c:auto val="1"/>
        <c:lblAlgn val="ctr"/>
        <c:lblOffset val="100"/>
        <c:noMultiLvlLbl val="0"/>
      </c:catAx>
      <c:valAx>
        <c:axId val="200367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4405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8357487922705"/>
          <c:y val="0.85676969098535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161925</xdr:colOff>
      <xdr:row>23</xdr:row>
      <xdr:rowOff>15875</xdr:rowOff>
    </xdr:from>
    <xdr:to>
      <xdr:col>19</xdr:col>
      <xdr:colOff>276225</xdr:colOff>
      <xdr:row>39</xdr:row>
      <xdr:rowOff>15875</xdr:rowOff>
    </xdr:to>
    <xdr:graphicFrame>
      <xdr:nvGraphicFramePr>
        <xdr:cNvPr id="3" name="图表 2"/>
        <xdr:cNvGraphicFramePr/>
      </xdr:nvGraphicFramePr>
      <xdr:xfrm>
        <a:off x="3933825" y="3959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231775</xdr:colOff>
      <xdr:row>25</xdr:row>
      <xdr:rowOff>76835</xdr:rowOff>
    </xdr:from>
    <xdr:to>
      <xdr:col>18</xdr:col>
      <xdr:colOff>365125</xdr:colOff>
      <xdr:row>42</xdr:row>
      <xdr:rowOff>19050</xdr:rowOff>
    </xdr:to>
    <xdr:graphicFrame>
      <xdr:nvGraphicFramePr>
        <xdr:cNvPr id="4" name="图表 3"/>
        <xdr:cNvGraphicFramePr/>
      </xdr:nvGraphicFramePr>
      <xdr:xfrm>
        <a:off x="2670175" y="4369435"/>
        <a:ext cx="5257800" cy="2904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228600</xdr:colOff>
      <xdr:row>1</xdr:row>
      <xdr:rowOff>28575</xdr:rowOff>
    </xdr:from>
    <xdr:to>
      <xdr:col>26</xdr:col>
      <xdr:colOff>0</xdr:colOff>
      <xdr:row>17</xdr:row>
      <xdr:rowOff>46990</xdr:rowOff>
    </xdr:to>
    <xdr:graphicFrame>
      <xdr:nvGraphicFramePr>
        <xdr:cNvPr id="2" name="图表 1"/>
        <xdr:cNvGraphicFramePr/>
      </xdr:nvGraphicFramePr>
      <xdr:xfrm>
        <a:off x="7772400" y="200025"/>
        <a:ext cx="5257800" cy="2761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35560</xdr:colOff>
      <xdr:row>28</xdr:row>
      <xdr:rowOff>160655</xdr:rowOff>
    </xdr:from>
    <xdr:to>
      <xdr:col>27</xdr:col>
      <xdr:colOff>492760</xdr:colOff>
      <xdr:row>44</xdr:row>
      <xdr:rowOff>160655</xdr:rowOff>
    </xdr:to>
    <xdr:graphicFrame>
      <xdr:nvGraphicFramePr>
        <xdr:cNvPr id="3" name="图表 2"/>
        <xdr:cNvGraphicFramePr/>
      </xdr:nvGraphicFramePr>
      <xdr:xfrm>
        <a:off x="9636760" y="496125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67945</xdr:colOff>
      <xdr:row>47</xdr:row>
      <xdr:rowOff>80645</xdr:rowOff>
    </xdr:from>
    <xdr:to>
      <xdr:col>27</xdr:col>
      <xdr:colOff>525145</xdr:colOff>
      <xdr:row>63</xdr:row>
      <xdr:rowOff>80645</xdr:rowOff>
    </xdr:to>
    <xdr:graphicFrame>
      <xdr:nvGraphicFramePr>
        <xdr:cNvPr id="4" name="图表 3"/>
        <xdr:cNvGraphicFramePr/>
      </xdr:nvGraphicFramePr>
      <xdr:xfrm>
        <a:off x="9669145" y="8138795"/>
        <a:ext cx="4572000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238125</xdr:colOff>
      <xdr:row>24</xdr:row>
      <xdr:rowOff>57150</xdr:rowOff>
    </xdr:from>
    <xdr:to>
      <xdr:col>24</xdr:col>
      <xdr:colOff>400050</xdr:colOff>
      <xdr:row>40</xdr:row>
      <xdr:rowOff>75565</xdr:rowOff>
    </xdr:to>
    <xdr:graphicFrame>
      <xdr:nvGraphicFramePr>
        <xdr:cNvPr id="2" name="图表 1"/>
        <xdr:cNvGraphicFramePr/>
      </xdr:nvGraphicFramePr>
      <xdr:xfrm>
        <a:off x="7219950" y="4171950"/>
        <a:ext cx="5381625" cy="2761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352425</xdr:colOff>
      <xdr:row>25</xdr:row>
      <xdr:rowOff>85725</xdr:rowOff>
    </xdr:from>
    <xdr:to>
      <xdr:col>17</xdr:col>
      <xdr:colOff>285750</xdr:colOff>
      <xdr:row>41</xdr:row>
      <xdr:rowOff>104140</xdr:rowOff>
    </xdr:to>
    <xdr:graphicFrame>
      <xdr:nvGraphicFramePr>
        <xdr:cNvPr id="2" name="图表 1"/>
        <xdr:cNvGraphicFramePr/>
      </xdr:nvGraphicFramePr>
      <xdr:xfrm>
        <a:off x="1990725" y="4371975"/>
        <a:ext cx="5257800" cy="2761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enlei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nlei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enlei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enlei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enlei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enlei_1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enlei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" connectionId="1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"/>
  <sheetViews>
    <sheetView workbookViewId="0">
      <selection activeCell="S20" sqref="S20"/>
    </sheetView>
  </sheetViews>
  <sheetFormatPr defaultColWidth="9" defaultRowHeight="13.5"/>
  <cols>
    <col min="1" max="4" width="5.5" customWidth="1"/>
    <col min="5" max="5" width="6.375" customWidth="1"/>
    <col min="6" max="12" width="5.5" customWidth="1"/>
    <col min="13" max="13" width="6.5" customWidth="1"/>
    <col min="14" max="18" width="5.5" customWidth="1"/>
    <col min="19" max="20" width="8.625" customWidth="1"/>
  </cols>
  <sheetData>
    <row r="1" spans="1:19">
      <c r="A1">
        <v>1758</v>
      </c>
      <c r="B1">
        <v>4</v>
      </c>
      <c r="C1">
        <v>1</v>
      </c>
      <c r="D1">
        <v>41</v>
      </c>
      <c r="E1">
        <v>10</v>
      </c>
      <c r="F1">
        <v>20</v>
      </c>
      <c r="G1">
        <v>2</v>
      </c>
      <c r="H1">
        <v>28</v>
      </c>
      <c r="I1">
        <v>5</v>
      </c>
      <c r="J1">
        <v>10</v>
      </c>
      <c r="K1">
        <v>3</v>
      </c>
      <c r="L1">
        <v>20</v>
      </c>
      <c r="M1">
        <v>24</v>
      </c>
      <c r="N1">
        <v>0</v>
      </c>
      <c r="O1">
        <v>8</v>
      </c>
      <c r="P1">
        <v>5</v>
      </c>
      <c r="Q1">
        <v>9</v>
      </c>
      <c r="R1">
        <v>5</v>
      </c>
      <c r="S1">
        <f>SUM(A1:R1)</f>
        <v>1953</v>
      </c>
    </row>
    <row r="2" spans="1:19">
      <c r="A2">
        <v>17</v>
      </c>
      <c r="B2">
        <v>1619</v>
      </c>
      <c r="C2">
        <v>2</v>
      </c>
      <c r="D2">
        <v>20</v>
      </c>
      <c r="E2">
        <v>8</v>
      </c>
      <c r="F2">
        <v>18</v>
      </c>
      <c r="G2">
        <v>27</v>
      </c>
      <c r="H2">
        <v>27</v>
      </c>
      <c r="I2">
        <v>22</v>
      </c>
      <c r="J2">
        <v>5</v>
      </c>
      <c r="K2">
        <v>15</v>
      </c>
      <c r="L2">
        <v>4</v>
      </c>
      <c r="M2">
        <v>90</v>
      </c>
      <c r="N2">
        <v>9</v>
      </c>
      <c r="O2">
        <v>4</v>
      </c>
      <c r="P2">
        <v>18</v>
      </c>
      <c r="Q2">
        <v>17</v>
      </c>
      <c r="R2">
        <v>6</v>
      </c>
      <c r="S2">
        <f t="shared" ref="S2:S18" si="0">SUM(A2:R2)</f>
        <v>1928</v>
      </c>
    </row>
    <row r="3" spans="1:19">
      <c r="A3">
        <v>17</v>
      </c>
      <c r="B3">
        <v>3</v>
      </c>
      <c r="C3">
        <v>1594</v>
      </c>
      <c r="D3">
        <v>11</v>
      </c>
      <c r="E3">
        <v>5</v>
      </c>
      <c r="F3">
        <v>10</v>
      </c>
      <c r="G3">
        <v>28</v>
      </c>
      <c r="H3">
        <v>13</v>
      </c>
      <c r="I3">
        <v>15</v>
      </c>
      <c r="J3">
        <v>16</v>
      </c>
      <c r="K3">
        <v>50</v>
      </c>
      <c r="L3">
        <v>10</v>
      </c>
      <c r="M3">
        <v>14</v>
      </c>
      <c r="N3">
        <v>7</v>
      </c>
      <c r="O3">
        <v>6</v>
      </c>
      <c r="P3">
        <v>42</v>
      </c>
      <c r="Q3">
        <v>47</v>
      </c>
      <c r="R3">
        <v>32</v>
      </c>
      <c r="S3">
        <f t="shared" si="0"/>
        <v>1920</v>
      </c>
    </row>
    <row r="4" spans="1:19">
      <c r="A4">
        <v>59</v>
      </c>
      <c r="B4">
        <v>15</v>
      </c>
      <c r="C4">
        <v>7</v>
      </c>
      <c r="D4">
        <v>1324</v>
      </c>
      <c r="E4">
        <v>31</v>
      </c>
      <c r="F4">
        <v>139</v>
      </c>
      <c r="G4">
        <v>28</v>
      </c>
      <c r="H4">
        <v>25</v>
      </c>
      <c r="I4">
        <v>35</v>
      </c>
      <c r="J4">
        <v>31</v>
      </c>
      <c r="K4">
        <v>14</v>
      </c>
      <c r="L4">
        <v>8</v>
      </c>
      <c r="M4">
        <v>59</v>
      </c>
      <c r="N4">
        <v>20</v>
      </c>
      <c r="O4">
        <v>13</v>
      </c>
      <c r="P4">
        <v>17</v>
      </c>
      <c r="Q4">
        <v>26</v>
      </c>
      <c r="R4">
        <v>30</v>
      </c>
      <c r="S4">
        <f t="shared" si="0"/>
        <v>1881</v>
      </c>
    </row>
    <row r="5" spans="1:19">
      <c r="A5">
        <v>71</v>
      </c>
      <c r="B5">
        <v>7</v>
      </c>
      <c r="C5">
        <v>8</v>
      </c>
      <c r="D5">
        <v>37</v>
      </c>
      <c r="E5">
        <v>959</v>
      </c>
      <c r="F5">
        <v>57</v>
      </c>
      <c r="G5">
        <v>15</v>
      </c>
      <c r="H5">
        <v>95</v>
      </c>
      <c r="I5">
        <v>23</v>
      </c>
      <c r="J5">
        <v>50</v>
      </c>
      <c r="K5">
        <v>12</v>
      </c>
      <c r="L5">
        <v>13</v>
      </c>
      <c r="M5">
        <v>27</v>
      </c>
      <c r="N5">
        <v>9</v>
      </c>
      <c r="O5">
        <v>21</v>
      </c>
      <c r="P5">
        <v>16</v>
      </c>
      <c r="Q5">
        <v>65</v>
      </c>
      <c r="R5">
        <v>25</v>
      </c>
      <c r="S5">
        <f t="shared" si="0"/>
        <v>1510</v>
      </c>
    </row>
    <row r="6" spans="1:19">
      <c r="A6">
        <v>26</v>
      </c>
      <c r="B6">
        <v>20</v>
      </c>
      <c r="C6">
        <v>4</v>
      </c>
      <c r="D6">
        <v>163</v>
      </c>
      <c r="E6">
        <v>13</v>
      </c>
      <c r="F6">
        <v>1519</v>
      </c>
      <c r="G6">
        <v>6</v>
      </c>
      <c r="H6">
        <v>33</v>
      </c>
      <c r="I6">
        <v>12</v>
      </c>
      <c r="J6">
        <v>12</v>
      </c>
      <c r="K6">
        <v>8</v>
      </c>
      <c r="L6">
        <v>21</v>
      </c>
      <c r="M6">
        <v>22</v>
      </c>
      <c r="N6">
        <v>11</v>
      </c>
      <c r="O6">
        <v>2</v>
      </c>
      <c r="P6">
        <v>17</v>
      </c>
      <c r="Q6">
        <v>22</v>
      </c>
      <c r="R6">
        <v>12</v>
      </c>
      <c r="S6">
        <f t="shared" si="0"/>
        <v>1923</v>
      </c>
    </row>
    <row r="7" spans="1:19">
      <c r="A7">
        <v>15</v>
      </c>
      <c r="B7">
        <v>39</v>
      </c>
      <c r="C7">
        <v>11</v>
      </c>
      <c r="D7">
        <v>13</v>
      </c>
      <c r="E7">
        <v>10</v>
      </c>
      <c r="F7">
        <v>8</v>
      </c>
      <c r="G7">
        <v>1391</v>
      </c>
      <c r="H7">
        <v>27</v>
      </c>
      <c r="I7">
        <v>18</v>
      </c>
      <c r="J7">
        <v>13</v>
      </c>
      <c r="K7">
        <v>33</v>
      </c>
      <c r="L7">
        <v>3</v>
      </c>
      <c r="M7">
        <v>56</v>
      </c>
      <c r="N7">
        <v>11</v>
      </c>
      <c r="O7">
        <v>6</v>
      </c>
      <c r="P7">
        <v>132</v>
      </c>
      <c r="Q7">
        <v>50</v>
      </c>
      <c r="R7">
        <v>66</v>
      </c>
      <c r="S7">
        <f t="shared" si="0"/>
        <v>1902</v>
      </c>
    </row>
    <row r="8" spans="1:19">
      <c r="A8">
        <v>35</v>
      </c>
      <c r="B8">
        <v>8</v>
      </c>
      <c r="C8">
        <v>1</v>
      </c>
      <c r="D8">
        <v>19</v>
      </c>
      <c r="E8">
        <v>10</v>
      </c>
      <c r="F8">
        <v>26</v>
      </c>
      <c r="G8">
        <v>10</v>
      </c>
      <c r="H8">
        <v>1583</v>
      </c>
      <c r="I8">
        <v>4</v>
      </c>
      <c r="J8">
        <v>15</v>
      </c>
      <c r="K8">
        <v>6</v>
      </c>
      <c r="L8">
        <v>62</v>
      </c>
      <c r="M8">
        <v>30</v>
      </c>
      <c r="N8">
        <v>6</v>
      </c>
      <c r="O8">
        <v>6</v>
      </c>
      <c r="P8">
        <v>9</v>
      </c>
      <c r="Q8">
        <v>63</v>
      </c>
      <c r="R8">
        <v>12</v>
      </c>
      <c r="S8">
        <f t="shared" si="0"/>
        <v>1905</v>
      </c>
    </row>
    <row r="9" spans="1:19">
      <c r="A9">
        <v>11</v>
      </c>
      <c r="B9">
        <v>17</v>
      </c>
      <c r="C9">
        <v>5</v>
      </c>
      <c r="D9">
        <v>42</v>
      </c>
      <c r="E9">
        <v>7</v>
      </c>
      <c r="F9">
        <v>17</v>
      </c>
      <c r="G9">
        <v>17</v>
      </c>
      <c r="H9">
        <v>9</v>
      </c>
      <c r="I9">
        <v>1595</v>
      </c>
      <c r="J9">
        <v>22</v>
      </c>
      <c r="K9">
        <v>18</v>
      </c>
      <c r="L9">
        <v>5</v>
      </c>
      <c r="M9">
        <v>17</v>
      </c>
      <c r="N9">
        <v>34</v>
      </c>
      <c r="O9">
        <v>6</v>
      </c>
      <c r="P9">
        <v>70</v>
      </c>
      <c r="Q9">
        <v>25</v>
      </c>
      <c r="R9">
        <v>7</v>
      </c>
      <c r="S9">
        <f t="shared" si="0"/>
        <v>1924</v>
      </c>
    </row>
    <row r="10" spans="1:19">
      <c r="A10">
        <v>18</v>
      </c>
      <c r="B10">
        <v>6</v>
      </c>
      <c r="C10">
        <v>11</v>
      </c>
      <c r="D10">
        <v>31</v>
      </c>
      <c r="E10">
        <v>14</v>
      </c>
      <c r="F10">
        <v>16</v>
      </c>
      <c r="G10">
        <v>14</v>
      </c>
      <c r="H10">
        <v>26</v>
      </c>
      <c r="I10">
        <v>19</v>
      </c>
      <c r="J10">
        <v>1412</v>
      </c>
      <c r="K10">
        <v>100</v>
      </c>
      <c r="L10">
        <v>4</v>
      </c>
      <c r="M10">
        <v>27</v>
      </c>
      <c r="N10">
        <v>14</v>
      </c>
      <c r="O10">
        <v>38</v>
      </c>
      <c r="P10">
        <v>6</v>
      </c>
      <c r="Q10">
        <v>56</v>
      </c>
      <c r="R10">
        <v>56</v>
      </c>
      <c r="S10">
        <f t="shared" si="0"/>
        <v>1868</v>
      </c>
    </row>
    <row r="11" spans="1:19">
      <c r="A11">
        <v>8</v>
      </c>
      <c r="B11">
        <v>11</v>
      </c>
      <c r="C11">
        <v>15</v>
      </c>
      <c r="D11">
        <v>10</v>
      </c>
      <c r="E11">
        <v>12</v>
      </c>
      <c r="F11">
        <v>11</v>
      </c>
      <c r="G11">
        <v>17</v>
      </c>
      <c r="H11">
        <v>5</v>
      </c>
      <c r="I11">
        <v>27</v>
      </c>
      <c r="J11">
        <v>90</v>
      </c>
      <c r="K11">
        <v>1569</v>
      </c>
      <c r="L11">
        <v>0</v>
      </c>
      <c r="M11">
        <v>26</v>
      </c>
      <c r="N11">
        <v>12</v>
      </c>
      <c r="O11">
        <v>13</v>
      </c>
      <c r="P11">
        <v>15</v>
      </c>
      <c r="Q11">
        <v>16</v>
      </c>
      <c r="R11">
        <v>82</v>
      </c>
      <c r="S11">
        <f t="shared" si="0"/>
        <v>1939</v>
      </c>
    </row>
    <row r="12" spans="1:19">
      <c r="A12">
        <v>178</v>
      </c>
      <c r="B12">
        <v>5</v>
      </c>
      <c r="C12">
        <v>7</v>
      </c>
      <c r="D12">
        <v>14</v>
      </c>
      <c r="E12">
        <v>11</v>
      </c>
      <c r="F12">
        <v>57</v>
      </c>
      <c r="G12">
        <v>12</v>
      </c>
      <c r="H12">
        <v>234</v>
      </c>
      <c r="I12">
        <v>8</v>
      </c>
      <c r="J12">
        <v>19</v>
      </c>
      <c r="K12">
        <v>10</v>
      </c>
      <c r="L12">
        <v>1198</v>
      </c>
      <c r="M12">
        <v>49</v>
      </c>
      <c r="N12">
        <v>9</v>
      </c>
      <c r="O12">
        <v>11</v>
      </c>
      <c r="P12">
        <v>5</v>
      </c>
      <c r="Q12">
        <v>17</v>
      </c>
      <c r="R12">
        <v>14</v>
      </c>
      <c r="S12">
        <f t="shared" si="0"/>
        <v>1858</v>
      </c>
    </row>
    <row r="13" spans="1:19">
      <c r="A13">
        <v>110</v>
      </c>
      <c r="B13">
        <v>84</v>
      </c>
      <c r="C13">
        <v>16</v>
      </c>
      <c r="D13">
        <v>66</v>
      </c>
      <c r="E13">
        <v>29</v>
      </c>
      <c r="F13">
        <v>43</v>
      </c>
      <c r="G13">
        <v>88</v>
      </c>
      <c r="H13">
        <v>49</v>
      </c>
      <c r="I13">
        <v>22</v>
      </c>
      <c r="J13">
        <v>52</v>
      </c>
      <c r="K13">
        <v>32</v>
      </c>
      <c r="L13">
        <v>22</v>
      </c>
      <c r="M13">
        <v>832</v>
      </c>
      <c r="N13">
        <v>16</v>
      </c>
      <c r="O13">
        <v>51</v>
      </c>
      <c r="P13">
        <v>75</v>
      </c>
      <c r="Q13">
        <v>112</v>
      </c>
      <c r="R13">
        <v>69</v>
      </c>
      <c r="S13">
        <f t="shared" si="0"/>
        <v>1768</v>
      </c>
    </row>
    <row r="14" spans="1:19">
      <c r="A14">
        <v>17</v>
      </c>
      <c r="B14">
        <v>14</v>
      </c>
      <c r="C14">
        <v>5</v>
      </c>
      <c r="D14">
        <v>55</v>
      </c>
      <c r="E14">
        <v>15</v>
      </c>
      <c r="F14">
        <v>36</v>
      </c>
      <c r="G14">
        <v>8</v>
      </c>
      <c r="H14">
        <v>14</v>
      </c>
      <c r="I14">
        <v>26</v>
      </c>
      <c r="J14">
        <v>23</v>
      </c>
      <c r="K14">
        <v>27</v>
      </c>
      <c r="L14">
        <v>6</v>
      </c>
      <c r="M14">
        <v>28</v>
      </c>
      <c r="N14">
        <v>1551</v>
      </c>
      <c r="O14">
        <v>7</v>
      </c>
      <c r="P14">
        <v>12</v>
      </c>
      <c r="Q14">
        <v>19</v>
      </c>
      <c r="R14">
        <v>32</v>
      </c>
      <c r="S14">
        <f t="shared" si="0"/>
        <v>1895</v>
      </c>
    </row>
    <row r="15" spans="1:19">
      <c r="A15">
        <v>108</v>
      </c>
      <c r="B15">
        <v>9</v>
      </c>
      <c r="C15">
        <v>26</v>
      </c>
      <c r="D15">
        <v>60</v>
      </c>
      <c r="E15">
        <v>29</v>
      </c>
      <c r="F15">
        <v>35</v>
      </c>
      <c r="G15">
        <v>8</v>
      </c>
      <c r="H15">
        <v>44</v>
      </c>
      <c r="I15">
        <v>10</v>
      </c>
      <c r="J15">
        <v>81</v>
      </c>
      <c r="K15">
        <v>12</v>
      </c>
      <c r="L15">
        <v>13</v>
      </c>
      <c r="M15">
        <v>197</v>
      </c>
      <c r="N15">
        <v>8</v>
      </c>
      <c r="O15">
        <v>1153</v>
      </c>
      <c r="P15">
        <v>11</v>
      </c>
      <c r="Q15">
        <v>43</v>
      </c>
      <c r="R15">
        <v>8</v>
      </c>
      <c r="S15">
        <f t="shared" si="0"/>
        <v>1855</v>
      </c>
    </row>
    <row r="16" spans="1:19">
      <c r="A16">
        <v>22</v>
      </c>
      <c r="B16">
        <v>51</v>
      </c>
      <c r="C16">
        <v>34</v>
      </c>
      <c r="D16">
        <v>24</v>
      </c>
      <c r="E16">
        <v>15</v>
      </c>
      <c r="F16">
        <v>15</v>
      </c>
      <c r="G16">
        <v>112</v>
      </c>
      <c r="H16">
        <v>25</v>
      </c>
      <c r="I16">
        <v>47</v>
      </c>
      <c r="J16">
        <v>16</v>
      </c>
      <c r="K16">
        <v>28</v>
      </c>
      <c r="L16">
        <v>3</v>
      </c>
      <c r="M16">
        <v>36</v>
      </c>
      <c r="N16">
        <v>10</v>
      </c>
      <c r="O16">
        <v>3</v>
      </c>
      <c r="P16">
        <v>1417</v>
      </c>
      <c r="Q16">
        <v>26</v>
      </c>
      <c r="R16">
        <v>22</v>
      </c>
      <c r="S16">
        <f t="shared" si="0"/>
        <v>1906</v>
      </c>
    </row>
    <row r="17" spans="1:19">
      <c r="A17">
        <v>14</v>
      </c>
      <c r="B17">
        <v>22</v>
      </c>
      <c r="C17">
        <v>28</v>
      </c>
      <c r="D17">
        <v>16</v>
      </c>
      <c r="E17">
        <v>19</v>
      </c>
      <c r="F17">
        <v>38</v>
      </c>
      <c r="G17">
        <v>31</v>
      </c>
      <c r="H17">
        <v>42</v>
      </c>
      <c r="I17">
        <v>28</v>
      </c>
      <c r="J17">
        <v>62</v>
      </c>
      <c r="K17">
        <v>34</v>
      </c>
      <c r="L17">
        <v>3</v>
      </c>
      <c r="M17">
        <v>52</v>
      </c>
      <c r="N17">
        <v>17</v>
      </c>
      <c r="O17">
        <v>16</v>
      </c>
      <c r="P17">
        <v>14</v>
      </c>
      <c r="Q17">
        <v>1274</v>
      </c>
      <c r="R17">
        <v>93</v>
      </c>
      <c r="S17">
        <f t="shared" si="0"/>
        <v>1803</v>
      </c>
    </row>
    <row r="18" spans="1:19">
      <c r="A18">
        <v>39</v>
      </c>
      <c r="B18">
        <v>21</v>
      </c>
      <c r="C18">
        <v>14</v>
      </c>
      <c r="D18">
        <v>37</v>
      </c>
      <c r="E18">
        <v>11</v>
      </c>
      <c r="F18">
        <v>54</v>
      </c>
      <c r="G18">
        <v>46</v>
      </c>
      <c r="H18">
        <v>23</v>
      </c>
      <c r="I18">
        <v>9</v>
      </c>
      <c r="J18">
        <v>52</v>
      </c>
      <c r="K18">
        <v>118</v>
      </c>
      <c r="L18">
        <v>5</v>
      </c>
      <c r="M18">
        <v>100</v>
      </c>
      <c r="N18">
        <v>44</v>
      </c>
      <c r="O18">
        <v>17</v>
      </c>
      <c r="P18">
        <v>36</v>
      </c>
      <c r="Q18">
        <v>75</v>
      </c>
      <c r="R18">
        <v>1217</v>
      </c>
      <c r="S18">
        <f t="shared" si="0"/>
        <v>1918</v>
      </c>
    </row>
    <row r="19" spans="1:18">
      <c r="A19">
        <f>SUM(A1:A18)</f>
        <v>2523</v>
      </c>
      <c r="B19">
        <f t="shared" ref="B19:R19" si="1">SUM(B1:B18)</f>
        <v>1955</v>
      </c>
      <c r="C19">
        <f t="shared" si="1"/>
        <v>1789</v>
      </c>
      <c r="D19">
        <f t="shared" si="1"/>
        <v>1983</v>
      </c>
      <c r="E19">
        <f t="shared" si="1"/>
        <v>1208</v>
      </c>
      <c r="F19">
        <f t="shared" si="1"/>
        <v>2119</v>
      </c>
      <c r="G19">
        <f t="shared" si="1"/>
        <v>1860</v>
      </c>
      <c r="H19">
        <f t="shared" si="1"/>
        <v>2302</v>
      </c>
      <c r="I19">
        <f t="shared" si="1"/>
        <v>1925</v>
      </c>
      <c r="J19">
        <f t="shared" si="1"/>
        <v>1981</v>
      </c>
      <c r="K19">
        <f t="shared" si="1"/>
        <v>2089</v>
      </c>
      <c r="L19">
        <f t="shared" si="1"/>
        <v>1400</v>
      </c>
      <c r="M19">
        <f t="shared" si="1"/>
        <v>1686</v>
      </c>
      <c r="N19">
        <f t="shared" si="1"/>
        <v>1788</v>
      </c>
      <c r="O19">
        <f t="shared" si="1"/>
        <v>1381</v>
      </c>
      <c r="P19">
        <f t="shared" si="1"/>
        <v>1917</v>
      </c>
      <c r="Q19">
        <f t="shared" si="1"/>
        <v>1962</v>
      </c>
      <c r="R19">
        <f t="shared" si="1"/>
        <v>1788</v>
      </c>
    </row>
    <row r="20" spans="1:20">
      <c r="A20">
        <f>A1/A19</f>
        <v>0.69678953626635</v>
      </c>
      <c r="B20">
        <f>B2/B19</f>
        <v>0.828132992327366</v>
      </c>
      <c r="C20">
        <f>C3/C19</f>
        <v>0.891000558971492</v>
      </c>
      <c r="D20">
        <f>D4/D19</f>
        <v>0.667675239536056</v>
      </c>
      <c r="E20">
        <f>E5/E19</f>
        <v>0.79387417218543</v>
      </c>
      <c r="F20">
        <f>F6/F19</f>
        <v>0.716847569608306</v>
      </c>
      <c r="G20">
        <f>G7/G19</f>
        <v>0.747849462365591</v>
      </c>
      <c r="H20">
        <f>H8/H19</f>
        <v>0.6876629018245</v>
      </c>
      <c r="I20">
        <f>I9/I19</f>
        <v>0.828571428571429</v>
      </c>
      <c r="J20">
        <f>J10/J19</f>
        <v>0.712771327612317</v>
      </c>
      <c r="K20">
        <f>K11/K19</f>
        <v>0.751077070368597</v>
      </c>
      <c r="L20">
        <f>L12/L19</f>
        <v>0.855714285714286</v>
      </c>
      <c r="M20">
        <f>M13/M19</f>
        <v>0.493475682087782</v>
      </c>
      <c r="N20">
        <f>N14/N19</f>
        <v>0.86744966442953</v>
      </c>
      <c r="O20">
        <f>O15/O19</f>
        <v>0.834902244750181</v>
      </c>
      <c r="P20">
        <f>P16/P19</f>
        <v>0.739175795513824</v>
      </c>
      <c r="Q20">
        <f>Q17/Q19</f>
        <v>0.649337410805301</v>
      </c>
      <c r="R20">
        <f>R18/R19</f>
        <v>0.680648769574944</v>
      </c>
      <c r="S20">
        <f>AVERAGE(A20:R20)</f>
        <v>0.746830895139627</v>
      </c>
      <c r="T20" t="s">
        <v>0</v>
      </c>
    </row>
    <row r="21" spans="1:20">
      <c r="A21">
        <f>A1/2000</f>
        <v>0.879</v>
      </c>
      <c r="B21">
        <f>B2/2000</f>
        <v>0.8095</v>
      </c>
      <c r="C21">
        <f>C3/2000</f>
        <v>0.797</v>
      </c>
      <c r="D21">
        <f>D4/2000</f>
        <v>0.662</v>
      </c>
      <c r="E21">
        <f>E5/2000</f>
        <v>0.4795</v>
      </c>
      <c r="F21">
        <f>F6/2000</f>
        <v>0.7595</v>
      </c>
      <c r="G21">
        <f>G7/2000</f>
        <v>0.6955</v>
      </c>
      <c r="H21">
        <f>H8/2000</f>
        <v>0.7915</v>
      </c>
      <c r="I21">
        <f>I9/2000</f>
        <v>0.7975</v>
      </c>
      <c r="J21">
        <f>J10/2000</f>
        <v>0.706</v>
      </c>
      <c r="K21">
        <f>K11/2000</f>
        <v>0.7845</v>
      </c>
      <c r="L21">
        <f>L12/2000</f>
        <v>0.599</v>
      </c>
      <c r="M21">
        <f>M13/2000</f>
        <v>0.416</v>
      </c>
      <c r="N21">
        <f>N14/2000</f>
        <v>0.7755</v>
      </c>
      <c r="O21">
        <f>O15/2000</f>
        <v>0.5765</v>
      </c>
      <c r="P21">
        <f>P16/2000</f>
        <v>0.7085</v>
      </c>
      <c r="Q21">
        <f>Q17/2000</f>
        <v>0.637</v>
      </c>
      <c r="R21">
        <f>R18/2000</f>
        <v>0.6085</v>
      </c>
      <c r="S21">
        <f>AVERAGE(A21:R21)</f>
        <v>0.693472222222222</v>
      </c>
      <c r="T2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8"/>
  <sheetViews>
    <sheetView workbookViewId="0">
      <selection activeCell="M1" sqref="M$1:M$1048576"/>
    </sheetView>
  </sheetViews>
  <sheetFormatPr defaultColWidth="9" defaultRowHeight="13.5"/>
  <cols>
    <col min="1" max="12" width="5.5" customWidth="1"/>
    <col min="13" max="13" width="7.25" customWidth="1"/>
    <col min="14" max="17" width="5.5" customWidth="1"/>
    <col min="18" max="18" width="6.5" customWidth="1"/>
  </cols>
  <sheetData>
    <row r="1" spans="1:19">
      <c r="A1">
        <v>1775</v>
      </c>
      <c r="B1">
        <v>3</v>
      </c>
      <c r="C1">
        <v>0</v>
      </c>
      <c r="D1">
        <v>42</v>
      </c>
      <c r="E1">
        <v>11</v>
      </c>
      <c r="F1">
        <v>20</v>
      </c>
      <c r="G1">
        <v>2</v>
      </c>
      <c r="H1">
        <v>30</v>
      </c>
      <c r="I1">
        <v>2</v>
      </c>
      <c r="J1">
        <v>13</v>
      </c>
      <c r="K1">
        <v>4</v>
      </c>
      <c r="L1">
        <v>24</v>
      </c>
      <c r="M1">
        <v>30</v>
      </c>
      <c r="N1">
        <v>1</v>
      </c>
      <c r="O1">
        <v>13</v>
      </c>
      <c r="P1">
        <v>6</v>
      </c>
      <c r="Q1">
        <v>5</v>
      </c>
      <c r="R1">
        <v>5</v>
      </c>
      <c r="S1">
        <f>SUM(A1:R1)</f>
        <v>1986</v>
      </c>
    </row>
    <row r="2" spans="1:19">
      <c r="A2">
        <v>14</v>
      </c>
      <c r="B2">
        <v>1639</v>
      </c>
      <c r="C2">
        <v>8</v>
      </c>
      <c r="D2">
        <v>19</v>
      </c>
      <c r="E2">
        <v>14</v>
      </c>
      <c r="F2">
        <v>18</v>
      </c>
      <c r="G2">
        <v>27</v>
      </c>
      <c r="H2">
        <v>20</v>
      </c>
      <c r="I2">
        <v>19</v>
      </c>
      <c r="J2">
        <v>9</v>
      </c>
      <c r="K2">
        <v>14</v>
      </c>
      <c r="L2">
        <v>3</v>
      </c>
      <c r="M2">
        <v>100</v>
      </c>
      <c r="N2">
        <v>9</v>
      </c>
      <c r="O2">
        <v>7</v>
      </c>
      <c r="P2">
        <v>22</v>
      </c>
      <c r="Q2">
        <v>22</v>
      </c>
      <c r="R2">
        <v>6</v>
      </c>
      <c r="S2">
        <f t="shared" ref="S2:S19" si="0">SUM(A2:R2)</f>
        <v>1970</v>
      </c>
    </row>
    <row r="3" spans="1:19">
      <c r="A3">
        <v>13</v>
      </c>
      <c r="B3">
        <v>1</v>
      </c>
      <c r="C3">
        <v>1662</v>
      </c>
      <c r="D3">
        <v>11</v>
      </c>
      <c r="E3">
        <v>6</v>
      </c>
      <c r="F3">
        <v>10</v>
      </c>
      <c r="G3">
        <v>21</v>
      </c>
      <c r="H3">
        <v>11</v>
      </c>
      <c r="I3">
        <v>16</v>
      </c>
      <c r="J3">
        <v>21</v>
      </c>
      <c r="K3">
        <v>37</v>
      </c>
      <c r="L3">
        <v>10</v>
      </c>
      <c r="M3">
        <v>14</v>
      </c>
      <c r="N3">
        <v>4</v>
      </c>
      <c r="O3">
        <v>7</v>
      </c>
      <c r="P3">
        <v>42</v>
      </c>
      <c r="Q3">
        <v>46</v>
      </c>
      <c r="R3">
        <v>34</v>
      </c>
      <c r="S3">
        <f t="shared" si="0"/>
        <v>1966</v>
      </c>
    </row>
    <row r="4" spans="1:19">
      <c r="A4">
        <v>55</v>
      </c>
      <c r="B4">
        <v>16</v>
      </c>
      <c r="C4">
        <v>8</v>
      </c>
      <c r="D4">
        <v>1402</v>
      </c>
      <c r="E4">
        <v>40</v>
      </c>
      <c r="F4">
        <v>124</v>
      </c>
      <c r="G4">
        <v>18</v>
      </c>
      <c r="H4">
        <v>20</v>
      </c>
      <c r="I4">
        <v>35</v>
      </c>
      <c r="J4">
        <v>27</v>
      </c>
      <c r="K4">
        <v>16</v>
      </c>
      <c r="L4">
        <v>8</v>
      </c>
      <c r="M4">
        <v>65</v>
      </c>
      <c r="N4">
        <v>25</v>
      </c>
      <c r="O4">
        <v>26</v>
      </c>
      <c r="P4">
        <v>16</v>
      </c>
      <c r="Q4">
        <v>33</v>
      </c>
      <c r="R4">
        <v>23</v>
      </c>
      <c r="S4">
        <f t="shared" si="0"/>
        <v>1957</v>
      </c>
    </row>
    <row r="5" spans="1:19">
      <c r="A5">
        <v>91</v>
      </c>
      <c r="B5">
        <v>12</v>
      </c>
      <c r="C5">
        <v>5</v>
      </c>
      <c r="D5">
        <v>45</v>
      </c>
      <c r="E5">
        <v>1129</v>
      </c>
      <c r="F5">
        <v>58</v>
      </c>
      <c r="G5">
        <v>21</v>
      </c>
      <c r="H5">
        <v>81</v>
      </c>
      <c r="I5">
        <v>14</v>
      </c>
      <c r="J5">
        <v>52</v>
      </c>
      <c r="K5">
        <v>11</v>
      </c>
      <c r="L5">
        <v>16</v>
      </c>
      <c r="M5">
        <v>40</v>
      </c>
      <c r="N5">
        <v>17</v>
      </c>
      <c r="O5">
        <v>32</v>
      </c>
      <c r="P5">
        <v>12</v>
      </c>
      <c r="Q5">
        <v>83</v>
      </c>
      <c r="R5">
        <v>19</v>
      </c>
      <c r="S5">
        <f t="shared" si="0"/>
        <v>1738</v>
      </c>
    </row>
    <row r="6" spans="1:19">
      <c r="A6">
        <v>32</v>
      </c>
      <c r="B6">
        <v>17</v>
      </c>
      <c r="C6">
        <v>3</v>
      </c>
      <c r="D6">
        <v>167</v>
      </c>
      <c r="E6">
        <v>14</v>
      </c>
      <c r="F6">
        <v>1561</v>
      </c>
      <c r="G6">
        <v>5</v>
      </c>
      <c r="H6">
        <v>23</v>
      </c>
      <c r="I6">
        <v>12</v>
      </c>
      <c r="J6">
        <v>14</v>
      </c>
      <c r="K6">
        <v>3</v>
      </c>
      <c r="L6">
        <v>31</v>
      </c>
      <c r="M6">
        <v>13</v>
      </c>
      <c r="N6">
        <v>13</v>
      </c>
      <c r="O6">
        <v>5</v>
      </c>
      <c r="P6">
        <v>18</v>
      </c>
      <c r="Q6">
        <v>29</v>
      </c>
      <c r="R6">
        <v>6</v>
      </c>
      <c r="S6">
        <f t="shared" si="0"/>
        <v>1966</v>
      </c>
    </row>
    <row r="7" spans="1:19">
      <c r="A7">
        <v>14</v>
      </c>
      <c r="B7">
        <v>32</v>
      </c>
      <c r="C7">
        <v>12</v>
      </c>
      <c r="D7">
        <v>16</v>
      </c>
      <c r="E7">
        <v>14</v>
      </c>
      <c r="F7">
        <v>8</v>
      </c>
      <c r="G7">
        <v>1454</v>
      </c>
      <c r="H7">
        <v>21</v>
      </c>
      <c r="I7">
        <v>14</v>
      </c>
      <c r="J7">
        <v>9</v>
      </c>
      <c r="K7">
        <v>29</v>
      </c>
      <c r="L7">
        <v>2</v>
      </c>
      <c r="M7">
        <v>62</v>
      </c>
      <c r="N7">
        <v>17</v>
      </c>
      <c r="O7">
        <v>6</v>
      </c>
      <c r="P7">
        <v>136</v>
      </c>
      <c r="Q7">
        <v>50</v>
      </c>
      <c r="R7">
        <v>64</v>
      </c>
      <c r="S7">
        <f t="shared" si="0"/>
        <v>1960</v>
      </c>
    </row>
    <row r="8" spans="1:19">
      <c r="A8">
        <v>35</v>
      </c>
      <c r="B8">
        <v>5</v>
      </c>
      <c r="C8">
        <v>4</v>
      </c>
      <c r="D8">
        <v>20</v>
      </c>
      <c r="E8">
        <v>16</v>
      </c>
      <c r="F8">
        <v>27</v>
      </c>
      <c r="G8">
        <v>8</v>
      </c>
      <c r="H8">
        <v>1612</v>
      </c>
      <c r="I8">
        <v>8</v>
      </c>
      <c r="J8">
        <v>13</v>
      </c>
      <c r="K8">
        <v>5</v>
      </c>
      <c r="L8">
        <v>74</v>
      </c>
      <c r="M8">
        <v>39</v>
      </c>
      <c r="N8">
        <v>6</v>
      </c>
      <c r="O8">
        <v>11</v>
      </c>
      <c r="P8">
        <v>10</v>
      </c>
      <c r="Q8">
        <v>64</v>
      </c>
      <c r="R8">
        <v>8</v>
      </c>
      <c r="S8">
        <f t="shared" si="0"/>
        <v>1965</v>
      </c>
    </row>
    <row r="9" spans="1:19">
      <c r="A9">
        <v>12</v>
      </c>
      <c r="B9">
        <v>10</v>
      </c>
      <c r="C9">
        <v>11</v>
      </c>
      <c r="D9">
        <v>46</v>
      </c>
      <c r="E9">
        <v>9</v>
      </c>
      <c r="F9">
        <v>18</v>
      </c>
      <c r="G9">
        <v>14</v>
      </c>
      <c r="H9">
        <v>5</v>
      </c>
      <c r="I9">
        <v>1652</v>
      </c>
      <c r="J9">
        <v>18</v>
      </c>
      <c r="K9">
        <v>19</v>
      </c>
      <c r="L9">
        <v>7</v>
      </c>
      <c r="M9">
        <v>19</v>
      </c>
      <c r="N9">
        <v>27</v>
      </c>
      <c r="O9">
        <v>12</v>
      </c>
      <c r="P9">
        <v>62</v>
      </c>
      <c r="Q9">
        <v>19</v>
      </c>
      <c r="R9">
        <v>10</v>
      </c>
      <c r="S9">
        <f t="shared" si="0"/>
        <v>1970</v>
      </c>
    </row>
    <row r="10" spans="1:19">
      <c r="A10">
        <v>14</v>
      </c>
      <c r="B10">
        <v>9</v>
      </c>
      <c r="C10">
        <v>11</v>
      </c>
      <c r="D10">
        <v>28</v>
      </c>
      <c r="E10">
        <v>22</v>
      </c>
      <c r="F10">
        <v>12</v>
      </c>
      <c r="G10">
        <v>13</v>
      </c>
      <c r="H10">
        <v>18</v>
      </c>
      <c r="I10">
        <v>22</v>
      </c>
      <c r="J10">
        <v>1516</v>
      </c>
      <c r="K10">
        <v>81</v>
      </c>
      <c r="L10">
        <v>4</v>
      </c>
      <c r="M10">
        <v>25</v>
      </c>
      <c r="N10">
        <v>14</v>
      </c>
      <c r="O10">
        <v>38</v>
      </c>
      <c r="P10">
        <v>6</v>
      </c>
      <c r="Q10">
        <v>56</v>
      </c>
      <c r="R10">
        <v>52</v>
      </c>
      <c r="S10">
        <f t="shared" si="0"/>
        <v>1941</v>
      </c>
    </row>
    <row r="11" spans="1:19">
      <c r="A11">
        <v>5</v>
      </c>
      <c r="B11">
        <v>9</v>
      </c>
      <c r="C11">
        <v>22</v>
      </c>
      <c r="D11">
        <v>13</v>
      </c>
      <c r="E11">
        <v>18</v>
      </c>
      <c r="F11">
        <v>8</v>
      </c>
      <c r="G11">
        <v>17</v>
      </c>
      <c r="H11">
        <v>3</v>
      </c>
      <c r="I11">
        <v>23</v>
      </c>
      <c r="J11">
        <v>92</v>
      </c>
      <c r="K11">
        <v>1593</v>
      </c>
      <c r="L11">
        <v>0</v>
      </c>
      <c r="M11">
        <v>23</v>
      </c>
      <c r="N11">
        <v>10</v>
      </c>
      <c r="O11">
        <v>19</v>
      </c>
      <c r="P11">
        <v>22</v>
      </c>
      <c r="Q11">
        <v>19</v>
      </c>
      <c r="R11">
        <v>71</v>
      </c>
      <c r="S11">
        <f t="shared" si="0"/>
        <v>1967</v>
      </c>
    </row>
    <row r="12" spans="1:19">
      <c r="A12">
        <v>190</v>
      </c>
      <c r="B12">
        <v>8</v>
      </c>
      <c r="C12">
        <v>9</v>
      </c>
      <c r="D12">
        <v>12</v>
      </c>
      <c r="E12">
        <v>13</v>
      </c>
      <c r="F12">
        <v>40</v>
      </c>
      <c r="G12">
        <v>13</v>
      </c>
      <c r="H12">
        <v>178</v>
      </c>
      <c r="I12">
        <v>11</v>
      </c>
      <c r="J12">
        <v>21</v>
      </c>
      <c r="K12">
        <v>9</v>
      </c>
      <c r="L12">
        <v>1339</v>
      </c>
      <c r="M12">
        <v>48</v>
      </c>
      <c r="N12">
        <v>5</v>
      </c>
      <c r="O12">
        <v>17</v>
      </c>
      <c r="P12">
        <v>4</v>
      </c>
      <c r="Q12">
        <v>16</v>
      </c>
      <c r="R12">
        <v>13</v>
      </c>
      <c r="S12">
        <f t="shared" si="0"/>
        <v>1946</v>
      </c>
    </row>
    <row r="13" spans="1:19">
      <c r="A13">
        <v>99</v>
      </c>
      <c r="B13">
        <v>73</v>
      </c>
      <c r="C13">
        <v>17</v>
      </c>
      <c r="D13">
        <v>76</v>
      </c>
      <c r="E13">
        <v>32</v>
      </c>
      <c r="F13">
        <v>45</v>
      </c>
      <c r="G13">
        <v>107</v>
      </c>
      <c r="H13">
        <v>57</v>
      </c>
      <c r="I13">
        <v>19</v>
      </c>
      <c r="J13">
        <v>45</v>
      </c>
      <c r="K13">
        <v>33</v>
      </c>
      <c r="L13">
        <v>21</v>
      </c>
      <c r="M13">
        <v>965</v>
      </c>
      <c r="N13">
        <v>15</v>
      </c>
      <c r="O13">
        <v>69</v>
      </c>
      <c r="P13">
        <v>64</v>
      </c>
      <c r="Q13">
        <v>124</v>
      </c>
      <c r="R13">
        <v>65</v>
      </c>
      <c r="S13">
        <f t="shared" si="0"/>
        <v>1926</v>
      </c>
    </row>
    <row r="14" spans="1:19">
      <c r="A14">
        <v>19</v>
      </c>
      <c r="B14">
        <v>14</v>
      </c>
      <c r="C14">
        <v>6</v>
      </c>
      <c r="D14">
        <v>56</v>
      </c>
      <c r="E14">
        <v>18</v>
      </c>
      <c r="F14">
        <v>35</v>
      </c>
      <c r="G14">
        <v>14</v>
      </c>
      <c r="H14">
        <v>17</v>
      </c>
      <c r="I14">
        <v>24</v>
      </c>
      <c r="J14">
        <v>20</v>
      </c>
      <c r="K14">
        <v>17</v>
      </c>
      <c r="L14">
        <v>8</v>
      </c>
      <c r="M14">
        <v>27</v>
      </c>
      <c r="N14">
        <v>1611</v>
      </c>
      <c r="O14">
        <v>7</v>
      </c>
      <c r="P14">
        <v>15</v>
      </c>
      <c r="Q14">
        <v>22</v>
      </c>
      <c r="R14">
        <v>31</v>
      </c>
      <c r="S14">
        <f t="shared" si="0"/>
        <v>1961</v>
      </c>
    </row>
    <row r="15" spans="1:19">
      <c r="A15">
        <v>90</v>
      </c>
      <c r="B15">
        <v>11</v>
      </c>
      <c r="C15">
        <v>15</v>
      </c>
      <c r="D15">
        <v>51</v>
      </c>
      <c r="E15">
        <v>38</v>
      </c>
      <c r="F15">
        <v>20</v>
      </c>
      <c r="G15">
        <v>9</v>
      </c>
      <c r="H15">
        <v>35</v>
      </c>
      <c r="I15">
        <v>14</v>
      </c>
      <c r="J15">
        <v>77</v>
      </c>
      <c r="K15">
        <v>15</v>
      </c>
      <c r="L15">
        <v>16</v>
      </c>
      <c r="M15">
        <v>168</v>
      </c>
      <c r="N15">
        <v>11</v>
      </c>
      <c r="O15">
        <v>1319</v>
      </c>
      <c r="P15">
        <v>12</v>
      </c>
      <c r="Q15">
        <v>37</v>
      </c>
      <c r="R15">
        <v>9</v>
      </c>
      <c r="S15">
        <f t="shared" si="0"/>
        <v>1947</v>
      </c>
    </row>
    <row r="16" spans="1:19">
      <c r="A16">
        <v>28</v>
      </c>
      <c r="B16">
        <v>46</v>
      </c>
      <c r="C16">
        <v>35</v>
      </c>
      <c r="D16">
        <v>25</v>
      </c>
      <c r="E16">
        <v>13</v>
      </c>
      <c r="F16">
        <v>16</v>
      </c>
      <c r="G16">
        <v>114</v>
      </c>
      <c r="H16">
        <v>17</v>
      </c>
      <c r="I16">
        <v>43</v>
      </c>
      <c r="J16">
        <v>15</v>
      </c>
      <c r="K16">
        <v>26</v>
      </c>
      <c r="L16">
        <v>7</v>
      </c>
      <c r="M16">
        <v>41</v>
      </c>
      <c r="N16">
        <v>9</v>
      </c>
      <c r="O16">
        <v>3</v>
      </c>
      <c r="P16">
        <v>1477</v>
      </c>
      <c r="Q16">
        <v>32</v>
      </c>
      <c r="R16">
        <v>17</v>
      </c>
      <c r="S16">
        <f t="shared" si="0"/>
        <v>1964</v>
      </c>
    </row>
    <row r="17" spans="1:19">
      <c r="A17">
        <v>14</v>
      </c>
      <c r="B17">
        <v>21</v>
      </c>
      <c r="C17">
        <v>24</v>
      </c>
      <c r="D17">
        <v>18</v>
      </c>
      <c r="E17">
        <v>23</v>
      </c>
      <c r="F17">
        <v>32</v>
      </c>
      <c r="G17">
        <v>23</v>
      </c>
      <c r="H17">
        <v>41</v>
      </c>
      <c r="I17">
        <v>32</v>
      </c>
      <c r="J17">
        <v>69</v>
      </c>
      <c r="K17">
        <v>16</v>
      </c>
      <c r="L17">
        <v>6</v>
      </c>
      <c r="M17">
        <v>62</v>
      </c>
      <c r="N17">
        <v>15</v>
      </c>
      <c r="O17">
        <v>16</v>
      </c>
      <c r="P17">
        <v>15</v>
      </c>
      <c r="Q17">
        <v>1407</v>
      </c>
      <c r="R17">
        <v>81</v>
      </c>
      <c r="S17">
        <f t="shared" si="0"/>
        <v>1915</v>
      </c>
    </row>
    <row r="18" spans="1:19">
      <c r="A18">
        <v>33</v>
      </c>
      <c r="B18">
        <v>23</v>
      </c>
      <c r="C18">
        <v>15</v>
      </c>
      <c r="D18">
        <v>32</v>
      </c>
      <c r="E18">
        <v>11</v>
      </c>
      <c r="F18">
        <v>53</v>
      </c>
      <c r="G18">
        <v>51</v>
      </c>
      <c r="H18">
        <v>19</v>
      </c>
      <c r="I18">
        <v>10</v>
      </c>
      <c r="J18">
        <v>52</v>
      </c>
      <c r="K18">
        <v>103</v>
      </c>
      <c r="L18">
        <v>5</v>
      </c>
      <c r="M18">
        <v>111</v>
      </c>
      <c r="N18">
        <v>43</v>
      </c>
      <c r="O18">
        <v>22</v>
      </c>
      <c r="P18">
        <v>33</v>
      </c>
      <c r="Q18">
        <v>83</v>
      </c>
      <c r="R18">
        <v>1273</v>
      </c>
      <c r="S18">
        <f t="shared" si="0"/>
        <v>1972</v>
      </c>
    </row>
    <row r="19" spans="1:18">
      <c r="A19">
        <f>SUM(A1:A18)</f>
        <v>2533</v>
      </c>
      <c r="B19">
        <f t="shared" ref="B19:R19" si="1">SUM(B1:B18)</f>
        <v>1949</v>
      </c>
      <c r="C19">
        <f t="shared" si="1"/>
        <v>1867</v>
      </c>
      <c r="D19">
        <f t="shared" si="1"/>
        <v>2079</v>
      </c>
      <c r="E19">
        <f t="shared" si="1"/>
        <v>1441</v>
      </c>
      <c r="F19">
        <f t="shared" si="1"/>
        <v>2105</v>
      </c>
      <c r="G19">
        <f t="shared" si="1"/>
        <v>1931</v>
      </c>
      <c r="H19">
        <f t="shared" si="1"/>
        <v>2208</v>
      </c>
      <c r="I19">
        <f t="shared" si="1"/>
        <v>1970</v>
      </c>
      <c r="J19">
        <f t="shared" si="1"/>
        <v>2083</v>
      </c>
      <c r="K19">
        <f t="shared" si="1"/>
        <v>2031</v>
      </c>
      <c r="L19">
        <f t="shared" si="1"/>
        <v>1581</v>
      </c>
      <c r="M19">
        <f t="shared" si="1"/>
        <v>1852</v>
      </c>
      <c r="N19">
        <f t="shared" si="1"/>
        <v>1852</v>
      </c>
      <c r="O19">
        <f t="shared" si="1"/>
        <v>1629</v>
      </c>
      <c r="P19">
        <f t="shared" si="1"/>
        <v>1972</v>
      </c>
      <c r="Q19">
        <f t="shared" si="1"/>
        <v>2147</v>
      </c>
      <c r="R19">
        <f t="shared" si="1"/>
        <v>1787</v>
      </c>
    </row>
    <row r="20" spans="1:20">
      <c r="A20">
        <f>A1/A19</f>
        <v>0.700750098697197</v>
      </c>
      <c r="B20">
        <f>B2/B19</f>
        <v>0.840944073884043</v>
      </c>
      <c r="C20">
        <f>C3/C19</f>
        <v>0.890198178896626</v>
      </c>
      <c r="D20">
        <f>D4/D19</f>
        <v>0.674362674362674</v>
      </c>
      <c r="E20">
        <f>E5/E19</f>
        <v>0.783483691880638</v>
      </c>
      <c r="F20">
        <f>F6/F19</f>
        <v>0.741567695961995</v>
      </c>
      <c r="G20">
        <f>G7/G19</f>
        <v>0.75297773174521</v>
      </c>
      <c r="H20">
        <f>H8/H19</f>
        <v>0.730072463768116</v>
      </c>
      <c r="I20">
        <f>I9/I19</f>
        <v>0.838578680203046</v>
      </c>
      <c r="J20">
        <f>J10/J19</f>
        <v>0.727796447431589</v>
      </c>
      <c r="K20">
        <f>K11/K19</f>
        <v>0.784342688330872</v>
      </c>
      <c r="L20">
        <f>L12/L19</f>
        <v>0.846932321315623</v>
      </c>
      <c r="M20">
        <f>M13/M19</f>
        <v>0.521058315334773</v>
      </c>
      <c r="N20">
        <f>N14/N19</f>
        <v>0.869870410367171</v>
      </c>
      <c r="O20">
        <f>O15/O19</f>
        <v>0.809699201964395</v>
      </c>
      <c r="P20">
        <f>P16/P19</f>
        <v>0.748985801217039</v>
      </c>
      <c r="Q20">
        <f>Q17/Q19</f>
        <v>0.655333022822543</v>
      </c>
      <c r="R20">
        <f>R18/R19</f>
        <v>0.712367095691102</v>
      </c>
      <c r="S20">
        <f>AVERAGE(A20:R20)</f>
        <v>0.757184477437481</v>
      </c>
      <c r="T20" t="s">
        <v>0</v>
      </c>
    </row>
    <row r="21" spans="1:20">
      <c r="A21">
        <f>A1/2000</f>
        <v>0.8875</v>
      </c>
      <c r="B21">
        <f>B2/2000</f>
        <v>0.8195</v>
      </c>
      <c r="C21">
        <f>C3/2000</f>
        <v>0.831</v>
      </c>
      <c r="D21">
        <f>D4/2000</f>
        <v>0.701</v>
      </c>
      <c r="E21">
        <f>E5/2000</f>
        <v>0.5645</v>
      </c>
      <c r="F21">
        <f>F6/2000</f>
        <v>0.7805</v>
      </c>
      <c r="G21">
        <f>G7/2000</f>
        <v>0.727</v>
      </c>
      <c r="H21">
        <f>H8/2000</f>
        <v>0.806</v>
      </c>
      <c r="I21">
        <f>I9/2000</f>
        <v>0.826</v>
      </c>
      <c r="J21">
        <f>J10/2000</f>
        <v>0.758</v>
      </c>
      <c r="K21">
        <f>K11/2000</f>
        <v>0.7965</v>
      </c>
      <c r="L21">
        <f>L12/2000</f>
        <v>0.6695</v>
      </c>
      <c r="M21">
        <f>M13/2000</f>
        <v>0.4825</v>
      </c>
      <c r="N21">
        <f>N14/2000</f>
        <v>0.8055</v>
      </c>
      <c r="O21">
        <f>O15/2000</f>
        <v>0.6595</v>
      </c>
      <c r="P21">
        <f>P16/2000</f>
        <v>0.7385</v>
      </c>
      <c r="Q21">
        <f>Q17/2000</f>
        <v>0.7035</v>
      </c>
      <c r="R21">
        <f>R18/2000</f>
        <v>0.6365</v>
      </c>
      <c r="S21">
        <f>AVERAGE(A21:R21)</f>
        <v>0.732944444444444</v>
      </c>
      <c r="T21" t="s">
        <v>1</v>
      </c>
    </row>
    <row r="28" spans="18:20">
      <c r="R28">
        <f>2000*18</f>
        <v>36000</v>
      </c>
      <c r="S28">
        <f>A1+B2+C3+D4+E5+F6+G7+H8+I9+J10+K11+L12+M13+N14+O15+P16+Q17+R18</f>
        <v>26386</v>
      </c>
      <c r="T28">
        <f>R28-S28</f>
        <v>9614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"/>
  <sheetViews>
    <sheetView workbookViewId="0">
      <selection activeCell="A19" sqref="A19:T21"/>
    </sheetView>
  </sheetViews>
  <sheetFormatPr defaultColWidth="9" defaultRowHeight="13.5"/>
  <cols>
    <col min="1" max="18" width="5.5" customWidth="1"/>
  </cols>
  <sheetData>
    <row r="1" spans="1:18">
      <c r="A1">
        <v>1807</v>
      </c>
      <c r="B1">
        <v>4</v>
      </c>
      <c r="C1">
        <v>2</v>
      </c>
      <c r="D1">
        <v>38</v>
      </c>
      <c r="E1">
        <v>10</v>
      </c>
      <c r="F1">
        <v>24</v>
      </c>
      <c r="G1">
        <v>1</v>
      </c>
      <c r="H1">
        <v>27</v>
      </c>
      <c r="I1">
        <v>3</v>
      </c>
      <c r="J1">
        <v>7</v>
      </c>
      <c r="K1">
        <v>2</v>
      </c>
      <c r="L1">
        <v>19</v>
      </c>
      <c r="M1">
        <v>27</v>
      </c>
      <c r="N1">
        <v>0</v>
      </c>
      <c r="O1">
        <v>10</v>
      </c>
      <c r="P1">
        <v>5</v>
      </c>
      <c r="Q1">
        <v>5</v>
      </c>
      <c r="R1">
        <v>6</v>
      </c>
    </row>
    <row r="2" spans="1:18">
      <c r="A2">
        <v>19</v>
      </c>
      <c r="B2">
        <v>1681</v>
      </c>
      <c r="C2">
        <v>6</v>
      </c>
      <c r="D2">
        <v>25</v>
      </c>
      <c r="E2">
        <v>10</v>
      </c>
      <c r="F2">
        <v>24</v>
      </c>
      <c r="G2">
        <v>24</v>
      </c>
      <c r="H2">
        <v>17</v>
      </c>
      <c r="I2">
        <v>12</v>
      </c>
      <c r="J2">
        <v>9</v>
      </c>
      <c r="K2">
        <v>10</v>
      </c>
      <c r="L2">
        <v>5</v>
      </c>
      <c r="M2">
        <v>84</v>
      </c>
      <c r="N2">
        <v>10</v>
      </c>
      <c r="O2">
        <v>5</v>
      </c>
      <c r="P2">
        <v>27</v>
      </c>
      <c r="Q2">
        <v>21</v>
      </c>
      <c r="R2">
        <v>7</v>
      </c>
    </row>
    <row r="3" spans="1:18">
      <c r="A3">
        <v>21</v>
      </c>
      <c r="B3">
        <v>3</v>
      </c>
      <c r="C3">
        <v>1679</v>
      </c>
      <c r="D3">
        <v>14</v>
      </c>
      <c r="E3">
        <v>6</v>
      </c>
      <c r="F3">
        <v>12</v>
      </c>
      <c r="G3">
        <v>17</v>
      </c>
      <c r="H3">
        <v>16</v>
      </c>
      <c r="I3">
        <v>13</v>
      </c>
      <c r="J3">
        <v>17</v>
      </c>
      <c r="K3">
        <v>40</v>
      </c>
      <c r="L3">
        <v>10</v>
      </c>
      <c r="M3">
        <v>19</v>
      </c>
      <c r="N3">
        <v>3</v>
      </c>
      <c r="O3">
        <v>3</v>
      </c>
      <c r="P3">
        <v>44</v>
      </c>
      <c r="Q3">
        <v>44</v>
      </c>
      <c r="R3">
        <v>31</v>
      </c>
    </row>
    <row r="4" spans="1:18">
      <c r="A4">
        <v>53</v>
      </c>
      <c r="B4">
        <v>17</v>
      </c>
      <c r="C4">
        <v>6</v>
      </c>
      <c r="D4">
        <v>1483</v>
      </c>
      <c r="E4">
        <v>23</v>
      </c>
      <c r="F4">
        <v>126</v>
      </c>
      <c r="G4">
        <v>16</v>
      </c>
      <c r="H4">
        <v>20</v>
      </c>
      <c r="I4">
        <v>28</v>
      </c>
      <c r="J4">
        <v>39</v>
      </c>
      <c r="K4">
        <v>10</v>
      </c>
      <c r="L4">
        <v>3</v>
      </c>
      <c r="M4">
        <v>56</v>
      </c>
      <c r="N4">
        <v>28</v>
      </c>
      <c r="O4">
        <v>23</v>
      </c>
      <c r="P4">
        <v>14</v>
      </c>
      <c r="Q4">
        <v>31</v>
      </c>
      <c r="R4">
        <v>16</v>
      </c>
    </row>
    <row r="5" spans="1:18">
      <c r="A5">
        <v>137</v>
      </c>
      <c r="B5">
        <v>13</v>
      </c>
      <c r="C5">
        <v>5</v>
      </c>
      <c r="D5">
        <v>67</v>
      </c>
      <c r="E5">
        <v>1203</v>
      </c>
      <c r="F5">
        <v>61</v>
      </c>
      <c r="G5">
        <v>26</v>
      </c>
      <c r="H5">
        <v>77</v>
      </c>
      <c r="I5">
        <v>18</v>
      </c>
      <c r="J5">
        <v>49</v>
      </c>
      <c r="K5">
        <v>8</v>
      </c>
      <c r="L5">
        <v>19</v>
      </c>
      <c r="M5">
        <v>44</v>
      </c>
      <c r="N5">
        <v>21</v>
      </c>
      <c r="O5">
        <v>33</v>
      </c>
      <c r="P5">
        <v>17</v>
      </c>
      <c r="Q5">
        <v>88</v>
      </c>
      <c r="R5">
        <v>20</v>
      </c>
    </row>
    <row r="6" spans="1:18">
      <c r="A6">
        <v>24</v>
      </c>
      <c r="B6">
        <v>14</v>
      </c>
      <c r="C6">
        <v>2</v>
      </c>
      <c r="D6">
        <v>161</v>
      </c>
      <c r="E6">
        <v>11</v>
      </c>
      <c r="F6">
        <v>1614</v>
      </c>
      <c r="G6">
        <v>5</v>
      </c>
      <c r="H6">
        <v>27</v>
      </c>
      <c r="I6">
        <v>15</v>
      </c>
      <c r="J6">
        <v>12</v>
      </c>
      <c r="K6">
        <v>2</v>
      </c>
      <c r="L6">
        <v>26</v>
      </c>
      <c r="M6">
        <v>11</v>
      </c>
      <c r="N6">
        <v>13</v>
      </c>
      <c r="O6">
        <v>4</v>
      </c>
      <c r="P6">
        <v>18</v>
      </c>
      <c r="Q6">
        <v>28</v>
      </c>
      <c r="R6">
        <v>5</v>
      </c>
    </row>
    <row r="7" spans="1:18">
      <c r="A7">
        <v>16</v>
      </c>
      <c r="B7">
        <v>25</v>
      </c>
      <c r="C7">
        <v>9</v>
      </c>
      <c r="D7">
        <v>15</v>
      </c>
      <c r="E7">
        <v>10</v>
      </c>
      <c r="F7">
        <v>10</v>
      </c>
      <c r="G7">
        <v>1505</v>
      </c>
      <c r="H7">
        <v>23</v>
      </c>
      <c r="I7">
        <v>13</v>
      </c>
      <c r="J7">
        <v>10</v>
      </c>
      <c r="K7">
        <v>21</v>
      </c>
      <c r="L7">
        <v>2</v>
      </c>
      <c r="M7">
        <v>73</v>
      </c>
      <c r="N7">
        <v>18</v>
      </c>
      <c r="O7">
        <v>5</v>
      </c>
      <c r="P7">
        <v>128</v>
      </c>
      <c r="Q7">
        <v>46</v>
      </c>
      <c r="R7">
        <v>61</v>
      </c>
    </row>
    <row r="8" spans="1:18">
      <c r="A8">
        <v>34</v>
      </c>
      <c r="B8">
        <v>7</v>
      </c>
      <c r="C8">
        <v>4</v>
      </c>
      <c r="D8">
        <v>19</v>
      </c>
      <c r="E8">
        <v>13</v>
      </c>
      <c r="F8">
        <v>22</v>
      </c>
      <c r="G8">
        <v>12</v>
      </c>
      <c r="H8">
        <v>1672</v>
      </c>
      <c r="I8">
        <v>3</v>
      </c>
      <c r="J8">
        <v>14</v>
      </c>
      <c r="K8">
        <v>4</v>
      </c>
      <c r="L8">
        <v>67</v>
      </c>
      <c r="M8">
        <v>33</v>
      </c>
      <c r="N8">
        <v>10</v>
      </c>
      <c r="O8">
        <v>7</v>
      </c>
      <c r="P8">
        <v>7</v>
      </c>
      <c r="Q8">
        <v>58</v>
      </c>
      <c r="R8">
        <v>7</v>
      </c>
    </row>
    <row r="9" spans="1:18">
      <c r="A9">
        <v>12</v>
      </c>
      <c r="B9">
        <v>12</v>
      </c>
      <c r="C9">
        <v>6</v>
      </c>
      <c r="D9">
        <v>50</v>
      </c>
      <c r="E9">
        <v>6</v>
      </c>
      <c r="F9">
        <v>19</v>
      </c>
      <c r="G9">
        <v>19</v>
      </c>
      <c r="H9">
        <v>9</v>
      </c>
      <c r="I9">
        <v>1669</v>
      </c>
      <c r="J9">
        <v>19</v>
      </c>
      <c r="K9">
        <v>17</v>
      </c>
      <c r="L9">
        <v>2</v>
      </c>
      <c r="M9">
        <v>17</v>
      </c>
      <c r="N9">
        <v>36</v>
      </c>
      <c r="O9">
        <v>6</v>
      </c>
      <c r="P9">
        <v>60</v>
      </c>
      <c r="Q9">
        <v>24</v>
      </c>
      <c r="R9">
        <v>8</v>
      </c>
    </row>
    <row r="10" spans="1:18">
      <c r="A10">
        <v>16</v>
      </c>
      <c r="B10">
        <v>7</v>
      </c>
      <c r="C10">
        <v>11</v>
      </c>
      <c r="D10">
        <v>32</v>
      </c>
      <c r="E10">
        <v>15</v>
      </c>
      <c r="F10">
        <v>14</v>
      </c>
      <c r="G10">
        <v>16</v>
      </c>
      <c r="H10">
        <v>19</v>
      </c>
      <c r="I10">
        <v>21</v>
      </c>
      <c r="J10">
        <v>1577</v>
      </c>
      <c r="K10">
        <v>72</v>
      </c>
      <c r="L10">
        <v>4</v>
      </c>
      <c r="M10">
        <v>26</v>
      </c>
      <c r="N10">
        <v>9</v>
      </c>
      <c r="O10">
        <v>35</v>
      </c>
      <c r="P10">
        <v>8</v>
      </c>
      <c r="Q10">
        <v>55</v>
      </c>
      <c r="R10">
        <v>45</v>
      </c>
    </row>
    <row r="11" spans="1:18">
      <c r="A11">
        <v>6</v>
      </c>
      <c r="B11">
        <v>12</v>
      </c>
      <c r="C11">
        <v>24</v>
      </c>
      <c r="D11">
        <v>15</v>
      </c>
      <c r="E11">
        <v>18</v>
      </c>
      <c r="F11">
        <v>13</v>
      </c>
      <c r="G11">
        <v>17</v>
      </c>
      <c r="H11">
        <v>8</v>
      </c>
      <c r="I11">
        <v>23</v>
      </c>
      <c r="J11">
        <v>96</v>
      </c>
      <c r="K11">
        <v>1580</v>
      </c>
      <c r="L11">
        <v>1</v>
      </c>
      <c r="M11">
        <v>26</v>
      </c>
      <c r="N11">
        <v>12</v>
      </c>
      <c r="O11">
        <v>14</v>
      </c>
      <c r="P11">
        <v>22</v>
      </c>
      <c r="Q11">
        <v>22</v>
      </c>
      <c r="R11">
        <v>80</v>
      </c>
    </row>
    <row r="12" spans="1:18">
      <c r="A12">
        <v>224</v>
      </c>
      <c r="B12">
        <v>5</v>
      </c>
      <c r="C12">
        <v>5</v>
      </c>
      <c r="D12">
        <v>13</v>
      </c>
      <c r="E12">
        <v>13</v>
      </c>
      <c r="F12">
        <v>42</v>
      </c>
      <c r="G12">
        <v>14</v>
      </c>
      <c r="H12">
        <v>197</v>
      </c>
      <c r="I12">
        <v>5</v>
      </c>
      <c r="J12">
        <v>19</v>
      </c>
      <c r="K12">
        <v>8</v>
      </c>
      <c r="L12">
        <v>1346</v>
      </c>
      <c r="M12">
        <v>47</v>
      </c>
      <c r="N12">
        <v>8</v>
      </c>
      <c r="O12">
        <v>14</v>
      </c>
      <c r="P12">
        <v>7</v>
      </c>
      <c r="Q12">
        <v>9</v>
      </c>
      <c r="R12">
        <v>11</v>
      </c>
    </row>
    <row r="13" spans="1:18">
      <c r="A13">
        <v>94</v>
      </c>
      <c r="B13">
        <v>61</v>
      </c>
      <c r="C13">
        <v>13</v>
      </c>
      <c r="D13">
        <v>87</v>
      </c>
      <c r="E13">
        <v>26</v>
      </c>
      <c r="F13">
        <v>35</v>
      </c>
      <c r="G13">
        <v>97</v>
      </c>
      <c r="H13">
        <v>51</v>
      </c>
      <c r="I13">
        <v>13</v>
      </c>
      <c r="J13">
        <v>45</v>
      </c>
      <c r="K13">
        <v>26</v>
      </c>
      <c r="L13">
        <v>17</v>
      </c>
      <c r="M13">
        <v>1073</v>
      </c>
      <c r="N13">
        <v>14</v>
      </c>
      <c r="O13">
        <v>67</v>
      </c>
      <c r="P13">
        <v>63</v>
      </c>
      <c r="Q13">
        <v>127</v>
      </c>
      <c r="R13">
        <v>71</v>
      </c>
    </row>
    <row r="14" spans="1:18">
      <c r="A14">
        <v>23</v>
      </c>
      <c r="B14">
        <v>14</v>
      </c>
      <c r="C14">
        <v>3</v>
      </c>
      <c r="D14">
        <v>63</v>
      </c>
      <c r="E14">
        <v>18</v>
      </c>
      <c r="F14">
        <v>41</v>
      </c>
      <c r="G14">
        <v>9</v>
      </c>
      <c r="H14">
        <v>18</v>
      </c>
      <c r="I14">
        <v>16</v>
      </c>
      <c r="J14">
        <v>22</v>
      </c>
      <c r="K14">
        <v>18</v>
      </c>
      <c r="L14">
        <v>6</v>
      </c>
      <c r="M14">
        <v>26</v>
      </c>
      <c r="N14">
        <v>1638</v>
      </c>
      <c r="O14">
        <v>4</v>
      </c>
      <c r="P14">
        <v>13</v>
      </c>
      <c r="Q14">
        <v>24</v>
      </c>
      <c r="R14">
        <v>35</v>
      </c>
    </row>
    <row r="15" spans="1:18">
      <c r="A15">
        <v>92</v>
      </c>
      <c r="B15">
        <v>12</v>
      </c>
      <c r="C15">
        <v>15</v>
      </c>
      <c r="D15">
        <v>53</v>
      </c>
      <c r="E15">
        <v>31</v>
      </c>
      <c r="F15">
        <v>17</v>
      </c>
      <c r="G15">
        <v>6</v>
      </c>
      <c r="H15">
        <v>31</v>
      </c>
      <c r="I15">
        <v>19</v>
      </c>
      <c r="J15">
        <v>97</v>
      </c>
      <c r="K15">
        <v>13</v>
      </c>
      <c r="L15">
        <v>10</v>
      </c>
      <c r="M15">
        <v>169</v>
      </c>
      <c r="N15">
        <v>9</v>
      </c>
      <c r="O15">
        <v>1356</v>
      </c>
      <c r="P15">
        <v>12</v>
      </c>
      <c r="Q15">
        <v>28</v>
      </c>
      <c r="R15">
        <v>15</v>
      </c>
    </row>
    <row r="16" spans="1:18">
      <c r="A16">
        <v>30</v>
      </c>
      <c r="B16">
        <v>46</v>
      </c>
      <c r="C16">
        <v>31</v>
      </c>
      <c r="D16">
        <v>23</v>
      </c>
      <c r="E16">
        <v>10</v>
      </c>
      <c r="F16">
        <v>14</v>
      </c>
      <c r="G16">
        <v>107</v>
      </c>
      <c r="H16">
        <v>10</v>
      </c>
      <c r="I16">
        <v>32</v>
      </c>
      <c r="J16">
        <v>14</v>
      </c>
      <c r="K16">
        <v>22</v>
      </c>
      <c r="L16">
        <v>6</v>
      </c>
      <c r="M16">
        <v>38</v>
      </c>
      <c r="N16">
        <v>9</v>
      </c>
      <c r="O16">
        <v>1</v>
      </c>
      <c r="P16">
        <v>1553</v>
      </c>
      <c r="Q16">
        <v>24</v>
      </c>
      <c r="R16">
        <v>23</v>
      </c>
    </row>
    <row r="17" spans="1:18">
      <c r="A17">
        <v>14</v>
      </c>
      <c r="B17">
        <v>20</v>
      </c>
      <c r="C17">
        <v>22</v>
      </c>
      <c r="D17">
        <v>21</v>
      </c>
      <c r="E17">
        <v>22</v>
      </c>
      <c r="F17">
        <v>29</v>
      </c>
      <c r="G17">
        <v>24</v>
      </c>
      <c r="H17">
        <v>36</v>
      </c>
      <c r="I17">
        <v>20</v>
      </c>
      <c r="J17">
        <v>60</v>
      </c>
      <c r="K17">
        <v>12</v>
      </c>
      <c r="L17">
        <v>7</v>
      </c>
      <c r="M17">
        <v>59</v>
      </c>
      <c r="N17">
        <v>15</v>
      </c>
      <c r="O17">
        <v>12</v>
      </c>
      <c r="P17">
        <v>16</v>
      </c>
      <c r="Q17">
        <v>1513</v>
      </c>
      <c r="R17">
        <v>75</v>
      </c>
    </row>
    <row r="18" spans="1:18">
      <c r="A18">
        <v>29</v>
      </c>
      <c r="B18">
        <v>16</v>
      </c>
      <c r="C18">
        <v>19</v>
      </c>
      <c r="D18">
        <v>35</v>
      </c>
      <c r="E18">
        <v>7</v>
      </c>
      <c r="F18">
        <v>55</v>
      </c>
      <c r="G18">
        <v>51</v>
      </c>
      <c r="H18">
        <v>23</v>
      </c>
      <c r="I18">
        <v>9</v>
      </c>
      <c r="J18">
        <v>51</v>
      </c>
      <c r="K18">
        <v>98</v>
      </c>
      <c r="L18">
        <v>0</v>
      </c>
      <c r="M18">
        <v>130</v>
      </c>
      <c r="N18">
        <v>35</v>
      </c>
      <c r="O18">
        <v>19</v>
      </c>
      <c r="P18">
        <v>33</v>
      </c>
      <c r="Q18">
        <v>77</v>
      </c>
      <c r="R18">
        <v>1305</v>
      </c>
    </row>
    <row r="19" spans="1:18">
      <c r="A19">
        <f>SUM(A1:A18)</f>
        <v>2651</v>
      </c>
      <c r="B19">
        <f t="shared" ref="B19:R19" si="0">SUM(B1:B18)</f>
        <v>1969</v>
      </c>
      <c r="C19">
        <f t="shared" si="0"/>
        <v>1862</v>
      </c>
      <c r="D19">
        <f t="shared" si="0"/>
        <v>2214</v>
      </c>
      <c r="E19">
        <f t="shared" si="0"/>
        <v>1452</v>
      </c>
      <c r="F19">
        <f t="shared" si="0"/>
        <v>2172</v>
      </c>
      <c r="G19">
        <f t="shared" si="0"/>
        <v>1966</v>
      </c>
      <c r="H19">
        <f t="shared" si="0"/>
        <v>2281</v>
      </c>
      <c r="I19">
        <f t="shared" si="0"/>
        <v>1932</v>
      </c>
      <c r="J19">
        <f t="shared" si="0"/>
        <v>2157</v>
      </c>
      <c r="K19">
        <f t="shared" si="0"/>
        <v>1963</v>
      </c>
      <c r="L19">
        <f t="shared" si="0"/>
        <v>1550</v>
      </c>
      <c r="M19">
        <f t="shared" si="0"/>
        <v>1958</v>
      </c>
      <c r="N19">
        <f t="shared" si="0"/>
        <v>1888</v>
      </c>
      <c r="O19">
        <f t="shared" si="0"/>
        <v>1618</v>
      </c>
      <c r="P19">
        <f t="shared" si="0"/>
        <v>2047</v>
      </c>
      <c r="Q19">
        <f t="shared" si="0"/>
        <v>2224</v>
      </c>
      <c r="R19">
        <f t="shared" si="0"/>
        <v>1821</v>
      </c>
    </row>
    <row r="20" spans="1:20">
      <c r="A20">
        <f>A1/A19</f>
        <v>0.681629573745756</v>
      </c>
      <c r="B20">
        <f>B2/B19</f>
        <v>0.853732859319452</v>
      </c>
      <c r="C20">
        <f>C3/C19</f>
        <v>0.90171858216971</v>
      </c>
      <c r="D20">
        <f>D4/D19</f>
        <v>0.669828364950316</v>
      </c>
      <c r="E20">
        <f>E5/E19</f>
        <v>0.828512396694215</v>
      </c>
      <c r="F20">
        <f>F6/F19</f>
        <v>0.743093922651934</v>
      </c>
      <c r="G20">
        <f>G7/G19</f>
        <v>0.765513733468973</v>
      </c>
      <c r="H20">
        <f>H8/H19</f>
        <v>0.733011836913634</v>
      </c>
      <c r="I20">
        <f>I9/I19</f>
        <v>0.863871635610766</v>
      </c>
      <c r="J20">
        <f>J10/J19</f>
        <v>0.731108020398702</v>
      </c>
      <c r="K20">
        <f>K11/K19</f>
        <v>0.804890473764646</v>
      </c>
      <c r="L20">
        <f>L12/L19</f>
        <v>0.868387096774194</v>
      </c>
      <c r="M20">
        <f>M13/M19</f>
        <v>0.548008171603677</v>
      </c>
      <c r="N20">
        <f>N14/N19</f>
        <v>0.867584745762712</v>
      </c>
      <c r="O20">
        <f>O15/O19</f>
        <v>0.838071693448702</v>
      </c>
      <c r="P20">
        <f>P16/P19</f>
        <v>0.75867122618466</v>
      </c>
      <c r="Q20">
        <f>Q17/Q19</f>
        <v>0.680305755395683</v>
      </c>
      <c r="R20">
        <f>R18/R19</f>
        <v>0.7166392092257</v>
      </c>
      <c r="S20">
        <f>AVERAGE(A20:R20)</f>
        <v>0.769698849893524</v>
      </c>
      <c r="T20" t="s">
        <v>0</v>
      </c>
    </row>
    <row r="21" spans="1:20">
      <c r="A21">
        <f>A1/2000</f>
        <v>0.9035</v>
      </c>
      <c r="B21">
        <f>B2/2000</f>
        <v>0.8405</v>
      </c>
      <c r="C21">
        <f>C3/2000</f>
        <v>0.8395</v>
      </c>
      <c r="D21">
        <f>D4/2000</f>
        <v>0.7415</v>
      </c>
      <c r="E21">
        <f>E5/2000</f>
        <v>0.6015</v>
      </c>
      <c r="F21">
        <f>F6/2000</f>
        <v>0.807</v>
      </c>
      <c r="G21">
        <f>G7/2000</f>
        <v>0.7525</v>
      </c>
      <c r="H21">
        <f>H8/2000</f>
        <v>0.836</v>
      </c>
      <c r="I21">
        <f>I9/2000</f>
        <v>0.8345</v>
      </c>
      <c r="J21">
        <f>J10/2000</f>
        <v>0.7885</v>
      </c>
      <c r="K21">
        <f>K11/2000</f>
        <v>0.79</v>
      </c>
      <c r="L21">
        <f>L12/2000</f>
        <v>0.673</v>
      </c>
      <c r="M21">
        <f>M13/2000</f>
        <v>0.5365</v>
      </c>
      <c r="N21">
        <f>N14/2000</f>
        <v>0.819</v>
      </c>
      <c r="O21">
        <f>O15/2000</f>
        <v>0.678</v>
      </c>
      <c r="P21">
        <f>P16/2000</f>
        <v>0.7765</v>
      </c>
      <c r="Q21">
        <f>Q17/2000</f>
        <v>0.7565</v>
      </c>
      <c r="R21">
        <f>R18/2000</f>
        <v>0.6525</v>
      </c>
      <c r="S21">
        <f>AVERAGE(A21:R21)</f>
        <v>0.757055555555556</v>
      </c>
      <c r="T21" t="s">
        <v>1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"/>
  <sheetViews>
    <sheetView topLeftCell="K1" workbookViewId="0">
      <selection activeCell="S5" sqref="S5"/>
    </sheetView>
  </sheetViews>
  <sheetFormatPr defaultColWidth="9" defaultRowHeight="13.5"/>
  <cols>
    <col min="1" max="4" width="5.5" customWidth="1"/>
    <col min="5" max="5" width="6.5" customWidth="1"/>
    <col min="6" max="12" width="5.5" customWidth="1"/>
    <col min="13" max="13" width="6.875" customWidth="1"/>
    <col min="14" max="18" width="5.5" customWidth="1"/>
  </cols>
  <sheetData>
    <row r="1" spans="1:18">
      <c r="A1">
        <v>1779</v>
      </c>
      <c r="B1">
        <v>5</v>
      </c>
      <c r="C1">
        <v>1</v>
      </c>
      <c r="D1">
        <v>41</v>
      </c>
      <c r="E1">
        <v>9</v>
      </c>
      <c r="F1">
        <v>24</v>
      </c>
      <c r="G1">
        <v>2</v>
      </c>
      <c r="H1">
        <v>32</v>
      </c>
      <c r="I1">
        <v>4</v>
      </c>
      <c r="J1">
        <v>6</v>
      </c>
      <c r="K1">
        <v>7</v>
      </c>
      <c r="L1">
        <v>18</v>
      </c>
      <c r="M1">
        <v>34</v>
      </c>
      <c r="N1">
        <v>1</v>
      </c>
      <c r="O1">
        <v>12</v>
      </c>
      <c r="P1">
        <v>6</v>
      </c>
      <c r="Q1">
        <v>3</v>
      </c>
      <c r="R1">
        <v>7</v>
      </c>
    </row>
    <row r="2" spans="1:18">
      <c r="A2">
        <v>23</v>
      </c>
      <c r="B2">
        <v>1647</v>
      </c>
      <c r="C2">
        <v>3</v>
      </c>
      <c r="D2">
        <v>30</v>
      </c>
      <c r="E2">
        <v>11</v>
      </c>
      <c r="F2">
        <v>20</v>
      </c>
      <c r="G2">
        <v>24</v>
      </c>
      <c r="H2">
        <v>18</v>
      </c>
      <c r="I2">
        <v>22</v>
      </c>
      <c r="J2">
        <v>8</v>
      </c>
      <c r="K2">
        <v>10</v>
      </c>
      <c r="L2">
        <v>5</v>
      </c>
      <c r="M2">
        <v>97</v>
      </c>
      <c r="N2">
        <v>10</v>
      </c>
      <c r="O2">
        <v>4</v>
      </c>
      <c r="P2">
        <v>25</v>
      </c>
      <c r="Q2">
        <v>21</v>
      </c>
      <c r="R2">
        <v>9</v>
      </c>
    </row>
    <row r="3" spans="1:18">
      <c r="A3">
        <v>18</v>
      </c>
      <c r="B3">
        <v>7</v>
      </c>
      <c r="C3">
        <v>1600</v>
      </c>
      <c r="D3">
        <v>16</v>
      </c>
      <c r="E3">
        <v>5</v>
      </c>
      <c r="F3">
        <v>15</v>
      </c>
      <c r="G3">
        <v>23</v>
      </c>
      <c r="H3">
        <v>13</v>
      </c>
      <c r="I3">
        <v>21</v>
      </c>
      <c r="J3">
        <v>24</v>
      </c>
      <c r="K3">
        <v>53</v>
      </c>
      <c r="L3">
        <v>10</v>
      </c>
      <c r="M3">
        <v>17</v>
      </c>
      <c r="N3">
        <v>8</v>
      </c>
      <c r="O3">
        <v>5</v>
      </c>
      <c r="P3">
        <v>53</v>
      </c>
      <c r="Q3">
        <v>45</v>
      </c>
      <c r="R3">
        <v>34</v>
      </c>
    </row>
    <row r="4" spans="1:18">
      <c r="A4">
        <v>58</v>
      </c>
      <c r="B4">
        <v>15</v>
      </c>
      <c r="C4">
        <v>7</v>
      </c>
      <c r="D4">
        <v>1428</v>
      </c>
      <c r="E4">
        <v>21</v>
      </c>
      <c r="F4">
        <v>131</v>
      </c>
      <c r="G4">
        <v>18</v>
      </c>
      <c r="H4">
        <v>19</v>
      </c>
      <c r="I4">
        <v>38</v>
      </c>
      <c r="J4">
        <v>39</v>
      </c>
      <c r="K4">
        <v>18</v>
      </c>
      <c r="L4">
        <v>3</v>
      </c>
      <c r="M4">
        <v>64</v>
      </c>
      <c r="N4">
        <v>25</v>
      </c>
      <c r="O4">
        <v>21</v>
      </c>
      <c r="P4">
        <v>17</v>
      </c>
      <c r="Q4">
        <v>30</v>
      </c>
      <c r="R4">
        <v>21</v>
      </c>
    </row>
    <row r="5" spans="1:19">
      <c r="A5">
        <v>141</v>
      </c>
      <c r="B5">
        <v>19</v>
      </c>
      <c r="C5">
        <v>8</v>
      </c>
      <c r="D5">
        <v>79</v>
      </c>
      <c r="E5">
        <v>955</v>
      </c>
      <c r="F5">
        <v>71</v>
      </c>
      <c r="G5">
        <v>19</v>
      </c>
      <c r="H5">
        <v>95</v>
      </c>
      <c r="I5">
        <v>24</v>
      </c>
      <c r="J5">
        <v>66</v>
      </c>
      <c r="K5">
        <v>15</v>
      </c>
      <c r="L5">
        <v>14</v>
      </c>
      <c r="M5">
        <v>44</v>
      </c>
      <c r="N5">
        <v>34</v>
      </c>
      <c r="O5">
        <v>27</v>
      </c>
      <c r="P5">
        <v>18</v>
      </c>
      <c r="Q5">
        <v>86</v>
      </c>
      <c r="R5">
        <v>28</v>
      </c>
      <c r="S5">
        <f>SUM(A5:R5)</f>
        <v>1743</v>
      </c>
    </row>
    <row r="6" spans="1:18">
      <c r="A6">
        <v>26</v>
      </c>
      <c r="B6">
        <v>19</v>
      </c>
      <c r="C6">
        <v>1</v>
      </c>
      <c r="D6">
        <v>161</v>
      </c>
      <c r="E6">
        <v>7</v>
      </c>
      <c r="F6">
        <v>1587</v>
      </c>
      <c r="G6">
        <v>9</v>
      </c>
      <c r="H6">
        <v>31</v>
      </c>
      <c r="I6">
        <v>16</v>
      </c>
      <c r="J6">
        <v>15</v>
      </c>
      <c r="K6">
        <v>2</v>
      </c>
      <c r="L6">
        <v>24</v>
      </c>
      <c r="M6">
        <v>13</v>
      </c>
      <c r="N6">
        <v>13</v>
      </c>
      <c r="O6">
        <v>3</v>
      </c>
      <c r="P6">
        <v>22</v>
      </c>
      <c r="Q6">
        <v>27</v>
      </c>
      <c r="R6">
        <v>3</v>
      </c>
    </row>
    <row r="7" spans="1:18">
      <c r="A7">
        <v>17</v>
      </c>
      <c r="B7">
        <v>24</v>
      </c>
      <c r="C7">
        <v>8</v>
      </c>
      <c r="D7">
        <v>16</v>
      </c>
      <c r="E7">
        <v>10</v>
      </c>
      <c r="F7">
        <v>8</v>
      </c>
      <c r="G7">
        <v>1476</v>
      </c>
      <c r="H7">
        <v>28</v>
      </c>
      <c r="I7">
        <v>14</v>
      </c>
      <c r="J7">
        <v>12</v>
      </c>
      <c r="K7">
        <v>27</v>
      </c>
      <c r="L7">
        <v>1</v>
      </c>
      <c r="M7">
        <v>66</v>
      </c>
      <c r="N7">
        <v>15</v>
      </c>
      <c r="O7">
        <v>4</v>
      </c>
      <c r="P7">
        <v>145</v>
      </c>
      <c r="Q7">
        <v>40</v>
      </c>
      <c r="R7">
        <v>63</v>
      </c>
    </row>
    <row r="8" spans="1:18">
      <c r="A8">
        <v>28</v>
      </c>
      <c r="B8">
        <v>9</v>
      </c>
      <c r="C8">
        <v>4</v>
      </c>
      <c r="D8">
        <v>20</v>
      </c>
      <c r="E8">
        <v>8</v>
      </c>
      <c r="F8">
        <v>26</v>
      </c>
      <c r="G8">
        <v>12</v>
      </c>
      <c r="H8">
        <v>1658</v>
      </c>
      <c r="I8">
        <v>6</v>
      </c>
      <c r="J8">
        <v>14</v>
      </c>
      <c r="K8">
        <v>7</v>
      </c>
      <c r="L8">
        <v>57</v>
      </c>
      <c r="M8">
        <v>31</v>
      </c>
      <c r="N8">
        <v>10</v>
      </c>
      <c r="O8">
        <v>9</v>
      </c>
      <c r="P8">
        <v>7</v>
      </c>
      <c r="Q8">
        <v>60</v>
      </c>
      <c r="R8">
        <v>10</v>
      </c>
    </row>
    <row r="9" spans="1:18">
      <c r="A9">
        <v>14</v>
      </c>
      <c r="B9">
        <v>13</v>
      </c>
      <c r="C9">
        <v>9</v>
      </c>
      <c r="D9">
        <v>47</v>
      </c>
      <c r="E9">
        <v>5</v>
      </c>
      <c r="F9">
        <v>27</v>
      </c>
      <c r="G9">
        <v>19</v>
      </c>
      <c r="H9">
        <v>8</v>
      </c>
      <c r="I9">
        <v>1666</v>
      </c>
      <c r="J9">
        <v>15</v>
      </c>
      <c r="K9">
        <v>16</v>
      </c>
      <c r="L9">
        <v>5</v>
      </c>
      <c r="M9">
        <v>14</v>
      </c>
      <c r="N9">
        <v>30</v>
      </c>
      <c r="O9">
        <v>4</v>
      </c>
      <c r="P9">
        <v>62</v>
      </c>
      <c r="Q9">
        <v>23</v>
      </c>
      <c r="R9">
        <v>8</v>
      </c>
    </row>
    <row r="10" spans="1:18">
      <c r="A10">
        <v>21</v>
      </c>
      <c r="B10">
        <v>10</v>
      </c>
      <c r="C10">
        <v>12</v>
      </c>
      <c r="D10">
        <v>29</v>
      </c>
      <c r="E10">
        <v>16</v>
      </c>
      <c r="F10">
        <v>14</v>
      </c>
      <c r="G10">
        <v>13</v>
      </c>
      <c r="H10">
        <v>18</v>
      </c>
      <c r="I10">
        <v>23</v>
      </c>
      <c r="J10">
        <v>1504</v>
      </c>
      <c r="K10">
        <v>93</v>
      </c>
      <c r="L10">
        <v>4</v>
      </c>
      <c r="M10">
        <v>26</v>
      </c>
      <c r="N10">
        <v>15</v>
      </c>
      <c r="O10">
        <v>38</v>
      </c>
      <c r="P10">
        <v>7</v>
      </c>
      <c r="Q10">
        <v>59</v>
      </c>
      <c r="R10">
        <v>52</v>
      </c>
    </row>
    <row r="11" spans="1:18">
      <c r="A11">
        <v>6</v>
      </c>
      <c r="B11">
        <v>16</v>
      </c>
      <c r="C11">
        <v>21</v>
      </c>
      <c r="D11">
        <v>18</v>
      </c>
      <c r="E11">
        <v>11</v>
      </c>
      <c r="F11">
        <v>10</v>
      </c>
      <c r="G11">
        <v>19</v>
      </c>
      <c r="H11">
        <v>8</v>
      </c>
      <c r="I11">
        <v>22</v>
      </c>
      <c r="J11">
        <v>97</v>
      </c>
      <c r="K11">
        <v>1567</v>
      </c>
      <c r="L11">
        <v>0</v>
      </c>
      <c r="M11">
        <v>29</v>
      </c>
      <c r="N11">
        <v>15</v>
      </c>
      <c r="O11">
        <v>13</v>
      </c>
      <c r="P11">
        <v>25</v>
      </c>
      <c r="Q11">
        <v>22</v>
      </c>
      <c r="R11">
        <v>77</v>
      </c>
    </row>
    <row r="12" spans="1:18">
      <c r="A12">
        <v>263</v>
      </c>
      <c r="B12">
        <v>6</v>
      </c>
      <c r="C12">
        <v>11</v>
      </c>
      <c r="D12">
        <v>16</v>
      </c>
      <c r="E12">
        <v>14</v>
      </c>
      <c r="F12">
        <v>59</v>
      </c>
      <c r="G12">
        <v>19</v>
      </c>
      <c r="H12">
        <v>253</v>
      </c>
      <c r="I12">
        <v>11</v>
      </c>
      <c r="J12">
        <v>15</v>
      </c>
      <c r="K12">
        <v>11</v>
      </c>
      <c r="L12">
        <v>1129</v>
      </c>
      <c r="M12">
        <v>56</v>
      </c>
      <c r="N12">
        <v>8</v>
      </c>
      <c r="O12">
        <v>13</v>
      </c>
      <c r="P12">
        <v>17</v>
      </c>
      <c r="Q12">
        <v>20</v>
      </c>
      <c r="R12">
        <v>19</v>
      </c>
    </row>
    <row r="13" spans="1:18">
      <c r="A13">
        <v>105</v>
      </c>
      <c r="B13">
        <v>77</v>
      </c>
      <c r="C13">
        <v>19</v>
      </c>
      <c r="D13">
        <v>88</v>
      </c>
      <c r="E13">
        <v>25</v>
      </c>
      <c r="F13">
        <v>36</v>
      </c>
      <c r="G13">
        <v>105</v>
      </c>
      <c r="H13">
        <v>51</v>
      </c>
      <c r="I13">
        <v>17</v>
      </c>
      <c r="J13">
        <v>56</v>
      </c>
      <c r="K13">
        <v>40</v>
      </c>
      <c r="L13">
        <v>15</v>
      </c>
      <c r="M13">
        <v>993</v>
      </c>
      <c r="N13">
        <v>16</v>
      </c>
      <c r="O13">
        <v>65</v>
      </c>
      <c r="P13">
        <v>63</v>
      </c>
      <c r="Q13">
        <v>119</v>
      </c>
      <c r="R13">
        <v>66</v>
      </c>
    </row>
    <row r="14" spans="1:18">
      <c r="A14">
        <v>20</v>
      </c>
      <c r="B14">
        <v>14</v>
      </c>
      <c r="C14">
        <v>3</v>
      </c>
      <c r="D14">
        <v>70</v>
      </c>
      <c r="E14">
        <v>10</v>
      </c>
      <c r="F14">
        <v>40</v>
      </c>
      <c r="G14">
        <v>18</v>
      </c>
      <c r="H14">
        <v>19</v>
      </c>
      <c r="I14">
        <v>26</v>
      </c>
      <c r="J14">
        <v>26</v>
      </c>
      <c r="K14">
        <v>19</v>
      </c>
      <c r="L14">
        <v>9</v>
      </c>
      <c r="M14">
        <v>23</v>
      </c>
      <c r="N14">
        <v>1598</v>
      </c>
      <c r="O14">
        <v>5</v>
      </c>
      <c r="P14">
        <v>16</v>
      </c>
      <c r="Q14">
        <v>21</v>
      </c>
      <c r="R14">
        <v>43</v>
      </c>
    </row>
    <row r="15" spans="1:18">
      <c r="A15">
        <v>115</v>
      </c>
      <c r="B15">
        <v>12</v>
      </c>
      <c r="C15">
        <v>18</v>
      </c>
      <c r="D15">
        <v>76</v>
      </c>
      <c r="E15">
        <v>21</v>
      </c>
      <c r="F15">
        <v>25</v>
      </c>
      <c r="G15">
        <v>10</v>
      </c>
      <c r="H15">
        <v>44</v>
      </c>
      <c r="I15">
        <v>18</v>
      </c>
      <c r="J15">
        <v>108</v>
      </c>
      <c r="K15">
        <v>12</v>
      </c>
      <c r="L15">
        <v>13</v>
      </c>
      <c r="M15">
        <v>200</v>
      </c>
      <c r="N15">
        <v>10</v>
      </c>
      <c r="O15">
        <v>1208</v>
      </c>
      <c r="P15">
        <v>9</v>
      </c>
      <c r="Q15">
        <v>32</v>
      </c>
      <c r="R15">
        <v>17</v>
      </c>
    </row>
    <row r="16" spans="1:18">
      <c r="A16">
        <v>27</v>
      </c>
      <c r="B16">
        <v>49</v>
      </c>
      <c r="C16">
        <v>31</v>
      </c>
      <c r="D16">
        <v>31</v>
      </c>
      <c r="E16">
        <v>7</v>
      </c>
      <c r="F16">
        <v>16</v>
      </c>
      <c r="G16">
        <v>118</v>
      </c>
      <c r="H16">
        <v>17</v>
      </c>
      <c r="I16">
        <v>45</v>
      </c>
      <c r="J16">
        <v>17</v>
      </c>
      <c r="K16">
        <v>32</v>
      </c>
      <c r="L16">
        <v>3</v>
      </c>
      <c r="M16">
        <v>48</v>
      </c>
      <c r="N16">
        <v>10</v>
      </c>
      <c r="O16">
        <v>1</v>
      </c>
      <c r="P16">
        <v>1481</v>
      </c>
      <c r="Q16">
        <v>22</v>
      </c>
      <c r="R16">
        <v>21</v>
      </c>
    </row>
    <row r="17" spans="1:18">
      <c r="A17">
        <v>17</v>
      </c>
      <c r="B17">
        <v>20</v>
      </c>
      <c r="C17">
        <v>22</v>
      </c>
      <c r="D17">
        <v>26</v>
      </c>
      <c r="E17">
        <v>16</v>
      </c>
      <c r="F17">
        <v>35</v>
      </c>
      <c r="G17">
        <v>27</v>
      </c>
      <c r="H17">
        <v>46</v>
      </c>
      <c r="I17">
        <v>27</v>
      </c>
      <c r="J17">
        <v>75</v>
      </c>
      <c r="K17">
        <v>25</v>
      </c>
      <c r="L17">
        <v>5</v>
      </c>
      <c r="M17">
        <v>63</v>
      </c>
      <c r="N17">
        <v>15</v>
      </c>
      <c r="O17">
        <v>10</v>
      </c>
      <c r="P17">
        <v>18</v>
      </c>
      <c r="Q17">
        <v>1404</v>
      </c>
      <c r="R17">
        <v>86</v>
      </c>
    </row>
    <row r="18" spans="1:18">
      <c r="A18">
        <v>31</v>
      </c>
      <c r="B18">
        <v>21</v>
      </c>
      <c r="C18">
        <v>16</v>
      </c>
      <c r="D18">
        <v>46</v>
      </c>
      <c r="E18">
        <v>5</v>
      </c>
      <c r="F18">
        <v>51</v>
      </c>
      <c r="G18">
        <v>53</v>
      </c>
      <c r="H18">
        <v>19</v>
      </c>
      <c r="I18">
        <v>10</v>
      </c>
      <c r="J18">
        <v>55</v>
      </c>
      <c r="K18">
        <v>114</v>
      </c>
      <c r="L18">
        <v>2</v>
      </c>
      <c r="M18">
        <v>115</v>
      </c>
      <c r="N18">
        <v>37</v>
      </c>
      <c r="O18">
        <v>22</v>
      </c>
      <c r="P18">
        <v>38</v>
      </c>
      <c r="Q18">
        <v>77</v>
      </c>
      <c r="R18">
        <v>1276</v>
      </c>
    </row>
    <row r="19" spans="1:18">
      <c r="A19">
        <f>SUM(A1:A18)</f>
        <v>2709</v>
      </c>
      <c r="B19">
        <f t="shared" ref="B19:R19" si="0">SUM(B1:B18)</f>
        <v>1983</v>
      </c>
      <c r="C19">
        <f t="shared" si="0"/>
        <v>1794</v>
      </c>
      <c r="D19">
        <f t="shared" si="0"/>
        <v>2238</v>
      </c>
      <c r="E19">
        <f t="shared" si="0"/>
        <v>1156</v>
      </c>
      <c r="F19">
        <f t="shared" si="0"/>
        <v>2195</v>
      </c>
      <c r="G19">
        <f t="shared" si="0"/>
        <v>1984</v>
      </c>
      <c r="H19">
        <f t="shared" si="0"/>
        <v>2377</v>
      </c>
      <c r="I19">
        <f t="shared" si="0"/>
        <v>2010</v>
      </c>
      <c r="J19">
        <f t="shared" si="0"/>
        <v>2152</v>
      </c>
      <c r="K19">
        <f t="shared" si="0"/>
        <v>2068</v>
      </c>
      <c r="L19">
        <f t="shared" si="0"/>
        <v>1317</v>
      </c>
      <c r="M19">
        <f t="shared" si="0"/>
        <v>1933</v>
      </c>
      <c r="N19">
        <f t="shared" si="0"/>
        <v>1870</v>
      </c>
      <c r="O19">
        <f t="shared" si="0"/>
        <v>1464</v>
      </c>
      <c r="P19">
        <f t="shared" si="0"/>
        <v>2029</v>
      </c>
      <c r="Q19">
        <f t="shared" si="0"/>
        <v>2111</v>
      </c>
      <c r="R19">
        <f t="shared" si="0"/>
        <v>1840</v>
      </c>
    </row>
    <row r="20" spans="1:20">
      <c r="A20">
        <f>A1/A19</f>
        <v>0.656699889258029</v>
      </c>
      <c r="B20">
        <f>B2/B19</f>
        <v>0.830559757942511</v>
      </c>
      <c r="C20">
        <f>C3/C19</f>
        <v>0.891861761426979</v>
      </c>
      <c r="D20">
        <f>D4/D19</f>
        <v>0.638069705093834</v>
      </c>
      <c r="E20">
        <f>E5/E19</f>
        <v>0.826124567474048</v>
      </c>
      <c r="F20">
        <f>F6/F19</f>
        <v>0.723006833712984</v>
      </c>
      <c r="G20">
        <f>G7/G19</f>
        <v>0.743951612903226</v>
      </c>
      <c r="H20">
        <f>H8/H19</f>
        <v>0.697517879680269</v>
      </c>
      <c r="I20">
        <f>I9/I19</f>
        <v>0.828855721393035</v>
      </c>
      <c r="J20">
        <f>J10/J19</f>
        <v>0.698884758364312</v>
      </c>
      <c r="K20">
        <f>K11/K19</f>
        <v>0.757736943907157</v>
      </c>
      <c r="L20">
        <f>L12/L19</f>
        <v>0.857251328777525</v>
      </c>
      <c r="M20">
        <f>M13/M19</f>
        <v>0.513709260217279</v>
      </c>
      <c r="N20">
        <f>N14/N19</f>
        <v>0.854545454545454</v>
      </c>
      <c r="O20">
        <f>O15/O19</f>
        <v>0.825136612021858</v>
      </c>
      <c r="P20">
        <f>P16/P19</f>
        <v>0.729916214884179</v>
      </c>
      <c r="Q20">
        <f>Q17/Q19</f>
        <v>0.665087636191378</v>
      </c>
      <c r="R20">
        <f>R18/R19</f>
        <v>0.693478260869565</v>
      </c>
      <c r="S20">
        <f>AVERAGE(A20:R20)</f>
        <v>0.746244122147979</v>
      </c>
      <c r="T20" t="s">
        <v>0</v>
      </c>
    </row>
    <row r="21" spans="1:20">
      <c r="A21">
        <f>A1/2000</f>
        <v>0.8895</v>
      </c>
      <c r="B21">
        <f>B2/2000</f>
        <v>0.8235</v>
      </c>
      <c r="C21">
        <f>C3/2000</f>
        <v>0.8</v>
      </c>
      <c r="D21">
        <f>D4/2000</f>
        <v>0.714</v>
      </c>
      <c r="E21">
        <f>E5/2000</f>
        <v>0.4775</v>
      </c>
      <c r="F21">
        <f>F6/2000</f>
        <v>0.7935</v>
      </c>
      <c r="G21">
        <f>G7/2000</f>
        <v>0.738</v>
      </c>
      <c r="H21">
        <f>H8/2000</f>
        <v>0.829</v>
      </c>
      <c r="I21">
        <f>I9/2000</f>
        <v>0.833</v>
      </c>
      <c r="J21">
        <f>J10/2000</f>
        <v>0.752</v>
      </c>
      <c r="K21">
        <f>K11/2000</f>
        <v>0.7835</v>
      </c>
      <c r="L21">
        <f>L12/2000</f>
        <v>0.5645</v>
      </c>
      <c r="M21">
        <f>M13/2000</f>
        <v>0.4965</v>
      </c>
      <c r="N21">
        <f>N14/2000</f>
        <v>0.799</v>
      </c>
      <c r="O21">
        <f>O15/2000</f>
        <v>0.604</v>
      </c>
      <c r="P21">
        <f>P16/2000</f>
        <v>0.7405</v>
      </c>
      <c r="Q21">
        <f>Q17/2000</f>
        <v>0.702</v>
      </c>
      <c r="R21">
        <f>R18/2000</f>
        <v>0.638</v>
      </c>
      <c r="S21">
        <f>AVERAGE(A21:R21)</f>
        <v>0.721</v>
      </c>
      <c r="T21" t="s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8"/>
  <sheetViews>
    <sheetView workbookViewId="0">
      <selection activeCell="A1" sqref="A1:R1"/>
    </sheetView>
  </sheetViews>
  <sheetFormatPr defaultColWidth="9" defaultRowHeight="13.5"/>
  <cols>
    <col min="1" max="4" width="5.5" customWidth="1"/>
    <col min="5" max="5" width="4.5" customWidth="1"/>
    <col min="6" max="12" width="5.5" customWidth="1"/>
    <col min="13" max="13" width="6.75" customWidth="1"/>
    <col min="14" max="18" width="5.5" customWidth="1"/>
  </cols>
  <sheetData>
    <row r="1" ht="14" customHeight="1" spans="1:18">
      <c r="A1" t="s">
        <v>2</v>
      </c>
      <c r="B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t="s">
        <v>16</v>
      </c>
      <c r="P1" s="1" t="s">
        <v>17</v>
      </c>
      <c r="Q1" s="1" t="s">
        <v>18</v>
      </c>
      <c r="R1" s="1" t="s">
        <v>19</v>
      </c>
    </row>
    <row r="2" spans="1:19">
      <c r="A2">
        <v>1616</v>
      </c>
      <c r="B2">
        <v>2</v>
      </c>
      <c r="C2">
        <v>2</v>
      </c>
      <c r="D2">
        <v>27</v>
      </c>
      <c r="E2">
        <v>3</v>
      </c>
      <c r="F2">
        <v>15</v>
      </c>
      <c r="G2">
        <v>1</v>
      </c>
      <c r="H2">
        <v>21</v>
      </c>
      <c r="I2">
        <v>6</v>
      </c>
      <c r="J2">
        <v>3</v>
      </c>
      <c r="K2">
        <v>2</v>
      </c>
      <c r="L2">
        <v>24</v>
      </c>
      <c r="M2">
        <v>14</v>
      </c>
      <c r="N2">
        <v>1</v>
      </c>
      <c r="O2">
        <v>14</v>
      </c>
      <c r="P2">
        <v>7</v>
      </c>
      <c r="Q2">
        <v>6</v>
      </c>
      <c r="R2">
        <v>8</v>
      </c>
      <c r="S2">
        <f t="shared" ref="S2:S19" si="0">SUM(A2:R2)</f>
        <v>1772</v>
      </c>
    </row>
    <row r="3" spans="1:19">
      <c r="A3">
        <v>12</v>
      </c>
      <c r="B3">
        <v>1521</v>
      </c>
      <c r="C3">
        <v>8</v>
      </c>
      <c r="D3">
        <v>24</v>
      </c>
      <c r="E3">
        <v>4</v>
      </c>
      <c r="F3">
        <v>15</v>
      </c>
      <c r="G3">
        <v>21</v>
      </c>
      <c r="H3">
        <v>12</v>
      </c>
      <c r="I3">
        <v>11</v>
      </c>
      <c r="J3">
        <v>3</v>
      </c>
      <c r="K3">
        <v>16</v>
      </c>
      <c r="L3">
        <v>4</v>
      </c>
      <c r="M3">
        <v>43</v>
      </c>
      <c r="N3">
        <v>6</v>
      </c>
      <c r="O3">
        <v>4</v>
      </c>
      <c r="P3">
        <v>18</v>
      </c>
      <c r="Q3">
        <v>15</v>
      </c>
      <c r="R3">
        <v>7</v>
      </c>
      <c r="S3">
        <f t="shared" si="0"/>
        <v>1744</v>
      </c>
    </row>
    <row r="4" spans="1:19">
      <c r="A4">
        <v>8</v>
      </c>
      <c r="B4">
        <v>3</v>
      </c>
      <c r="C4">
        <v>1595</v>
      </c>
      <c r="D4">
        <v>6</v>
      </c>
      <c r="E4">
        <v>0</v>
      </c>
      <c r="F4">
        <v>6</v>
      </c>
      <c r="G4">
        <v>13</v>
      </c>
      <c r="H4">
        <v>4</v>
      </c>
      <c r="I4">
        <v>12</v>
      </c>
      <c r="J4">
        <v>3</v>
      </c>
      <c r="K4">
        <v>36</v>
      </c>
      <c r="L4">
        <v>8</v>
      </c>
      <c r="M4">
        <v>4</v>
      </c>
      <c r="N4">
        <v>2</v>
      </c>
      <c r="O4">
        <v>4</v>
      </c>
      <c r="P4">
        <v>24</v>
      </c>
      <c r="Q4">
        <v>16</v>
      </c>
      <c r="R4">
        <v>20</v>
      </c>
      <c r="S4">
        <f t="shared" si="0"/>
        <v>1764</v>
      </c>
    </row>
    <row r="5" spans="1:19">
      <c r="A5">
        <v>39</v>
      </c>
      <c r="B5">
        <v>13</v>
      </c>
      <c r="C5">
        <v>14</v>
      </c>
      <c r="D5">
        <v>1244</v>
      </c>
      <c r="E5">
        <v>6</v>
      </c>
      <c r="F5">
        <v>109</v>
      </c>
      <c r="G5">
        <v>14</v>
      </c>
      <c r="H5">
        <v>18</v>
      </c>
      <c r="I5">
        <v>34</v>
      </c>
      <c r="J5">
        <v>27</v>
      </c>
      <c r="K5">
        <v>22</v>
      </c>
      <c r="L5">
        <v>7</v>
      </c>
      <c r="M5">
        <v>25</v>
      </c>
      <c r="N5">
        <v>20</v>
      </c>
      <c r="O5">
        <v>27</v>
      </c>
      <c r="P5">
        <v>12</v>
      </c>
      <c r="Q5">
        <v>13</v>
      </c>
      <c r="R5">
        <v>20</v>
      </c>
      <c r="S5">
        <f t="shared" si="0"/>
        <v>1664</v>
      </c>
    </row>
    <row r="6" spans="1:19">
      <c r="A6">
        <v>46</v>
      </c>
      <c r="B6">
        <v>8</v>
      </c>
      <c r="C6">
        <v>8</v>
      </c>
      <c r="D6">
        <v>18</v>
      </c>
      <c r="E6">
        <v>636</v>
      </c>
      <c r="F6">
        <v>31</v>
      </c>
      <c r="G6">
        <v>11</v>
      </c>
      <c r="H6">
        <v>14</v>
      </c>
      <c r="I6">
        <v>8</v>
      </c>
      <c r="J6">
        <v>23</v>
      </c>
      <c r="K6">
        <v>7</v>
      </c>
      <c r="L6">
        <v>9</v>
      </c>
      <c r="M6">
        <v>5</v>
      </c>
      <c r="N6">
        <v>5</v>
      </c>
      <c r="O6">
        <v>27</v>
      </c>
      <c r="P6">
        <v>9</v>
      </c>
      <c r="Q6">
        <v>37</v>
      </c>
      <c r="R6">
        <v>7</v>
      </c>
      <c r="S6">
        <f t="shared" si="0"/>
        <v>909</v>
      </c>
    </row>
    <row r="7" spans="1:19">
      <c r="A7">
        <v>21</v>
      </c>
      <c r="B7">
        <v>12</v>
      </c>
      <c r="C7">
        <v>6</v>
      </c>
      <c r="D7">
        <v>140</v>
      </c>
      <c r="E7">
        <v>7</v>
      </c>
      <c r="F7">
        <v>1378</v>
      </c>
      <c r="G7">
        <v>6</v>
      </c>
      <c r="H7">
        <v>19</v>
      </c>
      <c r="I7">
        <v>12</v>
      </c>
      <c r="J7">
        <v>6</v>
      </c>
      <c r="K7">
        <v>3</v>
      </c>
      <c r="L7">
        <v>32</v>
      </c>
      <c r="M7">
        <v>7</v>
      </c>
      <c r="N7">
        <v>9</v>
      </c>
      <c r="O7">
        <v>8</v>
      </c>
      <c r="P7">
        <v>13</v>
      </c>
      <c r="Q7">
        <v>16</v>
      </c>
      <c r="R7">
        <v>5</v>
      </c>
      <c r="S7">
        <f t="shared" si="0"/>
        <v>1700</v>
      </c>
    </row>
    <row r="8" spans="1:19">
      <c r="A8">
        <v>4</v>
      </c>
      <c r="B8">
        <v>23</v>
      </c>
      <c r="C8">
        <v>14</v>
      </c>
      <c r="D8">
        <v>8</v>
      </c>
      <c r="E8">
        <v>3</v>
      </c>
      <c r="F8">
        <v>7</v>
      </c>
      <c r="G8">
        <v>1371</v>
      </c>
      <c r="H8">
        <v>10</v>
      </c>
      <c r="I8">
        <v>16</v>
      </c>
      <c r="J8">
        <v>4</v>
      </c>
      <c r="K8">
        <v>29</v>
      </c>
      <c r="L8">
        <v>3</v>
      </c>
      <c r="M8">
        <v>27</v>
      </c>
      <c r="N8">
        <v>10</v>
      </c>
      <c r="O8">
        <v>5</v>
      </c>
      <c r="P8">
        <v>109</v>
      </c>
      <c r="Q8">
        <v>27</v>
      </c>
      <c r="R8">
        <v>60</v>
      </c>
      <c r="S8">
        <f t="shared" si="0"/>
        <v>1730</v>
      </c>
    </row>
    <row r="9" spans="1:19">
      <c r="A9">
        <v>26</v>
      </c>
      <c r="B9">
        <v>4</v>
      </c>
      <c r="C9">
        <v>8</v>
      </c>
      <c r="D9">
        <v>14</v>
      </c>
      <c r="E9">
        <v>5</v>
      </c>
      <c r="F9">
        <v>26</v>
      </c>
      <c r="G9">
        <v>8</v>
      </c>
      <c r="H9">
        <v>1352</v>
      </c>
      <c r="I9">
        <v>9</v>
      </c>
      <c r="J9">
        <v>14</v>
      </c>
      <c r="K9">
        <v>7</v>
      </c>
      <c r="L9">
        <v>75</v>
      </c>
      <c r="M9">
        <v>15</v>
      </c>
      <c r="N9">
        <v>6</v>
      </c>
      <c r="O9">
        <v>13</v>
      </c>
      <c r="P9">
        <v>6</v>
      </c>
      <c r="Q9">
        <v>40</v>
      </c>
      <c r="R9">
        <v>13</v>
      </c>
      <c r="S9">
        <f t="shared" si="0"/>
        <v>1641</v>
      </c>
    </row>
    <row r="10" spans="1:19">
      <c r="A10">
        <v>12</v>
      </c>
      <c r="B10">
        <v>6</v>
      </c>
      <c r="C10">
        <v>14</v>
      </c>
      <c r="D10">
        <v>28</v>
      </c>
      <c r="E10">
        <v>3</v>
      </c>
      <c r="F10">
        <v>13</v>
      </c>
      <c r="G10">
        <v>9</v>
      </c>
      <c r="H10">
        <v>3</v>
      </c>
      <c r="I10">
        <v>1577</v>
      </c>
      <c r="J10">
        <v>10</v>
      </c>
      <c r="K10">
        <v>22</v>
      </c>
      <c r="L10">
        <v>4</v>
      </c>
      <c r="M10">
        <v>5</v>
      </c>
      <c r="N10">
        <v>19</v>
      </c>
      <c r="O10">
        <v>6</v>
      </c>
      <c r="P10">
        <v>48</v>
      </c>
      <c r="Q10">
        <v>10</v>
      </c>
      <c r="R10">
        <v>13</v>
      </c>
      <c r="S10">
        <f t="shared" si="0"/>
        <v>1802</v>
      </c>
    </row>
    <row r="11" spans="1:19">
      <c r="A11">
        <v>7</v>
      </c>
      <c r="B11">
        <v>5</v>
      </c>
      <c r="C11">
        <v>14</v>
      </c>
      <c r="D11">
        <v>16</v>
      </c>
      <c r="E11">
        <v>5</v>
      </c>
      <c r="F11">
        <v>7</v>
      </c>
      <c r="G11">
        <v>10</v>
      </c>
      <c r="H11">
        <v>10</v>
      </c>
      <c r="I11">
        <v>19</v>
      </c>
      <c r="J11">
        <v>1295</v>
      </c>
      <c r="K11">
        <v>117</v>
      </c>
      <c r="L11">
        <v>3</v>
      </c>
      <c r="M11">
        <v>9</v>
      </c>
      <c r="N11">
        <v>7</v>
      </c>
      <c r="O11">
        <v>38</v>
      </c>
      <c r="P11">
        <v>5</v>
      </c>
      <c r="Q11">
        <v>33</v>
      </c>
      <c r="R11">
        <v>46</v>
      </c>
      <c r="S11">
        <f t="shared" si="0"/>
        <v>1646</v>
      </c>
    </row>
    <row r="12" spans="1:19">
      <c r="A12">
        <v>4</v>
      </c>
      <c r="B12">
        <v>7</v>
      </c>
      <c r="C12">
        <v>19</v>
      </c>
      <c r="D12">
        <v>6</v>
      </c>
      <c r="E12">
        <v>6</v>
      </c>
      <c r="F12">
        <v>6</v>
      </c>
      <c r="G12">
        <v>8</v>
      </c>
      <c r="H12">
        <v>1</v>
      </c>
      <c r="I12">
        <v>19</v>
      </c>
      <c r="J12">
        <v>51</v>
      </c>
      <c r="K12">
        <v>1574</v>
      </c>
      <c r="L12">
        <v>1</v>
      </c>
      <c r="M12">
        <v>6</v>
      </c>
      <c r="N12">
        <v>9</v>
      </c>
      <c r="O12">
        <v>12</v>
      </c>
      <c r="P12">
        <v>17</v>
      </c>
      <c r="Q12">
        <v>7</v>
      </c>
      <c r="R12">
        <v>50</v>
      </c>
      <c r="S12">
        <f t="shared" si="0"/>
        <v>1803</v>
      </c>
    </row>
    <row r="13" spans="1:19">
      <c r="A13">
        <v>130</v>
      </c>
      <c r="B13">
        <v>4</v>
      </c>
      <c r="C13">
        <v>11</v>
      </c>
      <c r="D13">
        <v>11</v>
      </c>
      <c r="E13">
        <v>7</v>
      </c>
      <c r="F13">
        <v>26</v>
      </c>
      <c r="G13">
        <v>9</v>
      </c>
      <c r="H13">
        <v>114</v>
      </c>
      <c r="I13">
        <v>5</v>
      </c>
      <c r="J13">
        <v>11</v>
      </c>
      <c r="K13">
        <v>6</v>
      </c>
      <c r="L13">
        <v>1165</v>
      </c>
      <c r="M13">
        <v>21</v>
      </c>
      <c r="N13">
        <v>2</v>
      </c>
      <c r="O13">
        <v>14</v>
      </c>
      <c r="P13">
        <v>7</v>
      </c>
      <c r="Q13">
        <v>6</v>
      </c>
      <c r="R13">
        <v>12</v>
      </c>
      <c r="S13">
        <f t="shared" si="0"/>
        <v>1561</v>
      </c>
    </row>
    <row r="14" spans="1:19">
      <c r="A14">
        <v>81</v>
      </c>
      <c r="B14">
        <v>57</v>
      </c>
      <c r="C14">
        <v>14</v>
      </c>
      <c r="D14">
        <v>60</v>
      </c>
      <c r="E14">
        <v>9</v>
      </c>
      <c r="F14">
        <v>21</v>
      </c>
      <c r="G14">
        <v>77</v>
      </c>
      <c r="H14">
        <v>35</v>
      </c>
      <c r="I14">
        <v>16</v>
      </c>
      <c r="J14">
        <v>28</v>
      </c>
      <c r="K14">
        <v>33</v>
      </c>
      <c r="L14">
        <v>28</v>
      </c>
      <c r="M14">
        <v>694</v>
      </c>
      <c r="N14">
        <v>5</v>
      </c>
      <c r="O14">
        <v>88</v>
      </c>
      <c r="P14">
        <v>66</v>
      </c>
      <c r="Q14">
        <v>78</v>
      </c>
      <c r="R14">
        <v>74</v>
      </c>
      <c r="S14">
        <f t="shared" si="0"/>
        <v>1464</v>
      </c>
    </row>
    <row r="15" spans="1:19">
      <c r="A15">
        <v>12</v>
      </c>
      <c r="B15">
        <v>9</v>
      </c>
      <c r="C15">
        <v>5</v>
      </c>
      <c r="D15">
        <v>47</v>
      </c>
      <c r="E15">
        <v>8</v>
      </c>
      <c r="F15">
        <v>28</v>
      </c>
      <c r="G15">
        <v>11</v>
      </c>
      <c r="H15">
        <v>10</v>
      </c>
      <c r="I15">
        <v>19</v>
      </c>
      <c r="J15">
        <v>15</v>
      </c>
      <c r="K15">
        <v>19</v>
      </c>
      <c r="L15">
        <v>4</v>
      </c>
      <c r="M15">
        <v>8</v>
      </c>
      <c r="N15">
        <v>1477</v>
      </c>
      <c r="O15">
        <v>8</v>
      </c>
      <c r="P15">
        <v>13</v>
      </c>
      <c r="Q15">
        <v>12</v>
      </c>
      <c r="R15">
        <v>25</v>
      </c>
      <c r="S15">
        <f t="shared" si="0"/>
        <v>1730</v>
      </c>
    </row>
    <row r="16" spans="1:19">
      <c r="A16">
        <v>74</v>
      </c>
      <c r="B16">
        <v>6</v>
      </c>
      <c r="C16">
        <v>20</v>
      </c>
      <c r="D16">
        <v>29</v>
      </c>
      <c r="E16">
        <v>12</v>
      </c>
      <c r="F16">
        <v>20</v>
      </c>
      <c r="G16">
        <v>3</v>
      </c>
      <c r="H16">
        <v>25</v>
      </c>
      <c r="I16">
        <v>7</v>
      </c>
      <c r="J16">
        <v>46</v>
      </c>
      <c r="K16">
        <v>13</v>
      </c>
      <c r="L16">
        <v>13</v>
      </c>
      <c r="M16">
        <v>76</v>
      </c>
      <c r="N16">
        <v>3</v>
      </c>
      <c r="O16">
        <v>1130</v>
      </c>
      <c r="P16">
        <v>13</v>
      </c>
      <c r="Q16">
        <v>21</v>
      </c>
      <c r="R16">
        <v>8</v>
      </c>
      <c r="S16">
        <f t="shared" si="0"/>
        <v>1519</v>
      </c>
    </row>
    <row r="17" spans="1:19">
      <c r="A17">
        <v>12</v>
      </c>
      <c r="B17">
        <v>37</v>
      </c>
      <c r="C17">
        <v>45</v>
      </c>
      <c r="D17">
        <v>21</v>
      </c>
      <c r="E17">
        <v>3</v>
      </c>
      <c r="F17">
        <v>11</v>
      </c>
      <c r="G17">
        <v>99</v>
      </c>
      <c r="H17">
        <v>12</v>
      </c>
      <c r="I17">
        <v>37</v>
      </c>
      <c r="J17">
        <v>10</v>
      </c>
      <c r="K17">
        <v>32</v>
      </c>
      <c r="L17">
        <v>5</v>
      </c>
      <c r="M17">
        <v>16</v>
      </c>
      <c r="N17">
        <v>7</v>
      </c>
      <c r="O17">
        <v>5</v>
      </c>
      <c r="P17">
        <v>1352</v>
      </c>
      <c r="Q17">
        <v>12</v>
      </c>
      <c r="R17">
        <v>16</v>
      </c>
      <c r="S17">
        <f t="shared" si="0"/>
        <v>1732</v>
      </c>
    </row>
    <row r="18" spans="1:19">
      <c r="A18">
        <v>5</v>
      </c>
      <c r="B18">
        <v>19</v>
      </c>
      <c r="C18">
        <v>37</v>
      </c>
      <c r="D18">
        <v>13</v>
      </c>
      <c r="E18">
        <v>14</v>
      </c>
      <c r="F18">
        <v>16</v>
      </c>
      <c r="G18">
        <v>18</v>
      </c>
      <c r="H18">
        <v>36</v>
      </c>
      <c r="I18">
        <v>21</v>
      </c>
      <c r="J18">
        <v>39</v>
      </c>
      <c r="K18">
        <v>26</v>
      </c>
      <c r="L18">
        <v>7</v>
      </c>
      <c r="M18">
        <v>36</v>
      </c>
      <c r="N18">
        <v>8</v>
      </c>
      <c r="O18">
        <v>20</v>
      </c>
      <c r="P18">
        <v>15</v>
      </c>
      <c r="Q18">
        <v>1099</v>
      </c>
      <c r="R18">
        <v>92</v>
      </c>
      <c r="S18">
        <f t="shared" si="0"/>
        <v>1521</v>
      </c>
    </row>
    <row r="19" spans="1:19">
      <c r="A19">
        <v>21</v>
      </c>
      <c r="B19">
        <v>18</v>
      </c>
      <c r="C19">
        <v>21</v>
      </c>
      <c r="D19">
        <v>26</v>
      </c>
      <c r="E19">
        <v>3</v>
      </c>
      <c r="F19">
        <v>42</v>
      </c>
      <c r="G19">
        <v>46</v>
      </c>
      <c r="H19">
        <v>10</v>
      </c>
      <c r="I19">
        <v>9</v>
      </c>
      <c r="J19">
        <v>30</v>
      </c>
      <c r="K19">
        <v>135</v>
      </c>
      <c r="L19">
        <v>3</v>
      </c>
      <c r="M19">
        <v>62</v>
      </c>
      <c r="N19">
        <v>35</v>
      </c>
      <c r="O19">
        <v>28</v>
      </c>
      <c r="P19">
        <v>30</v>
      </c>
      <c r="Q19">
        <v>52</v>
      </c>
      <c r="R19">
        <v>1202</v>
      </c>
      <c r="S19">
        <f t="shared" si="0"/>
        <v>1773</v>
      </c>
    </row>
    <row r="20" spans="1:18">
      <c r="A20">
        <f>SUM(A2:A19)</f>
        <v>2130</v>
      </c>
      <c r="B20">
        <f t="shared" ref="B20:R20" si="1">SUM(B2:B19)</f>
        <v>1754</v>
      </c>
      <c r="C20">
        <f t="shared" si="1"/>
        <v>1855</v>
      </c>
      <c r="D20">
        <f t="shared" si="1"/>
        <v>1738</v>
      </c>
      <c r="E20">
        <f t="shared" si="1"/>
        <v>734</v>
      </c>
      <c r="F20">
        <f t="shared" si="1"/>
        <v>1777</v>
      </c>
      <c r="G20">
        <f t="shared" si="1"/>
        <v>1735</v>
      </c>
      <c r="H20">
        <f t="shared" si="1"/>
        <v>1706</v>
      </c>
      <c r="I20">
        <f t="shared" si="1"/>
        <v>1837</v>
      </c>
      <c r="J20">
        <f t="shared" si="1"/>
        <v>1618</v>
      </c>
      <c r="K20">
        <f t="shared" si="1"/>
        <v>2099</v>
      </c>
      <c r="L20">
        <f t="shared" si="1"/>
        <v>1395</v>
      </c>
      <c r="M20">
        <f t="shared" si="1"/>
        <v>1073</v>
      </c>
      <c r="N20">
        <f t="shared" si="1"/>
        <v>1631</v>
      </c>
      <c r="O20">
        <f t="shared" si="1"/>
        <v>1451</v>
      </c>
      <c r="P20">
        <f t="shared" si="1"/>
        <v>1764</v>
      </c>
      <c r="Q20">
        <f t="shared" si="1"/>
        <v>1500</v>
      </c>
      <c r="R20">
        <f t="shared" si="1"/>
        <v>1678</v>
      </c>
    </row>
    <row r="21" spans="1:20">
      <c r="A21">
        <f>A2/A20</f>
        <v>0.75868544600939</v>
      </c>
      <c r="B21">
        <f>B3/B20</f>
        <v>0.867160775370582</v>
      </c>
      <c r="C21">
        <f>C4/C20</f>
        <v>0.859838274932615</v>
      </c>
      <c r="D21">
        <f>D5/D20</f>
        <v>0.715765247410817</v>
      </c>
      <c r="E21">
        <f>E6/E20</f>
        <v>0.866485013623978</v>
      </c>
      <c r="F21">
        <f>F7/F20</f>
        <v>0.775464265616207</v>
      </c>
      <c r="G21">
        <f>G8/G20</f>
        <v>0.790201729106628</v>
      </c>
      <c r="H21">
        <f>H9/H20</f>
        <v>0.792497069167644</v>
      </c>
      <c r="I21">
        <f>I10/I20</f>
        <v>0.858464888405008</v>
      </c>
      <c r="J21">
        <f>J11/J20</f>
        <v>0.800370828182942</v>
      </c>
      <c r="K21">
        <f>K12/K20</f>
        <v>0.749880895664602</v>
      </c>
      <c r="L21">
        <f>L13/L20</f>
        <v>0.835125448028674</v>
      </c>
      <c r="M21">
        <f>M14/M20</f>
        <v>0.646784715750233</v>
      </c>
      <c r="N21">
        <f>N15/N20</f>
        <v>0.905579399141631</v>
      </c>
      <c r="O21">
        <f>O16/O20</f>
        <v>0.778773259820813</v>
      </c>
      <c r="P21">
        <f>P17/P20</f>
        <v>0.766439909297052</v>
      </c>
      <c r="Q21">
        <f>Q18/Q20</f>
        <v>0.732666666666667</v>
      </c>
      <c r="R21">
        <f>R19/R20</f>
        <v>0.716328963051251</v>
      </c>
      <c r="S21">
        <f>AVERAGE(A21:R21)</f>
        <v>0.789806266402596</v>
      </c>
      <c r="T21" t="s">
        <v>0</v>
      </c>
    </row>
    <row r="22" spans="1:20">
      <c r="A22">
        <f>A2/2000</f>
        <v>0.808</v>
      </c>
      <c r="B22">
        <f>B3/2000</f>
        <v>0.7605</v>
      </c>
      <c r="C22">
        <f>C4/2000</f>
        <v>0.7975</v>
      </c>
      <c r="D22">
        <f>D5/2000</f>
        <v>0.622</v>
      </c>
      <c r="E22">
        <f>E6/2000</f>
        <v>0.318</v>
      </c>
      <c r="F22">
        <f>F7/2000</f>
        <v>0.689</v>
      </c>
      <c r="G22">
        <f>G8/2000</f>
        <v>0.6855</v>
      </c>
      <c r="H22">
        <f>H9/2000</f>
        <v>0.676</v>
      </c>
      <c r="I22">
        <f>I10/2000</f>
        <v>0.7885</v>
      </c>
      <c r="J22">
        <f>J11/2000</f>
        <v>0.6475</v>
      </c>
      <c r="K22">
        <f>K12/2000</f>
        <v>0.787</v>
      </c>
      <c r="L22">
        <f>L13/2000</f>
        <v>0.5825</v>
      </c>
      <c r="M22">
        <f>M14/2000</f>
        <v>0.347</v>
      </c>
      <c r="N22">
        <f>N15/2000</f>
        <v>0.7385</v>
      </c>
      <c r="O22">
        <f>O16/2000</f>
        <v>0.565</v>
      </c>
      <c r="P22">
        <f>P17/2000</f>
        <v>0.676</v>
      </c>
      <c r="Q22">
        <f>Q18/2000</f>
        <v>0.5495</v>
      </c>
      <c r="R22">
        <f>R19/2000</f>
        <v>0.601</v>
      </c>
      <c r="S22">
        <f>AVERAGE(A22:R22)</f>
        <v>0.646611111111111</v>
      </c>
      <c r="T22" t="s">
        <v>1</v>
      </c>
    </row>
    <row r="26" ht="14.25" spans="3:3">
      <c r="C26" s="1"/>
    </row>
    <row r="35" ht="14.25" spans="3:3">
      <c r="C35" s="1"/>
    </row>
    <row r="36" ht="14.25" spans="3:3">
      <c r="C36" s="1"/>
    </row>
    <row r="37" ht="14.25" spans="3:3">
      <c r="C37" s="1"/>
    </row>
    <row r="38" ht="14.25" spans="3:3">
      <c r="C38" s="1"/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"/>
  <sheetViews>
    <sheetView workbookViewId="0">
      <selection activeCell="N27" sqref="N27"/>
    </sheetView>
  </sheetViews>
  <sheetFormatPr defaultColWidth="9" defaultRowHeight="13.5"/>
  <cols>
    <col min="1" max="18" width="5.5" customWidth="1"/>
  </cols>
  <sheetData>
    <row r="1" spans="1:18">
      <c r="A1">
        <v>1757</v>
      </c>
      <c r="B1">
        <v>3</v>
      </c>
      <c r="C1">
        <v>1</v>
      </c>
      <c r="D1">
        <v>44</v>
      </c>
      <c r="E1">
        <v>8</v>
      </c>
      <c r="F1">
        <v>23</v>
      </c>
      <c r="G1">
        <v>2</v>
      </c>
      <c r="H1">
        <v>29</v>
      </c>
      <c r="I1">
        <v>2</v>
      </c>
      <c r="J1">
        <v>6</v>
      </c>
      <c r="K1">
        <v>3</v>
      </c>
      <c r="L1">
        <v>30</v>
      </c>
      <c r="M1">
        <v>49</v>
      </c>
      <c r="N1">
        <v>1</v>
      </c>
      <c r="O1">
        <v>21</v>
      </c>
      <c r="P1">
        <v>6</v>
      </c>
      <c r="Q1">
        <v>3</v>
      </c>
      <c r="R1">
        <v>8</v>
      </c>
    </row>
    <row r="2" spans="1:18">
      <c r="A2">
        <v>17</v>
      </c>
      <c r="B2">
        <v>1643</v>
      </c>
      <c r="C2">
        <v>8</v>
      </c>
      <c r="D2">
        <v>20</v>
      </c>
      <c r="E2">
        <v>8</v>
      </c>
      <c r="F2">
        <v>16</v>
      </c>
      <c r="G2">
        <v>31</v>
      </c>
      <c r="H2">
        <v>17</v>
      </c>
      <c r="I2">
        <v>21</v>
      </c>
      <c r="J2">
        <v>6</v>
      </c>
      <c r="K2">
        <v>15</v>
      </c>
      <c r="L2">
        <v>4</v>
      </c>
      <c r="M2">
        <v>117</v>
      </c>
      <c r="N2">
        <v>10</v>
      </c>
      <c r="O2">
        <v>13</v>
      </c>
      <c r="P2">
        <v>25</v>
      </c>
      <c r="Q2">
        <v>14</v>
      </c>
      <c r="R2">
        <v>9</v>
      </c>
    </row>
    <row r="3" spans="1:18">
      <c r="A3">
        <v>6</v>
      </c>
      <c r="B3">
        <v>1</v>
      </c>
      <c r="C3">
        <v>1729</v>
      </c>
      <c r="D3">
        <v>9</v>
      </c>
      <c r="E3">
        <v>2</v>
      </c>
      <c r="F3">
        <v>9</v>
      </c>
      <c r="G3">
        <v>16</v>
      </c>
      <c r="H3">
        <v>8</v>
      </c>
      <c r="I3">
        <v>16</v>
      </c>
      <c r="J3">
        <v>8</v>
      </c>
      <c r="K3">
        <v>32</v>
      </c>
      <c r="L3">
        <v>12</v>
      </c>
      <c r="M3">
        <v>38</v>
      </c>
      <c r="N3">
        <v>6</v>
      </c>
      <c r="O3">
        <v>14</v>
      </c>
      <c r="P3">
        <v>22</v>
      </c>
      <c r="Q3">
        <v>30</v>
      </c>
      <c r="R3">
        <v>36</v>
      </c>
    </row>
    <row r="4" spans="1:18">
      <c r="A4">
        <v>41</v>
      </c>
      <c r="B4">
        <v>15</v>
      </c>
      <c r="C4">
        <v>9</v>
      </c>
      <c r="D4">
        <v>1424</v>
      </c>
      <c r="E4">
        <v>30</v>
      </c>
      <c r="F4">
        <v>127</v>
      </c>
      <c r="G4">
        <v>18</v>
      </c>
      <c r="H4">
        <v>22</v>
      </c>
      <c r="I4">
        <v>36</v>
      </c>
      <c r="J4">
        <v>27</v>
      </c>
      <c r="K4">
        <v>16</v>
      </c>
      <c r="L4">
        <v>12</v>
      </c>
      <c r="M4">
        <v>104</v>
      </c>
      <c r="N4">
        <v>23</v>
      </c>
      <c r="O4">
        <v>34</v>
      </c>
      <c r="P4">
        <v>12</v>
      </c>
      <c r="Q4">
        <v>19</v>
      </c>
      <c r="R4">
        <v>23</v>
      </c>
    </row>
    <row r="5" spans="1:18">
      <c r="A5">
        <v>98</v>
      </c>
      <c r="B5">
        <v>16</v>
      </c>
      <c r="C5">
        <v>15</v>
      </c>
      <c r="D5">
        <v>66</v>
      </c>
      <c r="E5">
        <v>1152</v>
      </c>
      <c r="F5">
        <v>65</v>
      </c>
      <c r="G5">
        <v>25</v>
      </c>
      <c r="H5">
        <v>77</v>
      </c>
      <c r="I5">
        <v>21</v>
      </c>
      <c r="J5">
        <v>48</v>
      </c>
      <c r="K5">
        <v>15</v>
      </c>
      <c r="L5">
        <v>25</v>
      </c>
      <c r="M5">
        <v>101</v>
      </c>
      <c r="N5">
        <v>20</v>
      </c>
      <c r="O5">
        <v>51</v>
      </c>
      <c r="P5">
        <v>19</v>
      </c>
      <c r="Q5">
        <v>70</v>
      </c>
      <c r="R5">
        <v>30</v>
      </c>
    </row>
    <row r="6" spans="1:18">
      <c r="A6">
        <v>22</v>
      </c>
      <c r="B6">
        <v>19</v>
      </c>
      <c r="C6">
        <v>5</v>
      </c>
      <c r="D6">
        <v>169</v>
      </c>
      <c r="E6">
        <v>12</v>
      </c>
      <c r="F6">
        <v>1576</v>
      </c>
      <c r="G6">
        <v>4</v>
      </c>
      <c r="H6">
        <v>28</v>
      </c>
      <c r="I6">
        <v>14</v>
      </c>
      <c r="J6">
        <v>9</v>
      </c>
      <c r="K6">
        <v>3</v>
      </c>
      <c r="L6">
        <v>42</v>
      </c>
      <c r="M6">
        <v>27</v>
      </c>
      <c r="N6">
        <v>12</v>
      </c>
      <c r="O6">
        <v>6</v>
      </c>
      <c r="P6">
        <v>14</v>
      </c>
      <c r="Q6">
        <v>23</v>
      </c>
      <c r="R6">
        <v>9</v>
      </c>
    </row>
    <row r="7" spans="1:18">
      <c r="A7">
        <v>10</v>
      </c>
      <c r="B7">
        <v>29</v>
      </c>
      <c r="C7">
        <v>16</v>
      </c>
      <c r="D7">
        <v>15</v>
      </c>
      <c r="E7">
        <v>13</v>
      </c>
      <c r="F7">
        <v>8</v>
      </c>
      <c r="G7">
        <v>1483</v>
      </c>
      <c r="H7">
        <v>18</v>
      </c>
      <c r="I7">
        <v>15</v>
      </c>
      <c r="J7">
        <v>6</v>
      </c>
      <c r="K7">
        <v>32</v>
      </c>
      <c r="L7">
        <v>4</v>
      </c>
      <c r="M7">
        <v>89</v>
      </c>
      <c r="N7">
        <v>16</v>
      </c>
      <c r="O7">
        <v>7</v>
      </c>
      <c r="P7">
        <v>118</v>
      </c>
      <c r="Q7">
        <v>32</v>
      </c>
      <c r="R7">
        <v>77</v>
      </c>
    </row>
    <row r="8" spans="1:18">
      <c r="A8">
        <v>27</v>
      </c>
      <c r="B8">
        <v>6</v>
      </c>
      <c r="C8">
        <v>5</v>
      </c>
      <c r="D8">
        <v>18</v>
      </c>
      <c r="E8">
        <v>20</v>
      </c>
      <c r="F8">
        <v>24</v>
      </c>
      <c r="G8">
        <v>9</v>
      </c>
      <c r="H8">
        <v>1618</v>
      </c>
      <c r="I8">
        <v>9</v>
      </c>
      <c r="J8">
        <v>17</v>
      </c>
      <c r="K8">
        <v>3</v>
      </c>
      <c r="L8">
        <v>103</v>
      </c>
      <c r="M8">
        <v>43</v>
      </c>
      <c r="N8">
        <v>5</v>
      </c>
      <c r="O8">
        <v>14</v>
      </c>
      <c r="P8">
        <v>12</v>
      </c>
      <c r="Q8">
        <v>40</v>
      </c>
      <c r="R8">
        <v>14</v>
      </c>
    </row>
    <row r="9" spans="1:18">
      <c r="A9">
        <v>10</v>
      </c>
      <c r="B9">
        <v>10</v>
      </c>
      <c r="C9">
        <v>14</v>
      </c>
      <c r="D9">
        <v>41</v>
      </c>
      <c r="E9">
        <v>7</v>
      </c>
      <c r="F9">
        <v>20</v>
      </c>
      <c r="G9">
        <v>12</v>
      </c>
      <c r="H9">
        <v>8</v>
      </c>
      <c r="I9">
        <v>1671</v>
      </c>
      <c r="J9">
        <v>16</v>
      </c>
      <c r="K9">
        <v>17</v>
      </c>
      <c r="L9">
        <v>7</v>
      </c>
      <c r="M9">
        <v>36</v>
      </c>
      <c r="N9">
        <v>29</v>
      </c>
      <c r="O9">
        <v>13</v>
      </c>
      <c r="P9">
        <v>59</v>
      </c>
      <c r="Q9">
        <v>11</v>
      </c>
      <c r="R9">
        <v>11</v>
      </c>
    </row>
    <row r="10" spans="1:18">
      <c r="A10">
        <v>15</v>
      </c>
      <c r="B10">
        <v>9</v>
      </c>
      <c r="C10">
        <v>14</v>
      </c>
      <c r="D10">
        <v>29</v>
      </c>
      <c r="E10">
        <v>20</v>
      </c>
      <c r="F10">
        <v>11</v>
      </c>
      <c r="G10">
        <v>13</v>
      </c>
      <c r="H10">
        <v>18</v>
      </c>
      <c r="I10">
        <v>25</v>
      </c>
      <c r="J10">
        <v>1476</v>
      </c>
      <c r="K10">
        <v>107</v>
      </c>
      <c r="L10">
        <v>8</v>
      </c>
      <c r="M10">
        <v>44</v>
      </c>
      <c r="N10">
        <v>14</v>
      </c>
      <c r="O10">
        <v>60</v>
      </c>
      <c r="P10">
        <v>6</v>
      </c>
      <c r="Q10">
        <v>47</v>
      </c>
      <c r="R10">
        <v>67</v>
      </c>
    </row>
    <row r="11" spans="1:18">
      <c r="A11">
        <v>7</v>
      </c>
      <c r="B11">
        <v>7</v>
      </c>
      <c r="C11">
        <v>28</v>
      </c>
      <c r="D11">
        <v>10</v>
      </c>
      <c r="E11">
        <v>10</v>
      </c>
      <c r="F11">
        <v>8</v>
      </c>
      <c r="G11">
        <v>13</v>
      </c>
      <c r="H11">
        <v>5</v>
      </c>
      <c r="I11">
        <v>20</v>
      </c>
      <c r="J11">
        <v>70</v>
      </c>
      <c r="K11">
        <v>1634</v>
      </c>
      <c r="L11">
        <v>1</v>
      </c>
      <c r="M11">
        <v>41</v>
      </c>
      <c r="N11">
        <v>10</v>
      </c>
      <c r="O11">
        <v>18</v>
      </c>
      <c r="P11">
        <v>18</v>
      </c>
      <c r="Q11">
        <v>14</v>
      </c>
      <c r="R11">
        <v>77</v>
      </c>
    </row>
    <row r="12" spans="1:18">
      <c r="A12">
        <v>141</v>
      </c>
      <c r="B12">
        <v>4</v>
      </c>
      <c r="C12">
        <v>8</v>
      </c>
      <c r="D12">
        <v>13</v>
      </c>
      <c r="E12">
        <v>13</v>
      </c>
      <c r="F12">
        <v>34</v>
      </c>
      <c r="G12">
        <v>12</v>
      </c>
      <c r="H12">
        <v>145</v>
      </c>
      <c r="I12">
        <v>8</v>
      </c>
      <c r="J12">
        <v>15</v>
      </c>
      <c r="K12">
        <v>8</v>
      </c>
      <c r="L12">
        <v>1455</v>
      </c>
      <c r="M12">
        <v>73</v>
      </c>
      <c r="N12">
        <v>7</v>
      </c>
      <c r="O12">
        <v>21</v>
      </c>
      <c r="P12">
        <v>7</v>
      </c>
      <c r="Q12">
        <v>9</v>
      </c>
      <c r="R12">
        <v>9</v>
      </c>
    </row>
    <row r="13" spans="1:18">
      <c r="A13">
        <v>78</v>
      </c>
      <c r="B13">
        <v>69</v>
      </c>
      <c r="C13">
        <v>23</v>
      </c>
      <c r="D13">
        <v>81</v>
      </c>
      <c r="E13">
        <v>32</v>
      </c>
      <c r="F13">
        <v>51</v>
      </c>
      <c r="G13">
        <v>105</v>
      </c>
      <c r="H13">
        <v>55</v>
      </c>
      <c r="I13">
        <v>22</v>
      </c>
      <c r="J13">
        <v>28</v>
      </c>
      <c r="K13">
        <v>39</v>
      </c>
      <c r="L13">
        <v>27</v>
      </c>
      <c r="M13">
        <v>1017</v>
      </c>
      <c r="N13">
        <v>16</v>
      </c>
      <c r="O13">
        <v>102</v>
      </c>
      <c r="P13">
        <v>64</v>
      </c>
      <c r="Q13">
        <v>99</v>
      </c>
      <c r="R13">
        <v>74</v>
      </c>
    </row>
    <row r="14" spans="1:18">
      <c r="A14">
        <v>19</v>
      </c>
      <c r="B14">
        <v>13</v>
      </c>
      <c r="C14">
        <v>10</v>
      </c>
      <c r="D14">
        <v>56</v>
      </c>
      <c r="E14">
        <v>17</v>
      </c>
      <c r="F14">
        <v>35</v>
      </c>
      <c r="G14">
        <v>10</v>
      </c>
      <c r="H14">
        <v>18</v>
      </c>
      <c r="I14">
        <v>31</v>
      </c>
      <c r="J14">
        <v>22</v>
      </c>
      <c r="K14">
        <v>22</v>
      </c>
      <c r="L14">
        <v>10</v>
      </c>
      <c r="M14">
        <v>50</v>
      </c>
      <c r="N14">
        <v>1602</v>
      </c>
      <c r="O14">
        <v>8</v>
      </c>
      <c r="P14">
        <v>10</v>
      </c>
      <c r="Q14">
        <v>17</v>
      </c>
      <c r="R14">
        <v>41</v>
      </c>
    </row>
    <row r="15" spans="1:18">
      <c r="A15">
        <v>60</v>
      </c>
      <c r="B15">
        <v>10</v>
      </c>
      <c r="C15">
        <v>18</v>
      </c>
      <c r="D15">
        <v>44</v>
      </c>
      <c r="E15">
        <v>24</v>
      </c>
      <c r="F15">
        <v>16</v>
      </c>
      <c r="G15">
        <v>10</v>
      </c>
      <c r="H15">
        <v>32</v>
      </c>
      <c r="I15">
        <v>14</v>
      </c>
      <c r="J15">
        <v>63</v>
      </c>
      <c r="K15">
        <v>16</v>
      </c>
      <c r="L15">
        <v>19</v>
      </c>
      <c r="M15">
        <v>189</v>
      </c>
      <c r="N15">
        <v>5</v>
      </c>
      <c r="O15">
        <v>1421</v>
      </c>
      <c r="P15">
        <v>9</v>
      </c>
      <c r="Q15">
        <v>25</v>
      </c>
      <c r="R15">
        <v>17</v>
      </c>
    </row>
    <row r="16" spans="1:18">
      <c r="A16">
        <v>21</v>
      </c>
      <c r="B16">
        <v>51</v>
      </c>
      <c r="C16">
        <v>53</v>
      </c>
      <c r="D16">
        <v>24</v>
      </c>
      <c r="E16">
        <v>16</v>
      </c>
      <c r="F16">
        <v>19</v>
      </c>
      <c r="G16">
        <v>121</v>
      </c>
      <c r="H16">
        <v>12</v>
      </c>
      <c r="I16">
        <v>49</v>
      </c>
      <c r="J16">
        <v>13</v>
      </c>
      <c r="K16">
        <v>28</v>
      </c>
      <c r="L16">
        <v>11</v>
      </c>
      <c r="M16">
        <v>62</v>
      </c>
      <c r="N16">
        <v>9</v>
      </c>
      <c r="O16">
        <v>8</v>
      </c>
      <c r="P16">
        <v>1455</v>
      </c>
      <c r="Q16">
        <v>18</v>
      </c>
      <c r="R16">
        <v>23</v>
      </c>
    </row>
    <row r="17" spans="1:18">
      <c r="A17">
        <v>15</v>
      </c>
      <c r="B17">
        <v>28</v>
      </c>
      <c r="C17">
        <v>49</v>
      </c>
      <c r="D17">
        <v>25</v>
      </c>
      <c r="E17">
        <v>21</v>
      </c>
      <c r="F17">
        <v>38</v>
      </c>
      <c r="G17">
        <v>25</v>
      </c>
      <c r="H17">
        <v>47</v>
      </c>
      <c r="I17">
        <v>31</v>
      </c>
      <c r="J17">
        <v>51</v>
      </c>
      <c r="K17">
        <v>32</v>
      </c>
      <c r="L17">
        <v>10</v>
      </c>
      <c r="M17">
        <v>123</v>
      </c>
      <c r="N17">
        <v>15</v>
      </c>
      <c r="O17">
        <v>28</v>
      </c>
      <c r="P17">
        <v>18</v>
      </c>
      <c r="Q17">
        <v>1316</v>
      </c>
      <c r="R17">
        <v>107</v>
      </c>
    </row>
    <row r="18" spans="1:18">
      <c r="A18">
        <v>26</v>
      </c>
      <c r="B18">
        <v>20</v>
      </c>
      <c r="C18">
        <v>21</v>
      </c>
      <c r="D18">
        <v>34</v>
      </c>
      <c r="E18">
        <v>10</v>
      </c>
      <c r="F18">
        <v>56</v>
      </c>
      <c r="G18">
        <v>50</v>
      </c>
      <c r="H18">
        <v>17</v>
      </c>
      <c r="I18">
        <v>10</v>
      </c>
      <c r="J18">
        <v>38</v>
      </c>
      <c r="K18">
        <v>118</v>
      </c>
      <c r="L18">
        <v>5</v>
      </c>
      <c r="M18">
        <v>138</v>
      </c>
      <c r="N18">
        <v>41</v>
      </c>
      <c r="O18">
        <v>27</v>
      </c>
      <c r="P18">
        <v>28</v>
      </c>
      <c r="Q18">
        <v>48</v>
      </c>
      <c r="R18">
        <v>1306</v>
      </c>
    </row>
    <row r="19" spans="1:18">
      <c r="A19">
        <f>SUM(A1:A18)</f>
        <v>2370</v>
      </c>
      <c r="B19">
        <f t="shared" ref="B19:R19" si="0">SUM(B1:B18)</f>
        <v>1953</v>
      </c>
      <c r="C19">
        <f t="shared" si="0"/>
        <v>2026</v>
      </c>
      <c r="D19">
        <f t="shared" si="0"/>
        <v>2122</v>
      </c>
      <c r="E19">
        <f t="shared" si="0"/>
        <v>1415</v>
      </c>
      <c r="F19">
        <f t="shared" si="0"/>
        <v>2136</v>
      </c>
      <c r="G19">
        <f t="shared" si="0"/>
        <v>1959</v>
      </c>
      <c r="H19">
        <f t="shared" si="0"/>
        <v>2174</v>
      </c>
      <c r="I19">
        <f t="shared" si="0"/>
        <v>2015</v>
      </c>
      <c r="J19">
        <f t="shared" si="0"/>
        <v>1919</v>
      </c>
      <c r="K19">
        <f t="shared" si="0"/>
        <v>2140</v>
      </c>
      <c r="L19">
        <f t="shared" si="0"/>
        <v>1785</v>
      </c>
      <c r="M19">
        <f t="shared" si="0"/>
        <v>2341</v>
      </c>
      <c r="N19">
        <f t="shared" si="0"/>
        <v>1841</v>
      </c>
      <c r="O19">
        <f t="shared" si="0"/>
        <v>1866</v>
      </c>
      <c r="P19">
        <f t="shared" si="0"/>
        <v>1902</v>
      </c>
      <c r="Q19">
        <f t="shared" si="0"/>
        <v>1835</v>
      </c>
      <c r="R19">
        <f t="shared" si="0"/>
        <v>1938</v>
      </c>
    </row>
    <row r="20" spans="1:20">
      <c r="A20">
        <f>A1/A19</f>
        <v>0.741350210970464</v>
      </c>
      <c r="B20">
        <f>B2/B19</f>
        <v>0.841269841269841</v>
      </c>
      <c r="C20">
        <f>C3/C19</f>
        <v>0.853405725567621</v>
      </c>
      <c r="D20">
        <f>D4/D19</f>
        <v>0.671065032987747</v>
      </c>
      <c r="E20">
        <f>E5/E19</f>
        <v>0.814134275618375</v>
      </c>
      <c r="F20">
        <f>F6/F19</f>
        <v>0.737827715355805</v>
      </c>
      <c r="G20">
        <f>G7/G19</f>
        <v>0.75701888718734</v>
      </c>
      <c r="H20">
        <f>H8/H19</f>
        <v>0.7442502299908</v>
      </c>
      <c r="I20">
        <f>I9/I19</f>
        <v>0.829280397022332</v>
      </c>
      <c r="J20">
        <f>J10/J19</f>
        <v>0.769150599270453</v>
      </c>
      <c r="K20">
        <f>K11/K19</f>
        <v>0.763551401869159</v>
      </c>
      <c r="L20">
        <f>L12/L19</f>
        <v>0.815126050420168</v>
      </c>
      <c r="M20">
        <f>M13/M19</f>
        <v>0.434429730884238</v>
      </c>
      <c r="N20">
        <f>N14/N19</f>
        <v>0.870179250407387</v>
      </c>
      <c r="O20">
        <f>O15/O19</f>
        <v>0.761521972132905</v>
      </c>
      <c r="P20">
        <f>P16/P19</f>
        <v>0.764984227129338</v>
      </c>
      <c r="Q20">
        <f>Q17/Q19</f>
        <v>0.71716621253406</v>
      </c>
      <c r="R20">
        <f>R18/R19</f>
        <v>0.673890608875129</v>
      </c>
      <c r="S20">
        <f>AVERAGE(A20:R20)</f>
        <v>0.75331124274962</v>
      </c>
      <c r="T20" t="s">
        <v>0</v>
      </c>
    </row>
    <row r="21" spans="1:20">
      <c r="A21">
        <f>A1/2000</f>
        <v>0.8785</v>
      </c>
      <c r="B21">
        <f>B2/2000</f>
        <v>0.8215</v>
      </c>
      <c r="C21">
        <f>C3/2000</f>
        <v>0.8645</v>
      </c>
      <c r="D21">
        <f>D4/2000</f>
        <v>0.712</v>
      </c>
      <c r="E21">
        <f>E5/2000</f>
        <v>0.576</v>
      </c>
      <c r="F21">
        <f>F6/2000</f>
        <v>0.788</v>
      </c>
      <c r="G21">
        <f>G7/2000</f>
        <v>0.7415</v>
      </c>
      <c r="H21">
        <f>H8/2000</f>
        <v>0.809</v>
      </c>
      <c r="I21">
        <f>I9/2000</f>
        <v>0.8355</v>
      </c>
      <c r="J21">
        <f>J10/2000</f>
        <v>0.738</v>
      </c>
      <c r="K21">
        <f>K11/2000</f>
        <v>0.817</v>
      </c>
      <c r="L21">
        <f>L12/2000</f>
        <v>0.7275</v>
      </c>
      <c r="M21">
        <f>M13/2000</f>
        <v>0.5085</v>
      </c>
      <c r="N21">
        <f>N14/2000</f>
        <v>0.801</v>
      </c>
      <c r="O21">
        <f>O15/2000</f>
        <v>0.7105</v>
      </c>
      <c r="P21">
        <f>P16/2000</f>
        <v>0.7275</v>
      </c>
      <c r="Q21">
        <f>Q17/2000</f>
        <v>0.658</v>
      </c>
      <c r="R21">
        <f>R18/2000</f>
        <v>0.653</v>
      </c>
      <c r="S21">
        <f>AVERAGE(A21:R21)</f>
        <v>0.742638888888889</v>
      </c>
      <c r="T21" t="s">
        <v>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3"/>
  <sheetViews>
    <sheetView zoomScale="85" zoomScaleNormal="85" topLeftCell="A22" workbookViewId="0">
      <selection activeCell="J52" sqref="J52"/>
    </sheetView>
  </sheetViews>
  <sheetFormatPr defaultColWidth="9" defaultRowHeight="13.5"/>
  <cols>
    <col min="1" max="18" width="5.5" customWidth="1"/>
  </cols>
  <sheetData>
    <row r="1" spans="1:18">
      <c r="A1">
        <v>1762</v>
      </c>
      <c r="B1">
        <v>2</v>
      </c>
      <c r="C1">
        <v>4</v>
      </c>
      <c r="D1">
        <v>43</v>
      </c>
      <c r="E1">
        <v>9</v>
      </c>
      <c r="F1">
        <v>23</v>
      </c>
      <c r="G1">
        <v>1</v>
      </c>
      <c r="H1">
        <v>29</v>
      </c>
      <c r="I1">
        <v>4</v>
      </c>
      <c r="J1">
        <v>5</v>
      </c>
      <c r="K1">
        <v>3</v>
      </c>
      <c r="L1">
        <v>47</v>
      </c>
      <c r="M1">
        <v>27</v>
      </c>
      <c r="N1">
        <v>0</v>
      </c>
      <c r="O1">
        <v>24</v>
      </c>
      <c r="P1">
        <v>5</v>
      </c>
      <c r="Q1">
        <v>2</v>
      </c>
      <c r="R1">
        <v>9</v>
      </c>
    </row>
    <row r="2" spans="1:18">
      <c r="A2">
        <v>18</v>
      </c>
      <c r="B2">
        <v>1685</v>
      </c>
      <c r="C2">
        <v>10</v>
      </c>
      <c r="D2">
        <v>29</v>
      </c>
      <c r="E2">
        <v>12</v>
      </c>
      <c r="F2">
        <v>20</v>
      </c>
      <c r="G2">
        <v>27</v>
      </c>
      <c r="H2">
        <v>14</v>
      </c>
      <c r="I2">
        <v>17</v>
      </c>
      <c r="J2">
        <v>5</v>
      </c>
      <c r="K2">
        <v>12</v>
      </c>
      <c r="L2">
        <v>10</v>
      </c>
      <c r="M2">
        <v>74</v>
      </c>
      <c r="N2">
        <v>9</v>
      </c>
      <c r="O2">
        <v>18</v>
      </c>
      <c r="P2">
        <v>18</v>
      </c>
      <c r="Q2">
        <v>15</v>
      </c>
      <c r="R2">
        <v>7</v>
      </c>
    </row>
    <row r="3" spans="1:18">
      <c r="A3">
        <v>9</v>
      </c>
      <c r="B3">
        <v>0</v>
      </c>
      <c r="C3">
        <v>1799</v>
      </c>
      <c r="D3">
        <v>8</v>
      </c>
      <c r="E3">
        <v>4</v>
      </c>
      <c r="F3">
        <v>9</v>
      </c>
      <c r="G3">
        <v>9</v>
      </c>
      <c r="H3">
        <v>11</v>
      </c>
      <c r="I3">
        <v>8</v>
      </c>
      <c r="J3">
        <v>8</v>
      </c>
      <c r="K3">
        <v>27</v>
      </c>
      <c r="L3">
        <v>15</v>
      </c>
      <c r="M3">
        <v>16</v>
      </c>
      <c r="N3">
        <v>4</v>
      </c>
      <c r="O3">
        <v>13</v>
      </c>
      <c r="P3">
        <v>19</v>
      </c>
      <c r="Q3">
        <v>19</v>
      </c>
      <c r="R3">
        <v>20</v>
      </c>
    </row>
    <row r="4" spans="1:18">
      <c r="A4">
        <v>40</v>
      </c>
      <c r="B4">
        <v>14</v>
      </c>
      <c r="C4">
        <v>11</v>
      </c>
      <c r="D4">
        <v>1509</v>
      </c>
      <c r="E4">
        <v>22</v>
      </c>
      <c r="F4">
        <v>125</v>
      </c>
      <c r="G4">
        <v>12</v>
      </c>
      <c r="H4">
        <v>20</v>
      </c>
      <c r="I4">
        <v>34</v>
      </c>
      <c r="J4">
        <v>28</v>
      </c>
      <c r="K4">
        <v>16</v>
      </c>
      <c r="L4">
        <v>13</v>
      </c>
      <c r="M4">
        <v>44</v>
      </c>
      <c r="N4">
        <v>20</v>
      </c>
      <c r="O4">
        <v>48</v>
      </c>
      <c r="P4">
        <v>9</v>
      </c>
      <c r="Q4">
        <v>16</v>
      </c>
      <c r="R4">
        <v>17</v>
      </c>
    </row>
    <row r="5" spans="1:18">
      <c r="A5">
        <v>110</v>
      </c>
      <c r="B5">
        <v>13</v>
      </c>
      <c r="C5">
        <v>16</v>
      </c>
      <c r="D5">
        <v>67</v>
      </c>
      <c r="E5">
        <v>1243</v>
      </c>
      <c r="F5">
        <v>56</v>
      </c>
      <c r="G5">
        <v>22</v>
      </c>
      <c r="H5">
        <v>67</v>
      </c>
      <c r="I5">
        <v>19</v>
      </c>
      <c r="J5">
        <v>42</v>
      </c>
      <c r="K5">
        <v>15</v>
      </c>
      <c r="L5">
        <v>37</v>
      </c>
      <c r="M5">
        <v>47</v>
      </c>
      <c r="N5">
        <v>24</v>
      </c>
      <c r="O5">
        <v>76</v>
      </c>
      <c r="P5">
        <v>12</v>
      </c>
      <c r="Q5">
        <v>67</v>
      </c>
      <c r="R5">
        <v>26</v>
      </c>
    </row>
    <row r="6" spans="1:18">
      <c r="A6">
        <v>16</v>
      </c>
      <c r="B6">
        <v>12</v>
      </c>
      <c r="C6">
        <v>5</v>
      </c>
      <c r="D6">
        <v>169</v>
      </c>
      <c r="E6">
        <v>12</v>
      </c>
      <c r="F6">
        <v>1607</v>
      </c>
      <c r="G6">
        <v>4</v>
      </c>
      <c r="H6">
        <v>21</v>
      </c>
      <c r="I6">
        <v>18</v>
      </c>
      <c r="J6">
        <v>10</v>
      </c>
      <c r="K6">
        <v>4</v>
      </c>
      <c r="L6">
        <v>47</v>
      </c>
      <c r="M6">
        <v>8</v>
      </c>
      <c r="N6">
        <v>14</v>
      </c>
      <c r="O6">
        <v>7</v>
      </c>
      <c r="P6">
        <v>18</v>
      </c>
      <c r="Q6">
        <v>21</v>
      </c>
      <c r="R6">
        <v>6</v>
      </c>
    </row>
    <row r="7" spans="1:18">
      <c r="A7">
        <v>7</v>
      </c>
      <c r="B7">
        <v>25</v>
      </c>
      <c r="C7">
        <v>21</v>
      </c>
      <c r="D7">
        <v>18</v>
      </c>
      <c r="E7">
        <v>8</v>
      </c>
      <c r="F7">
        <v>11</v>
      </c>
      <c r="G7">
        <v>1535</v>
      </c>
      <c r="H7">
        <v>22</v>
      </c>
      <c r="I7">
        <v>13</v>
      </c>
      <c r="J7">
        <v>8</v>
      </c>
      <c r="K7">
        <v>27</v>
      </c>
      <c r="L7">
        <v>10</v>
      </c>
      <c r="M7">
        <v>61</v>
      </c>
      <c r="N7">
        <v>18</v>
      </c>
      <c r="O7">
        <v>14</v>
      </c>
      <c r="P7">
        <v>107</v>
      </c>
      <c r="Q7">
        <v>30</v>
      </c>
      <c r="R7">
        <v>62</v>
      </c>
    </row>
    <row r="8" spans="1:18">
      <c r="A8">
        <v>18</v>
      </c>
      <c r="B8">
        <v>7</v>
      </c>
      <c r="C8">
        <v>12</v>
      </c>
      <c r="D8">
        <v>17</v>
      </c>
      <c r="E8">
        <v>14</v>
      </c>
      <c r="F8">
        <v>23</v>
      </c>
      <c r="G8">
        <v>10</v>
      </c>
      <c r="H8">
        <v>1649</v>
      </c>
      <c r="I8">
        <v>3</v>
      </c>
      <c r="J8">
        <v>11</v>
      </c>
      <c r="K8">
        <v>5</v>
      </c>
      <c r="L8">
        <v>113</v>
      </c>
      <c r="M8">
        <v>28</v>
      </c>
      <c r="N8">
        <v>10</v>
      </c>
      <c r="O8">
        <v>21</v>
      </c>
      <c r="P8">
        <v>6</v>
      </c>
      <c r="Q8">
        <v>38</v>
      </c>
      <c r="R8">
        <v>13</v>
      </c>
    </row>
    <row r="9" spans="1:18">
      <c r="A9">
        <v>6</v>
      </c>
      <c r="B9">
        <v>11</v>
      </c>
      <c r="C9">
        <v>13</v>
      </c>
      <c r="D9">
        <v>45</v>
      </c>
      <c r="E9">
        <v>4</v>
      </c>
      <c r="F9">
        <v>19</v>
      </c>
      <c r="G9">
        <v>14</v>
      </c>
      <c r="H9">
        <v>8</v>
      </c>
      <c r="I9">
        <v>1705</v>
      </c>
      <c r="J9">
        <v>17</v>
      </c>
      <c r="K9">
        <v>18</v>
      </c>
      <c r="L9">
        <v>9</v>
      </c>
      <c r="M9">
        <v>15</v>
      </c>
      <c r="N9">
        <v>28</v>
      </c>
      <c r="O9">
        <v>17</v>
      </c>
      <c r="P9">
        <v>49</v>
      </c>
      <c r="Q9">
        <v>10</v>
      </c>
      <c r="R9">
        <v>7</v>
      </c>
    </row>
    <row r="10" spans="1:18">
      <c r="A10">
        <v>14</v>
      </c>
      <c r="B10">
        <v>8</v>
      </c>
      <c r="C10">
        <v>19</v>
      </c>
      <c r="D10">
        <v>29</v>
      </c>
      <c r="E10">
        <v>16</v>
      </c>
      <c r="F10">
        <v>14</v>
      </c>
      <c r="G10">
        <v>15</v>
      </c>
      <c r="H10">
        <v>15</v>
      </c>
      <c r="I10">
        <v>22</v>
      </c>
      <c r="J10">
        <v>1515</v>
      </c>
      <c r="K10">
        <v>112</v>
      </c>
      <c r="L10">
        <v>13</v>
      </c>
      <c r="M10">
        <v>25</v>
      </c>
      <c r="N10">
        <v>12</v>
      </c>
      <c r="O10">
        <v>75</v>
      </c>
      <c r="P10">
        <v>6</v>
      </c>
      <c r="Q10">
        <v>36</v>
      </c>
      <c r="R10">
        <v>44</v>
      </c>
    </row>
    <row r="11" spans="1:18">
      <c r="A11">
        <v>5</v>
      </c>
      <c r="B11">
        <v>6</v>
      </c>
      <c r="C11">
        <v>36</v>
      </c>
      <c r="D11">
        <v>13</v>
      </c>
      <c r="E11">
        <v>14</v>
      </c>
      <c r="F11">
        <v>8</v>
      </c>
      <c r="G11">
        <v>14</v>
      </c>
      <c r="H11">
        <v>3</v>
      </c>
      <c r="I11">
        <v>21</v>
      </c>
      <c r="J11">
        <v>69</v>
      </c>
      <c r="K11">
        <v>1648</v>
      </c>
      <c r="L11">
        <v>2</v>
      </c>
      <c r="M11">
        <v>20</v>
      </c>
      <c r="N11">
        <v>9</v>
      </c>
      <c r="O11">
        <v>23</v>
      </c>
      <c r="P11">
        <v>16</v>
      </c>
      <c r="Q11">
        <v>11</v>
      </c>
      <c r="R11">
        <v>76</v>
      </c>
    </row>
    <row r="12" spans="1:18">
      <c r="A12">
        <v>131</v>
      </c>
      <c r="B12">
        <v>5</v>
      </c>
      <c r="C12">
        <v>11</v>
      </c>
      <c r="D12">
        <v>12</v>
      </c>
      <c r="E12">
        <v>9</v>
      </c>
      <c r="F12">
        <v>28</v>
      </c>
      <c r="G12">
        <v>10</v>
      </c>
      <c r="H12">
        <v>114</v>
      </c>
      <c r="I12">
        <v>7</v>
      </c>
      <c r="J12">
        <v>9</v>
      </c>
      <c r="K12">
        <v>9</v>
      </c>
      <c r="L12">
        <v>1563</v>
      </c>
      <c r="M12">
        <v>34</v>
      </c>
      <c r="N12">
        <v>9</v>
      </c>
      <c r="O12">
        <v>27</v>
      </c>
      <c r="P12">
        <v>3</v>
      </c>
      <c r="Q12">
        <v>3</v>
      </c>
      <c r="R12">
        <v>8</v>
      </c>
    </row>
    <row r="13" spans="1:18">
      <c r="A13">
        <v>79</v>
      </c>
      <c r="B13">
        <v>66</v>
      </c>
      <c r="C13">
        <v>29</v>
      </c>
      <c r="D13">
        <v>89</v>
      </c>
      <c r="E13">
        <v>32</v>
      </c>
      <c r="F13">
        <v>38</v>
      </c>
      <c r="G13">
        <v>103</v>
      </c>
      <c r="H13">
        <v>49</v>
      </c>
      <c r="I13">
        <v>15</v>
      </c>
      <c r="J13">
        <v>32</v>
      </c>
      <c r="K13">
        <v>37</v>
      </c>
      <c r="L13">
        <v>31</v>
      </c>
      <c r="M13">
        <v>994</v>
      </c>
      <c r="N13">
        <v>14</v>
      </c>
      <c r="O13">
        <v>149</v>
      </c>
      <c r="P13">
        <v>62</v>
      </c>
      <c r="Q13">
        <v>92</v>
      </c>
      <c r="R13">
        <v>81</v>
      </c>
    </row>
    <row r="14" spans="1:18">
      <c r="A14">
        <v>19</v>
      </c>
      <c r="B14">
        <v>13</v>
      </c>
      <c r="C14">
        <v>8</v>
      </c>
      <c r="D14">
        <v>69</v>
      </c>
      <c r="E14">
        <v>12</v>
      </c>
      <c r="F14">
        <v>41</v>
      </c>
      <c r="G14">
        <v>11</v>
      </c>
      <c r="H14">
        <v>15</v>
      </c>
      <c r="I14">
        <v>22</v>
      </c>
      <c r="J14">
        <v>14</v>
      </c>
      <c r="K14">
        <v>22</v>
      </c>
      <c r="L14">
        <v>11</v>
      </c>
      <c r="M14">
        <v>27</v>
      </c>
      <c r="N14">
        <v>1643</v>
      </c>
      <c r="O14">
        <v>10</v>
      </c>
      <c r="P14">
        <v>10</v>
      </c>
      <c r="Q14">
        <v>16</v>
      </c>
      <c r="R14">
        <v>36</v>
      </c>
    </row>
    <row r="15" spans="1:18">
      <c r="A15">
        <v>53</v>
      </c>
      <c r="B15">
        <v>12</v>
      </c>
      <c r="C15">
        <v>20</v>
      </c>
      <c r="D15">
        <v>35</v>
      </c>
      <c r="E15">
        <v>23</v>
      </c>
      <c r="F15">
        <v>15</v>
      </c>
      <c r="G15">
        <v>7</v>
      </c>
      <c r="H15">
        <v>24</v>
      </c>
      <c r="I15">
        <v>13</v>
      </c>
      <c r="J15">
        <v>57</v>
      </c>
      <c r="K15">
        <v>11</v>
      </c>
      <c r="L15">
        <v>20</v>
      </c>
      <c r="M15">
        <v>94</v>
      </c>
      <c r="N15">
        <v>7</v>
      </c>
      <c r="O15">
        <v>1571</v>
      </c>
      <c r="P15">
        <v>5</v>
      </c>
      <c r="Q15">
        <v>17</v>
      </c>
      <c r="R15">
        <v>14</v>
      </c>
    </row>
    <row r="16" spans="1:18">
      <c r="A16">
        <v>20</v>
      </c>
      <c r="B16">
        <v>48</v>
      </c>
      <c r="C16">
        <v>59</v>
      </c>
      <c r="D16">
        <v>25</v>
      </c>
      <c r="E16">
        <v>11</v>
      </c>
      <c r="F16">
        <v>15</v>
      </c>
      <c r="G16">
        <v>111</v>
      </c>
      <c r="H16">
        <v>12</v>
      </c>
      <c r="I16">
        <v>39</v>
      </c>
      <c r="J16">
        <v>9</v>
      </c>
      <c r="K16">
        <v>32</v>
      </c>
      <c r="L16">
        <v>12</v>
      </c>
      <c r="M16">
        <v>30</v>
      </c>
      <c r="N16">
        <v>10</v>
      </c>
      <c r="O16">
        <v>16</v>
      </c>
      <c r="P16">
        <v>1508</v>
      </c>
      <c r="Q16">
        <v>15</v>
      </c>
      <c r="R16">
        <v>25</v>
      </c>
    </row>
    <row r="17" spans="1:18">
      <c r="A17">
        <v>14</v>
      </c>
      <c r="B17">
        <v>23</v>
      </c>
      <c r="C17">
        <v>51</v>
      </c>
      <c r="D17">
        <v>27</v>
      </c>
      <c r="E17">
        <v>25</v>
      </c>
      <c r="F17">
        <v>38</v>
      </c>
      <c r="G17">
        <v>23</v>
      </c>
      <c r="H17">
        <v>41</v>
      </c>
      <c r="I17">
        <v>20</v>
      </c>
      <c r="J17">
        <v>56</v>
      </c>
      <c r="K17">
        <v>22</v>
      </c>
      <c r="L17">
        <v>12</v>
      </c>
      <c r="M17">
        <v>71</v>
      </c>
      <c r="N17">
        <v>15</v>
      </c>
      <c r="O17">
        <v>38</v>
      </c>
      <c r="P17">
        <v>17</v>
      </c>
      <c r="Q17">
        <v>1399</v>
      </c>
      <c r="R17">
        <v>98</v>
      </c>
    </row>
    <row r="18" spans="1:18">
      <c r="A18">
        <v>24</v>
      </c>
      <c r="B18">
        <v>17</v>
      </c>
      <c r="C18">
        <v>36</v>
      </c>
      <c r="D18">
        <v>42</v>
      </c>
      <c r="E18">
        <v>7</v>
      </c>
      <c r="F18">
        <v>54</v>
      </c>
      <c r="G18">
        <v>52</v>
      </c>
      <c r="H18">
        <v>18</v>
      </c>
      <c r="I18">
        <v>7</v>
      </c>
      <c r="J18">
        <v>38</v>
      </c>
      <c r="K18">
        <v>129</v>
      </c>
      <c r="L18">
        <v>3</v>
      </c>
      <c r="M18">
        <v>109</v>
      </c>
      <c r="N18">
        <v>33</v>
      </c>
      <c r="O18">
        <v>42</v>
      </c>
      <c r="P18">
        <v>31</v>
      </c>
      <c r="Q18">
        <v>48</v>
      </c>
      <c r="R18">
        <v>1307</v>
      </c>
    </row>
    <row r="19" spans="1:18">
      <c r="A19">
        <f>SUM(A1:A18)</f>
        <v>2345</v>
      </c>
      <c r="B19">
        <f t="shared" ref="B19:R19" si="0">SUM(B1:B18)</f>
        <v>1967</v>
      </c>
      <c r="C19">
        <f t="shared" si="0"/>
        <v>2160</v>
      </c>
      <c r="D19">
        <f t="shared" si="0"/>
        <v>2246</v>
      </c>
      <c r="E19">
        <f t="shared" si="0"/>
        <v>1477</v>
      </c>
      <c r="F19">
        <f t="shared" si="0"/>
        <v>2144</v>
      </c>
      <c r="G19">
        <f t="shared" si="0"/>
        <v>1980</v>
      </c>
      <c r="H19">
        <f t="shared" si="0"/>
        <v>2132</v>
      </c>
      <c r="I19">
        <f t="shared" si="0"/>
        <v>1987</v>
      </c>
      <c r="J19">
        <f t="shared" si="0"/>
        <v>1933</v>
      </c>
      <c r="K19">
        <f t="shared" si="0"/>
        <v>2149</v>
      </c>
      <c r="L19">
        <f t="shared" si="0"/>
        <v>1968</v>
      </c>
      <c r="M19">
        <f t="shared" si="0"/>
        <v>1724</v>
      </c>
      <c r="N19">
        <f t="shared" si="0"/>
        <v>1879</v>
      </c>
      <c r="O19">
        <f t="shared" si="0"/>
        <v>2189</v>
      </c>
      <c r="P19">
        <f t="shared" si="0"/>
        <v>1901</v>
      </c>
      <c r="Q19">
        <f t="shared" si="0"/>
        <v>1855</v>
      </c>
      <c r="R19">
        <f t="shared" si="0"/>
        <v>1856</v>
      </c>
    </row>
    <row r="20" spans="1:20">
      <c r="A20">
        <f>A1/A19</f>
        <v>0.751385927505331</v>
      </c>
      <c r="B20">
        <f>B2/B19</f>
        <v>0.856634468734113</v>
      </c>
      <c r="C20">
        <f>C3/C19</f>
        <v>0.83287037037037</v>
      </c>
      <c r="D20">
        <f>D4/D19</f>
        <v>0.671861086375779</v>
      </c>
      <c r="E20">
        <f>E5/E19</f>
        <v>0.841570751523358</v>
      </c>
      <c r="F20">
        <f>F6/F19</f>
        <v>0.749533582089552</v>
      </c>
      <c r="G20">
        <f>G7/G19</f>
        <v>0.775252525252525</v>
      </c>
      <c r="H20">
        <f>H8/H19</f>
        <v>0.773452157598499</v>
      </c>
      <c r="I20">
        <f>I9/I19</f>
        <v>0.858077503774535</v>
      </c>
      <c r="J20">
        <f>J10/J19</f>
        <v>0.78375581996896</v>
      </c>
      <c r="K20">
        <f>K11/K19</f>
        <v>0.766868310842252</v>
      </c>
      <c r="L20">
        <f>L12/L19</f>
        <v>0.794207317073171</v>
      </c>
      <c r="M20">
        <f>M13/M19</f>
        <v>0.576566125290023</v>
      </c>
      <c r="N20">
        <f>N14/N19</f>
        <v>0.874401277275146</v>
      </c>
      <c r="O20">
        <f>O15/O19</f>
        <v>0.717679305619004</v>
      </c>
      <c r="P20">
        <f>P16/P19</f>
        <v>0.793266701735929</v>
      </c>
      <c r="Q20">
        <f>Q17/Q19</f>
        <v>0.754177897574124</v>
      </c>
      <c r="R20">
        <f>R18/R19</f>
        <v>0.704202586206897</v>
      </c>
      <c r="S20">
        <f>AVERAGE(A20:R20)</f>
        <v>0.770875761933865</v>
      </c>
      <c r="T20" t="s">
        <v>0</v>
      </c>
    </row>
    <row r="21" spans="1:20">
      <c r="A21">
        <f>A1/2000</f>
        <v>0.881</v>
      </c>
      <c r="B21">
        <f>B2/2000</f>
        <v>0.8425</v>
      </c>
      <c r="C21">
        <f>C3/2000</f>
        <v>0.8995</v>
      </c>
      <c r="D21">
        <f>D4/2000</f>
        <v>0.7545</v>
      </c>
      <c r="E21">
        <f>E5/2000</f>
        <v>0.6215</v>
      </c>
      <c r="F21">
        <f>F6/2000</f>
        <v>0.8035</v>
      </c>
      <c r="G21">
        <f>G7/2000</f>
        <v>0.7675</v>
      </c>
      <c r="H21">
        <f>H8/2000</f>
        <v>0.8245</v>
      </c>
      <c r="I21">
        <f>I9/2000</f>
        <v>0.8525</v>
      </c>
      <c r="J21">
        <f>J10/2000</f>
        <v>0.7575</v>
      </c>
      <c r="K21">
        <f>K11/2000</f>
        <v>0.824</v>
      </c>
      <c r="L21">
        <f>L12/2000</f>
        <v>0.7815</v>
      </c>
      <c r="M21">
        <f>M13/2000</f>
        <v>0.497</v>
      </c>
      <c r="N21">
        <f>N14/2000</f>
        <v>0.8215</v>
      </c>
      <c r="O21">
        <f>O15/2000</f>
        <v>0.7855</v>
      </c>
      <c r="P21">
        <f>P16/2000</f>
        <v>0.754</v>
      </c>
      <c r="Q21">
        <f>Q17/2000</f>
        <v>0.6995</v>
      </c>
      <c r="R21">
        <f>R18/2000</f>
        <v>0.6535</v>
      </c>
      <c r="S21">
        <f>AVERAGE(A21:R21)</f>
        <v>0.767833333333333</v>
      </c>
      <c r="T21" t="s">
        <v>1</v>
      </c>
    </row>
    <row r="22" spans="21:21">
      <c r="U22">
        <f>A1+B2+C3+D4+E5+F6+G7+H8+I9+J10+K11+L12+M13+N14+O15+P16+Q17+R18</f>
        <v>27642</v>
      </c>
    </row>
    <row r="23" spans="20:21">
      <c r="T23" t="s">
        <v>20</v>
      </c>
      <c r="U23">
        <f>U22/36000</f>
        <v>0.767833333333333</v>
      </c>
    </row>
    <row r="24" spans="21:21">
      <c r="U24">
        <f>2*S20*S21</f>
        <v>1.1838082117431</v>
      </c>
    </row>
    <row r="25" spans="21:21">
      <c r="U25">
        <f>S20+S21</f>
        <v>1.5387090952672</v>
      </c>
    </row>
    <row r="26" spans="20:21">
      <c r="T26" t="s">
        <v>21</v>
      </c>
      <c r="U26">
        <f>U24/U25</f>
        <v>0.769351539796764</v>
      </c>
    </row>
    <row r="29" spans="1:18">
      <c r="A29">
        <v>1772</v>
      </c>
      <c r="B29">
        <v>2</v>
      </c>
      <c r="C29">
        <v>4</v>
      </c>
      <c r="D29">
        <v>47</v>
      </c>
      <c r="E29">
        <v>7</v>
      </c>
      <c r="F29">
        <v>25</v>
      </c>
      <c r="G29">
        <v>2</v>
      </c>
      <c r="H29">
        <v>31</v>
      </c>
      <c r="I29">
        <v>6</v>
      </c>
      <c r="J29">
        <v>6</v>
      </c>
      <c r="K29">
        <v>2</v>
      </c>
      <c r="L29">
        <v>37</v>
      </c>
      <c r="M29">
        <v>19</v>
      </c>
      <c r="N29">
        <v>0</v>
      </c>
      <c r="O29">
        <v>22</v>
      </c>
      <c r="P29">
        <v>5</v>
      </c>
      <c r="Q29">
        <v>3</v>
      </c>
      <c r="R29">
        <v>7</v>
      </c>
    </row>
    <row r="30" spans="1:18">
      <c r="A30">
        <v>19</v>
      </c>
      <c r="B30">
        <v>1698</v>
      </c>
      <c r="C30">
        <v>8</v>
      </c>
      <c r="D30">
        <v>27</v>
      </c>
      <c r="E30">
        <v>8</v>
      </c>
      <c r="F30">
        <v>24</v>
      </c>
      <c r="G30">
        <v>27</v>
      </c>
      <c r="H30">
        <v>16</v>
      </c>
      <c r="I30">
        <v>18</v>
      </c>
      <c r="J30">
        <v>6</v>
      </c>
      <c r="K30">
        <v>15</v>
      </c>
      <c r="L30">
        <v>8</v>
      </c>
      <c r="M30">
        <v>60</v>
      </c>
      <c r="N30">
        <v>8</v>
      </c>
      <c r="O30">
        <v>14</v>
      </c>
      <c r="P30">
        <v>18</v>
      </c>
      <c r="Q30">
        <v>15</v>
      </c>
      <c r="R30">
        <v>7</v>
      </c>
    </row>
    <row r="31" spans="1:18">
      <c r="A31">
        <v>14</v>
      </c>
      <c r="B31">
        <v>3</v>
      </c>
      <c r="C31">
        <v>1776</v>
      </c>
      <c r="D31">
        <v>8</v>
      </c>
      <c r="E31">
        <v>3</v>
      </c>
      <c r="F31">
        <v>11</v>
      </c>
      <c r="G31">
        <v>11</v>
      </c>
      <c r="H31">
        <v>11</v>
      </c>
      <c r="I31">
        <v>12</v>
      </c>
      <c r="J31">
        <v>11</v>
      </c>
      <c r="K31">
        <v>36</v>
      </c>
      <c r="L31">
        <v>13</v>
      </c>
      <c r="M31">
        <v>8</v>
      </c>
      <c r="N31">
        <v>3</v>
      </c>
      <c r="O31">
        <v>11</v>
      </c>
      <c r="P31">
        <v>25</v>
      </c>
      <c r="Q31">
        <v>16</v>
      </c>
      <c r="R31">
        <v>20</v>
      </c>
    </row>
    <row r="32" spans="1:18">
      <c r="A32">
        <v>40</v>
      </c>
      <c r="B32">
        <v>15</v>
      </c>
      <c r="C32">
        <v>11</v>
      </c>
      <c r="D32">
        <v>1500</v>
      </c>
      <c r="E32">
        <v>19</v>
      </c>
      <c r="F32">
        <v>129</v>
      </c>
      <c r="G32">
        <v>14</v>
      </c>
      <c r="H32">
        <v>18</v>
      </c>
      <c r="I32">
        <v>38</v>
      </c>
      <c r="J32">
        <v>31</v>
      </c>
      <c r="K32">
        <v>17</v>
      </c>
      <c r="L32">
        <v>8</v>
      </c>
      <c r="M32">
        <v>26</v>
      </c>
      <c r="N32">
        <v>26</v>
      </c>
      <c r="O32">
        <v>54</v>
      </c>
      <c r="P32">
        <v>12</v>
      </c>
      <c r="Q32">
        <v>17</v>
      </c>
      <c r="R32">
        <v>16</v>
      </c>
    </row>
    <row r="33" spans="1:18">
      <c r="A33">
        <v>132</v>
      </c>
      <c r="B33">
        <v>14</v>
      </c>
      <c r="C33">
        <v>11</v>
      </c>
      <c r="D33">
        <v>88</v>
      </c>
      <c r="E33">
        <v>1162</v>
      </c>
      <c r="F33">
        <v>65</v>
      </c>
      <c r="G33">
        <v>30</v>
      </c>
      <c r="H33">
        <v>80</v>
      </c>
      <c r="I33">
        <v>20</v>
      </c>
      <c r="J33">
        <v>41</v>
      </c>
      <c r="K33">
        <v>15</v>
      </c>
      <c r="L33">
        <v>26</v>
      </c>
      <c r="M33">
        <v>26</v>
      </c>
      <c r="N33">
        <v>23</v>
      </c>
      <c r="O33">
        <v>64</v>
      </c>
      <c r="P33">
        <v>13</v>
      </c>
      <c r="Q33">
        <v>74</v>
      </c>
      <c r="R33">
        <v>20</v>
      </c>
    </row>
    <row r="34" spans="1:18">
      <c r="A34">
        <v>20</v>
      </c>
      <c r="B34">
        <v>14</v>
      </c>
      <c r="C34">
        <v>6</v>
      </c>
      <c r="D34">
        <v>164</v>
      </c>
      <c r="E34">
        <v>8</v>
      </c>
      <c r="F34">
        <v>1610</v>
      </c>
      <c r="G34">
        <v>5</v>
      </c>
      <c r="H34">
        <v>25</v>
      </c>
      <c r="I34">
        <v>19</v>
      </c>
      <c r="J34">
        <v>9</v>
      </c>
      <c r="K34">
        <v>3</v>
      </c>
      <c r="L34">
        <v>42</v>
      </c>
      <c r="M34">
        <v>5</v>
      </c>
      <c r="N34">
        <v>13</v>
      </c>
      <c r="O34">
        <v>10</v>
      </c>
      <c r="P34">
        <v>14</v>
      </c>
      <c r="Q34">
        <v>20</v>
      </c>
      <c r="R34">
        <v>5</v>
      </c>
    </row>
    <row r="35" spans="1:18">
      <c r="A35">
        <v>12</v>
      </c>
      <c r="B35">
        <v>28</v>
      </c>
      <c r="C35">
        <v>20</v>
      </c>
      <c r="D35">
        <v>16</v>
      </c>
      <c r="E35">
        <v>10</v>
      </c>
      <c r="F35">
        <v>9</v>
      </c>
      <c r="G35">
        <v>1535</v>
      </c>
      <c r="H35">
        <v>22</v>
      </c>
      <c r="I35">
        <v>15</v>
      </c>
      <c r="J35">
        <v>8</v>
      </c>
      <c r="K35">
        <v>28</v>
      </c>
      <c r="L35">
        <v>9</v>
      </c>
      <c r="M35">
        <v>49</v>
      </c>
      <c r="N35">
        <v>16</v>
      </c>
      <c r="O35">
        <v>12</v>
      </c>
      <c r="P35">
        <v>112</v>
      </c>
      <c r="Q35">
        <v>29</v>
      </c>
      <c r="R35">
        <v>60</v>
      </c>
    </row>
    <row r="36" spans="1:18">
      <c r="A36">
        <v>25</v>
      </c>
      <c r="B36">
        <v>7</v>
      </c>
      <c r="C36">
        <v>11</v>
      </c>
      <c r="D36">
        <v>19</v>
      </c>
      <c r="E36">
        <v>12</v>
      </c>
      <c r="F36">
        <v>24</v>
      </c>
      <c r="G36">
        <v>11</v>
      </c>
      <c r="H36">
        <v>1655</v>
      </c>
      <c r="I36">
        <v>4</v>
      </c>
      <c r="J36">
        <v>12</v>
      </c>
      <c r="K36">
        <v>7</v>
      </c>
      <c r="L36">
        <v>101</v>
      </c>
      <c r="M36">
        <v>18</v>
      </c>
      <c r="N36">
        <v>12</v>
      </c>
      <c r="O36">
        <v>19</v>
      </c>
      <c r="P36">
        <v>6</v>
      </c>
      <c r="Q36">
        <v>38</v>
      </c>
      <c r="R36">
        <v>12</v>
      </c>
    </row>
    <row r="37" spans="1:18">
      <c r="A37">
        <v>6</v>
      </c>
      <c r="B37">
        <v>11</v>
      </c>
      <c r="C37">
        <v>14</v>
      </c>
      <c r="D37">
        <v>47</v>
      </c>
      <c r="E37">
        <v>4</v>
      </c>
      <c r="F37">
        <v>16</v>
      </c>
      <c r="G37">
        <v>16</v>
      </c>
      <c r="H37">
        <v>8</v>
      </c>
      <c r="I37">
        <v>1703</v>
      </c>
      <c r="J37">
        <v>16</v>
      </c>
      <c r="K37">
        <v>20</v>
      </c>
      <c r="L37">
        <v>8</v>
      </c>
      <c r="M37">
        <v>8</v>
      </c>
      <c r="N37">
        <v>31</v>
      </c>
      <c r="O37">
        <v>18</v>
      </c>
      <c r="P37">
        <v>48</v>
      </c>
      <c r="Q37">
        <v>11</v>
      </c>
      <c r="R37">
        <v>6</v>
      </c>
    </row>
    <row r="38" spans="1:18">
      <c r="A38">
        <v>15</v>
      </c>
      <c r="B38">
        <v>7</v>
      </c>
      <c r="C38">
        <v>19</v>
      </c>
      <c r="D38">
        <v>31</v>
      </c>
      <c r="E38">
        <v>14</v>
      </c>
      <c r="F38">
        <v>14</v>
      </c>
      <c r="G38">
        <v>17</v>
      </c>
      <c r="H38">
        <v>18</v>
      </c>
      <c r="I38">
        <v>24</v>
      </c>
      <c r="J38">
        <v>1522</v>
      </c>
      <c r="K38">
        <v>104</v>
      </c>
      <c r="L38">
        <v>12</v>
      </c>
      <c r="M38">
        <v>15</v>
      </c>
      <c r="N38">
        <v>12</v>
      </c>
      <c r="O38">
        <v>71</v>
      </c>
      <c r="P38">
        <v>7</v>
      </c>
      <c r="Q38">
        <v>35</v>
      </c>
      <c r="R38">
        <v>44</v>
      </c>
    </row>
    <row r="39" spans="1:18">
      <c r="A39">
        <v>5</v>
      </c>
      <c r="B39">
        <v>8</v>
      </c>
      <c r="C39">
        <v>30</v>
      </c>
      <c r="D39">
        <v>11</v>
      </c>
      <c r="E39">
        <v>11</v>
      </c>
      <c r="F39">
        <v>8</v>
      </c>
      <c r="G39">
        <v>16</v>
      </c>
      <c r="H39">
        <v>4</v>
      </c>
      <c r="I39">
        <v>22</v>
      </c>
      <c r="J39">
        <v>67</v>
      </c>
      <c r="K39">
        <v>1668</v>
      </c>
      <c r="L39">
        <v>4</v>
      </c>
      <c r="M39">
        <v>9</v>
      </c>
      <c r="N39">
        <v>9</v>
      </c>
      <c r="O39">
        <v>21</v>
      </c>
      <c r="P39">
        <v>16</v>
      </c>
      <c r="Q39">
        <v>11</v>
      </c>
      <c r="R39">
        <v>69</v>
      </c>
    </row>
    <row r="40" spans="1:18">
      <c r="A40">
        <v>156</v>
      </c>
      <c r="B40">
        <v>5</v>
      </c>
      <c r="C40">
        <v>9</v>
      </c>
      <c r="D40">
        <v>13</v>
      </c>
      <c r="E40">
        <v>9</v>
      </c>
      <c r="F40">
        <v>36</v>
      </c>
      <c r="G40">
        <v>12</v>
      </c>
      <c r="H40">
        <v>144</v>
      </c>
      <c r="I40">
        <v>7</v>
      </c>
      <c r="J40">
        <v>9</v>
      </c>
      <c r="K40">
        <v>11</v>
      </c>
      <c r="L40">
        <v>1499</v>
      </c>
      <c r="M40">
        <v>25</v>
      </c>
      <c r="N40">
        <v>8</v>
      </c>
      <c r="O40">
        <v>28</v>
      </c>
      <c r="P40">
        <v>4</v>
      </c>
      <c r="Q40">
        <v>3</v>
      </c>
      <c r="R40">
        <v>9</v>
      </c>
    </row>
    <row r="41" spans="1:18">
      <c r="A41">
        <v>83</v>
      </c>
      <c r="B41">
        <v>74</v>
      </c>
      <c r="C41">
        <v>31</v>
      </c>
      <c r="D41">
        <v>98</v>
      </c>
      <c r="E41">
        <v>23</v>
      </c>
      <c r="F41">
        <v>39</v>
      </c>
      <c r="G41">
        <v>112</v>
      </c>
      <c r="H41">
        <v>54</v>
      </c>
      <c r="I41">
        <v>16</v>
      </c>
      <c r="J41">
        <v>36</v>
      </c>
      <c r="K41">
        <v>36</v>
      </c>
      <c r="L41">
        <v>28</v>
      </c>
      <c r="M41">
        <v>920</v>
      </c>
      <c r="N41">
        <v>15</v>
      </c>
      <c r="O41">
        <v>162</v>
      </c>
      <c r="P41">
        <v>64</v>
      </c>
      <c r="Q41">
        <v>101</v>
      </c>
      <c r="R41">
        <v>87</v>
      </c>
    </row>
    <row r="42" spans="1:18">
      <c r="A42">
        <v>19</v>
      </c>
      <c r="B42">
        <v>17</v>
      </c>
      <c r="C42">
        <v>8</v>
      </c>
      <c r="D42">
        <v>65</v>
      </c>
      <c r="E42">
        <v>13</v>
      </c>
      <c r="F42">
        <v>40</v>
      </c>
      <c r="G42">
        <v>10</v>
      </c>
      <c r="H42">
        <v>16</v>
      </c>
      <c r="I42">
        <v>24</v>
      </c>
      <c r="J42">
        <v>19</v>
      </c>
      <c r="K42">
        <v>23</v>
      </c>
      <c r="L42">
        <v>11</v>
      </c>
      <c r="M42">
        <v>13</v>
      </c>
      <c r="N42">
        <v>1637</v>
      </c>
      <c r="O42">
        <v>14</v>
      </c>
      <c r="P42">
        <v>11</v>
      </c>
      <c r="Q42">
        <v>16</v>
      </c>
      <c r="R42">
        <v>35</v>
      </c>
    </row>
    <row r="43" spans="1:18">
      <c r="A43">
        <v>66</v>
      </c>
      <c r="B43">
        <v>11</v>
      </c>
      <c r="C43">
        <v>21</v>
      </c>
      <c r="D43">
        <v>39</v>
      </c>
      <c r="E43">
        <v>20</v>
      </c>
      <c r="F43">
        <v>17</v>
      </c>
      <c r="G43">
        <v>7</v>
      </c>
      <c r="H43">
        <v>25</v>
      </c>
      <c r="I43">
        <v>18</v>
      </c>
      <c r="J43">
        <v>64</v>
      </c>
      <c r="K43">
        <v>14</v>
      </c>
      <c r="L43">
        <v>18</v>
      </c>
      <c r="M43">
        <v>70</v>
      </c>
      <c r="N43">
        <v>8</v>
      </c>
      <c r="O43">
        <v>1550</v>
      </c>
      <c r="P43">
        <v>9</v>
      </c>
      <c r="Q43">
        <v>17</v>
      </c>
      <c r="R43">
        <v>11</v>
      </c>
    </row>
    <row r="44" spans="1:18">
      <c r="A44">
        <v>24</v>
      </c>
      <c r="B44">
        <v>46</v>
      </c>
      <c r="C44">
        <v>57</v>
      </c>
      <c r="D44">
        <v>27</v>
      </c>
      <c r="E44">
        <v>7</v>
      </c>
      <c r="F44">
        <v>13</v>
      </c>
      <c r="G44">
        <v>115</v>
      </c>
      <c r="H44">
        <v>13</v>
      </c>
      <c r="I44">
        <v>46</v>
      </c>
      <c r="J44">
        <v>10</v>
      </c>
      <c r="K44">
        <v>33</v>
      </c>
      <c r="L44">
        <v>12</v>
      </c>
      <c r="M44">
        <v>23</v>
      </c>
      <c r="N44">
        <v>11</v>
      </c>
      <c r="O44">
        <v>11</v>
      </c>
      <c r="P44">
        <v>1505</v>
      </c>
      <c r="Q44">
        <v>16</v>
      </c>
      <c r="R44">
        <v>24</v>
      </c>
    </row>
    <row r="45" spans="1:18">
      <c r="A45">
        <v>14</v>
      </c>
      <c r="B45">
        <v>23</v>
      </c>
      <c r="C45">
        <v>43</v>
      </c>
      <c r="D45">
        <v>24</v>
      </c>
      <c r="E45">
        <v>22</v>
      </c>
      <c r="F45">
        <v>38</v>
      </c>
      <c r="G45">
        <v>25</v>
      </c>
      <c r="H45">
        <v>46</v>
      </c>
      <c r="I45">
        <v>27</v>
      </c>
      <c r="J45">
        <v>61</v>
      </c>
      <c r="K45">
        <v>21</v>
      </c>
      <c r="L45">
        <v>11</v>
      </c>
      <c r="M45">
        <v>48</v>
      </c>
      <c r="N45">
        <v>14</v>
      </c>
      <c r="O45">
        <v>36</v>
      </c>
      <c r="P45">
        <v>15</v>
      </c>
      <c r="Q45">
        <v>1414</v>
      </c>
      <c r="R45">
        <v>95</v>
      </c>
    </row>
    <row r="46" spans="1:18">
      <c r="A46">
        <v>26</v>
      </c>
      <c r="B46">
        <v>16</v>
      </c>
      <c r="C46">
        <v>32</v>
      </c>
      <c r="D46">
        <v>40</v>
      </c>
      <c r="E46">
        <v>6</v>
      </c>
      <c r="F46">
        <v>56</v>
      </c>
      <c r="G46">
        <v>53</v>
      </c>
      <c r="H46">
        <v>19</v>
      </c>
      <c r="I46">
        <v>10</v>
      </c>
      <c r="J46">
        <v>43</v>
      </c>
      <c r="K46">
        <v>140</v>
      </c>
      <c r="L46">
        <v>3</v>
      </c>
      <c r="M46">
        <v>80</v>
      </c>
      <c r="N46">
        <v>33</v>
      </c>
      <c r="O46">
        <v>43</v>
      </c>
      <c r="P46">
        <v>29</v>
      </c>
      <c r="Q46">
        <v>52</v>
      </c>
      <c r="R46">
        <v>1311</v>
      </c>
    </row>
    <row r="47" spans="1:18">
      <c r="A47">
        <f t="shared" ref="A47:R47" si="1">SUM(A29:A46)</f>
        <v>2448</v>
      </c>
      <c r="B47">
        <f t="shared" si="1"/>
        <v>1999</v>
      </c>
      <c r="C47">
        <f t="shared" si="1"/>
        <v>2111</v>
      </c>
      <c r="D47">
        <f t="shared" si="1"/>
        <v>2264</v>
      </c>
      <c r="E47">
        <f t="shared" si="1"/>
        <v>1358</v>
      </c>
      <c r="F47">
        <f t="shared" si="1"/>
        <v>2174</v>
      </c>
      <c r="G47">
        <f t="shared" si="1"/>
        <v>2018</v>
      </c>
      <c r="H47">
        <f t="shared" si="1"/>
        <v>2205</v>
      </c>
      <c r="I47">
        <f t="shared" si="1"/>
        <v>2029</v>
      </c>
      <c r="J47">
        <f t="shared" si="1"/>
        <v>1971</v>
      </c>
      <c r="K47">
        <f t="shared" si="1"/>
        <v>2193</v>
      </c>
      <c r="L47">
        <f t="shared" si="1"/>
        <v>1850</v>
      </c>
      <c r="M47">
        <f t="shared" si="1"/>
        <v>1422</v>
      </c>
      <c r="N47">
        <f t="shared" si="1"/>
        <v>1879</v>
      </c>
      <c r="O47">
        <f t="shared" si="1"/>
        <v>2160</v>
      </c>
      <c r="P47">
        <f t="shared" si="1"/>
        <v>1913</v>
      </c>
      <c r="Q47">
        <f t="shared" si="1"/>
        <v>1888</v>
      </c>
      <c r="R47">
        <f t="shared" si="1"/>
        <v>1838</v>
      </c>
    </row>
    <row r="48" spans="1:20">
      <c r="A48">
        <f>A29/A47</f>
        <v>0.723856209150327</v>
      </c>
      <c r="B48">
        <f>B30/B47</f>
        <v>0.849424712356178</v>
      </c>
      <c r="C48">
        <f>C31/C47</f>
        <v>0.841307437233539</v>
      </c>
      <c r="D48">
        <f>D32/D47</f>
        <v>0.662544169611307</v>
      </c>
      <c r="E48">
        <f>E33/E47</f>
        <v>0.855670103092783</v>
      </c>
      <c r="F48">
        <f>F34/F47</f>
        <v>0.740570377184913</v>
      </c>
      <c r="G48">
        <f>G35/G47</f>
        <v>0.760654112983152</v>
      </c>
      <c r="H48">
        <f>H36/H47</f>
        <v>0.750566893424036</v>
      </c>
      <c r="I48">
        <f>I37/I47</f>
        <v>0.839329719073435</v>
      </c>
      <c r="J48">
        <f>J38/J47</f>
        <v>0.772196854388635</v>
      </c>
      <c r="K48">
        <f>K39/K47</f>
        <v>0.760601915184679</v>
      </c>
      <c r="L48">
        <f>L40/L47</f>
        <v>0.81027027027027</v>
      </c>
      <c r="M48">
        <f>M41/M47</f>
        <v>0.646976090014065</v>
      </c>
      <c r="N48">
        <f>N42/N47</f>
        <v>0.87120808940926</v>
      </c>
      <c r="O48">
        <f>O43/O47</f>
        <v>0.717592592592593</v>
      </c>
      <c r="P48">
        <f>P44/P47</f>
        <v>0.786722425509671</v>
      </c>
      <c r="Q48">
        <f>Q45/Q47</f>
        <v>0.748940677966102</v>
      </c>
      <c r="R48">
        <f>R46/R47</f>
        <v>0.713275299238302</v>
      </c>
      <c r="T48" t="s">
        <v>0</v>
      </c>
    </row>
    <row r="49" spans="1:20">
      <c r="A49">
        <f>A29/2000</f>
        <v>0.886</v>
      </c>
      <c r="B49">
        <f>B30/2000</f>
        <v>0.849</v>
      </c>
      <c r="C49">
        <f>C31/2000</f>
        <v>0.888</v>
      </c>
      <c r="D49">
        <f>D32/2000</f>
        <v>0.75</v>
      </c>
      <c r="E49">
        <f>E33/2000</f>
        <v>0.581</v>
      </c>
      <c r="F49">
        <f>F34/2000</f>
        <v>0.805</v>
      </c>
      <c r="G49">
        <f>G35/2000</f>
        <v>0.7675</v>
      </c>
      <c r="H49">
        <f>H36/2000</f>
        <v>0.8275</v>
      </c>
      <c r="I49">
        <f>I37/2000</f>
        <v>0.8515</v>
      </c>
      <c r="J49">
        <f>J38/2000</f>
        <v>0.761</v>
      </c>
      <c r="K49">
        <f>K39/2000</f>
        <v>0.834</v>
      </c>
      <c r="L49">
        <f>L40/2000</f>
        <v>0.7495</v>
      </c>
      <c r="M49">
        <f>M41/2000</f>
        <v>0.46</v>
      </c>
      <c r="N49">
        <f>N42/2000</f>
        <v>0.8185</v>
      </c>
      <c r="O49">
        <f>O43/2000</f>
        <v>0.775</v>
      </c>
      <c r="P49">
        <f>P44/2000</f>
        <v>0.7525</v>
      </c>
      <c r="Q49">
        <f>Q45/2000</f>
        <v>0.707</v>
      </c>
      <c r="R49">
        <f>R46/2000</f>
        <v>0.6555</v>
      </c>
      <c r="T49" t="s">
        <v>1</v>
      </c>
    </row>
    <row r="53" ht="28.5" spans="1:18">
      <c r="A53" t="s">
        <v>2</v>
      </c>
      <c r="B53" t="s">
        <v>3</v>
      </c>
      <c r="C53" s="1" t="s">
        <v>4</v>
      </c>
      <c r="D53" s="1" t="s">
        <v>5</v>
      </c>
      <c r="E53" s="2" t="s">
        <v>6</v>
      </c>
      <c r="F53" s="1" t="s">
        <v>7</v>
      </c>
      <c r="G53" s="1" t="s">
        <v>8</v>
      </c>
      <c r="H53" t="s">
        <v>9</v>
      </c>
      <c r="I53" s="1" t="s">
        <v>10</v>
      </c>
      <c r="J53" s="1" t="s">
        <v>11</v>
      </c>
      <c r="K53" s="1" t="s">
        <v>12</v>
      </c>
      <c r="L53" s="1" t="s">
        <v>13</v>
      </c>
      <c r="M53" s="1" t="s">
        <v>14</v>
      </c>
      <c r="N53" s="1" t="s">
        <v>15</v>
      </c>
      <c r="O53" t="s">
        <v>16</v>
      </c>
      <c r="P53" s="1" t="s">
        <v>17</v>
      </c>
      <c r="Q53" s="1" t="s">
        <v>18</v>
      </c>
      <c r="R53" s="1" t="s">
        <v>19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AA23"/>
  <sheetViews>
    <sheetView topLeftCell="E1" workbookViewId="0">
      <selection activeCell="E1" sqref="E1:V21"/>
    </sheetView>
  </sheetViews>
  <sheetFormatPr defaultColWidth="9" defaultRowHeight="13.5"/>
  <cols>
    <col min="7" max="18" width="5.375" customWidth="1"/>
    <col min="19" max="19" width="7.375" customWidth="1"/>
    <col min="20" max="20" width="7" customWidth="1"/>
    <col min="21" max="22" width="5.375" customWidth="1"/>
    <col min="23" max="23" width="11.125" customWidth="1"/>
    <col min="24" max="24" width="5.375" customWidth="1"/>
    <col min="26" max="27" width="12.625"/>
  </cols>
  <sheetData>
    <row r="1" spans="5:22">
      <c r="E1">
        <v>1772</v>
      </c>
      <c r="F1">
        <v>2</v>
      </c>
      <c r="G1">
        <v>4</v>
      </c>
      <c r="H1">
        <v>47</v>
      </c>
      <c r="I1">
        <v>7</v>
      </c>
      <c r="J1">
        <v>25</v>
      </c>
      <c r="K1">
        <v>2</v>
      </c>
      <c r="L1">
        <v>31</v>
      </c>
      <c r="M1">
        <v>6</v>
      </c>
      <c r="N1">
        <v>6</v>
      </c>
      <c r="O1">
        <v>2</v>
      </c>
      <c r="P1">
        <v>37</v>
      </c>
      <c r="Q1">
        <v>19</v>
      </c>
      <c r="R1">
        <v>0</v>
      </c>
      <c r="S1">
        <v>22</v>
      </c>
      <c r="T1">
        <v>5</v>
      </c>
      <c r="U1">
        <v>3</v>
      </c>
      <c r="V1">
        <v>7</v>
      </c>
    </row>
    <row r="2" spans="5:22">
      <c r="E2">
        <v>19</v>
      </c>
      <c r="F2">
        <v>1698</v>
      </c>
      <c r="G2">
        <v>8</v>
      </c>
      <c r="H2">
        <v>27</v>
      </c>
      <c r="I2">
        <v>8</v>
      </c>
      <c r="J2">
        <v>24</v>
      </c>
      <c r="K2">
        <v>27</v>
      </c>
      <c r="L2">
        <v>16</v>
      </c>
      <c r="M2">
        <v>18</v>
      </c>
      <c r="N2">
        <v>6</v>
      </c>
      <c r="O2">
        <v>15</v>
      </c>
      <c r="P2">
        <v>8</v>
      </c>
      <c r="Q2">
        <v>60</v>
      </c>
      <c r="R2">
        <v>8</v>
      </c>
      <c r="S2">
        <v>14</v>
      </c>
      <c r="T2">
        <v>18</v>
      </c>
      <c r="U2">
        <v>15</v>
      </c>
      <c r="V2">
        <v>7</v>
      </c>
    </row>
    <row r="3" spans="5:22">
      <c r="E3">
        <v>14</v>
      </c>
      <c r="F3">
        <v>3</v>
      </c>
      <c r="G3">
        <v>1776</v>
      </c>
      <c r="H3">
        <v>8</v>
      </c>
      <c r="I3">
        <v>3</v>
      </c>
      <c r="J3">
        <v>11</v>
      </c>
      <c r="K3">
        <v>11</v>
      </c>
      <c r="L3">
        <v>11</v>
      </c>
      <c r="M3">
        <v>12</v>
      </c>
      <c r="N3">
        <v>11</v>
      </c>
      <c r="O3">
        <v>36</v>
      </c>
      <c r="P3">
        <v>13</v>
      </c>
      <c r="Q3">
        <v>8</v>
      </c>
      <c r="R3">
        <v>3</v>
      </c>
      <c r="S3">
        <v>11</v>
      </c>
      <c r="T3">
        <v>25</v>
      </c>
      <c r="U3">
        <v>16</v>
      </c>
      <c r="V3">
        <v>20</v>
      </c>
    </row>
    <row r="4" spans="5:22">
      <c r="E4">
        <v>40</v>
      </c>
      <c r="F4">
        <v>15</v>
      </c>
      <c r="G4">
        <v>11</v>
      </c>
      <c r="H4">
        <v>1500</v>
      </c>
      <c r="I4">
        <v>19</v>
      </c>
      <c r="J4">
        <v>129</v>
      </c>
      <c r="K4">
        <v>14</v>
      </c>
      <c r="L4">
        <v>18</v>
      </c>
      <c r="M4">
        <v>38</v>
      </c>
      <c r="N4">
        <v>31</v>
      </c>
      <c r="O4">
        <v>17</v>
      </c>
      <c r="P4">
        <v>8</v>
      </c>
      <c r="Q4">
        <v>26</v>
      </c>
      <c r="R4">
        <v>26</v>
      </c>
      <c r="S4">
        <v>54</v>
      </c>
      <c r="T4">
        <v>12</v>
      </c>
      <c r="U4">
        <v>17</v>
      </c>
      <c r="V4">
        <v>16</v>
      </c>
    </row>
    <row r="5" spans="5:22">
      <c r="E5">
        <v>132</v>
      </c>
      <c r="F5">
        <v>14</v>
      </c>
      <c r="G5">
        <v>11</v>
      </c>
      <c r="H5">
        <v>88</v>
      </c>
      <c r="I5">
        <v>1162</v>
      </c>
      <c r="J5">
        <v>65</v>
      </c>
      <c r="K5">
        <v>30</v>
      </c>
      <c r="L5">
        <v>80</v>
      </c>
      <c r="M5">
        <v>20</v>
      </c>
      <c r="N5">
        <v>41</v>
      </c>
      <c r="O5">
        <v>15</v>
      </c>
      <c r="P5">
        <v>26</v>
      </c>
      <c r="Q5">
        <v>26</v>
      </c>
      <c r="R5">
        <v>23</v>
      </c>
      <c r="S5">
        <v>64</v>
      </c>
      <c r="T5">
        <v>13</v>
      </c>
      <c r="U5">
        <v>74</v>
      </c>
      <c r="V5">
        <v>20</v>
      </c>
    </row>
    <row r="6" spans="5:22">
      <c r="E6">
        <v>20</v>
      </c>
      <c r="F6">
        <v>14</v>
      </c>
      <c r="G6">
        <v>6</v>
      </c>
      <c r="H6">
        <v>164</v>
      </c>
      <c r="I6">
        <v>8</v>
      </c>
      <c r="J6">
        <v>1610</v>
      </c>
      <c r="K6">
        <v>5</v>
      </c>
      <c r="L6">
        <v>25</v>
      </c>
      <c r="M6">
        <v>19</v>
      </c>
      <c r="N6">
        <v>9</v>
      </c>
      <c r="O6">
        <v>3</v>
      </c>
      <c r="P6">
        <v>42</v>
      </c>
      <c r="Q6">
        <v>5</v>
      </c>
      <c r="R6">
        <v>13</v>
      </c>
      <c r="S6">
        <v>10</v>
      </c>
      <c r="T6">
        <v>14</v>
      </c>
      <c r="U6">
        <v>20</v>
      </c>
      <c r="V6">
        <v>5</v>
      </c>
    </row>
    <row r="7" spans="5:22">
      <c r="E7">
        <v>12</v>
      </c>
      <c r="F7">
        <v>28</v>
      </c>
      <c r="G7">
        <v>20</v>
      </c>
      <c r="H7">
        <v>16</v>
      </c>
      <c r="I7">
        <v>10</v>
      </c>
      <c r="J7">
        <v>9</v>
      </c>
      <c r="K7">
        <v>1535</v>
      </c>
      <c r="L7">
        <v>22</v>
      </c>
      <c r="M7">
        <v>15</v>
      </c>
      <c r="N7">
        <v>8</v>
      </c>
      <c r="O7">
        <v>28</v>
      </c>
      <c r="P7">
        <v>9</v>
      </c>
      <c r="Q7">
        <v>49</v>
      </c>
      <c r="R7">
        <v>16</v>
      </c>
      <c r="S7">
        <v>12</v>
      </c>
      <c r="T7">
        <v>112</v>
      </c>
      <c r="U7">
        <v>29</v>
      </c>
      <c r="V7">
        <v>60</v>
      </c>
    </row>
    <row r="8" spans="5:22">
      <c r="E8">
        <v>25</v>
      </c>
      <c r="F8">
        <v>7</v>
      </c>
      <c r="G8">
        <v>11</v>
      </c>
      <c r="H8">
        <v>19</v>
      </c>
      <c r="I8">
        <v>12</v>
      </c>
      <c r="J8">
        <v>24</v>
      </c>
      <c r="K8">
        <v>11</v>
      </c>
      <c r="L8">
        <v>1655</v>
      </c>
      <c r="M8">
        <v>4</v>
      </c>
      <c r="N8">
        <v>12</v>
      </c>
      <c r="O8">
        <v>7</v>
      </c>
      <c r="P8">
        <v>101</v>
      </c>
      <c r="Q8">
        <v>18</v>
      </c>
      <c r="R8">
        <v>12</v>
      </c>
      <c r="S8">
        <v>19</v>
      </c>
      <c r="T8">
        <v>6</v>
      </c>
      <c r="U8">
        <v>38</v>
      </c>
      <c r="V8">
        <v>12</v>
      </c>
    </row>
    <row r="9" spans="5:22">
      <c r="E9">
        <v>6</v>
      </c>
      <c r="F9">
        <v>11</v>
      </c>
      <c r="G9">
        <v>14</v>
      </c>
      <c r="H9">
        <v>47</v>
      </c>
      <c r="I9">
        <v>4</v>
      </c>
      <c r="J9">
        <v>16</v>
      </c>
      <c r="K9">
        <v>16</v>
      </c>
      <c r="L9">
        <v>8</v>
      </c>
      <c r="M9">
        <v>1703</v>
      </c>
      <c r="N9">
        <v>16</v>
      </c>
      <c r="O9">
        <v>20</v>
      </c>
      <c r="P9">
        <v>8</v>
      </c>
      <c r="Q9">
        <v>8</v>
      </c>
      <c r="R9">
        <v>31</v>
      </c>
      <c r="S9">
        <v>18</v>
      </c>
      <c r="T9">
        <v>48</v>
      </c>
      <c r="U9">
        <v>11</v>
      </c>
      <c r="V9">
        <v>6</v>
      </c>
    </row>
    <row r="10" spans="5:22">
      <c r="E10">
        <v>15</v>
      </c>
      <c r="F10">
        <v>7</v>
      </c>
      <c r="G10">
        <v>19</v>
      </c>
      <c r="H10">
        <v>31</v>
      </c>
      <c r="I10">
        <v>14</v>
      </c>
      <c r="J10">
        <v>14</v>
      </c>
      <c r="K10">
        <v>17</v>
      </c>
      <c r="L10">
        <v>18</v>
      </c>
      <c r="M10">
        <v>24</v>
      </c>
      <c r="N10">
        <v>1522</v>
      </c>
      <c r="O10">
        <v>104</v>
      </c>
      <c r="P10">
        <v>12</v>
      </c>
      <c r="Q10">
        <v>15</v>
      </c>
      <c r="R10">
        <v>12</v>
      </c>
      <c r="S10">
        <v>71</v>
      </c>
      <c r="T10">
        <v>7</v>
      </c>
      <c r="U10">
        <v>35</v>
      </c>
      <c r="V10">
        <v>44</v>
      </c>
    </row>
    <row r="11" spans="5:22">
      <c r="E11">
        <v>5</v>
      </c>
      <c r="F11">
        <v>8</v>
      </c>
      <c r="G11">
        <v>30</v>
      </c>
      <c r="H11">
        <v>11</v>
      </c>
      <c r="I11">
        <v>11</v>
      </c>
      <c r="J11">
        <v>8</v>
      </c>
      <c r="K11">
        <v>16</v>
      </c>
      <c r="L11">
        <v>4</v>
      </c>
      <c r="M11">
        <v>22</v>
      </c>
      <c r="N11">
        <v>67</v>
      </c>
      <c r="O11">
        <v>1668</v>
      </c>
      <c r="P11">
        <v>4</v>
      </c>
      <c r="Q11">
        <v>9</v>
      </c>
      <c r="R11">
        <v>9</v>
      </c>
      <c r="S11">
        <v>21</v>
      </c>
      <c r="T11">
        <v>16</v>
      </c>
      <c r="U11">
        <v>11</v>
      </c>
      <c r="V11">
        <v>69</v>
      </c>
    </row>
    <row r="12" spans="5:22">
      <c r="E12">
        <v>156</v>
      </c>
      <c r="F12">
        <v>5</v>
      </c>
      <c r="G12">
        <v>9</v>
      </c>
      <c r="H12">
        <v>13</v>
      </c>
      <c r="I12">
        <v>9</v>
      </c>
      <c r="J12">
        <v>36</v>
      </c>
      <c r="K12">
        <v>12</v>
      </c>
      <c r="L12">
        <v>144</v>
      </c>
      <c r="M12">
        <v>7</v>
      </c>
      <c r="N12">
        <v>9</v>
      </c>
      <c r="O12">
        <v>11</v>
      </c>
      <c r="P12">
        <v>1499</v>
      </c>
      <c r="Q12">
        <v>25</v>
      </c>
      <c r="R12">
        <v>8</v>
      </c>
      <c r="S12">
        <v>28</v>
      </c>
      <c r="T12">
        <v>4</v>
      </c>
      <c r="U12">
        <v>3</v>
      </c>
      <c r="V12">
        <v>9</v>
      </c>
    </row>
    <row r="13" spans="5:22">
      <c r="E13">
        <v>83</v>
      </c>
      <c r="F13">
        <v>74</v>
      </c>
      <c r="G13">
        <v>31</v>
      </c>
      <c r="H13">
        <v>98</v>
      </c>
      <c r="I13">
        <v>23</v>
      </c>
      <c r="J13">
        <v>39</v>
      </c>
      <c r="K13">
        <v>112</v>
      </c>
      <c r="L13">
        <v>54</v>
      </c>
      <c r="M13">
        <v>16</v>
      </c>
      <c r="N13">
        <v>36</v>
      </c>
      <c r="O13">
        <v>36</v>
      </c>
      <c r="P13">
        <v>28</v>
      </c>
      <c r="Q13">
        <v>920</v>
      </c>
      <c r="R13">
        <v>15</v>
      </c>
      <c r="S13">
        <v>162</v>
      </c>
      <c r="T13">
        <v>64</v>
      </c>
      <c r="U13">
        <v>101</v>
      </c>
      <c r="V13">
        <v>87</v>
      </c>
    </row>
    <row r="14" spans="5:22">
      <c r="E14">
        <v>19</v>
      </c>
      <c r="F14">
        <v>17</v>
      </c>
      <c r="G14">
        <v>8</v>
      </c>
      <c r="H14">
        <v>65</v>
      </c>
      <c r="I14">
        <v>13</v>
      </c>
      <c r="J14">
        <v>40</v>
      </c>
      <c r="K14">
        <v>10</v>
      </c>
      <c r="L14">
        <v>16</v>
      </c>
      <c r="M14">
        <v>24</v>
      </c>
      <c r="N14">
        <v>19</v>
      </c>
      <c r="O14">
        <v>23</v>
      </c>
      <c r="P14">
        <v>11</v>
      </c>
      <c r="Q14">
        <v>13</v>
      </c>
      <c r="R14">
        <v>1637</v>
      </c>
      <c r="S14">
        <v>14</v>
      </c>
      <c r="T14">
        <v>11</v>
      </c>
      <c r="U14">
        <v>16</v>
      </c>
      <c r="V14">
        <v>35</v>
      </c>
    </row>
    <row r="15" spans="5:22">
      <c r="E15">
        <v>66</v>
      </c>
      <c r="F15">
        <v>11</v>
      </c>
      <c r="G15">
        <v>21</v>
      </c>
      <c r="H15">
        <v>39</v>
      </c>
      <c r="I15">
        <v>20</v>
      </c>
      <c r="J15">
        <v>17</v>
      </c>
      <c r="K15">
        <v>7</v>
      </c>
      <c r="L15">
        <v>25</v>
      </c>
      <c r="M15">
        <v>18</v>
      </c>
      <c r="N15">
        <v>64</v>
      </c>
      <c r="O15">
        <v>14</v>
      </c>
      <c r="P15">
        <v>18</v>
      </c>
      <c r="Q15">
        <v>70</v>
      </c>
      <c r="R15">
        <v>8</v>
      </c>
      <c r="S15">
        <v>1550</v>
      </c>
      <c r="T15">
        <v>9</v>
      </c>
      <c r="U15">
        <v>17</v>
      </c>
      <c r="V15">
        <v>11</v>
      </c>
    </row>
    <row r="16" spans="5:22">
      <c r="E16">
        <v>24</v>
      </c>
      <c r="F16">
        <v>46</v>
      </c>
      <c r="G16">
        <v>57</v>
      </c>
      <c r="H16">
        <v>27</v>
      </c>
      <c r="I16">
        <v>7</v>
      </c>
      <c r="J16">
        <v>13</v>
      </c>
      <c r="K16">
        <v>115</v>
      </c>
      <c r="L16">
        <v>13</v>
      </c>
      <c r="M16">
        <v>46</v>
      </c>
      <c r="N16">
        <v>10</v>
      </c>
      <c r="O16">
        <v>33</v>
      </c>
      <c r="P16">
        <v>12</v>
      </c>
      <c r="Q16">
        <v>23</v>
      </c>
      <c r="R16">
        <v>11</v>
      </c>
      <c r="S16">
        <v>11</v>
      </c>
      <c r="T16">
        <v>1505</v>
      </c>
      <c r="U16">
        <v>16</v>
      </c>
      <c r="V16">
        <v>24</v>
      </c>
    </row>
    <row r="17" spans="5:22">
      <c r="E17">
        <v>14</v>
      </c>
      <c r="F17">
        <v>23</v>
      </c>
      <c r="G17">
        <v>43</v>
      </c>
      <c r="H17">
        <v>24</v>
      </c>
      <c r="I17">
        <v>22</v>
      </c>
      <c r="J17">
        <v>38</v>
      </c>
      <c r="K17">
        <v>25</v>
      </c>
      <c r="L17">
        <v>46</v>
      </c>
      <c r="M17">
        <v>27</v>
      </c>
      <c r="N17">
        <v>61</v>
      </c>
      <c r="O17">
        <v>21</v>
      </c>
      <c r="P17">
        <v>11</v>
      </c>
      <c r="Q17">
        <v>48</v>
      </c>
      <c r="R17">
        <v>14</v>
      </c>
      <c r="S17">
        <v>36</v>
      </c>
      <c r="T17">
        <v>15</v>
      </c>
      <c r="U17">
        <v>1414</v>
      </c>
      <c r="V17">
        <v>95</v>
      </c>
    </row>
    <row r="18" spans="5:22">
      <c r="E18">
        <v>26</v>
      </c>
      <c r="F18">
        <v>16</v>
      </c>
      <c r="G18">
        <v>32</v>
      </c>
      <c r="H18">
        <v>40</v>
      </c>
      <c r="I18">
        <v>6</v>
      </c>
      <c r="J18">
        <v>56</v>
      </c>
      <c r="K18">
        <v>53</v>
      </c>
      <c r="L18">
        <v>19</v>
      </c>
      <c r="M18">
        <v>10</v>
      </c>
      <c r="N18">
        <v>43</v>
      </c>
      <c r="O18">
        <v>140</v>
      </c>
      <c r="P18">
        <v>3</v>
      </c>
      <c r="Q18">
        <v>80</v>
      </c>
      <c r="R18">
        <v>33</v>
      </c>
      <c r="S18">
        <v>43</v>
      </c>
      <c r="T18">
        <v>29</v>
      </c>
      <c r="U18">
        <v>52</v>
      </c>
      <c r="V18">
        <v>1311</v>
      </c>
    </row>
    <row r="19" spans="5:22">
      <c r="E19">
        <f t="shared" ref="E19:V19" si="0">SUM(E1:E18)</f>
        <v>2448</v>
      </c>
      <c r="F19">
        <f t="shared" si="0"/>
        <v>1999</v>
      </c>
      <c r="G19">
        <f t="shared" si="0"/>
        <v>2111</v>
      </c>
      <c r="H19">
        <f t="shared" si="0"/>
        <v>2264</v>
      </c>
      <c r="I19">
        <f t="shared" si="0"/>
        <v>1358</v>
      </c>
      <c r="J19">
        <f t="shared" si="0"/>
        <v>2174</v>
      </c>
      <c r="K19">
        <f t="shared" si="0"/>
        <v>2018</v>
      </c>
      <c r="L19">
        <f t="shared" si="0"/>
        <v>2205</v>
      </c>
      <c r="M19">
        <f t="shared" si="0"/>
        <v>2029</v>
      </c>
      <c r="N19">
        <f t="shared" si="0"/>
        <v>1971</v>
      </c>
      <c r="O19">
        <f t="shared" si="0"/>
        <v>2193</v>
      </c>
      <c r="P19">
        <f t="shared" si="0"/>
        <v>1850</v>
      </c>
      <c r="Q19">
        <f t="shared" si="0"/>
        <v>1422</v>
      </c>
      <c r="R19">
        <f t="shared" si="0"/>
        <v>1879</v>
      </c>
      <c r="S19">
        <f t="shared" si="0"/>
        <v>2160</v>
      </c>
      <c r="T19">
        <f t="shared" si="0"/>
        <v>1913</v>
      </c>
      <c r="U19">
        <f t="shared" si="0"/>
        <v>1888</v>
      </c>
      <c r="V19">
        <f t="shared" si="0"/>
        <v>1838</v>
      </c>
    </row>
    <row r="20" spans="5:26">
      <c r="E20">
        <f>E1/E19</f>
        <v>0.723856209150327</v>
      </c>
      <c r="F20">
        <f>F2/F19</f>
        <v>0.849424712356178</v>
      </c>
      <c r="G20">
        <f>G3/G19</f>
        <v>0.841307437233539</v>
      </c>
      <c r="H20">
        <f>H4/H19</f>
        <v>0.662544169611307</v>
      </c>
      <c r="I20">
        <f>I5/I19</f>
        <v>0.855670103092783</v>
      </c>
      <c r="J20">
        <f>J6/J19</f>
        <v>0.740570377184913</v>
      </c>
      <c r="K20">
        <f>K7/K19</f>
        <v>0.760654112983152</v>
      </c>
      <c r="L20">
        <f>L8/L19</f>
        <v>0.750566893424036</v>
      </c>
      <c r="M20">
        <f>M9/M19</f>
        <v>0.839329719073435</v>
      </c>
      <c r="N20">
        <f>N10/N19</f>
        <v>0.772196854388635</v>
      </c>
      <c r="O20">
        <f>O11/O19</f>
        <v>0.760601915184679</v>
      </c>
      <c r="P20">
        <f>P12/P19</f>
        <v>0.81027027027027</v>
      </c>
      <c r="Q20">
        <f>Q13/Q19</f>
        <v>0.646976090014065</v>
      </c>
      <c r="R20">
        <f>R14/R19</f>
        <v>0.87120808940926</v>
      </c>
      <c r="S20">
        <f>S15/S19</f>
        <v>0.717592592592593</v>
      </c>
      <c r="T20">
        <f>T16/T19</f>
        <v>0.786722425509671</v>
      </c>
      <c r="U20">
        <f>U17/U19</f>
        <v>0.748940677966102</v>
      </c>
      <c r="V20">
        <f>V18/V19</f>
        <v>0.713275299238302</v>
      </c>
      <c r="W20">
        <f>AVERAGE(E20:V20)</f>
        <v>0.769539330482403</v>
      </c>
      <c r="X20" t="s">
        <v>0</v>
      </c>
      <c r="Z20">
        <f>2*W20*W21</f>
        <v>1.17299170058032</v>
      </c>
    </row>
    <row r="21" spans="5:26">
      <c r="E21">
        <f>E1/2000</f>
        <v>0.886</v>
      </c>
      <c r="F21">
        <f>F2/2000</f>
        <v>0.849</v>
      </c>
      <c r="G21">
        <f>G3/2000</f>
        <v>0.888</v>
      </c>
      <c r="H21">
        <f>H4/2000</f>
        <v>0.75</v>
      </c>
      <c r="I21">
        <f>I5/2000</f>
        <v>0.581</v>
      </c>
      <c r="J21">
        <f>J6/2000</f>
        <v>0.805</v>
      </c>
      <c r="K21">
        <f>K7/2000</f>
        <v>0.7675</v>
      </c>
      <c r="L21">
        <f>L8/2000</f>
        <v>0.8275</v>
      </c>
      <c r="M21">
        <f>M9/2000</f>
        <v>0.8515</v>
      </c>
      <c r="N21">
        <f>N10/2000</f>
        <v>0.761</v>
      </c>
      <c r="O21">
        <f>O11/2000</f>
        <v>0.834</v>
      </c>
      <c r="P21">
        <f>P12/2000</f>
        <v>0.7495</v>
      </c>
      <c r="Q21">
        <f>Q13/2000</f>
        <v>0.46</v>
      </c>
      <c r="R21">
        <f>R14/2000</f>
        <v>0.8185</v>
      </c>
      <c r="S21">
        <f>S15/2000</f>
        <v>0.775</v>
      </c>
      <c r="T21">
        <f>T16/2000</f>
        <v>0.7525</v>
      </c>
      <c r="U21">
        <f>U17/2000</f>
        <v>0.707</v>
      </c>
      <c r="V21">
        <f>V18/2000</f>
        <v>0.6555</v>
      </c>
      <c r="W21">
        <f>AVERAGE(E21:V21)</f>
        <v>0.762138888888889</v>
      </c>
      <c r="X21" t="s">
        <v>1</v>
      </c>
      <c r="Z21">
        <f>W21+W20</f>
        <v>1.53167821937129</v>
      </c>
    </row>
    <row r="22" spans="24:26">
      <c r="X22" t="s">
        <v>21</v>
      </c>
      <c r="Z22">
        <f>Z20/Z21</f>
        <v>0.765821231734818</v>
      </c>
    </row>
    <row r="23" spans="24:27">
      <c r="X23" t="s">
        <v>20</v>
      </c>
      <c r="Z23">
        <f>E1+F2+G3+H4+I5+J6+K7+L8+M9+N10+O11+P12+Q13+R14+S15+T16+U17+V18</f>
        <v>27437</v>
      </c>
      <c r="AA23">
        <f>Z23/36000</f>
        <v>0.762138888888889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6"/>
  <sheetViews>
    <sheetView tabSelected="1" workbookViewId="0">
      <selection activeCell="S24" sqref="S24"/>
    </sheetView>
  </sheetViews>
  <sheetFormatPr defaultColWidth="9" defaultRowHeight="13.5"/>
  <cols>
    <col min="1" max="12" width="5.375" customWidth="1"/>
    <col min="13" max="13" width="4.375" customWidth="1"/>
    <col min="14" max="18" width="5.375" customWidth="1"/>
    <col min="21" max="21" width="12.625"/>
  </cols>
  <sheetData>
    <row r="1" spans="1:18">
      <c r="A1">
        <v>1716</v>
      </c>
      <c r="B1">
        <v>4</v>
      </c>
      <c r="C1">
        <v>2</v>
      </c>
      <c r="D1">
        <v>72</v>
      </c>
      <c r="E1">
        <v>2</v>
      </c>
      <c r="F1">
        <v>20</v>
      </c>
      <c r="G1">
        <v>2</v>
      </c>
      <c r="H1">
        <v>34</v>
      </c>
      <c r="I1">
        <v>9</v>
      </c>
      <c r="J1">
        <v>2</v>
      </c>
      <c r="K1">
        <v>3</v>
      </c>
      <c r="L1">
        <v>38</v>
      </c>
      <c r="M1">
        <v>30</v>
      </c>
      <c r="N1">
        <v>3</v>
      </c>
      <c r="O1">
        <v>41</v>
      </c>
      <c r="P1">
        <v>7</v>
      </c>
      <c r="Q1">
        <v>3</v>
      </c>
      <c r="R1">
        <v>12</v>
      </c>
    </row>
    <row r="2" spans="1:18">
      <c r="A2">
        <v>22</v>
      </c>
      <c r="B2">
        <v>1587</v>
      </c>
      <c r="C2">
        <v>10</v>
      </c>
      <c r="D2">
        <v>49</v>
      </c>
      <c r="E2">
        <v>8</v>
      </c>
      <c r="F2">
        <v>27</v>
      </c>
      <c r="G2">
        <v>41</v>
      </c>
      <c r="H2">
        <v>13</v>
      </c>
      <c r="I2">
        <v>34</v>
      </c>
      <c r="J2">
        <v>3</v>
      </c>
      <c r="K2">
        <v>24</v>
      </c>
      <c r="L2">
        <v>12</v>
      </c>
      <c r="M2">
        <v>83</v>
      </c>
      <c r="N2">
        <v>11</v>
      </c>
      <c r="O2">
        <v>23</v>
      </c>
      <c r="P2">
        <v>25</v>
      </c>
      <c r="Q2">
        <v>16</v>
      </c>
      <c r="R2">
        <v>12</v>
      </c>
    </row>
    <row r="3" spans="1:18">
      <c r="A3">
        <v>9</v>
      </c>
      <c r="B3">
        <v>7</v>
      </c>
      <c r="C3">
        <v>1725</v>
      </c>
      <c r="D3">
        <v>18</v>
      </c>
      <c r="E3">
        <v>2</v>
      </c>
      <c r="F3">
        <v>12</v>
      </c>
      <c r="G3">
        <v>16</v>
      </c>
      <c r="H3">
        <v>11</v>
      </c>
      <c r="I3">
        <v>21</v>
      </c>
      <c r="J3">
        <v>12</v>
      </c>
      <c r="K3">
        <v>38</v>
      </c>
      <c r="L3">
        <v>16</v>
      </c>
      <c r="M3">
        <v>13</v>
      </c>
      <c r="N3">
        <v>8</v>
      </c>
      <c r="O3">
        <v>24</v>
      </c>
      <c r="P3">
        <v>29</v>
      </c>
      <c r="Q3">
        <v>16</v>
      </c>
      <c r="R3">
        <v>22</v>
      </c>
    </row>
    <row r="4" spans="1:18">
      <c r="A4">
        <v>28</v>
      </c>
      <c r="B4">
        <v>9</v>
      </c>
      <c r="C4">
        <v>7</v>
      </c>
      <c r="D4">
        <v>1559</v>
      </c>
      <c r="E4">
        <v>9</v>
      </c>
      <c r="F4">
        <v>123</v>
      </c>
      <c r="G4">
        <v>8</v>
      </c>
      <c r="H4">
        <v>9</v>
      </c>
      <c r="I4">
        <v>46</v>
      </c>
      <c r="J4">
        <v>21</v>
      </c>
      <c r="K4">
        <v>12</v>
      </c>
      <c r="L4">
        <v>8</v>
      </c>
      <c r="M4">
        <v>26</v>
      </c>
      <c r="N4">
        <v>31</v>
      </c>
      <c r="O4">
        <v>67</v>
      </c>
      <c r="P4">
        <v>11</v>
      </c>
      <c r="Q4">
        <v>10</v>
      </c>
      <c r="R4">
        <v>14</v>
      </c>
    </row>
    <row r="5" spans="1:18">
      <c r="A5">
        <v>114</v>
      </c>
      <c r="B5">
        <v>19</v>
      </c>
      <c r="C5">
        <v>16</v>
      </c>
      <c r="D5">
        <v>135</v>
      </c>
      <c r="E5">
        <v>1094</v>
      </c>
      <c r="F5">
        <v>95</v>
      </c>
      <c r="G5">
        <v>24</v>
      </c>
      <c r="H5">
        <v>85</v>
      </c>
      <c r="I5">
        <v>33</v>
      </c>
      <c r="J5">
        <v>51</v>
      </c>
      <c r="K5">
        <v>14</v>
      </c>
      <c r="L5">
        <v>28</v>
      </c>
      <c r="M5">
        <v>38</v>
      </c>
      <c r="N5">
        <v>38</v>
      </c>
      <c r="O5">
        <v>85</v>
      </c>
      <c r="P5">
        <v>23</v>
      </c>
      <c r="Q5">
        <v>75</v>
      </c>
      <c r="R5">
        <v>15</v>
      </c>
    </row>
    <row r="6" spans="1:18">
      <c r="A6">
        <v>15</v>
      </c>
      <c r="B6">
        <v>17</v>
      </c>
      <c r="C6">
        <v>2</v>
      </c>
      <c r="D6">
        <v>195</v>
      </c>
      <c r="E6">
        <v>5</v>
      </c>
      <c r="F6">
        <v>1625</v>
      </c>
      <c r="G6">
        <v>4</v>
      </c>
      <c r="H6">
        <v>12</v>
      </c>
      <c r="I6">
        <v>20</v>
      </c>
      <c r="J6">
        <v>5</v>
      </c>
      <c r="K6">
        <v>4</v>
      </c>
      <c r="L6">
        <v>36</v>
      </c>
      <c r="M6">
        <v>5</v>
      </c>
      <c r="N6">
        <v>11</v>
      </c>
      <c r="O6">
        <v>13</v>
      </c>
      <c r="P6">
        <v>8</v>
      </c>
      <c r="Q6">
        <v>19</v>
      </c>
      <c r="R6">
        <v>4</v>
      </c>
    </row>
    <row r="7" spans="1:18">
      <c r="A7">
        <v>10</v>
      </c>
      <c r="B7">
        <v>25</v>
      </c>
      <c r="C7">
        <v>9</v>
      </c>
      <c r="D7">
        <v>27</v>
      </c>
      <c r="E7">
        <v>4</v>
      </c>
      <c r="F7">
        <v>7</v>
      </c>
      <c r="G7">
        <v>1550</v>
      </c>
      <c r="H7">
        <v>19</v>
      </c>
      <c r="I7">
        <v>21</v>
      </c>
      <c r="J7">
        <v>8</v>
      </c>
      <c r="K7">
        <v>24</v>
      </c>
      <c r="L7">
        <v>13</v>
      </c>
      <c r="M7">
        <v>54</v>
      </c>
      <c r="N7">
        <v>20</v>
      </c>
      <c r="O7">
        <v>13</v>
      </c>
      <c r="P7">
        <v>107</v>
      </c>
      <c r="Q7">
        <v>20</v>
      </c>
      <c r="R7">
        <v>69</v>
      </c>
    </row>
    <row r="8" spans="1:18">
      <c r="A8">
        <v>23</v>
      </c>
      <c r="B8">
        <v>6</v>
      </c>
      <c r="C8">
        <v>9</v>
      </c>
      <c r="D8">
        <v>20</v>
      </c>
      <c r="E8">
        <v>4</v>
      </c>
      <c r="F8">
        <v>25</v>
      </c>
      <c r="G8">
        <v>10</v>
      </c>
      <c r="H8">
        <v>1650</v>
      </c>
      <c r="I8">
        <v>18</v>
      </c>
      <c r="J8">
        <v>11</v>
      </c>
      <c r="K8">
        <v>4</v>
      </c>
      <c r="L8">
        <v>96</v>
      </c>
      <c r="M8">
        <v>23</v>
      </c>
      <c r="N8">
        <v>9</v>
      </c>
      <c r="O8">
        <v>28</v>
      </c>
      <c r="P8">
        <v>5</v>
      </c>
      <c r="Q8">
        <v>46</v>
      </c>
      <c r="R8">
        <v>12</v>
      </c>
    </row>
    <row r="9" spans="1:18">
      <c r="A9">
        <v>6</v>
      </c>
      <c r="B9">
        <v>7</v>
      </c>
      <c r="C9">
        <v>13</v>
      </c>
      <c r="D9">
        <v>53</v>
      </c>
      <c r="E9">
        <v>2</v>
      </c>
      <c r="F9">
        <v>19</v>
      </c>
      <c r="G9">
        <v>18</v>
      </c>
      <c r="H9">
        <v>6</v>
      </c>
      <c r="I9">
        <v>1711</v>
      </c>
      <c r="J9">
        <v>13</v>
      </c>
      <c r="K9">
        <v>17</v>
      </c>
      <c r="L9">
        <v>5</v>
      </c>
      <c r="M9">
        <v>5</v>
      </c>
      <c r="N9">
        <v>51</v>
      </c>
      <c r="O9">
        <v>14</v>
      </c>
      <c r="P9">
        <v>47</v>
      </c>
      <c r="Q9">
        <v>8</v>
      </c>
      <c r="R9">
        <v>5</v>
      </c>
    </row>
    <row r="10" spans="1:18">
      <c r="A10">
        <v>8</v>
      </c>
      <c r="B10">
        <v>5</v>
      </c>
      <c r="C10">
        <v>15</v>
      </c>
      <c r="D10">
        <v>57</v>
      </c>
      <c r="E10">
        <v>17</v>
      </c>
      <c r="F10">
        <v>11</v>
      </c>
      <c r="G10">
        <v>16</v>
      </c>
      <c r="H10">
        <v>22</v>
      </c>
      <c r="I10">
        <v>32</v>
      </c>
      <c r="J10">
        <v>1484</v>
      </c>
      <c r="K10">
        <v>100</v>
      </c>
      <c r="L10">
        <v>11</v>
      </c>
      <c r="M10">
        <v>23</v>
      </c>
      <c r="N10">
        <v>19</v>
      </c>
      <c r="O10">
        <v>93</v>
      </c>
      <c r="P10">
        <v>7</v>
      </c>
      <c r="Q10">
        <v>36</v>
      </c>
      <c r="R10">
        <v>43</v>
      </c>
    </row>
    <row r="11" spans="1:18">
      <c r="A11">
        <v>4</v>
      </c>
      <c r="B11">
        <v>11</v>
      </c>
      <c r="C11">
        <v>28</v>
      </c>
      <c r="D11">
        <v>28</v>
      </c>
      <c r="E11">
        <v>10</v>
      </c>
      <c r="F11">
        <v>13</v>
      </c>
      <c r="G11">
        <v>16</v>
      </c>
      <c r="H11">
        <v>3</v>
      </c>
      <c r="I11">
        <v>26</v>
      </c>
      <c r="J11">
        <v>56</v>
      </c>
      <c r="K11">
        <v>1665</v>
      </c>
      <c r="L11">
        <v>2</v>
      </c>
      <c r="M11">
        <v>15</v>
      </c>
      <c r="N11">
        <v>12</v>
      </c>
      <c r="O11">
        <v>23</v>
      </c>
      <c r="P11">
        <v>16</v>
      </c>
      <c r="Q11">
        <v>9</v>
      </c>
      <c r="R11">
        <v>62</v>
      </c>
    </row>
    <row r="12" spans="1:18">
      <c r="A12">
        <v>142</v>
      </c>
      <c r="B12">
        <v>7</v>
      </c>
      <c r="C12">
        <v>11</v>
      </c>
      <c r="D12">
        <v>15</v>
      </c>
      <c r="E12">
        <v>5</v>
      </c>
      <c r="F12">
        <v>37</v>
      </c>
      <c r="G12">
        <v>8</v>
      </c>
      <c r="H12">
        <v>153</v>
      </c>
      <c r="I12">
        <v>7</v>
      </c>
      <c r="J12">
        <v>7</v>
      </c>
      <c r="K12">
        <v>7</v>
      </c>
      <c r="L12">
        <v>1502</v>
      </c>
      <c r="M12">
        <v>32</v>
      </c>
      <c r="N12">
        <v>6</v>
      </c>
      <c r="O12">
        <v>30</v>
      </c>
      <c r="P12">
        <v>6</v>
      </c>
      <c r="Q12">
        <v>8</v>
      </c>
      <c r="R12">
        <v>12</v>
      </c>
    </row>
    <row r="13" spans="1:18">
      <c r="A13">
        <v>71</v>
      </c>
      <c r="B13">
        <v>66</v>
      </c>
      <c r="C13">
        <v>24</v>
      </c>
      <c r="D13">
        <v>107</v>
      </c>
      <c r="E13">
        <v>20</v>
      </c>
      <c r="F13">
        <v>38</v>
      </c>
      <c r="G13">
        <v>94</v>
      </c>
      <c r="H13">
        <v>50</v>
      </c>
      <c r="I13">
        <v>24</v>
      </c>
      <c r="J13">
        <v>30</v>
      </c>
      <c r="K13">
        <v>39</v>
      </c>
      <c r="L13">
        <v>29</v>
      </c>
      <c r="M13">
        <v>968</v>
      </c>
      <c r="N13">
        <v>22</v>
      </c>
      <c r="O13">
        <v>196</v>
      </c>
      <c r="P13">
        <v>72</v>
      </c>
      <c r="Q13">
        <v>75</v>
      </c>
      <c r="R13">
        <v>74</v>
      </c>
    </row>
    <row r="14" spans="1:18">
      <c r="A14">
        <v>11</v>
      </c>
      <c r="B14">
        <v>16</v>
      </c>
      <c r="C14">
        <v>5</v>
      </c>
      <c r="D14">
        <v>82</v>
      </c>
      <c r="E14">
        <v>9</v>
      </c>
      <c r="F14">
        <v>45</v>
      </c>
      <c r="G14">
        <v>10</v>
      </c>
      <c r="H14">
        <v>16</v>
      </c>
      <c r="I14">
        <v>39</v>
      </c>
      <c r="J14">
        <v>13</v>
      </c>
      <c r="K14">
        <v>23</v>
      </c>
      <c r="L14">
        <v>9</v>
      </c>
      <c r="M14">
        <v>13</v>
      </c>
      <c r="N14">
        <v>1633</v>
      </c>
      <c r="O14">
        <v>24</v>
      </c>
      <c r="P14">
        <v>10</v>
      </c>
      <c r="Q14">
        <v>9</v>
      </c>
      <c r="R14">
        <v>32</v>
      </c>
    </row>
    <row r="15" spans="1:18">
      <c r="A15">
        <v>41</v>
      </c>
      <c r="B15">
        <v>5</v>
      </c>
      <c r="C15">
        <v>13</v>
      </c>
      <c r="D15">
        <v>63</v>
      </c>
      <c r="E15">
        <v>19</v>
      </c>
      <c r="F15">
        <v>22</v>
      </c>
      <c r="G15">
        <v>6</v>
      </c>
      <c r="H15">
        <v>20</v>
      </c>
      <c r="I15">
        <v>22</v>
      </c>
      <c r="J15">
        <v>45</v>
      </c>
      <c r="K15">
        <v>13</v>
      </c>
      <c r="L15">
        <v>15</v>
      </c>
      <c r="M15">
        <v>63</v>
      </c>
      <c r="N15">
        <v>7</v>
      </c>
      <c r="O15">
        <v>1620</v>
      </c>
      <c r="P15">
        <v>4</v>
      </c>
      <c r="Q15">
        <v>12</v>
      </c>
      <c r="R15">
        <v>10</v>
      </c>
    </row>
    <row r="16" spans="1:18">
      <c r="A16">
        <v>17</v>
      </c>
      <c r="B16">
        <v>50</v>
      </c>
      <c r="C16">
        <v>57</v>
      </c>
      <c r="D16">
        <v>47</v>
      </c>
      <c r="E16">
        <v>5</v>
      </c>
      <c r="F16">
        <v>11</v>
      </c>
      <c r="G16">
        <v>121</v>
      </c>
      <c r="H16">
        <v>11</v>
      </c>
      <c r="I16">
        <v>52</v>
      </c>
      <c r="J16">
        <v>5</v>
      </c>
      <c r="K16">
        <v>30</v>
      </c>
      <c r="L16">
        <v>12</v>
      </c>
      <c r="M16">
        <v>33</v>
      </c>
      <c r="N16">
        <v>19</v>
      </c>
      <c r="O16">
        <v>10</v>
      </c>
      <c r="P16">
        <v>1483</v>
      </c>
      <c r="Q16">
        <v>12</v>
      </c>
      <c r="R16">
        <v>24</v>
      </c>
    </row>
    <row r="17" spans="1:18">
      <c r="A17">
        <v>13</v>
      </c>
      <c r="B17">
        <v>21</v>
      </c>
      <c r="C17">
        <v>39</v>
      </c>
      <c r="D17">
        <v>50</v>
      </c>
      <c r="E17">
        <v>16</v>
      </c>
      <c r="F17">
        <v>35</v>
      </c>
      <c r="G17">
        <v>39</v>
      </c>
      <c r="H17">
        <v>35</v>
      </c>
      <c r="I17">
        <v>38</v>
      </c>
      <c r="J17">
        <v>45</v>
      </c>
      <c r="K17">
        <v>22</v>
      </c>
      <c r="L17">
        <v>5</v>
      </c>
      <c r="M17">
        <v>60</v>
      </c>
      <c r="N17">
        <v>23</v>
      </c>
      <c r="O17">
        <v>62</v>
      </c>
      <c r="P17">
        <v>18</v>
      </c>
      <c r="Q17">
        <v>1379</v>
      </c>
      <c r="R17">
        <v>95</v>
      </c>
    </row>
    <row r="18" spans="1:18">
      <c r="A18">
        <v>31</v>
      </c>
      <c r="B18">
        <v>16</v>
      </c>
      <c r="C18">
        <v>35</v>
      </c>
      <c r="D18">
        <v>63</v>
      </c>
      <c r="E18">
        <v>2</v>
      </c>
      <c r="F18">
        <v>51</v>
      </c>
      <c r="G18">
        <v>53</v>
      </c>
      <c r="H18">
        <v>20</v>
      </c>
      <c r="I18">
        <v>16</v>
      </c>
      <c r="J18">
        <v>40</v>
      </c>
      <c r="K18">
        <v>140</v>
      </c>
      <c r="L18">
        <v>4</v>
      </c>
      <c r="M18">
        <v>84</v>
      </c>
      <c r="N18">
        <v>39</v>
      </c>
      <c r="O18">
        <v>64</v>
      </c>
      <c r="P18">
        <v>23</v>
      </c>
      <c r="Q18">
        <v>40</v>
      </c>
      <c r="R18">
        <v>1276</v>
      </c>
    </row>
    <row r="19" spans="1:18">
      <c r="A19">
        <f t="shared" ref="A19:R19" si="0">SUM(A1:A18)</f>
        <v>2281</v>
      </c>
      <c r="B19">
        <f t="shared" si="0"/>
        <v>1878</v>
      </c>
      <c r="C19">
        <f t="shared" si="0"/>
        <v>2020</v>
      </c>
      <c r="D19">
        <f t="shared" si="0"/>
        <v>2640</v>
      </c>
      <c r="E19">
        <f t="shared" si="0"/>
        <v>1233</v>
      </c>
      <c r="F19">
        <f t="shared" si="0"/>
        <v>2216</v>
      </c>
      <c r="G19">
        <f t="shared" si="0"/>
        <v>2036</v>
      </c>
      <c r="H19">
        <f t="shared" si="0"/>
        <v>2169</v>
      </c>
      <c r="I19">
        <f t="shared" si="0"/>
        <v>2169</v>
      </c>
      <c r="J19">
        <f t="shared" si="0"/>
        <v>1851</v>
      </c>
      <c r="K19">
        <f t="shared" si="0"/>
        <v>2179</v>
      </c>
      <c r="L19">
        <f t="shared" si="0"/>
        <v>1841</v>
      </c>
      <c r="M19">
        <f t="shared" si="0"/>
        <v>1568</v>
      </c>
      <c r="N19">
        <f t="shared" si="0"/>
        <v>1962</v>
      </c>
      <c r="O19">
        <f t="shared" si="0"/>
        <v>2430</v>
      </c>
      <c r="P19">
        <f t="shared" si="0"/>
        <v>1901</v>
      </c>
      <c r="Q19">
        <f t="shared" si="0"/>
        <v>1793</v>
      </c>
      <c r="R19">
        <f t="shared" si="0"/>
        <v>1793</v>
      </c>
    </row>
    <row r="20" spans="1:20">
      <c r="A20">
        <f>A1/A19</f>
        <v>0.752301622095572</v>
      </c>
      <c r="B20">
        <f>B2/B19</f>
        <v>0.845047923322684</v>
      </c>
      <c r="C20">
        <f>C3/C19</f>
        <v>0.853960396039604</v>
      </c>
      <c r="D20">
        <f>D4/D19</f>
        <v>0.590530303030303</v>
      </c>
      <c r="E20">
        <f>E5/E19</f>
        <v>0.887266828872668</v>
      </c>
      <c r="F20">
        <f>F6/F19</f>
        <v>0.733303249097473</v>
      </c>
      <c r="G20">
        <f>G7/G19</f>
        <v>0.761296660117878</v>
      </c>
      <c r="H20">
        <f>H8/H19</f>
        <v>0.760719225449516</v>
      </c>
      <c r="I20">
        <f>I9/I19</f>
        <v>0.788842784693407</v>
      </c>
      <c r="J20">
        <f>J10/J19</f>
        <v>0.801728795245813</v>
      </c>
      <c r="K20">
        <f>K11/K19</f>
        <v>0.764111977971547</v>
      </c>
      <c r="L20">
        <f>L12/L19</f>
        <v>0.815860945138512</v>
      </c>
      <c r="M20">
        <f>M13/M19</f>
        <v>0.61734693877551</v>
      </c>
      <c r="N20">
        <f>N14/N19</f>
        <v>0.832313965341488</v>
      </c>
      <c r="O20">
        <f>O15/O19</f>
        <v>0.666666666666667</v>
      </c>
      <c r="P20">
        <f>P16/P19</f>
        <v>0.780115728563914</v>
      </c>
      <c r="Q20">
        <f>Q17/Q19</f>
        <v>0.769102063580591</v>
      </c>
      <c r="R20">
        <f>R18/R19</f>
        <v>0.711656441717791</v>
      </c>
      <c r="S20">
        <f>AVERAGE(A20:R20)</f>
        <v>0.762898473095608</v>
      </c>
      <c r="T20" t="s">
        <v>0</v>
      </c>
    </row>
    <row r="21" spans="1:20">
      <c r="A21">
        <f>A1/2000</f>
        <v>0.858</v>
      </c>
      <c r="B21">
        <f>B2/2000</f>
        <v>0.7935</v>
      </c>
      <c r="C21">
        <f>C3/2000</f>
        <v>0.8625</v>
      </c>
      <c r="D21">
        <f>D4/2000</f>
        <v>0.7795</v>
      </c>
      <c r="E21">
        <f>E5/2000</f>
        <v>0.547</v>
      </c>
      <c r="F21">
        <f>F6/2000</f>
        <v>0.8125</v>
      </c>
      <c r="G21">
        <f>G7/2000</f>
        <v>0.775</v>
      </c>
      <c r="H21">
        <f>H8/2000</f>
        <v>0.825</v>
      </c>
      <c r="I21">
        <f>I9/2000</f>
        <v>0.8555</v>
      </c>
      <c r="J21">
        <f>J10/2000</f>
        <v>0.742</v>
      </c>
      <c r="K21">
        <f>K11/2000</f>
        <v>0.8325</v>
      </c>
      <c r="L21">
        <f>L12/2000</f>
        <v>0.751</v>
      </c>
      <c r="M21">
        <f>M13/2000</f>
        <v>0.484</v>
      </c>
      <c r="N21">
        <f>N14/2000</f>
        <v>0.8165</v>
      </c>
      <c r="O21">
        <f>O15/2000</f>
        <v>0.81</v>
      </c>
      <c r="P21">
        <f>P16/2000</f>
        <v>0.7415</v>
      </c>
      <c r="Q21">
        <f>Q17/2000</f>
        <v>0.6895</v>
      </c>
      <c r="R21">
        <f>R18/2000</f>
        <v>0.638</v>
      </c>
      <c r="S21">
        <f>AVERAGE(A21:R21)</f>
        <v>0.756305555555556</v>
      </c>
      <c r="T21" t="s">
        <v>1</v>
      </c>
    </row>
    <row r="22" spans="21:21">
      <c r="U22">
        <f>A1+B2+C3+D4+E5+F6+G7+H8+I9+J10+K11+L12+M13+N14+O15+P16+Q17+R18</f>
        <v>27227</v>
      </c>
    </row>
    <row r="23" spans="20:21">
      <c r="T23" t="s">
        <v>20</v>
      </c>
      <c r="U23">
        <f>U22/36000</f>
        <v>0.756305555555556</v>
      </c>
    </row>
    <row r="24" spans="21:21">
      <c r="U24">
        <f>2*S20*S21</f>
        <v>1.15396870705412</v>
      </c>
    </row>
    <row r="25" spans="21:21">
      <c r="U25">
        <f>S20+S21</f>
        <v>1.51920402865116</v>
      </c>
    </row>
    <row r="26" spans="20:21">
      <c r="T26" t="s">
        <v>21</v>
      </c>
      <c r="U26">
        <f>U24/U25</f>
        <v>0.759587708623099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6"/>
  <sheetViews>
    <sheetView topLeftCell="A16" workbookViewId="0">
      <selection activeCell="U36" sqref="U36"/>
    </sheetView>
  </sheetViews>
  <sheetFormatPr defaultColWidth="9" defaultRowHeight="13.5"/>
  <cols>
    <col min="1" max="18" width="5.375" customWidth="1"/>
  </cols>
  <sheetData>
    <row r="1" spans="1:18">
      <c r="A1">
        <v>1755</v>
      </c>
      <c r="B1">
        <v>2</v>
      </c>
      <c r="C1">
        <v>3</v>
      </c>
      <c r="D1">
        <v>47</v>
      </c>
      <c r="E1">
        <v>9</v>
      </c>
      <c r="F1">
        <v>24</v>
      </c>
      <c r="G1">
        <v>1</v>
      </c>
      <c r="H1">
        <v>30</v>
      </c>
      <c r="I1">
        <v>3</v>
      </c>
      <c r="J1">
        <v>7</v>
      </c>
      <c r="K1">
        <v>3</v>
      </c>
      <c r="L1">
        <v>40</v>
      </c>
      <c r="M1">
        <v>34</v>
      </c>
      <c r="N1">
        <v>1</v>
      </c>
      <c r="O1">
        <v>23</v>
      </c>
      <c r="P1">
        <v>6</v>
      </c>
      <c r="Q1">
        <v>2</v>
      </c>
      <c r="R1">
        <v>9</v>
      </c>
    </row>
    <row r="2" spans="1:18">
      <c r="A2">
        <v>17</v>
      </c>
      <c r="B2">
        <v>1678</v>
      </c>
      <c r="C2">
        <v>7</v>
      </c>
      <c r="D2">
        <v>28</v>
      </c>
      <c r="E2">
        <v>10</v>
      </c>
      <c r="F2">
        <v>21</v>
      </c>
      <c r="G2">
        <v>27</v>
      </c>
      <c r="H2">
        <v>15</v>
      </c>
      <c r="I2">
        <v>19</v>
      </c>
      <c r="J2">
        <v>7</v>
      </c>
      <c r="K2">
        <v>11</v>
      </c>
      <c r="L2">
        <v>11</v>
      </c>
      <c r="M2">
        <v>87</v>
      </c>
      <c r="N2">
        <v>9</v>
      </c>
      <c r="O2">
        <v>14</v>
      </c>
      <c r="P2">
        <v>18</v>
      </c>
      <c r="Q2">
        <v>14</v>
      </c>
      <c r="R2">
        <v>7</v>
      </c>
    </row>
    <row r="3" spans="1:18">
      <c r="A3">
        <v>11</v>
      </c>
      <c r="B3">
        <v>1</v>
      </c>
      <c r="C3">
        <v>1768</v>
      </c>
      <c r="D3">
        <v>8</v>
      </c>
      <c r="E3">
        <v>3</v>
      </c>
      <c r="F3">
        <v>10</v>
      </c>
      <c r="G3">
        <v>10</v>
      </c>
      <c r="H3">
        <v>11</v>
      </c>
      <c r="I3">
        <v>11</v>
      </c>
      <c r="J3">
        <v>10</v>
      </c>
      <c r="K3">
        <v>35</v>
      </c>
      <c r="L3">
        <v>15</v>
      </c>
      <c r="M3">
        <v>17</v>
      </c>
      <c r="N3">
        <v>4</v>
      </c>
      <c r="O3">
        <v>12</v>
      </c>
      <c r="P3">
        <v>26</v>
      </c>
      <c r="Q3">
        <v>21</v>
      </c>
      <c r="R3">
        <v>25</v>
      </c>
    </row>
    <row r="4" spans="1:18">
      <c r="A4">
        <v>37</v>
      </c>
      <c r="B4">
        <v>17</v>
      </c>
      <c r="C4">
        <v>9</v>
      </c>
      <c r="D4">
        <v>1506</v>
      </c>
      <c r="E4">
        <v>25</v>
      </c>
      <c r="F4">
        <v>126</v>
      </c>
      <c r="G4">
        <v>12</v>
      </c>
      <c r="H4">
        <v>14</v>
      </c>
      <c r="I4">
        <v>33</v>
      </c>
      <c r="J4">
        <v>30</v>
      </c>
      <c r="K4">
        <v>16</v>
      </c>
      <c r="L4">
        <v>9</v>
      </c>
      <c r="M4">
        <v>55</v>
      </c>
      <c r="N4">
        <v>23</v>
      </c>
      <c r="O4">
        <v>44</v>
      </c>
      <c r="P4">
        <v>9</v>
      </c>
      <c r="Q4">
        <v>16</v>
      </c>
      <c r="R4">
        <v>17</v>
      </c>
    </row>
    <row r="5" spans="1:18">
      <c r="A5">
        <v>104</v>
      </c>
      <c r="B5">
        <v>13</v>
      </c>
      <c r="C5">
        <v>14</v>
      </c>
      <c r="D5">
        <v>68</v>
      </c>
      <c r="E5">
        <v>1241</v>
      </c>
      <c r="F5">
        <v>62</v>
      </c>
      <c r="G5">
        <v>23</v>
      </c>
      <c r="H5">
        <v>70</v>
      </c>
      <c r="I5">
        <v>17</v>
      </c>
      <c r="J5">
        <v>46</v>
      </c>
      <c r="K5">
        <v>15</v>
      </c>
      <c r="L5">
        <v>36</v>
      </c>
      <c r="M5">
        <v>51</v>
      </c>
      <c r="N5">
        <v>24</v>
      </c>
      <c r="O5">
        <v>70</v>
      </c>
      <c r="P5">
        <v>14</v>
      </c>
      <c r="Q5">
        <v>69</v>
      </c>
      <c r="R5">
        <v>25</v>
      </c>
    </row>
    <row r="6" spans="1:18">
      <c r="A6">
        <v>17</v>
      </c>
      <c r="B6">
        <v>13</v>
      </c>
      <c r="C6">
        <v>4</v>
      </c>
      <c r="D6">
        <v>171</v>
      </c>
      <c r="E6">
        <v>12</v>
      </c>
      <c r="F6">
        <v>1603</v>
      </c>
      <c r="G6">
        <v>5</v>
      </c>
      <c r="H6">
        <v>26</v>
      </c>
      <c r="I6">
        <v>17</v>
      </c>
      <c r="J6">
        <v>11</v>
      </c>
      <c r="K6">
        <v>4</v>
      </c>
      <c r="L6">
        <v>42</v>
      </c>
      <c r="M6">
        <v>10</v>
      </c>
      <c r="N6">
        <v>14</v>
      </c>
      <c r="O6">
        <v>8</v>
      </c>
      <c r="P6">
        <v>17</v>
      </c>
      <c r="Q6">
        <v>21</v>
      </c>
      <c r="R6">
        <v>5</v>
      </c>
    </row>
    <row r="7" spans="1:18">
      <c r="A7">
        <v>8</v>
      </c>
      <c r="B7">
        <v>24</v>
      </c>
      <c r="C7">
        <v>17</v>
      </c>
      <c r="D7">
        <v>18</v>
      </c>
      <c r="E7">
        <v>10</v>
      </c>
      <c r="F7">
        <v>10</v>
      </c>
      <c r="G7">
        <v>1528</v>
      </c>
      <c r="H7">
        <v>23</v>
      </c>
      <c r="I7">
        <v>14</v>
      </c>
      <c r="J7">
        <v>9</v>
      </c>
      <c r="K7">
        <v>28</v>
      </c>
      <c r="L7">
        <v>9</v>
      </c>
      <c r="M7">
        <v>68</v>
      </c>
      <c r="N7">
        <v>13</v>
      </c>
      <c r="O7">
        <v>10</v>
      </c>
      <c r="P7">
        <v>112</v>
      </c>
      <c r="Q7">
        <v>34</v>
      </c>
      <c r="R7">
        <v>62</v>
      </c>
    </row>
    <row r="8" spans="1:18">
      <c r="A8">
        <v>20</v>
      </c>
      <c r="B8">
        <v>6</v>
      </c>
      <c r="C8">
        <v>10</v>
      </c>
      <c r="D8">
        <v>18</v>
      </c>
      <c r="E8">
        <v>15</v>
      </c>
      <c r="F8">
        <v>23</v>
      </c>
      <c r="G8">
        <v>11</v>
      </c>
      <c r="H8">
        <v>1649</v>
      </c>
      <c r="I8">
        <v>2</v>
      </c>
      <c r="J8">
        <v>12</v>
      </c>
      <c r="K8">
        <v>7</v>
      </c>
      <c r="L8">
        <v>107</v>
      </c>
      <c r="M8">
        <v>31</v>
      </c>
      <c r="N8">
        <v>11</v>
      </c>
      <c r="O8">
        <v>16</v>
      </c>
      <c r="P8">
        <v>7</v>
      </c>
      <c r="Q8">
        <v>40</v>
      </c>
      <c r="R8">
        <v>13</v>
      </c>
    </row>
    <row r="9" spans="1:18">
      <c r="A9">
        <v>7</v>
      </c>
      <c r="B9">
        <v>10</v>
      </c>
      <c r="C9">
        <v>12</v>
      </c>
      <c r="D9">
        <v>45</v>
      </c>
      <c r="E9">
        <v>4</v>
      </c>
      <c r="F9">
        <v>20</v>
      </c>
      <c r="G9">
        <v>16</v>
      </c>
      <c r="H9">
        <v>6</v>
      </c>
      <c r="I9">
        <v>1701</v>
      </c>
      <c r="J9">
        <v>17</v>
      </c>
      <c r="K9">
        <v>18</v>
      </c>
      <c r="L9">
        <v>10</v>
      </c>
      <c r="M9">
        <v>16</v>
      </c>
      <c r="N9">
        <v>31</v>
      </c>
      <c r="O9">
        <v>16</v>
      </c>
      <c r="P9">
        <v>49</v>
      </c>
      <c r="Q9">
        <v>9</v>
      </c>
      <c r="R9">
        <v>8</v>
      </c>
    </row>
    <row r="10" spans="1:18">
      <c r="A10">
        <v>15</v>
      </c>
      <c r="B10">
        <v>7</v>
      </c>
      <c r="C10">
        <v>18</v>
      </c>
      <c r="D10">
        <v>31</v>
      </c>
      <c r="E10">
        <v>19</v>
      </c>
      <c r="F10">
        <v>13</v>
      </c>
      <c r="G10">
        <v>16</v>
      </c>
      <c r="H10">
        <v>16</v>
      </c>
      <c r="I10">
        <v>22</v>
      </c>
      <c r="J10">
        <v>1522</v>
      </c>
      <c r="K10">
        <v>102</v>
      </c>
      <c r="L10">
        <v>13</v>
      </c>
      <c r="M10">
        <v>27</v>
      </c>
      <c r="N10">
        <v>12</v>
      </c>
      <c r="O10">
        <v>73</v>
      </c>
      <c r="P10">
        <v>7</v>
      </c>
      <c r="Q10">
        <v>33</v>
      </c>
      <c r="R10">
        <v>44</v>
      </c>
    </row>
    <row r="11" spans="1:18">
      <c r="A11">
        <v>5</v>
      </c>
      <c r="B11">
        <v>7</v>
      </c>
      <c r="C11">
        <v>30</v>
      </c>
      <c r="D11">
        <v>13</v>
      </c>
      <c r="E11">
        <v>16</v>
      </c>
      <c r="F11">
        <v>7</v>
      </c>
      <c r="G11">
        <v>15</v>
      </c>
      <c r="H11">
        <v>4</v>
      </c>
      <c r="I11">
        <v>21</v>
      </c>
      <c r="J11">
        <v>69</v>
      </c>
      <c r="K11">
        <v>1646</v>
      </c>
      <c r="L11">
        <v>2</v>
      </c>
      <c r="M11">
        <v>20</v>
      </c>
      <c r="N11">
        <v>10</v>
      </c>
      <c r="O11">
        <v>21</v>
      </c>
      <c r="P11">
        <v>16</v>
      </c>
      <c r="Q11">
        <v>11</v>
      </c>
      <c r="R11">
        <v>81</v>
      </c>
    </row>
    <row r="12" spans="1:18">
      <c r="A12">
        <v>135</v>
      </c>
      <c r="B12">
        <v>5</v>
      </c>
      <c r="C12">
        <v>10</v>
      </c>
      <c r="D12">
        <v>12</v>
      </c>
      <c r="E12">
        <v>9</v>
      </c>
      <c r="F12">
        <v>28</v>
      </c>
      <c r="G12">
        <v>13</v>
      </c>
      <c r="H12">
        <v>123</v>
      </c>
      <c r="I12">
        <v>9</v>
      </c>
      <c r="J12">
        <v>10</v>
      </c>
      <c r="K12">
        <v>7</v>
      </c>
      <c r="L12">
        <v>1549</v>
      </c>
      <c r="M12">
        <v>37</v>
      </c>
      <c r="N12">
        <v>9</v>
      </c>
      <c r="O12">
        <v>24</v>
      </c>
      <c r="P12">
        <v>3</v>
      </c>
      <c r="Q12">
        <v>3</v>
      </c>
      <c r="R12">
        <v>6</v>
      </c>
    </row>
    <row r="13" spans="1:18">
      <c r="A13">
        <v>72</v>
      </c>
      <c r="B13">
        <v>61</v>
      </c>
      <c r="C13">
        <v>28</v>
      </c>
      <c r="D13">
        <v>88</v>
      </c>
      <c r="E13">
        <v>33</v>
      </c>
      <c r="F13">
        <v>38</v>
      </c>
      <c r="G13">
        <v>106</v>
      </c>
      <c r="H13">
        <v>48</v>
      </c>
      <c r="I13">
        <v>15</v>
      </c>
      <c r="J13">
        <v>33</v>
      </c>
      <c r="K13">
        <v>31</v>
      </c>
      <c r="L13">
        <v>30</v>
      </c>
      <c r="M13">
        <v>1031</v>
      </c>
      <c r="N13">
        <v>15</v>
      </c>
      <c r="O13">
        <v>130</v>
      </c>
      <c r="P13">
        <v>59</v>
      </c>
      <c r="Q13">
        <v>92</v>
      </c>
      <c r="R13">
        <v>82</v>
      </c>
    </row>
    <row r="14" spans="1:18">
      <c r="A14">
        <v>15</v>
      </c>
      <c r="B14">
        <v>11</v>
      </c>
      <c r="C14">
        <v>6</v>
      </c>
      <c r="D14">
        <v>68</v>
      </c>
      <c r="E14">
        <v>15</v>
      </c>
      <c r="F14">
        <v>41</v>
      </c>
      <c r="G14">
        <v>11</v>
      </c>
      <c r="H14">
        <v>16</v>
      </c>
      <c r="I14">
        <v>23</v>
      </c>
      <c r="J14">
        <v>16</v>
      </c>
      <c r="K14">
        <v>20</v>
      </c>
      <c r="L14">
        <v>15</v>
      </c>
      <c r="M14">
        <v>33</v>
      </c>
      <c r="N14">
        <v>1633</v>
      </c>
      <c r="O14">
        <v>13</v>
      </c>
      <c r="P14">
        <v>10</v>
      </c>
      <c r="Q14">
        <v>17</v>
      </c>
      <c r="R14">
        <v>36</v>
      </c>
    </row>
    <row r="15" spans="1:18">
      <c r="A15">
        <v>56</v>
      </c>
      <c r="B15">
        <v>12</v>
      </c>
      <c r="C15">
        <v>16</v>
      </c>
      <c r="D15">
        <v>36</v>
      </c>
      <c r="E15">
        <v>26</v>
      </c>
      <c r="F15">
        <v>16</v>
      </c>
      <c r="G15">
        <v>8</v>
      </c>
      <c r="H15">
        <v>27</v>
      </c>
      <c r="I15">
        <v>17</v>
      </c>
      <c r="J15">
        <v>58</v>
      </c>
      <c r="K15">
        <v>13</v>
      </c>
      <c r="L15">
        <v>20</v>
      </c>
      <c r="M15">
        <v>110</v>
      </c>
      <c r="N15">
        <v>5</v>
      </c>
      <c r="O15">
        <v>1539</v>
      </c>
      <c r="P15">
        <v>8</v>
      </c>
      <c r="Q15">
        <v>18</v>
      </c>
      <c r="R15">
        <v>14</v>
      </c>
    </row>
    <row r="16" spans="1:18">
      <c r="A16">
        <v>20</v>
      </c>
      <c r="B16">
        <v>45</v>
      </c>
      <c r="C16">
        <v>53</v>
      </c>
      <c r="D16">
        <v>28</v>
      </c>
      <c r="E16">
        <v>10</v>
      </c>
      <c r="F16">
        <v>13</v>
      </c>
      <c r="G16">
        <v>114</v>
      </c>
      <c r="H16">
        <v>12</v>
      </c>
      <c r="I16">
        <v>45</v>
      </c>
      <c r="J16">
        <v>10</v>
      </c>
      <c r="K16">
        <v>31</v>
      </c>
      <c r="L16">
        <v>11</v>
      </c>
      <c r="M16">
        <v>39</v>
      </c>
      <c r="N16">
        <v>9</v>
      </c>
      <c r="O16">
        <v>14</v>
      </c>
      <c r="P16">
        <v>1503</v>
      </c>
      <c r="Q16">
        <v>15</v>
      </c>
      <c r="R16">
        <v>25</v>
      </c>
    </row>
    <row r="17" spans="1:18">
      <c r="A17">
        <v>13</v>
      </c>
      <c r="B17">
        <v>21</v>
      </c>
      <c r="C17">
        <v>42</v>
      </c>
      <c r="D17">
        <v>21</v>
      </c>
      <c r="E17">
        <v>26</v>
      </c>
      <c r="F17">
        <v>36</v>
      </c>
      <c r="G17">
        <v>25</v>
      </c>
      <c r="H17">
        <v>43</v>
      </c>
      <c r="I17">
        <v>24</v>
      </c>
      <c r="J17">
        <v>59</v>
      </c>
      <c r="K17">
        <v>21</v>
      </c>
      <c r="L17">
        <v>12</v>
      </c>
      <c r="M17">
        <v>74</v>
      </c>
      <c r="N17">
        <v>15</v>
      </c>
      <c r="O17">
        <v>30</v>
      </c>
      <c r="P17">
        <v>15</v>
      </c>
      <c r="Q17">
        <v>1411</v>
      </c>
      <c r="R17">
        <v>103</v>
      </c>
    </row>
    <row r="18" spans="1:18">
      <c r="A18">
        <v>23</v>
      </c>
      <c r="B18">
        <v>16</v>
      </c>
      <c r="C18">
        <v>32</v>
      </c>
      <c r="D18">
        <v>38</v>
      </c>
      <c r="E18">
        <v>7</v>
      </c>
      <c r="F18">
        <v>55</v>
      </c>
      <c r="G18">
        <v>50</v>
      </c>
      <c r="H18">
        <v>17</v>
      </c>
      <c r="I18">
        <v>8</v>
      </c>
      <c r="J18">
        <v>41</v>
      </c>
      <c r="K18">
        <v>121</v>
      </c>
      <c r="L18">
        <v>3</v>
      </c>
      <c r="M18">
        <v>119</v>
      </c>
      <c r="N18">
        <v>30</v>
      </c>
      <c r="O18">
        <v>40</v>
      </c>
      <c r="P18">
        <v>30</v>
      </c>
      <c r="Q18">
        <v>50</v>
      </c>
      <c r="R18">
        <v>1317</v>
      </c>
    </row>
    <row r="19" spans="1:18">
      <c r="A19">
        <f t="shared" ref="A19:R19" si="0">SUM(A1:A18)</f>
        <v>2330</v>
      </c>
      <c r="B19">
        <f t="shared" si="0"/>
        <v>1949</v>
      </c>
      <c r="C19">
        <f t="shared" si="0"/>
        <v>2079</v>
      </c>
      <c r="D19">
        <f t="shared" si="0"/>
        <v>2244</v>
      </c>
      <c r="E19">
        <f t="shared" si="0"/>
        <v>1490</v>
      </c>
      <c r="F19">
        <f t="shared" si="0"/>
        <v>2146</v>
      </c>
      <c r="G19">
        <f t="shared" si="0"/>
        <v>1991</v>
      </c>
      <c r="H19">
        <f t="shared" si="0"/>
        <v>2150</v>
      </c>
      <c r="I19">
        <f t="shared" si="0"/>
        <v>2001</v>
      </c>
      <c r="J19">
        <f t="shared" si="0"/>
        <v>1967</v>
      </c>
      <c r="K19">
        <f t="shared" si="0"/>
        <v>2129</v>
      </c>
      <c r="L19">
        <f t="shared" si="0"/>
        <v>1934</v>
      </c>
      <c r="M19">
        <f t="shared" si="0"/>
        <v>1859</v>
      </c>
      <c r="N19">
        <f t="shared" si="0"/>
        <v>1868</v>
      </c>
      <c r="O19">
        <f t="shared" si="0"/>
        <v>2097</v>
      </c>
      <c r="P19">
        <f t="shared" si="0"/>
        <v>1909</v>
      </c>
      <c r="Q19">
        <f t="shared" si="0"/>
        <v>1876</v>
      </c>
      <c r="R19">
        <f t="shared" si="0"/>
        <v>1879</v>
      </c>
    </row>
    <row r="20" spans="1:20">
      <c r="A20">
        <f>A1/A19</f>
        <v>0.753218884120172</v>
      </c>
      <c r="B20">
        <f>B2/B19</f>
        <v>0.860954335556696</v>
      </c>
      <c r="C20">
        <f>C3/C19</f>
        <v>0.85040885040885</v>
      </c>
      <c r="D20">
        <f>D4/D19</f>
        <v>0.671122994652406</v>
      </c>
      <c r="E20">
        <f>E5/E19</f>
        <v>0.832885906040268</v>
      </c>
      <c r="F20">
        <f>F6/F19</f>
        <v>0.746971109040075</v>
      </c>
      <c r="G20">
        <f>G7/G19</f>
        <v>0.767453540934204</v>
      </c>
      <c r="H20">
        <f>H8/H19</f>
        <v>0.766976744186047</v>
      </c>
      <c r="I20">
        <f>I9/I19</f>
        <v>0.850074962518741</v>
      </c>
      <c r="J20">
        <f>J10/J19</f>
        <v>0.773767158108795</v>
      </c>
      <c r="K20">
        <f>K11/K19</f>
        <v>0.773132926256458</v>
      </c>
      <c r="L20">
        <f>L12/L19</f>
        <v>0.800930713547053</v>
      </c>
      <c r="M20">
        <f>M13/M19</f>
        <v>0.554599246906939</v>
      </c>
      <c r="N20">
        <f>N14/N19</f>
        <v>0.874197002141328</v>
      </c>
      <c r="O20">
        <f>O15/O19</f>
        <v>0.733905579399142</v>
      </c>
      <c r="P20">
        <f>P16/P19</f>
        <v>0.787323205866946</v>
      </c>
      <c r="Q20">
        <f>Q17/Q19</f>
        <v>0.752132196162047</v>
      </c>
      <c r="R20">
        <f>R18/R19</f>
        <v>0.700904736562001</v>
      </c>
      <c r="S20">
        <f>AVERAGE(A20:R20)</f>
        <v>0.769497782911565</v>
      </c>
      <c r="T20" t="s">
        <v>0</v>
      </c>
    </row>
    <row r="21" spans="1:20">
      <c r="A21">
        <f>A1/2000</f>
        <v>0.8775</v>
      </c>
      <c r="B21">
        <f>B2/2000</f>
        <v>0.839</v>
      </c>
      <c r="C21">
        <f>C3/2000</f>
        <v>0.884</v>
      </c>
      <c r="D21">
        <f>D4/2000</f>
        <v>0.753</v>
      </c>
      <c r="E21">
        <f>E5/2000</f>
        <v>0.6205</v>
      </c>
      <c r="F21">
        <f>F6/2000</f>
        <v>0.8015</v>
      </c>
      <c r="G21">
        <f>G7/2000</f>
        <v>0.764</v>
      </c>
      <c r="H21">
        <f>H8/2000</f>
        <v>0.8245</v>
      </c>
      <c r="I21">
        <f>I9/2000</f>
        <v>0.8505</v>
      </c>
      <c r="J21">
        <f>J10/2000</f>
        <v>0.761</v>
      </c>
      <c r="K21">
        <f>K11/2000</f>
        <v>0.823</v>
      </c>
      <c r="L21">
        <f>L12/2000</f>
        <v>0.7745</v>
      </c>
      <c r="M21">
        <f>M13/2000</f>
        <v>0.5155</v>
      </c>
      <c r="N21">
        <f>N14/2000</f>
        <v>0.8165</v>
      </c>
      <c r="O21">
        <f>O15/2000</f>
        <v>0.7695</v>
      </c>
      <c r="P21">
        <f>P16/2000</f>
        <v>0.7515</v>
      </c>
      <c r="Q21">
        <f>Q17/2000</f>
        <v>0.7055</v>
      </c>
      <c r="R21">
        <f>R18/2000</f>
        <v>0.6585</v>
      </c>
      <c r="S21">
        <f>AVERAGE(A21:R21)</f>
        <v>0.766111111111111</v>
      </c>
      <c r="T21" t="s">
        <v>1</v>
      </c>
    </row>
    <row r="22" spans="21:21">
      <c r="U22">
        <f>A1+B2+C3+D4+E5+F6+G7+H8+I9+J10+K11+L12+M13+N14+O15+P16+Q17+R18</f>
        <v>27580</v>
      </c>
    </row>
    <row r="23" spans="20:21">
      <c r="T23" t="s">
        <v>20</v>
      </c>
      <c r="U23">
        <f>U22/36000</f>
        <v>0.766111111111111</v>
      </c>
    </row>
    <row r="24" spans="21:21">
      <c r="U24">
        <f>2*S20*S21</f>
        <v>1.17904160292783</v>
      </c>
    </row>
    <row r="25" spans="21:21">
      <c r="U25">
        <f>S20+S21</f>
        <v>1.53560889402268</v>
      </c>
    </row>
    <row r="26" spans="20:21">
      <c r="T26" t="s">
        <v>21</v>
      </c>
      <c r="U26">
        <f>U24/U25</f>
        <v>0.767800712484295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4959</vt:lpstr>
      <vt:lpstr>9831</vt:lpstr>
      <vt:lpstr>30000</vt:lpstr>
      <vt:lpstr>Sheet1</vt:lpstr>
      <vt:lpstr>df_9831</vt:lpstr>
      <vt:lpstr>Sheet3</vt:lpstr>
      <vt:lpstr>incre_df_30000</vt:lpstr>
      <vt:lpstr>df_30000</vt:lpstr>
      <vt:lpstr>nlpir_df_26216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2017-07-08T03:38:29Z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