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\doingreasearch\1. 论文\自己的论文\0. 紧凑机组分类聚合_end\代码\Replicaiton-further\outputdata\"/>
    </mc:Choice>
  </mc:AlternateContent>
  <xr:revisionPtr revIDLastSave="0" documentId="13_ncr:1_{55E56BC8-5730-4904-8EF2-7D4304D7370F}" xr6:coauthVersionLast="47" xr6:coauthVersionMax="47" xr10:uidLastSave="{00000000-0000-0000-0000-000000000000}"/>
  <bookViews>
    <workbookView xWindow="-108" yWindow="-108" windowWidth="23256" windowHeight="12456" activeTab="4" xr2:uid="{613198FE-6E30-43EA-886C-F45113C7C3BA}"/>
  </bookViews>
  <sheets>
    <sheet name="时间统计" sheetId="5" r:id="rId1"/>
    <sheet name="加速比计算" sheetId="8" r:id="rId2"/>
    <sheet name="目标函数统计" sheetId="6" r:id="rId3"/>
    <sheet name="误差计算" sheetId="9" r:id="rId4"/>
    <sheet name="最终结果" sheetId="7" r:id="rId5"/>
    <sheet name="Sheet1" sheetId="3" r:id="rId6"/>
    <sheet name="百分比" sheetId="4" r:id="rId7"/>
    <sheet name="无presolve时间" sheetId="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9" l="1"/>
  <c r="D11" i="9"/>
  <c r="E11" i="9"/>
  <c r="F11" i="9"/>
  <c r="G11" i="9"/>
  <c r="H11" i="9"/>
  <c r="I11" i="9"/>
  <c r="J11" i="9"/>
  <c r="J15" i="9" s="1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K10" i="9"/>
  <c r="J10" i="9"/>
  <c r="I10" i="9"/>
  <c r="H10" i="9"/>
  <c r="G10" i="9"/>
  <c r="F10" i="9"/>
  <c r="E10" i="9"/>
  <c r="D10" i="9"/>
  <c r="D15" i="9" s="1"/>
  <c r="C10" i="9"/>
  <c r="B11" i="9"/>
  <c r="B12" i="9"/>
  <c r="B13" i="9"/>
  <c r="B10" i="9"/>
  <c r="D10" i="8"/>
  <c r="E10" i="8"/>
  <c r="F10" i="8"/>
  <c r="G10" i="8"/>
  <c r="H10" i="8"/>
  <c r="I10" i="8"/>
  <c r="J10" i="8"/>
  <c r="K10" i="8"/>
  <c r="D11" i="8"/>
  <c r="E11" i="8"/>
  <c r="F11" i="8"/>
  <c r="G11" i="8"/>
  <c r="H11" i="8"/>
  <c r="I11" i="8"/>
  <c r="J11" i="8"/>
  <c r="K11" i="8"/>
  <c r="D12" i="8"/>
  <c r="E12" i="8"/>
  <c r="F12" i="8"/>
  <c r="G12" i="8"/>
  <c r="H12" i="8"/>
  <c r="I12" i="8"/>
  <c r="J12" i="8"/>
  <c r="K12" i="8"/>
  <c r="K9" i="8"/>
  <c r="J9" i="8"/>
  <c r="I9" i="8"/>
  <c r="H9" i="8"/>
  <c r="G9" i="8"/>
  <c r="F9" i="8"/>
  <c r="E9" i="8"/>
  <c r="D9" i="8"/>
  <c r="C10" i="8"/>
  <c r="C11" i="8"/>
  <c r="C12" i="8"/>
  <c r="C9" i="8"/>
  <c r="C14" i="8" s="1"/>
  <c r="B10" i="8"/>
  <c r="B11" i="8"/>
  <c r="B12" i="8"/>
  <c r="B9" i="8"/>
  <c r="L22" i="4"/>
  <c r="M22" i="4"/>
  <c r="L29" i="4"/>
  <c r="C29" i="4"/>
  <c r="D29" i="4"/>
  <c r="E29" i="4"/>
  <c r="N29" i="4"/>
  <c r="M29" i="4"/>
  <c r="K29" i="4"/>
  <c r="B29" i="4"/>
  <c r="N22" i="4"/>
  <c r="E22" i="4"/>
  <c r="D22" i="4"/>
  <c r="C22" i="4"/>
  <c r="B22" i="4"/>
  <c r="N15" i="4"/>
  <c r="M15" i="4"/>
  <c r="L15" i="4"/>
  <c r="K15" i="4"/>
  <c r="E15" i="4"/>
  <c r="B15" i="4"/>
  <c r="F3" i="3"/>
  <c r="F4" i="3"/>
  <c r="F5" i="3"/>
  <c r="F6" i="3"/>
  <c r="F7" i="3"/>
  <c r="F2" i="3"/>
  <c r="C29" i="3"/>
  <c r="D29" i="3"/>
  <c r="E29" i="3"/>
  <c r="K29" i="3"/>
  <c r="L29" i="3"/>
  <c r="M29" i="3"/>
  <c r="N29" i="3"/>
  <c r="B29" i="3"/>
  <c r="K22" i="3"/>
  <c r="L22" i="3"/>
  <c r="M22" i="3"/>
  <c r="N22" i="3"/>
  <c r="C22" i="3"/>
  <c r="D22" i="3"/>
  <c r="E22" i="3"/>
  <c r="B22" i="3"/>
  <c r="C15" i="3"/>
  <c r="D15" i="3"/>
  <c r="E15" i="3"/>
  <c r="K15" i="3"/>
  <c r="L15" i="3"/>
  <c r="M15" i="3"/>
  <c r="N15" i="3"/>
  <c r="B15" i="3"/>
  <c r="C62" i="1"/>
  <c r="D62" i="1"/>
  <c r="E62" i="1"/>
  <c r="F62" i="1"/>
  <c r="G62" i="1"/>
  <c r="H62" i="1"/>
  <c r="K62" i="1"/>
  <c r="B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I15" i="9" l="1"/>
  <c r="F15" i="9"/>
  <c r="K15" i="9"/>
  <c r="E15" i="9"/>
  <c r="H15" i="9"/>
  <c r="G15" i="9"/>
  <c r="B15" i="9"/>
  <c r="C15" i="9"/>
  <c r="K14" i="8"/>
  <c r="F14" i="8"/>
  <c r="H14" i="8"/>
  <c r="D14" i="8"/>
  <c r="G14" i="8"/>
  <c r="B14" i="8"/>
  <c r="J14" i="8"/>
  <c r="I14" i="8"/>
  <c r="E14" i="8"/>
  <c r="L62" i="1"/>
</calcChain>
</file>

<file path=xl/sharedStrings.xml><?xml version="1.0" encoding="utf-8"?>
<sst xmlns="http://schemas.openxmlformats.org/spreadsheetml/2006/main" count="414" uniqueCount="60">
  <si>
    <t>Tight模型</t>
  </si>
  <si>
    <t>Kneven模型</t>
  </si>
  <si>
    <t>HC</t>
  </si>
  <si>
    <t>FSBC</t>
  </si>
  <si>
    <t>SSBC_S</t>
  </si>
  <si>
    <t>tight_none</t>
  </si>
  <si>
    <t>original</t>
  </si>
  <si>
    <t>Prop</t>
  </si>
  <si>
    <t>case</t>
    <phoneticPr fontId="1" type="noConversion"/>
  </si>
  <si>
    <t>平均</t>
    <phoneticPr fontId="1" type="noConversion"/>
  </si>
  <si>
    <t>SSBC</t>
    <phoneticPr fontId="1" type="noConversion"/>
  </si>
  <si>
    <t>场景</t>
    <phoneticPr fontId="1" type="noConversion"/>
  </si>
  <si>
    <t>GUC</t>
    <phoneticPr fontId="1" type="noConversion"/>
  </si>
  <si>
    <t>T</t>
    <phoneticPr fontId="1" type="noConversion"/>
  </si>
  <si>
    <t>Knu</t>
    <phoneticPr fontId="1" type="noConversion"/>
  </si>
  <si>
    <t>Tight</t>
    <phoneticPr fontId="1" type="noConversion"/>
  </si>
  <si>
    <t>E</t>
    <phoneticPr fontId="1" type="noConversion"/>
  </si>
  <si>
    <t>pro4</t>
  </si>
  <si>
    <t>pro3</t>
  </si>
  <si>
    <t>pro2</t>
  </si>
  <si>
    <t>pro1</t>
    <phoneticPr fontId="2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</si>
  <si>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</si>
  <si>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</si>
  <si>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</si>
  <si>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</si>
  <si>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</si>
  <si>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</si>
  <si>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Group5</t>
    <phoneticPr fontId="1" type="noConversion"/>
  </si>
  <si>
    <t>Group10</t>
    <phoneticPr fontId="1" type="noConversion"/>
  </si>
  <si>
    <t>Group15</t>
    <phoneticPr fontId="1" type="noConversion"/>
  </si>
  <si>
    <t>Group20</t>
    <phoneticPr fontId="1" type="noConversion"/>
  </si>
  <si>
    <t>Scenario1</t>
    <phoneticPr fontId="1" type="noConversion"/>
  </si>
  <si>
    <t>Scenario2</t>
  </si>
  <si>
    <t>Scenario3</t>
  </si>
  <si>
    <t>Scenario4</t>
  </si>
  <si>
    <t>Scenario5</t>
  </si>
  <si>
    <t>Scenario6</t>
  </si>
  <si>
    <t>GUC</t>
  </si>
  <si>
    <t>T</t>
  </si>
  <si>
    <t>GUA</t>
  </si>
  <si>
    <t>Knueven</t>
  </si>
  <si>
    <t>S-1</t>
  </si>
  <si>
    <t>S-2</t>
  </si>
  <si>
    <t>S-3</t>
  </si>
  <si>
    <t>SSBI</t>
  </si>
  <si>
    <t>TUA</t>
  </si>
  <si>
    <t>group5</t>
    <phoneticPr fontId="1" type="noConversion"/>
  </si>
  <si>
    <t>s1</t>
    <phoneticPr fontId="1" type="noConversion"/>
  </si>
  <si>
    <t>s2</t>
    <phoneticPr fontId="1" type="noConversion"/>
  </si>
  <si>
    <t>group10</t>
    <phoneticPr fontId="1" type="noConversion"/>
  </si>
  <si>
    <t>group15</t>
  </si>
  <si>
    <t>group20</t>
  </si>
  <si>
    <t>s3</t>
    <phoneticPr fontId="1" type="noConversion"/>
  </si>
  <si>
    <t>s4</t>
    <phoneticPr fontId="1" type="noConversion"/>
  </si>
  <si>
    <t>s5</t>
    <phoneticPr fontId="1" type="noConversion"/>
  </si>
  <si>
    <t>平均值</t>
    <phoneticPr fontId="1" type="noConversion"/>
  </si>
  <si>
    <t>Scenario No.</t>
  </si>
  <si>
    <t>Metrics</t>
  </si>
  <si>
    <r>
      <t>E</t>
    </r>
    <r>
      <rPr>
        <vertAlign val="superscript"/>
        <sz val="8"/>
        <color theme="1"/>
        <rFont val="Times New Roman"/>
        <family val="1"/>
      </rPr>
      <t>M</t>
    </r>
    <r>
      <rPr>
        <i/>
        <vertAlign val="subscript"/>
        <sz val="8"/>
        <color theme="1"/>
        <rFont val="Times New Roman"/>
        <family val="1"/>
      </rPr>
      <t>n</t>
    </r>
  </si>
  <si>
    <r>
      <t>Gap</t>
    </r>
    <r>
      <rPr>
        <vertAlign val="superscript"/>
        <sz val="8"/>
        <color theme="1"/>
        <rFont val="Times New Roman"/>
        <family val="1"/>
      </rPr>
      <t>M</t>
    </r>
    <r>
      <rPr>
        <i/>
        <vertAlign val="subscript"/>
        <sz val="8"/>
        <color theme="1"/>
        <rFont val="Times New Roman"/>
        <family val="1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</si>
</sst>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i/>
      <vertAlign val="subscript"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20685006661417"/>
          <c:y val="2.713921670237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Group5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30.003524574113964</c:v>
                </c:pt>
                <c:pt idx="1">
                  <c:v>36.636612147597262</c:v>
                </c:pt>
                <c:pt idx="2">
                  <c:v>8.8328561601205493</c:v>
                </c:pt>
                <c:pt idx="3">
                  <c:v>25.976583380982149</c:v>
                </c:pt>
                <c:pt idx="4">
                  <c:v>19.04399686010224</c:v>
                </c:pt>
                <c:pt idx="5">
                  <c:v>33.282944208184304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5-429D-9B83-CEBFD60D1776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Group10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Sheet1!$M$2:$M$7</c:f>
              <c:numCache>
                <c:formatCode>General</c:formatCode>
                <c:ptCount val="6"/>
                <c:pt idx="0">
                  <c:v>41.00746721709568</c:v>
                </c:pt>
                <c:pt idx="1">
                  <c:v>22.370991687286274</c:v>
                </c:pt>
                <c:pt idx="2">
                  <c:v>21.443381986326163</c:v>
                </c:pt>
                <c:pt idx="3">
                  <c:v>26.701126344765221</c:v>
                </c:pt>
                <c:pt idx="4">
                  <c:v>25.761013292066902</c:v>
                </c:pt>
                <c:pt idx="5">
                  <c:v>24.37108822305451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5-429D-9B83-CEBFD60D1776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Group15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Sheet1!$K$2:$K$7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Sheet1!$N$2:$N$7</c:f>
              <c:numCache>
                <c:formatCode>General</c:formatCode>
                <c:ptCount val="6"/>
                <c:pt idx="0">
                  <c:v>48.276701601825714</c:v>
                </c:pt>
                <c:pt idx="1">
                  <c:v>62.82545550793192</c:v>
                </c:pt>
                <c:pt idx="2">
                  <c:v>37.44029336954236</c:v>
                </c:pt>
                <c:pt idx="3">
                  <c:v>38.003262105704188</c:v>
                </c:pt>
                <c:pt idx="4">
                  <c:v>61.12424094880253</c:v>
                </c:pt>
                <c:pt idx="5">
                  <c:v>34.639924267054262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5-429D-9B83-CEBFD60D1776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Group20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Sheet1!$K$2:$K$7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Sheet1!$O$2:$O$7</c:f>
              <c:numCache>
                <c:formatCode>General</c:formatCode>
                <c:ptCount val="6"/>
                <c:pt idx="0">
                  <c:v>59.052013762396285</c:v>
                </c:pt>
                <c:pt idx="1">
                  <c:v>40.78398530482702</c:v>
                </c:pt>
                <c:pt idx="2">
                  <c:v>53.32899046161937</c:v>
                </c:pt>
                <c:pt idx="3">
                  <c:v>44.588598427854272</c:v>
                </c:pt>
                <c:pt idx="4">
                  <c:v>33.321330743562925</c:v>
                </c:pt>
                <c:pt idx="5">
                  <c:v>29.633195443395834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5-429D-9B83-CEBFD60D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3488"/>
        <c:axId val="37801824"/>
      </c:barChart>
      <c:catAx>
        <c:axId val="378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01824"/>
        <c:crosses val="autoZero"/>
        <c:auto val="1"/>
        <c:lblAlgn val="ctr"/>
        <c:lblOffset val="100"/>
        <c:noMultiLvlLbl val="0"/>
      </c:catAx>
      <c:valAx>
        <c:axId val="378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百分比!$C$1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百分比!$B$2:$B$7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百分比!$C$2:$C$7</c:f>
              <c:numCache>
                <c:formatCode>General</c:formatCode>
                <c:ptCount val="6"/>
                <c:pt idx="0">
                  <c:v>16.980677287844458</c:v>
                </c:pt>
                <c:pt idx="1">
                  <c:v>11.019630287150232</c:v>
                </c:pt>
                <c:pt idx="2">
                  <c:v>6.2168870525436626</c:v>
                </c:pt>
                <c:pt idx="3">
                  <c:v>5.15364824476287</c:v>
                </c:pt>
                <c:pt idx="4">
                  <c:v>8.2045906362546877</c:v>
                </c:pt>
                <c:pt idx="5">
                  <c:v>8.5914060348474539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C-425F-AA2D-2BF0FC6FD0A0}"/>
            </c:ext>
          </c:extLst>
        </c:ser>
        <c:ser>
          <c:idx val="1"/>
          <c:order val="1"/>
          <c:tx>
            <c:strRef>
              <c:f>百分比!$D$1</c:f>
              <c:strCache>
                <c:ptCount val="1"/>
                <c:pt idx="0">
                  <c:v>Knu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百分比!$B$2:$B$7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百分比!$D$2:$D$7</c:f>
              <c:numCache>
                <c:formatCode>General</c:formatCode>
                <c:ptCount val="6"/>
                <c:pt idx="0">
                  <c:v>13.427794189139441</c:v>
                </c:pt>
                <c:pt idx="1">
                  <c:v>4.0395410535292511</c:v>
                </c:pt>
                <c:pt idx="2">
                  <c:v>4.1378826096268408</c:v>
                </c:pt>
                <c:pt idx="3">
                  <c:v>4.2376324884779208</c:v>
                </c:pt>
                <c:pt idx="4">
                  <c:v>4.9824981697649244</c:v>
                </c:pt>
                <c:pt idx="5">
                  <c:v>5.9466338834877712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C-425F-AA2D-2BF0FC6FD0A0}"/>
            </c:ext>
          </c:extLst>
        </c:ser>
        <c:ser>
          <c:idx val="2"/>
          <c:order val="2"/>
          <c:tx>
            <c:strRef>
              <c:f>百分比!$E$1</c:f>
              <c:strCache>
                <c:ptCount val="1"/>
                <c:pt idx="0">
                  <c:v>Tight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百分比!$B$2:$B$7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百分比!$E$2:$E$7</c:f>
              <c:numCache>
                <c:formatCode>General</c:formatCode>
                <c:ptCount val="6"/>
                <c:pt idx="0">
                  <c:v>0.4993151903448384</c:v>
                </c:pt>
                <c:pt idx="1">
                  <c:v>0.10305402573346001</c:v>
                </c:pt>
                <c:pt idx="2">
                  <c:v>0.30407885209896918</c:v>
                </c:pt>
                <c:pt idx="3">
                  <c:v>0.12485794667840734</c:v>
                </c:pt>
                <c:pt idx="4">
                  <c:v>0.20391920138240408</c:v>
                </c:pt>
                <c:pt idx="5">
                  <c:v>0.1450729957103383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C-425F-AA2D-2BF0FC6F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79232"/>
        <c:axId val="508480480"/>
      </c:barChart>
      <c:lineChart>
        <c:grouping val="standard"/>
        <c:varyColors val="0"/>
        <c:ser>
          <c:idx val="3"/>
          <c:order val="3"/>
          <c:tx>
            <c:strRef>
              <c:f>百分比!$F$1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百分比!$B$2:$B$7</c:f>
              <c:strCache>
                <c:ptCount val="6"/>
                <c:pt idx="0">
                  <c:v>Scenario1</c:v>
                </c:pt>
                <c:pt idx="1">
                  <c:v>Scenario2</c:v>
                </c:pt>
                <c:pt idx="2">
                  <c:v>Scenario3</c:v>
                </c:pt>
                <c:pt idx="3">
                  <c:v>Scenario4</c:v>
                </c:pt>
                <c:pt idx="4">
                  <c:v>Scenario5</c:v>
                </c:pt>
                <c:pt idx="5">
                  <c:v>Scenario6</c:v>
                </c:pt>
              </c:strCache>
            </c:strRef>
          </c:cat>
          <c:val>
            <c:numRef>
              <c:f>百分比!$F$2:$F$7</c:f>
              <c:numCache>
                <c:formatCode>General</c:formatCode>
                <c:ptCount val="6"/>
                <c:pt idx="0">
                  <c:v>45.632019798210557</c:v>
                </c:pt>
                <c:pt idx="1">
                  <c:v>41.185966315459481</c:v>
                </c:pt>
                <c:pt idx="2">
                  <c:v>31.8830074337301</c:v>
                </c:pt>
                <c:pt idx="3">
                  <c:v>38.036940921254235</c:v>
                </c:pt>
                <c:pt idx="4">
                  <c:v>34.02614681907518</c:v>
                </c:pt>
                <c:pt idx="5">
                  <c:v>46.354342201106753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C-425F-AA2D-2BF0FC6FD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77568"/>
        <c:axId val="508502528"/>
      </c:lineChart>
      <c:catAx>
        <c:axId val="5084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80480"/>
        <c:crosses val="autoZero"/>
        <c:auto val="1"/>
        <c:lblAlgn val="ctr"/>
        <c:lblOffset val="100"/>
        <c:noMultiLvlLbl val="0"/>
      </c:catAx>
      <c:valAx>
        <c:axId val="5084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79232"/>
        <c:crosses val="autoZero"/>
        <c:crossBetween val="between"/>
      </c:valAx>
      <c:valAx>
        <c:axId val="508502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477568"/>
        <c:crosses val="max"/>
        <c:crossBetween val="between"/>
      </c:valAx>
      <c:catAx>
        <c:axId val="50847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50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28932</xdr:colOff>
      <xdr:row>9</xdr:row>
      <xdr:rowOff>123920</xdr:rowOff>
    </xdr:from>
    <xdr:to>
      <xdr:col>25</xdr:col>
      <xdr:colOff>338776</xdr:colOff>
      <xdr:row>26</xdr:row>
      <xdr:rowOff>1196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5588D5-36C3-4E65-8FBA-C4B70460B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274760</xdr:colOff>
      <xdr:row>7</xdr:row>
      <xdr:rowOff>112101</xdr:rowOff>
    </xdr:from>
    <xdr:to>
      <xdr:col>14</xdr:col>
      <xdr:colOff>589817</xdr:colOff>
      <xdr:row>23</xdr:row>
      <xdr:rowOff>158994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01EE97-C565-47CD-B3D1-76C8208A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DC39-B5E3-47A2-BEE4-70FC128C2E84}">
  <dimension ref="A1:Y22"/>
  <sheetViews>
    <sheetView zoomScaleNormal="100" workbookViewId="0">
      <selection activeCell="L16" sqref="L16"/>
    </sheetView>
  </sheetViews>
  <sheetFormatPr defaultRowHeight="13.8" x14ac:dyDescent="0.25"/>
  <sheetData>
    <row r="1" spans="1:25" ht="15" thickTop="1" thickBot="1" x14ac:dyDescent="0.3">
      <c r="A1" t="s">
        <v>47</v>
      </c>
      <c r="B1" s="4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2</v>
      </c>
      <c r="J1" s="5" t="s">
        <v>44</v>
      </c>
      <c r="K1" s="5" t="s">
        <v>45</v>
      </c>
      <c r="O1" t="s">
        <v>48</v>
      </c>
      <c r="P1" s="4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2</v>
      </c>
      <c r="X1" s="5" t="s">
        <v>44</v>
      </c>
      <c r="Y1" s="5" t="s">
        <v>45</v>
      </c>
    </row>
    <row r="2" spans="1:25" x14ac:dyDescent="0.25">
      <c r="A2" t="s">
        <v>46</v>
      </c>
      <c r="B2" s="1">
        <v>2.111191034317017</v>
      </c>
      <c r="C2" s="1">
        <v>1.0389280319213869</v>
      </c>
      <c r="D2" s="1">
        <v>0.29866385459899902</v>
      </c>
      <c r="E2" s="1">
        <v>0.76718044281005859</v>
      </c>
      <c r="F2" s="1">
        <v>8.4566545486450195</v>
      </c>
      <c r="G2" s="1">
        <v>8.6090841293334961</v>
      </c>
      <c r="H2" s="1">
        <v>8.6375956535339355</v>
      </c>
      <c r="I2" s="1">
        <v>7.5363738536834717</v>
      </c>
      <c r="J2" s="1">
        <v>3.5395488739013672</v>
      </c>
      <c r="K2" s="1">
        <v>2.556967735290527E-2</v>
      </c>
      <c r="O2" t="s">
        <v>46</v>
      </c>
      <c r="P2" s="1">
        <v>23.69140458106995</v>
      </c>
      <c r="Q2" s="1">
        <v>0.94901514053344727</v>
      </c>
      <c r="R2" s="1">
        <v>0.36901211738586431</v>
      </c>
      <c r="S2" s="1">
        <v>1.278170108795166</v>
      </c>
      <c r="T2" s="1">
        <v>5.7968499660491943</v>
      </c>
      <c r="U2" s="1">
        <v>2.595900297164917</v>
      </c>
      <c r="V2" s="1">
        <v>9.7976100444793701</v>
      </c>
      <c r="W2" s="1">
        <v>2.6037929058074951</v>
      </c>
      <c r="X2" s="1">
        <v>2.3610413074493408</v>
      </c>
      <c r="Y2" s="1">
        <v>2.5903463363647461E-2</v>
      </c>
    </row>
    <row r="3" spans="1:25" x14ac:dyDescent="0.25">
      <c r="A3" t="s">
        <v>49</v>
      </c>
      <c r="B3" s="1">
        <v>9.3982772827148438</v>
      </c>
      <c r="C3" s="1">
        <v>0.96627473831176758</v>
      </c>
      <c r="D3" s="1">
        <v>1.253630638122559</v>
      </c>
      <c r="E3" s="1">
        <v>1.195235013961792</v>
      </c>
      <c r="F3" s="1">
        <v>4.064216136932373</v>
      </c>
      <c r="G3" s="1">
        <v>4.7988009452819824</v>
      </c>
      <c r="H3" s="1">
        <v>3.1715502738952641</v>
      </c>
      <c r="I3" s="1">
        <v>1.547434329986572</v>
      </c>
      <c r="J3" s="1">
        <v>1.9037542343139651</v>
      </c>
      <c r="K3" s="1">
        <v>2.3563385009765622E-2</v>
      </c>
      <c r="O3" t="s">
        <v>49</v>
      </c>
      <c r="P3" s="1">
        <v>25.210715055465698</v>
      </c>
      <c r="Q3" s="1">
        <v>5.722447395324707</v>
      </c>
      <c r="R3" s="1">
        <v>0.16556501388549799</v>
      </c>
      <c r="S3" s="1">
        <v>0.95923209190368652</v>
      </c>
      <c r="T3" s="1">
        <v>20.897671699523929</v>
      </c>
      <c r="U3" s="1">
        <v>18.384702444076542</v>
      </c>
      <c r="V3" s="1">
        <v>71.941577672958374</v>
      </c>
      <c r="W3" s="1">
        <v>25.897294998168949</v>
      </c>
      <c r="X3" s="1">
        <v>18.888195514678959</v>
      </c>
      <c r="Y3" s="1">
        <v>4.2878389358520508E-2</v>
      </c>
    </row>
    <row r="4" spans="1:25" x14ac:dyDescent="0.25">
      <c r="A4" t="s">
        <v>50</v>
      </c>
      <c r="B4" s="1">
        <v>5.4127533435821533</v>
      </c>
      <c r="C4" s="1">
        <v>1.3033697605133061</v>
      </c>
      <c r="D4" s="1">
        <v>0.30817580223083502</v>
      </c>
      <c r="E4" s="1">
        <v>1.0641858577728269</v>
      </c>
      <c r="F4" s="1">
        <v>3.340631484985352</v>
      </c>
      <c r="G4" s="1">
        <v>3.476851224899292</v>
      </c>
      <c r="H4" s="1">
        <v>3.4208745956420898</v>
      </c>
      <c r="I4" s="1">
        <v>2.3117799758911128</v>
      </c>
      <c r="J4" s="1">
        <v>3.705100536346436</v>
      </c>
      <c r="K4" s="1">
        <v>2.2043466567993161E-2</v>
      </c>
      <c r="O4" t="s">
        <v>50</v>
      </c>
      <c r="P4" s="1">
        <v>39.911020994186401</v>
      </c>
      <c r="Q4" s="1">
        <v>5.1010229587554932</v>
      </c>
      <c r="R4" s="1">
        <v>1.35607385635376</v>
      </c>
      <c r="S4" s="1">
        <v>1.754341840744019</v>
      </c>
      <c r="T4" s="1">
        <v>28.091295719146729</v>
      </c>
      <c r="U4" s="1">
        <v>76.451690912246704</v>
      </c>
      <c r="V4" s="1">
        <v>27.629708051681519</v>
      </c>
      <c r="W4" s="1">
        <v>59.45280385017395</v>
      </c>
      <c r="X4" s="1">
        <v>71.228739261627197</v>
      </c>
      <c r="Y4" s="1">
        <v>2.79240608215332E-2</v>
      </c>
    </row>
    <row r="5" spans="1:25" x14ac:dyDescent="0.25">
      <c r="A5" t="s">
        <v>51</v>
      </c>
      <c r="B5" s="1">
        <v>12.870525598525999</v>
      </c>
      <c r="C5" s="1">
        <v>1.75043773651123</v>
      </c>
      <c r="D5" s="1">
        <v>0.15558433532714841</v>
      </c>
      <c r="E5" s="1">
        <v>0.973907470703125</v>
      </c>
      <c r="F5" s="1">
        <v>59.635088443756104</v>
      </c>
      <c r="G5" s="1">
        <v>59.493599414825439</v>
      </c>
      <c r="H5" s="1">
        <v>64.389585494995117</v>
      </c>
      <c r="I5" s="1">
        <v>6.5550765991210938</v>
      </c>
      <c r="J5" s="1">
        <v>17.813891172409061</v>
      </c>
      <c r="K5" s="1">
        <v>1.6492366790771481E-2</v>
      </c>
      <c r="O5" t="s">
        <v>51</v>
      </c>
      <c r="P5" s="1">
        <v>34.910176038742073</v>
      </c>
      <c r="Q5" s="1">
        <v>1.603537321090698</v>
      </c>
      <c r="R5" s="1">
        <v>1.988237619400024</v>
      </c>
      <c r="S5" s="1">
        <v>0.89460587501525879</v>
      </c>
      <c r="T5" s="1">
        <v>46.366569757461548</v>
      </c>
      <c r="U5" s="1">
        <v>46.736820697784417</v>
      </c>
      <c r="V5" s="1">
        <v>21.184044122695919</v>
      </c>
      <c r="W5" s="1">
        <v>27.52710580825806</v>
      </c>
      <c r="X5" s="1">
        <v>33.03212308883667</v>
      </c>
      <c r="Y5" s="1">
        <v>2.1935224533081051E-2</v>
      </c>
    </row>
    <row r="8" spans="1:25" ht="14.4" thickBot="1" x14ac:dyDescent="0.3"/>
    <row r="9" spans="1:25" ht="15" thickTop="1" thickBot="1" x14ac:dyDescent="0.3">
      <c r="A9" t="s">
        <v>52</v>
      </c>
      <c r="B9" s="4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2</v>
      </c>
      <c r="J9" s="5" t="s">
        <v>44</v>
      </c>
      <c r="K9" s="5" t="s">
        <v>45</v>
      </c>
      <c r="O9" t="s">
        <v>53</v>
      </c>
      <c r="P9" s="4" t="s">
        <v>37</v>
      </c>
      <c r="Q9" s="5" t="s">
        <v>38</v>
      </c>
      <c r="R9" s="5" t="s">
        <v>39</v>
      </c>
      <c r="S9" s="5" t="s">
        <v>40</v>
      </c>
      <c r="T9" s="5" t="s">
        <v>41</v>
      </c>
      <c r="U9" s="5" t="s">
        <v>42</v>
      </c>
      <c r="V9" s="5" t="s">
        <v>43</v>
      </c>
      <c r="W9" s="5" t="s">
        <v>2</v>
      </c>
      <c r="X9" s="5" t="s">
        <v>44</v>
      </c>
      <c r="Y9" s="5" t="s">
        <v>45</v>
      </c>
    </row>
    <row r="10" spans="1:25" x14ac:dyDescent="0.25">
      <c r="A10" t="s">
        <v>46</v>
      </c>
      <c r="B10" s="1">
        <v>6.7434945106506348</v>
      </c>
      <c r="C10" s="1">
        <v>1.3751330375671389</v>
      </c>
      <c r="D10" s="1">
        <v>4.5877456665039063E-2</v>
      </c>
      <c r="E10" s="1">
        <v>0.64287328720092773</v>
      </c>
      <c r="F10" s="1">
        <v>5.0244560241699219</v>
      </c>
      <c r="G10" s="1">
        <v>6.2034199237823486</v>
      </c>
      <c r="H10" s="1">
        <v>7.9729807376861572</v>
      </c>
      <c r="I10" s="1">
        <v>5.9252350330352783</v>
      </c>
      <c r="J10" s="1">
        <v>22.006597280502319</v>
      </c>
      <c r="K10" s="1">
        <v>7.2782039642333984E-2</v>
      </c>
      <c r="O10" t="s">
        <v>46</v>
      </c>
      <c r="P10" s="1">
        <v>6.6759955883026123</v>
      </c>
      <c r="Q10" s="1">
        <v>0.61105608940124512</v>
      </c>
      <c r="R10" s="1">
        <v>7.8789234161376953E-2</v>
      </c>
      <c r="S10" s="1">
        <v>0.46575474739074713</v>
      </c>
      <c r="T10" s="1">
        <v>1.391936302185059</v>
      </c>
      <c r="U10" s="1">
        <v>2.1662192344665532</v>
      </c>
      <c r="V10" s="1">
        <v>1.3754367828369141</v>
      </c>
      <c r="W10" s="1">
        <v>1.168107271194458</v>
      </c>
      <c r="X10" s="1">
        <v>1.587920188903809</v>
      </c>
      <c r="Y10" s="1">
        <v>1.7929792404174801E-2</v>
      </c>
    </row>
    <row r="11" spans="1:25" x14ac:dyDescent="0.25">
      <c r="A11" t="s">
        <v>49</v>
      </c>
      <c r="B11" s="1">
        <v>36.045498609542847</v>
      </c>
      <c r="C11" s="1">
        <v>0.74852633476257324</v>
      </c>
      <c r="D11" s="1">
        <v>0.58796954154968262</v>
      </c>
      <c r="E11" s="1">
        <v>1.6685740947723391</v>
      </c>
      <c r="F11" s="1">
        <v>6.0184788703918457</v>
      </c>
      <c r="G11" s="1">
        <v>35.857007265090942</v>
      </c>
      <c r="H11" s="1">
        <v>18.774739265441891</v>
      </c>
      <c r="I11" s="1">
        <v>2.9589066505432129</v>
      </c>
      <c r="J11" s="1">
        <v>6.4877414703369141</v>
      </c>
      <c r="K11" s="1">
        <v>3.4907102584838867E-2</v>
      </c>
      <c r="O11" t="s">
        <v>49</v>
      </c>
      <c r="P11" s="1">
        <v>10.756618976593019</v>
      </c>
      <c r="Q11" s="1">
        <v>0.47872018814086909</v>
      </c>
      <c r="R11" s="1">
        <v>1.6043574810028081</v>
      </c>
      <c r="S11" s="1">
        <v>0.78792166709899902</v>
      </c>
      <c r="T11" s="1">
        <v>1.9030506610870359</v>
      </c>
      <c r="U11" s="1">
        <v>2.614072322845459</v>
      </c>
      <c r="V11" s="1">
        <v>2.0010044574737549</v>
      </c>
      <c r="W11" s="1">
        <v>1.914695739746094</v>
      </c>
      <c r="X11" s="1">
        <v>2.4647901058197021</v>
      </c>
      <c r="Y11" s="1">
        <v>1.7928838729858398E-2</v>
      </c>
    </row>
    <row r="12" spans="1:25" x14ac:dyDescent="0.25">
      <c r="A12" t="s">
        <v>50</v>
      </c>
      <c r="B12" s="1">
        <v>106.76321172714231</v>
      </c>
      <c r="C12" s="1">
        <v>0.93351149559020996</v>
      </c>
      <c r="D12" s="1">
        <v>2.827659130096436</v>
      </c>
      <c r="E12" s="1">
        <v>1.5927391052246089</v>
      </c>
      <c r="F12" s="1">
        <v>10.98559093475342</v>
      </c>
      <c r="G12" s="1">
        <v>20.814034223556519</v>
      </c>
      <c r="H12" s="1">
        <v>18.967548608779911</v>
      </c>
      <c r="I12" s="1">
        <v>13.08327317237854</v>
      </c>
      <c r="J12" s="1">
        <v>13.922245740890499</v>
      </c>
      <c r="K12" s="1">
        <v>2.49333381652832E-2</v>
      </c>
      <c r="O12" t="s">
        <v>50</v>
      </c>
      <c r="P12" s="1">
        <v>73.93462347984314</v>
      </c>
      <c r="Q12" s="1">
        <v>3.1253097057342529</v>
      </c>
      <c r="R12" s="1">
        <v>0.37699007987976069</v>
      </c>
      <c r="S12" s="1">
        <v>0.90826106071472168</v>
      </c>
      <c r="T12" s="1">
        <v>12.491925001144409</v>
      </c>
      <c r="U12" s="1">
        <v>23.2091817855835</v>
      </c>
      <c r="V12" s="1">
        <v>9.6179764270782471</v>
      </c>
      <c r="W12" s="1">
        <v>7.9073958396911621</v>
      </c>
      <c r="X12" s="1">
        <v>15.26647591590881</v>
      </c>
      <c r="Y12" s="1">
        <v>2.3899555206298832E-2</v>
      </c>
    </row>
    <row r="13" spans="1:25" x14ac:dyDescent="0.25">
      <c r="A13" t="s">
        <v>51</v>
      </c>
      <c r="B13" s="1">
        <v>118.5382196903229</v>
      </c>
      <c r="C13" s="1">
        <v>1.807189464569092</v>
      </c>
      <c r="D13" s="1">
        <v>1.963254928588867</v>
      </c>
      <c r="E13" s="1">
        <v>1.063730716705322</v>
      </c>
      <c r="F13" s="1">
        <v>89.547343254089355</v>
      </c>
      <c r="G13" s="1">
        <v>106.52866816520689</v>
      </c>
      <c r="H13" s="1">
        <v>69.586204051971436</v>
      </c>
      <c r="I13" s="1">
        <v>24.993604898452759</v>
      </c>
      <c r="J13" s="1">
        <v>22.644829988479611</v>
      </c>
      <c r="K13" s="1">
        <v>1.9946575164794918E-2</v>
      </c>
      <c r="O13" t="s">
        <v>51</v>
      </c>
      <c r="P13" s="1">
        <v>53.21914267539978</v>
      </c>
      <c r="Q13" s="1">
        <v>1.481601238250732</v>
      </c>
      <c r="R13" s="1">
        <v>0.27224898338317871</v>
      </c>
      <c r="S13" s="1">
        <v>0.75598454475402832</v>
      </c>
      <c r="T13" s="1">
        <v>17.066558599472049</v>
      </c>
      <c r="U13" s="1">
        <v>30.350276231765751</v>
      </c>
      <c r="V13" s="1">
        <v>22.269000291824341</v>
      </c>
      <c r="W13" s="1">
        <v>6.5661816596984863</v>
      </c>
      <c r="X13" s="1">
        <v>16.884619474411011</v>
      </c>
      <c r="Y13" s="1">
        <v>1.6954660415649411E-2</v>
      </c>
    </row>
    <row r="17" spans="1:11" ht="14.4" thickBot="1" x14ac:dyDescent="0.3"/>
    <row r="18" spans="1:11" ht="15" thickTop="1" thickBot="1" x14ac:dyDescent="0.3">
      <c r="A18" t="s">
        <v>54</v>
      </c>
      <c r="B18" s="4" t="s">
        <v>37</v>
      </c>
      <c r="C18" s="5" t="s">
        <v>38</v>
      </c>
      <c r="D18" s="5" t="s">
        <v>39</v>
      </c>
      <c r="E18" s="5" t="s">
        <v>40</v>
      </c>
      <c r="F18" s="5" t="s">
        <v>41</v>
      </c>
      <c r="G18" s="5" t="s">
        <v>42</v>
      </c>
      <c r="H18" s="5" t="s">
        <v>43</v>
      </c>
      <c r="I18" s="5" t="s">
        <v>2</v>
      </c>
      <c r="J18" s="5" t="s">
        <v>44</v>
      </c>
      <c r="K18" s="5" t="s">
        <v>45</v>
      </c>
    </row>
    <row r="19" spans="1:11" x14ac:dyDescent="0.25">
      <c r="A19" t="s">
        <v>46</v>
      </c>
      <c r="B19" s="1">
        <v>5.5389614105224609</v>
      </c>
      <c r="C19" s="1">
        <v>0.79447269439697266</v>
      </c>
      <c r="D19" s="1">
        <v>0.23038363456726069</v>
      </c>
      <c r="E19" s="1">
        <v>0.4743037223815918</v>
      </c>
      <c r="F19" s="1">
        <v>1.3396129608154299</v>
      </c>
      <c r="G19" s="1">
        <v>3.529244184494019</v>
      </c>
      <c r="H19" s="1">
        <v>2.4905834197998051</v>
      </c>
      <c r="I19" s="1">
        <v>1.928019762039185</v>
      </c>
      <c r="J19" s="1">
        <v>2.39388108253479</v>
      </c>
      <c r="K19" s="1">
        <v>2.4905681610107418E-2</v>
      </c>
    </row>
    <row r="20" spans="1:11" x14ac:dyDescent="0.25">
      <c r="A20" t="s">
        <v>49</v>
      </c>
      <c r="B20" s="1">
        <v>13.31112456321716</v>
      </c>
      <c r="C20" s="1">
        <v>1.776258230209351</v>
      </c>
      <c r="D20" s="1">
        <v>0.54695534706115723</v>
      </c>
      <c r="E20" s="1">
        <v>0.97636008262634277</v>
      </c>
      <c r="F20" s="1">
        <v>28.778145313262939</v>
      </c>
      <c r="G20" s="1">
        <v>8.7623598575592041</v>
      </c>
      <c r="H20" s="1">
        <v>3.9140250682830811</v>
      </c>
      <c r="I20" s="1">
        <v>6.3183021545410156</v>
      </c>
      <c r="J20" s="1">
        <v>17.621871709823608</v>
      </c>
      <c r="K20" s="1">
        <v>3.7900686264038093E-2</v>
      </c>
    </row>
    <row r="21" spans="1:11" x14ac:dyDescent="0.25">
      <c r="A21" t="s">
        <v>50</v>
      </c>
      <c r="B21" s="1">
        <v>54.542052030563347</v>
      </c>
      <c r="C21" s="1">
        <v>1.6930141448974609</v>
      </c>
      <c r="D21" s="1">
        <v>0.49900531768798828</v>
      </c>
      <c r="E21" s="1">
        <v>1.5863316059112551</v>
      </c>
      <c r="F21" s="1">
        <v>9.0361683368682861</v>
      </c>
      <c r="G21" s="1">
        <v>15.08363723754883</v>
      </c>
      <c r="H21" s="1">
        <v>15.79024910926819</v>
      </c>
      <c r="I21" s="1">
        <v>14.501018285751339</v>
      </c>
      <c r="J21" s="1">
        <v>17.3058454990387</v>
      </c>
      <c r="K21" s="1">
        <v>2.5952577590942379E-2</v>
      </c>
    </row>
    <row r="22" spans="1:11" x14ac:dyDescent="0.25">
      <c r="A22" t="s">
        <v>51</v>
      </c>
      <c r="B22" s="1">
        <v>70.986008644104004</v>
      </c>
      <c r="C22" s="1">
        <v>1.438740730285645</v>
      </c>
      <c r="D22" s="1">
        <v>0.40150952339172358</v>
      </c>
      <c r="E22" s="1">
        <v>0.79758048057556152</v>
      </c>
      <c r="F22" s="1">
        <v>18.160505056381229</v>
      </c>
      <c r="G22" s="1">
        <v>83.453029870986938</v>
      </c>
      <c r="H22" s="1">
        <v>25.332736492156979</v>
      </c>
      <c r="I22" s="1">
        <v>26.551550149917599</v>
      </c>
      <c r="J22" s="1">
        <v>24.738167285919189</v>
      </c>
      <c r="K22" s="1">
        <v>2.3936033248901371E-2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68BB-890C-4FDF-86C5-F41B620CDBD9}">
  <dimension ref="A1:K14"/>
  <sheetViews>
    <sheetView zoomScale="190" zoomScaleNormal="190" workbookViewId="0">
      <selection activeCell="B14" sqref="B14:K14"/>
    </sheetView>
  </sheetViews>
  <sheetFormatPr defaultRowHeight="13.8" x14ac:dyDescent="0.25"/>
  <sheetData>
    <row r="1" spans="1:11" ht="15" thickTop="1" thickBot="1" x14ac:dyDescent="0.3">
      <c r="A1" t="s">
        <v>47</v>
      </c>
      <c r="B1" s="4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2</v>
      </c>
      <c r="J1" s="5" t="s">
        <v>44</v>
      </c>
      <c r="K1" s="5" t="s">
        <v>45</v>
      </c>
    </row>
    <row r="2" spans="1:11" x14ac:dyDescent="0.25">
      <c r="A2" t="s">
        <v>46</v>
      </c>
      <c r="B2" s="1">
        <v>2.111191034317017</v>
      </c>
      <c r="C2" s="1">
        <v>1.0389280319213869</v>
      </c>
      <c r="D2" s="1">
        <v>0.29866385459899902</v>
      </c>
      <c r="E2" s="1">
        <v>0.76718044281005859</v>
      </c>
      <c r="F2" s="1">
        <v>8.4566545486450195</v>
      </c>
      <c r="G2" s="1">
        <v>8.6090841293334961</v>
      </c>
      <c r="H2" s="1">
        <v>8.6375956535339355</v>
      </c>
      <c r="I2" s="1">
        <v>7.5363738536834717</v>
      </c>
      <c r="J2" s="1">
        <v>3.5395488739013672</v>
      </c>
      <c r="K2" s="1">
        <v>2.556967735290527E-2</v>
      </c>
    </row>
    <row r="3" spans="1:11" x14ac:dyDescent="0.25">
      <c r="A3" t="s">
        <v>49</v>
      </c>
      <c r="B3" s="1">
        <v>9.3982772827148438</v>
      </c>
      <c r="C3" s="1">
        <v>0.96627473831176758</v>
      </c>
      <c r="D3" s="1">
        <v>1.253630638122559</v>
      </c>
      <c r="E3" s="1">
        <v>1.195235013961792</v>
      </c>
      <c r="F3" s="1">
        <v>4.064216136932373</v>
      </c>
      <c r="G3" s="1">
        <v>4.7988009452819824</v>
      </c>
      <c r="H3" s="1">
        <v>3.1715502738952641</v>
      </c>
      <c r="I3" s="1">
        <v>1.547434329986572</v>
      </c>
      <c r="J3" s="1">
        <v>1.9037542343139651</v>
      </c>
      <c r="K3" s="1">
        <v>2.3563385009765622E-2</v>
      </c>
    </row>
    <row r="4" spans="1:11" x14ac:dyDescent="0.25">
      <c r="A4" t="s">
        <v>50</v>
      </c>
      <c r="B4" s="1">
        <v>5.4127533435821533</v>
      </c>
      <c r="C4" s="1">
        <v>1.3033697605133061</v>
      </c>
      <c r="D4" s="1">
        <v>0.30817580223083502</v>
      </c>
      <c r="E4" s="1">
        <v>1.0641858577728269</v>
      </c>
      <c r="F4" s="1">
        <v>3.340631484985352</v>
      </c>
      <c r="G4" s="1">
        <v>3.476851224899292</v>
      </c>
      <c r="H4" s="1">
        <v>3.4208745956420898</v>
      </c>
      <c r="I4" s="1">
        <v>2.3117799758911128</v>
      </c>
      <c r="J4" s="1">
        <v>3.705100536346436</v>
      </c>
      <c r="K4" s="1">
        <v>2.2043466567993161E-2</v>
      </c>
    </row>
    <row r="5" spans="1:11" x14ac:dyDescent="0.25">
      <c r="A5" t="s">
        <v>51</v>
      </c>
      <c r="B5" s="1">
        <v>12.870525598525999</v>
      </c>
      <c r="C5" s="1">
        <v>1.75043773651123</v>
      </c>
      <c r="D5" s="1">
        <v>0.15558433532714841</v>
      </c>
      <c r="E5" s="1">
        <v>0.973907470703125</v>
      </c>
      <c r="F5" s="1">
        <v>59.635088443756104</v>
      </c>
      <c r="G5" s="1">
        <v>59.493599414825439</v>
      </c>
      <c r="H5" s="1">
        <v>64.389585494995117</v>
      </c>
      <c r="I5" s="1">
        <v>6.5550765991210938</v>
      </c>
      <c r="J5" s="1">
        <v>17.813891172409061</v>
      </c>
      <c r="K5" s="1">
        <v>1.6492366790771481E-2</v>
      </c>
    </row>
    <row r="7" spans="1:11" ht="14.4" thickBot="1" x14ac:dyDescent="0.3"/>
    <row r="8" spans="1:11" ht="15" thickTop="1" thickBot="1" x14ac:dyDescent="0.3">
      <c r="A8" t="s">
        <v>47</v>
      </c>
      <c r="B8" s="4" t="s">
        <v>37</v>
      </c>
      <c r="C8" s="5" t="s">
        <v>38</v>
      </c>
      <c r="D8" s="5" t="s">
        <v>39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2</v>
      </c>
      <c r="J8" s="5" t="s">
        <v>44</v>
      </c>
      <c r="K8" s="5" t="s">
        <v>45</v>
      </c>
    </row>
    <row r="9" spans="1:11" x14ac:dyDescent="0.25">
      <c r="A9" t="s">
        <v>46</v>
      </c>
      <c r="B9" s="1">
        <f>B2/K2</f>
        <v>82.566197655878511</v>
      </c>
      <c r="C9" s="1">
        <f>C2/K2</f>
        <v>40.631253088664501</v>
      </c>
      <c r="D9" s="1">
        <f>D2/K2</f>
        <v>11.680391992316803</v>
      </c>
      <c r="E9" s="1">
        <f>E2/K2</f>
        <v>30.003524574113964</v>
      </c>
      <c r="F9" s="1">
        <f>F2/K2</f>
        <v>330.72981062407342</v>
      </c>
      <c r="G9" s="1">
        <f>G2/K2</f>
        <v>336.69115220006159</v>
      </c>
      <c r="H9" s="1">
        <f>H2/K2</f>
        <v>337.80620436935305</v>
      </c>
      <c r="I9" s="1">
        <f>I2/K2</f>
        <v>294.73871530205975</v>
      </c>
      <c r="J9" s="1">
        <f>J2/K2</f>
        <v>138.42759238020645</v>
      </c>
      <c r="K9" s="1">
        <f>K2/K2</f>
        <v>1</v>
      </c>
    </row>
    <row r="10" spans="1:11" x14ac:dyDescent="0.25">
      <c r="A10" t="s">
        <v>49</v>
      </c>
      <c r="B10" s="1">
        <f t="shared" ref="B10:B12" si="0">B3/K3</f>
        <v>398.85089849441482</v>
      </c>
      <c r="C10" s="1">
        <f t="shared" ref="C10:C12" si="1">C3/K3</f>
        <v>41.00746721709568</v>
      </c>
      <c r="D10" s="1">
        <f t="shared" ref="D10:D12" si="2">D3/K3</f>
        <v>53.202485025093111</v>
      </c>
      <c r="E10" s="1">
        <f t="shared" ref="E10:E12" si="3">E3/K3</f>
        <v>50.724249231018298</v>
      </c>
      <c r="F10" s="1">
        <f t="shared" ref="F10:F12" si="4">F3/K3</f>
        <v>172.4801481301603</v>
      </c>
      <c r="G10" s="1">
        <f t="shared" ref="G10:G12" si="5">G3/K3</f>
        <v>203.65499028654691</v>
      </c>
      <c r="H10" s="1">
        <f t="shared" ref="H10:H12" si="6">H3/K3</f>
        <v>134.59654767686584</v>
      </c>
      <c r="I10" s="1">
        <f t="shared" ref="I10:I12" si="7">I3/K3</f>
        <v>65.671138902379795</v>
      </c>
      <c r="J10" s="1">
        <f t="shared" ref="J10:J12" si="8">J3/K3</f>
        <v>80.792901084668955</v>
      </c>
      <c r="K10" s="1">
        <f t="shared" ref="K10:K12" si="9">K3/K3</f>
        <v>1</v>
      </c>
    </row>
    <row r="11" spans="1:11" x14ac:dyDescent="0.25">
      <c r="A11" t="s">
        <v>50</v>
      </c>
      <c r="B11" s="1">
        <f t="shared" si="0"/>
        <v>245.54909849984321</v>
      </c>
      <c r="C11" s="1">
        <f t="shared" si="1"/>
        <v>59.12725915831146</v>
      </c>
      <c r="D11" s="1">
        <f t="shared" si="2"/>
        <v>13.980369252733707</v>
      </c>
      <c r="E11" s="1">
        <f t="shared" si="3"/>
        <v>48.276701601825714</v>
      </c>
      <c r="F11" s="1">
        <f t="shared" si="4"/>
        <v>151.54746530819736</v>
      </c>
      <c r="G11" s="1">
        <f t="shared" si="5"/>
        <v>157.72706231004685</v>
      </c>
      <c r="H11" s="1">
        <f t="shared" si="6"/>
        <v>155.18768724920776</v>
      </c>
      <c r="I11" s="1">
        <f t="shared" si="7"/>
        <v>104.87370345133414</v>
      </c>
      <c r="J11" s="1">
        <f t="shared" si="8"/>
        <v>168.08157305558265</v>
      </c>
      <c r="K11" s="1">
        <f t="shared" si="9"/>
        <v>1</v>
      </c>
    </row>
    <row r="12" spans="1:11" x14ac:dyDescent="0.25">
      <c r="A12" t="s">
        <v>51</v>
      </c>
      <c r="B12" s="1">
        <f t="shared" si="0"/>
        <v>780.39287882730514</v>
      </c>
      <c r="C12" s="1">
        <f t="shared" si="1"/>
        <v>106.13623615809408</v>
      </c>
      <c r="D12" s="1">
        <f t="shared" si="2"/>
        <v>9.4337178708763414</v>
      </c>
      <c r="E12" s="1">
        <f t="shared" si="3"/>
        <v>59.052013762396285</v>
      </c>
      <c r="F12" s="1">
        <f t="shared" si="4"/>
        <v>3615.9205770954413</v>
      </c>
      <c r="G12" s="1">
        <f t="shared" si="5"/>
        <v>3607.3415155983471</v>
      </c>
      <c r="H12" s="1">
        <f t="shared" si="6"/>
        <v>3904.205279440253</v>
      </c>
      <c r="I12" s="1">
        <f t="shared" si="7"/>
        <v>397.46124266342855</v>
      </c>
      <c r="J12" s="1">
        <f t="shared" si="8"/>
        <v>1080.1294561540467</v>
      </c>
      <c r="K12" s="1">
        <f t="shared" si="9"/>
        <v>1</v>
      </c>
    </row>
    <row r="14" spans="1:11" x14ac:dyDescent="0.25">
      <c r="A14" t="s">
        <v>55</v>
      </c>
      <c r="B14" s="1">
        <f>AVERAGE(B9:B12)</f>
        <v>376.8397683693604</v>
      </c>
      <c r="C14" s="1">
        <f t="shared" ref="C14:K14" si="10">AVERAGE(C9:C12)</f>
        <v>61.725553905541432</v>
      </c>
      <c r="D14" s="1">
        <f t="shared" si="10"/>
        <v>22.074241035254989</v>
      </c>
      <c r="E14" s="1">
        <f t="shared" si="10"/>
        <v>47.014122292338563</v>
      </c>
      <c r="F14" s="1">
        <f t="shared" si="10"/>
        <v>1067.669500289468</v>
      </c>
      <c r="G14" s="1">
        <f t="shared" si="10"/>
        <v>1076.3536800987506</v>
      </c>
      <c r="H14" s="1">
        <f t="shared" si="10"/>
        <v>1132.9489296839199</v>
      </c>
      <c r="I14" s="1">
        <f t="shared" si="10"/>
        <v>215.68620007980053</v>
      </c>
      <c r="J14" s="1">
        <f t="shared" si="10"/>
        <v>366.85788066862619</v>
      </c>
      <c r="K14" s="1">
        <f t="shared" si="1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30B4-9906-4B27-AF02-A5C041282F79}">
  <dimension ref="A1:Y22"/>
  <sheetViews>
    <sheetView zoomScaleNormal="100" workbookViewId="0">
      <selection activeCell="A18" sqref="A18:K22"/>
    </sheetView>
  </sheetViews>
  <sheetFormatPr defaultRowHeight="13.8" x14ac:dyDescent="0.25"/>
  <sheetData>
    <row r="1" spans="1:25" ht="15" thickTop="1" thickBot="1" x14ac:dyDescent="0.3">
      <c r="A1" t="s">
        <v>47</v>
      </c>
      <c r="B1" s="4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2</v>
      </c>
      <c r="J1" s="5" t="s">
        <v>44</v>
      </c>
      <c r="K1" s="5" t="s">
        <v>45</v>
      </c>
      <c r="O1" t="s">
        <v>48</v>
      </c>
      <c r="P1" s="4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2</v>
      </c>
      <c r="X1" s="5" t="s">
        <v>44</v>
      </c>
      <c r="Y1" s="5" t="s">
        <v>45</v>
      </c>
    </row>
    <row r="2" spans="1:25" x14ac:dyDescent="0.25">
      <c r="A2" t="s">
        <v>46</v>
      </c>
      <c r="B2" s="1">
        <v>15151382.20332489</v>
      </c>
      <c r="C2" s="1">
        <v>15150579.147625029</v>
      </c>
      <c r="D2" s="1">
        <v>15082835.632330591</v>
      </c>
      <c r="E2" s="1">
        <v>15242105.997625081</v>
      </c>
      <c r="F2" s="1">
        <v>15151549.147625091</v>
      </c>
      <c r="G2" s="1">
        <v>15151242.68733377</v>
      </c>
      <c r="H2" s="1">
        <v>15150579.147625091</v>
      </c>
      <c r="I2" s="1">
        <v>15152519.14762504</v>
      </c>
      <c r="J2" s="1">
        <v>15150579.147625091</v>
      </c>
      <c r="K2" s="1">
        <v>15151577.403324891</v>
      </c>
      <c r="O2" t="s">
        <v>46</v>
      </c>
      <c r="P2" s="1">
        <v>14910577.314186189</v>
      </c>
      <c r="Q2" s="1">
        <v>14911585.96070287</v>
      </c>
      <c r="R2" s="1">
        <v>14874656.043616209</v>
      </c>
      <c r="S2" s="1">
        <v>14911414.960702971</v>
      </c>
      <c r="T2" s="1">
        <v>14911370.359816359</v>
      </c>
      <c r="U2" s="1">
        <v>14911414.96070298</v>
      </c>
      <c r="V2" s="1">
        <v>14911541.359816359</v>
      </c>
      <c r="W2" s="1">
        <v>14911585.960702989</v>
      </c>
      <c r="X2" s="1">
        <v>14911585.96070293</v>
      </c>
      <c r="Y2" s="1">
        <v>14911585.96070298</v>
      </c>
    </row>
    <row r="3" spans="1:25" x14ac:dyDescent="0.25">
      <c r="A3" t="s">
        <v>49</v>
      </c>
      <c r="B3" s="1">
        <v>21428410.77989864</v>
      </c>
      <c r="C3" s="1">
        <v>21429049.279898688</v>
      </c>
      <c r="D3" s="1">
        <v>21271887.56553515</v>
      </c>
      <c r="E3" s="1">
        <v>21717579.516529448</v>
      </c>
      <c r="F3" s="1">
        <v>21429711.579898689</v>
      </c>
      <c r="G3" s="1">
        <v>21429173.979898669</v>
      </c>
      <c r="H3" s="1">
        <v>21429579.579898689</v>
      </c>
      <c r="I3" s="1">
        <v>21430019.279898688</v>
      </c>
      <c r="J3" s="1">
        <v>21430019.279898688</v>
      </c>
      <c r="K3" s="1">
        <v>21429049.27989867</v>
      </c>
      <c r="O3" t="s">
        <v>49</v>
      </c>
      <c r="P3" s="1">
        <v>21182387.5642685</v>
      </c>
      <c r="Q3" s="1">
        <v>21195169.71718793</v>
      </c>
      <c r="R3" s="1">
        <v>21037622.81434451</v>
      </c>
      <c r="S3" s="1">
        <v>21211910.29561748</v>
      </c>
      <c r="T3" s="1">
        <v>21195909.9324256</v>
      </c>
      <c r="U3" s="1">
        <v>21195655.557859421</v>
      </c>
      <c r="V3" s="1">
        <v>21196183.184268542</v>
      </c>
      <c r="W3" s="1">
        <v>21197005.117188111</v>
      </c>
      <c r="X3" s="1">
        <v>21195655.557859421</v>
      </c>
      <c r="Y3" s="1">
        <v>21195819.408549711</v>
      </c>
    </row>
    <row r="4" spans="1:25" x14ac:dyDescent="0.25">
      <c r="A4" t="s">
        <v>50</v>
      </c>
      <c r="B4" s="1">
        <v>32427518.028954819</v>
      </c>
      <c r="C4" s="1">
        <v>32427544.95049398</v>
      </c>
      <c r="D4" s="1">
        <v>32122654.021589588</v>
      </c>
      <c r="E4" s="1">
        <v>32885791.47245726</v>
      </c>
      <c r="F4" s="1">
        <v>32428531.528955031</v>
      </c>
      <c r="G4" s="1">
        <v>32428531.528955031</v>
      </c>
      <c r="H4" s="1">
        <v>32428531.528955031</v>
      </c>
      <c r="I4" s="1">
        <v>32428505.95049398</v>
      </c>
      <c r="J4" s="1">
        <v>32427968.028955031</v>
      </c>
      <c r="K4" s="1">
        <v>32427576.478803039</v>
      </c>
      <c r="O4" t="s">
        <v>50</v>
      </c>
      <c r="P4" s="1">
        <v>32051370.115788251</v>
      </c>
      <c r="Q4" s="1">
        <v>32069787.515611138</v>
      </c>
      <c r="R4" s="1">
        <v>31781451.99573781</v>
      </c>
      <c r="S4" s="1">
        <v>32098137.139525</v>
      </c>
      <c r="T4" s="1">
        <v>32071400.315611139</v>
      </c>
      <c r="U4" s="1">
        <v>32069744.31561115</v>
      </c>
      <c r="V4" s="1">
        <v>32071421.82722608</v>
      </c>
      <c r="W4" s="1">
        <v>32072057.707935039</v>
      </c>
      <c r="X4" s="1">
        <v>32070640.740411639</v>
      </c>
      <c r="Y4" s="1">
        <v>32069857.715611141</v>
      </c>
    </row>
    <row r="5" spans="1:25" x14ac:dyDescent="0.25">
      <c r="A5" t="s">
        <v>51</v>
      </c>
      <c r="B5" s="1">
        <v>41792032.975332201</v>
      </c>
      <c r="C5" s="1">
        <v>41789818.350190014</v>
      </c>
      <c r="D5" s="1">
        <v>41495694.735877141</v>
      </c>
      <c r="E5" s="1">
        <v>41984494.78049399</v>
      </c>
      <c r="F5" s="1">
        <v>41791103.775332518</v>
      </c>
      <c r="G5" s="1">
        <v>41791103.775332518</v>
      </c>
      <c r="H5" s="1">
        <v>41791103.775332518</v>
      </c>
      <c r="I5" s="1">
        <v>41789347.150190018</v>
      </c>
      <c r="J5" s="1">
        <v>41790205.923336834</v>
      </c>
      <c r="K5" s="1">
        <v>41790205.923337556</v>
      </c>
      <c r="O5" t="s">
        <v>51</v>
      </c>
      <c r="P5" s="1">
        <v>41282570.064217553</v>
      </c>
      <c r="Q5" s="1">
        <v>41284389.487169117</v>
      </c>
      <c r="R5" s="1">
        <v>41038107.346649781</v>
      </c>
      <c r="S5" s="1">
        <v>41324522.087112099</v>
      </c>
      <c r="T5" s="1">
        <v>41283614.887169123</v>
      </c>
      <c r="U5" s="1">
        <v>41283862.287169106</v>
      </c>
      <c r="V5" s="1">
        <v>41284086.527169123</v>
      </c>
      <c r="W5" s="1">
        <v>41284017.087169118</v>
      </c>
      <c r="X5" s="1">
        <v>41284017.087169133</v>
      </c>
      <c r="Y5" s="1">
        <v>41284389.487169087</v>
      </c>
    </row>
    <row r="8" spans="1:25" ht="14.4" thickBot="1" x14ac:dyDescent="0.3"/>
    <row r="9" spans="1:25" ht="15" thickTop="1" thickBot="1" x14ac:dyDescent="0.3">
      <c r="A9" t="s">
        <v>52</v>
      </c>
      <c r="B9" s="4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2</v>
      </c>
      <c r="J9" s="5" t="s">
        <v>44</v>
      </c>
      <c r="K9" s="5" t="s">
        <v>45</v>
      </c>
      <c r="O9" t="s">
        <v>53</v>
      </c>
      <c r="P9" s="4" t="s">
        <v>37</v>
      </c>
      <c r="Q9" s="5" t="s">
        <v>38</v>
      </c>
      <c r="R9" s="5" t="s">
        <v>39</v>
      </c>
      <c r="S9" s="5" t="s">
        <v>40</v>
      </c>
      <c r="T9" s="5" t="s">
        <v>41</v>
      </c>
      <c r="U9" s="5" t="s">
        <v>42</v>
      </c>
      <c r="V9" s="5" t="s">
        <v>43</v>
      </c>
      <c r="W9" s="5" t="s">
        <v>2</v>
      </c>
      <c r="X9" s="5" t="s">
        <v>44</v>
      </c>
      <c r="Y9" s="5" t="s">
        <v>45</v>
      </c>
    </row>
    <row r="10" spans="1:25" x14ac:dyDescent="0.25">
      <c r="A10" t="s">
        <v>46</v>
      </c>
      <c r="B10" s="1">
        <v>14686347.913584551</v>
      </c>
      <c r="C10" s="1">
        <v>14686957.09420521</v>
      </c>
      <c r="D10" s="1">
        <v>14637160.65339331</v>
      </c>
      <c r="E10" s="1">
        <v>14724464.88464218</v>
      </c>
      <c r="F10" s="1">
        <v>14686957.09420521</v>
      </c>
      <c r="G10" s="1">
        <v>14687350.912444601</v>
      </c>
      <c r="H10" s="1">
        <v>14686957.09420521</v>
      </c>
      <c r="I10" s="1">
        <v>14687927.09420521</v>
      </c>
      <c r="J10" s="1">
        <v>14690006.59420521</v>
      </c>
      <c r="K10" s="1">
        <v>14686957.094205189</v>
      </c>
      <c r="O10" t="s">
        <v>46</v>
      </c>
      <c r="P10" s="1">
        <v>15184807.98077897</v>
      </c>
      <c r="Q10" s="1">
        <v>15184807.980778979</v>
      </c>
      <c r="R10" s="1">
        <v>15141578.920455961</v>
      </c>
      <c r="S10" s="1">
        <v>15208402.784863841</v>
      </c>
      <c r="T10" s="1">
        <v>15184807.98077899</v>
      </c>
      <c r="U10" s="1">
        <v>15185491.98077899</v>
      </c>
      <c r="V10" s="1">
        <v>15184807.98077899</v>
      </c>
      <c r="W10" s="1">
        <v>15184807.98077899</v>
      </c>
      <c r="X10" s="1">
        <v>15184807.98077899</v>
      </c>
      <c r="Y10" s="1">
        <v>15184807.98077899</v>
      </c>
    </row>
    <row r="11" spans="1:25" x14ac:dyDescent="0.25">
      <c r="A11" t="s">
        <v>49</v>
      </c>
      <c r="B11" s="1">
        <v>20776798.931975901</v>
      </c>
      <c r="C11" s="1">
        <v>20785052.574129209</v>
      </c>
      <c r="D11" s="1">
        <v>20655435.832989231</v>
      </c>
      <c r="E11" s="1">
        <v>20920298.185978461</v>
      </c>
      <c r="F11" s="1">
        <v>20785473.31252059</v>
      </c>
      <c r="G11" s="1">
        <v>20785254.112520602</v>
      </c>
      <c r="H11" s="1">
        <v>20785468.18197595</v>
      </c>
      <c r="I11" s="1">
        <v>20785104.131975949</v>
      </c>
      <c r="J11" s="1">
        <v>20785104.131975949</v>
      </c>
      <c r="K11" s="1">
        <v>20785506.374129198</v>
      </c>
      <c r="O11" t="s">
        <v>49</v>
      </c>
      <c r="P11" s="1">
        <v>21408927.60452183</v>
      </c>
      <c r="Q11" s="1">
        <v>21408204.687359091</v>
      </c>
      <c r="R11" s="1">
        <v>21353042.225623809</v>
      </c>
      <c r="S11" s="1">
        <v>21443534.724824529</v>
      </c>
      <c r="T11" s="1">
        <v>21408204.68735911</v>
      </c>
      <c r="U11" s="1">
        <v>21409142.80452187</v>
      </c>
      <c r="V11" s="1">
        <v>21409545.823508572</v>
      </c>
      <c r="W11" s="1">
        <v>21408956.10634581</v>
      </c>
      <c r="X11" s="1">
        <v>21408425.204521868</v>
      </c>
      <c r="Y11" s="1">
        <v>21408204.68735911</v>
      </c>
    </row>
    <row r="12" spans="1:25" x14ac:dyDescent="0.25">
      <c r="A12" t="s">
        <v>50</v>
      </c>
      <c r="B12" s="1">
        <v>31439006.614553269</v>
      </c>
      <c r="C12" s="1">
        <v>31453291.895718802</v>
      </c>
      <c r="D12" s="1">
        <v>31197385.121342622</v>
      </c>
      <c r="E12" s="1">
        <v>31674383.594268531</v>
      </c>
      <c r="F12" s="1">
        <v>31452800.195717949</v>
      </c>
      <c r="G12" s="1">
        <v>31453291.89571799</v>
      </c>
      <c r="H12" s="1">
        <v>31452449.837555401</v>
      </c>
      <c r="I12" s="1">
        <v>31452786.695718799</v>
      </c>
      <c r="J12" s="1">
        <v>31453444.4957188</v>
      </c>
      <c r="K12" s="1">
        <v>31453054.295718782</v>
      </c>
      <c r="O12" t="s">
        <v>50</v>
      </c>
      <c r="P12" s="1">
        <v>32388235.43036709</v>
      </c>
      <c r="Q12" s="1">
        <v>32395582.030367289</v>
      </c>
      <c r="R12" s="1">
        <v>32235363.101065662</v>
      </c>
      <c r="S12" s="1">
        <v>32501427.367796078</v>
      </c>
      <c r="T12" s="1">
        <v>32394852.3160921</v>
      </c>
      <c r="U12" s="1">
        <v>32393980.587656751</v>
      </c>
      <c r="V12" s="1">
        <v>32395345.041108321</v>
      </c>
      <c r="W12" s="1">
        <v>32394427.50535151</v>
      </c>
      <c r="X12" s="1">
        <v>32393942.391735282</v>
      </c>
      <c r="Y12" s="1">
        <v>32394728.226288799</v>
      </c>
    </row>
    <row r="13" spans="1:25" x14ac:dyDescent="0.25">
      <c r="A13" t="s">
        <v>51</v>
      </c>
      <c r="B13" s="1">
        <v>40559602.025585473</v>
      </c>
      <c r="C13" s="1">
        <v>40560483.625585787</v>
      </c>
      <c r="D13" s="1">
        <v>40311793.019482113</v>
      </c>
      <c r="E13" s="1">
        <v>40583620.093381889</v>
      </c>
      <c r="F13" s="1">
        <v>40561030.02558516</v>
      </c>
      <c r="G13" s="1">
        <v>40558933.625585787</v>
      </c>
      <c r="H13" s="1">
        <v>40558933.625585787</v>
      </c>
      <c r="I13" s="1">
        <v>40560013.625585787</v>
      </c>
      <c r="J13" s="1">
        <v>40558933.625585809</v>
      </c>
      <c r="K13" s="1">
        <v>40560013.625585817</v>
      </c>
      <c r="O13" t="s">
        <v>51</v>
      </c>
      <c r="P13" s="1">
        <v>41868077.765325807</v>
      </c>
      <c r="Q13" s="1">
        <v>41868813.365326159</v>
      </c>
      <c r="R13" s="1">
        <v>41727490.613172837</v>
      </c>
      <c r="S13" s="1">
        <v>41955736.36225459</v>
      </c>
      <c r="T13" s="1">
        <v>41868317.165326163</v>
      </c>
      <c r="U13" s="1">
        <v>41867857.965326168</v>
      </c>
      <c r="V13" s="1">
        <v>41868317.165326163</v>
      </c>
      <c r="W13" s="1">
        <v>41869671.365326159</v>
      </c>
      <c r="X13" s="1">
        <v>41868993.365326159</v>
      </c>
      <c r="Y13" s="1">
        <v>41868317.165326163</v>
      </c>
    </row>
    <row r="17" spans="1:11" ht="14.4" thickBot="1" x14ac:dyDescent="0.3"/>
    <row r="18" spans="1:11" ht="15" thickTop="1" thickBot="1" x14ac:dyDescent="0.3">
      <c r="A18" t="s">
        <v>54</v>
      </c>
      <c r="B18" s="4" t="s">
        <v>37</v>
      </c>
      <c r="C18" s="5" t="s">
        <v>38</v>
      </c>
      <c r="D18" s="5" t="s">
        <v>39</v>
      </c>
      <c r="E18" s="5" t="s">
        <v>40</v>
      </c>
      <c r="F18" s="5" t="s">
        <v>41</v>
      </c>
      <c r="G18" s="5" t="s">
        <v>42</v>
      </c>
      <c r="H18" s="5" t="s">
        <v>43</v>
      </c>
      <c r="I18" s="5" t="s">
        <v>2</v>
      </c>
      <c r="J18" s="5" t="s">
        <v>44</v>
      </c>
      <c r="K18" s="5" t="s">
        <v>45</v>
      </c>
    </row>
    <row r="19" spans="1:11" x14ac:dyDescent="0.25">
      <c r="A19" t="s">
        <v>46</v>
      </c>
      <c r="B19" s="1">
        <v>15174598.50291324</v>
      </c>
      <c r="C19" s="1">
        <v>15174491.59917671</v>
      </c>
      <c r="D19" s="1">
        <v>15118923.72621911</v>
      </c>
      <c r="E19" s="1">
        <v>15177124.80930966</v>
      </c>
      <c r="F19" s="1">
        <v>15174173.90291325</v>
      </c>
      <c r="G19" s="1">
        <v>15175080.80930971</v>
      </c>
      <c r="H19" s="1">
        <v>15174561.544458531</v>
      </c>
      <c r="I19" s="1">
        <v>15174848.202913251</v>
      </c>
      <c r="J19" s="1">
        <v>15174593.511272971</v>
      </c>
      <c r="K19" s="1">
        <v>15174629.399176691</v>
      </c>
    </row>
    <row r="20" spans="1:11" x14ac:dyDescent="0.25">
      <c r="A20" t="s">
        <v>49</v>
      </c>
      <c r="B20" s="1">
        <v>21492142.28986698</v>
      </c>
      <c r="C20" s="1">
        <v>21499126.99601648</v>
      </c>
      <c r="D20" s="1">
        <v>21389833.223141219</v>
      </c>
      <c r="E20" s="1">
        <v>21665521.35493983</v>
      </c>
      <c r="F20" s="1">
        <v>21499574.060861319</v>
      </c>
      <c r="G20" s="1">
        <v>21498887.86086132</v>
      </c>
      <c r="H20" s="1">
        <v>21499002.61065232</v>
      </c>
      <c r="I20" s="1">
        <v>21499665.410652321</v>
      </c>
      <c r="J20" s="1">
        <v>21498881.61065232</v>
      </c>
      <c r="K20" s="1">
        <v>21499055.04601644</v>
      </c>
    </row>
    <row r="21" spans="1:11" x14ac:dyDescent="0.25">
      <c r="A21" t="s">
        <v>50</v>
      </c>
      <c r="B21" s="1">
        <v>32490597.427776858</v>
      </c>
      <c r="C21" s="1">
        <v>32508006.230335671</v>
      </c>
      <c r="D21" s="1">
        <v>32315496.40590243</v>
      </c>
      <c r="E21" s="1">
        <v>32858064.372108929</v>
      </c>
      <c r="F21" s="1">
        <v>32505728.301671948</v>
      </c>
      <c r="G21" s="1">
        <v>32507545.134224199</v>
      </c>
      <c r="H21" s="1">
        <v>32506517.501671921</v>
      </c>
      <c r="I21" s="1">
        <v>32508408.66288767</v>
      </c>
      <c r="J21" s="1">
        <v>32507207.63033564</v>
      </c>
      <c r="K21" s="1">
        <v>32507601.830335621</v>
      </c>
    </row>
    <row r="22" spans="1:11" x14ac:dyDescent="0.25">
      <c r="A22" t="s">
        <v>51</v>
      </c>
      <c r="B22" s="1">
        <v>41944429.467035763</v>
      </c>
      <c r="C22" s="1">
        <v>41944740.667036183</v>
      </c>
      <c r="D22" s="1">
        <v>41762182.098195069</v>
      </c>
      <c r="E22" s="1">
        <v>42145758.614439517</v>
      </c>
      <c r="F22" s="1">
        <v>41945025.727682158</v>
      </c>
      <c r="G22" s="1">
        <v>41943447.473090649</v>
      </c>
      <c r="H22" s="1">
        <v>41944790.667036183</v>
      </c>
      <c r="I22" s="1">
        <v>41945573.497878283</v>
      </c>
      <c r="J22" s="1">
        <v>41944790.667036191</v>
      </c>
      <c r="K22" s="1">
        <v>41945235.61244452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F860-32BA-43E0-8ED2-42FF430FC224}">
  <dimension ref="A1:K15"/>
  <sheetViews>
    <sheetView zoomScale="145" zoomScaleNormal="145" workbookViewId="0">
      <selection activeCell="B15" sqref="B15:K15"/>
    </sheetView>
  </sheetViews>
  <sheetFormatPr defaultRowHeight="13.8" x14ac:dyDescent="0.25"/>
  <sheetData>
    <row r="1" spans="1:11" ht="15" thickTop="1" thickBot="1" x14ac:dyDescent="0.3">
      <c r="A1" t="s">
        <v>54</v>
      </c>
      <c r="B1" s="4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2</v>
      </c>
      <c r="J1" s="5" t="s">
        <v>44</v>
      </c>
      <c r="K1" s="5" t="s">
        <v>45</v>
      </c>
    </row>
    <row r="2" spans="1:11" x14ac:dyDescent="0.25">
      <c r="A2" t="s">
        <v>46</v>
      </c>
      <c r="B2" s="1">
        <v>15174598.50291324</v>
      </c>
      <c r="C2" s="1">
        <v>15174491.59917671</v>
      </c>
      <c r="D2" s="1">
        <v>15118923.72621911</v>
      </c>
      <c r="E2" s="1">
        <v>15177124.80930966</v>
      </c>
      <c r="F2" s="1">
        <v>15174173.90291325</v>
      </c>
      <c r="G2" s="1">
        <v>15175080.80930971</v>
      </c>
      <c r="H2" s="1">
        <v>15174561.544458531</v>
      </c>
      <c r="I2" s="1">
        <v>15174848.202913251</v>
      </c>
      <c r="J2" s="1">
        <v>15174593.511272971</v>
      </c>
      <c r="K2" s="1">
        <v>15174629.399176691</v>
      </c>
    </row>
    <row r="3" spans="1:11" x14ac:dyDescent="0.25">
      <c r="A3" t="s">
        <v>49</v>
      </c>
      <c r="B3" s="1">
        <v>21492142.28986698</v>
      </c>
      <c r="C3" s="1">
        <v>21499126.99601648</v>
      </c>
      <c r="D3" s="1">
        <v>21389833.223141219</v>
      </c>
      <c r="E3" s="1">
        <v>21665521.35493983</v>
      </c>
      <c r="F3" s="1">
        <v>21499574.060861319</v>
      </c>
      <c r="G3" s="1">
        <v>21498887.86086132</v>
      </c>
      <c r="H3" s="1">
        <v>21499002.61065232</v>
      </c>
      <c r="I3" s="1">
        <v>21499665.410652321</v>
      </c>
      <c r="J3" s="1">
        <v>21498881.61065232</v>
      </c>
      <c r="K3" s="1">
        <v>21499055.04601644</v>
      </c>
    </row>
    <row r="4" spans="1:11" x14ac:dyDescent="0.25">
      <c r="A4" t="s">
        <v>50</v>
      </c>
      <c r="B4" s="1">
        <v>32490597.427776858</v>
      </c>
      <c r="C4" s="1">
        <v>32508006.230335671</v>
      </c>
      <c r="D4" s="1">
        <v>32315496.40590243</v>
      </c>
      <c r="E4" s="1">
        <v>32858064.372108929</v>
      </c>
      <c r="F4" s="1">
        <v>32505728.301671948</v>
      </c>
      <c r="G4" s="1">
        <v>32507545.134224199</v>
      </c>
      <c r="H4" s="1">
        <v>32506517.501671921</v>
      </c>
      <c r="I4" s="1">
        <v>32508408.66288767</v>
      </c>
      <c r="J4" s="1">
        <v>32507207.63033564</v>
      </c>
      <c r="K4" s="1">
        <v>32507601.830335621</v>
      </c>
    </row>
    <row r="5" spans="1:11" x14ac:dyDescent="0.25">
      <c r="A5" t="s">
        <v>51</v>
      </c>
      <c r="B5" s="1">
        <v>41944429.467035763</v>
      </c>
      <c r="C5" s="1">
        <v>41944740.667036183</v>
      </c>
      <c r="D5" s="1">
        <v>41762182.098195069</v>
      </c>
      <c r="E5" s="1">
        <v>42145758.614439517</v>
      </c>
      <c r="F5" s="1">
        <v>41945025.727682158</v>
      </c>
      <c r="G5" s="1">
        <v>41943447.473090649</v>
      </c>
      <c r="H5" s="1">
        <v>41944790.667036183</v>
      </c>
      <c r="I5" s="1">
        <v>41945573.497878283</v>
      </c>
      <c r="J5" s="1">
        <v>41944790.667036191</v>
      </c>
      <c r="K5" s="1">
        <v>41945235.61244452</v>
      </c>
    </row>
    <row r="8" spans="1:11" ht="14.4" thickBot="1" x14ac:dyDescent="0.3"/>
    <row r="9" spans="1:11" ht="15" thickTop="1" thickBot="1" x14ac:dyDescent="0.3">
      <c r="A9" t="s">
        <v>47</v>
      </c>
      <c r="B9" s="4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2</v>
      </c>
      <c r="J9" s="5" t="s">
        <v>44</v>
      </c>
      <c r="K9" s="5" t="s">
        <v>45</v>
      </c>
    </row>
    <row r="10" spans="1:11" x14ac:dyDescent="0.25">
      <c r="A10" t="s">
        <v>46</v>
      </c>
      <c r="B10" s="1">
        <f>ABS(B2-B2)/B2*100</f>
        <v>0</v>
      </c>
      <c r="C10" s="1">
        <f>ABS(C2-B2)/B2*100</f>
        <v>7.0449136765857959E-4</v>
      </c>
      <c r="D10" s="1">
        <f>ABS(D2-B2)/B2*100</f>
        <v>0.36689456187879788</v>
      </c>
      <c r="E10" s="1">
        <f>ABS(E2-B2)/B2*100</f>
        <v>1.664825857457895E-2</v>
      </c>
      <c r="F10" s="1">
        <f>ABS(F2-B2)/B2*100</f>
        <v>2.7980970956747158E-3</v>
      </c>
      <c r="G10" s="1">
        <f>ABS(G2-B2)/B2*100</f>
        <v>3.1783799510535981E-3</v>
      </c>
      <c r="H10" s="1">
        <f>ABS(H2-B2)/B2*100</f>
        <v>2.4355474513809865E-4</v>
      </c>
      <c r="I10" s="1">
        <f>ABS(I2-B2)/B2*100</f>
        <v>1.6455130589616131E-3</v>
      </c>
      <c r="J10" s="1">
        <f>ABS(J2-B2)/B2*100</f>
        <v>3.2894710649497684E-5</v>
      </c>
      <c r="K10" s="1">
        <f>ABS(K2-B2)/B2*100</f>
        <v>2.0360514608971456E-4</v>
      </c>
    </row>
    <row r="11" spans="1:11" x14ac:dyDescent="0.25">
      <c r="A11" t="s">
        <v>49</v>
      </c>
      <c r="B11" s="1">
        <f t="shared" ref="B11:B13" si="0">ABS(B3-B3)/B3*100</f>
        <v>0</v>
      </c>
      <c r="C11" s="1">
        <f t="shared" ref="C11:C13" si="1">ABS(C3-B3)/B3*100</f>
        <v>3.2498882872150824E-2</v>
      </c>
      <c r="D11" s="1">
        <f t="shared" ref="D11:D13" si="2">ABS(D3-B3)/B3*100</f>
        <v>0.47603010135474921</v>
      </c>
      <c r="E11" s="1">
        <f t="shared" ref="E11:E13" si="3">ABS(E3-B3)/B3*100</f>
        <v>0.80670908806793717</v>
      </c>
      <c r="F11" s="1">
        <f t="shared" ref="F11:F13" si="4">ABS(F3-B3)/B3*100</f>
        <v>3.4579014479366427E-2</v>
      </c>
      <c r="G11" s="1">
        <f t="shared" ref="G11:G13" si="5">ABS(G3-B3)/B3*100</f>
        <v>3.1386219686067571E-2</v>
      </c>
      <c r="H11" s="1">
        <f t="shared" ref="H11:H13" si="6">ABS(H3-B3)/B3*100</f>
        <v>3.1920134776766279E-2</v>
      </c>
      <c r="I11" s="1">
        <f t="shared" ref="I11:I13" si="7">ABS(I3-B3)/B3*100</f>
        <v>3.5004052568959748E-2</v>
      </c>
      <c r="J11" s="1">
        <f t="shared" ref="J11:J13" si="8">ABS(J3-B3)/B3*100</f>
        <v>3.135713831802308E-2</v>
      </c>
      <c r="K11" s="1">
        <f t="shared" ref="K11:K13" si="9">ABS(K3-B3)/B3*100</f>
        <v>3.216410935785971E-2</v>
      </c>
    </row>
    <row r="12" spans="1:11" x14ac:dyDescent="0.25">
      <c r="A12" t="s">
        <v>50</v>
      </c>
      <c r="B12" s="1">
        <f t="shared" si="0"/>
        <v>0</v>
      </c>
      <c r="C12" s="1">
        <f t="shared" si="1"/>
        <v>5.3581047863189221E-2</v>
      </c>
      <c r="D12" s="1">
        <f t="shared" si="2"/>
        <v>0.53892829229643668</v>
      </c>
      <c r="E12" s="1">
        <f t="shared" si="3"/>
        <v>1.1309947290101716</v>
      </c>
      <c r="F12" s="1">
        <f t="shared" si="4"/>
        <v>4.6570008226916718E-2</v>
      </c>
      <c r="G12" s="1">
        <f t="shared" si="5"/>
        <v>5.216188001779129E-2</v>
      </c>
      <c r="H12" s="1">
        <f t="shared" si="6"/>
        <v>4.8999018655941563E-2</v>
      </c>
      <c r="I12" s="1">
        <f t="shared" si="7"/>
        <v>5.4819660212171752E-2</v>
      </c>
      <c r="J12" s="1">
        <f t="shared" si="8"/>
        <v>5.1123105986907953E-2</v>
      </c>
      <c r="K12" s="1">
        <f t="shared" si="9"/>
        <v>5.2336380075994469E-2</v>
      </c>
    </row>
    <row r="13" spans="1:11" x14ac:dyDescent="0.25">
      <c r="A13" t="s">
        <v>51</v>
      </c>
      <c r="B13" s="1">
        <f t="shared" si="0"/>
        <v>0</v>
      </c>
      <c r="C13" s="1">
        <f t="shared" si="1"/>
        <v>7.4193404076406766E-4</v>
      </c>
      <c r="D13" s="1">
        <f t="shared" si="2"/>
        <v>0.43449719344477705</v>
      </c>
      <c r="E13" s="1">
        <f t="shared" si="3"/>
        <v>0.47999019169393975</v>
      </c>
      <c r="F13" s="1">
        <f t="shared" si="4"/>
        <v>1.4215490685455336E-3</v>
      </c>
      <c r="G13" s="1">
        <f t="shared" si="5"/>
        <v>2.3411784534727461E-3</v>
      </c>
      <c r="H13" s="1">
        <f t="shared" si="6"/>
        <v>8.6113938134283309E-4</v>
      </c>
      <c r="I13" s="1">
        <f t="shared" si="7"/>
        <v>2.7274917243048768E-3</v>
      </c>
      <c r="J13" s="1">
        <f t="shared" si="8"/>
        <v>8.6113938136059601E-4</v>
      </c>
      <c r="K13" s="1">
        <f t="shared" si="9"/>
        <v>1.9219367601377981E-3</v>
      </c>
    </row>
    <row r="15" spans="1:11" x14ac:dyDescent="0.25">
      <c r="A15" t="s">
        <v>55</v>
      </c>
      <c r="B15" s="1">
        <f>AVERAGE(B10:B13)</f>
        <v>0</v>
      </c>
      <c r="C15" s="1">
        <f t="shared" ref="C15:K15" si="10">AVERAGE(C10:C13)</f>
        <v>2.1881589035940674E-2</v>
      </c>
      <c r="D15" s="1">
        <f t="shared" si="10"/>
        <v>0.45408753724369022</v>
      </c>
      <c r="E15" s="1">
        <f t="shared" si="10"/>
        <v>0.60858556683665688</v>
      </c>
      <c r="F15" s="1">
        <f t="shared" si="10"/>
        <v>2.134216721762585E-2</v>
      </c>
      <c r="G15" s="1">
        <f t="shared" si="10"/>
        <v>2.2266914527096299E-2</v>
      </c>
      <c r="H15" s="1">
        <f t="shared" si="10"/>
        <v>2.050596188979719E-2</v>
      </c>
      <c r="I15" s="1">
        <f t="shared" si="10"/>
        <v>2.35491793910995E-2</v>
      </c>
      <c r="J15" s="1">
        <f t="shared" si="10"/>
        <v>2.0843569599235279E-2</v>
      </c>
      <c r="K15" s="1">
        <f t="shared" si="10"/>
        <v>2.1656507835020423E-2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A452-DF26-4085-96AE-75A359FB271C}">
  <dimension ref="A1:L24"/>
  <sheetViews>
    <sheetView tabSelected="1" zoomScale="115" zoomScaleNormal="115" workbookViewId="0">
      <selection activeCell="L15" sqref="L15"/>
    </sheetView>
  </sheetViews>
  <sheetFormatPr defaultRowHeight="13.8" x14ac:dyDescent="0.25"/>
  <cols>
    <col min="3" max="3" width="10.109375" bestFit="1" customWidth="1"/>
    <col min="4" max="4" width="9.44140625" bestFit="1" customWidth="1"/>
    <col min="5" max="6" width="9" bestFit="1" customWidth="1"/>
    <col min="7" max="11" width="10.109375" bestFit="1" customWidth="1"/>
    <col min="12" max="12" width="9" bestFit="1" customWidth="1"/>
  </cols>
  <sheetData>
    <row r="1" spans="1:12" ht="15" thickTop="1" thickBot="1" x14ac:dyDescent="0.3">
      <c r="A1" s="5" t="s">
        <v>56</v>
      </c>
      <c r="B1" s="6" t="s">
        <v>57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2</v>
      </c>
      <c r="K1" s="5" t="s">
        <v>44</v>
      </c>
      <c r="L1" s="5" t="s">
        <v>45</v>
      </c>
    </row>
    <row r="2" spans="1:12" x14ac:dyDescent="0.25">
      <c r="A2" s="24">
        <v>1</v>
      </c>
      <c r="B2" s="7" t="s">
        <v>58</v>
      </c>
      <c r="C2" s="11">
        <v>376.8397683693604</v>
      </c>
      <c r="D2" s="11">
        <v>61.725553905541432</v>
      </c>
      <c r="E2" s="11">
        <v>22.074241035254989</v>
      </c>
      <c r="F2" s="11">
        <v>47.014122292338563</v>
      </c>
      <c r="G2" s="11">
        <v>1067.669500289468</v>
      </c>
      <c r="H2" s="11">
        <v>1076.3536800987506</v>
      </c>
      <c r="I2" s="11">
        <v>1132.9489296839199</v>
      </c>
      <c r="J2" s="11">
        <v>215.68620007980053</v>
      </c>
      <c r="K2" s="11">
        <v>366.85788066862619</v>
      </c>
      <c r="L2" s="11">
        <v>1</v>
      </c>
    </row>
    <row r="3" spans="1:12" ht="14.4" thickBot="1" x14ac:dyDescent="0.3">
      <c r="A3" s="25"/>
      <c r="B3" s="8" t="s">
        <v>59</v>
      </c>
      <c r="C3" s="12">
        <v>0</v>
      </c>
      <c r="D3" s="12">
        <v>3.4155200190023366E-3</v>
      </c>
      <c r="E3" s="12">
        <v>0.70801915010716987</v>
      </c>
      <c r="F3" s="12">
        <v>0.95549828987674901</v>
      </c>
      <c r="G3" s="12">
        <v>3.1302774409651705E-3</v>
      </c>
      <c r="H3" s="12">
        <v>2.4578156317309123E-3</v>
      </c>
      <c r="I3" s="12">
        <v>4.0258693055039438E-3</v>
      </c>
      <c r="J3" s="12">
        <v>6.1208711980271883E-3</v>
      </c>
      <c r="K3" s="12">
        <v>4.6415212632253703E-3</v>
      </c>
      <c r="L3" s="12">
        <v>2.2050097569351118E-3</v>
      </c>
    </row>
    <row r="4" spans="1:12" x14ac:dyDescent="0.25">
      <c r="A4" s="24">
        <v>2</v>
      </c>
      <c r="B4" s="7" t="s">
        <v>58</v>
      </c>
      <c r="C4" s="11">
        <v>1130.8360913777435</v>
      </c>
      <c r="D4" s="11">
        <v>106.46808752420188</v>
      </c>
      <c r="E4" s="11">
        <v>39.327792482755797</v>
      </c>
      <c r="F4" s="11">
        <v>43.831007873738834</v>
      </c>
      <c r="G4" s="11">
        <v>957.73535030375979</v>
      </c>
      <c r="H4" s="11">
        <v>1349.373870622981</v>
      </c>
      <c r="I4" s="11">
        <v>1002.8134949746985</v>
      </c>
      <c r="J4" s="11">
        <v>1022.126416770687</v>
      </c>
      <c r="K4" s="11">
        <v>1147.0873750178537</v>
      </c>
      <c r="L4" s="11">
        <v>1</v>
      </c>
    </row>
    <row r="5" spans="1:12" ht="14.4" thickBot="1" x14ac:dyDescent="0.3">
      <c r="A5" s="25"/>
      <c r="B5" s="8" t="s">
        <v>59</v>
      </c>
      <c r="C5" s="12">
        <v>0</v>
      </c>
      <c r="D5" s="12">
        <v>3.2244328867089528E-2</v>
      </c>
      <c r="E5" s="12">
        <v>0.58966081100747525</v>
      </c>
      <c r="F5" s="12">
        <v>9.8131526142206771E-2</v>
      </c>
      <c r="G5" s="12">
        <v>3.3545356516675291E-2</v>
      </c>
      <c r="H5" s="12">
        <v>3.2178062358747955E-2</v>
      </c>
      <c r="I5" s="12">
        <v>3.4456960529361466E-2</v>
      </c>
      <c r="J5" s="12">
        <v>3.5955741516289719E-2</v>
      </c>
      <c r="K5" s="12">
        <v>3.3257725166028103E-2</v>
      </c>
      <c r="L5" s="12">
        <v>3.3065867214545658E-2</v>
      </c>
    </row>
    <row r="6" spans="1:12" x14ac:dyDescent="0.25">
      <c r="A6" s="24">
        <v>3</v>
      </c>
      <c r="B6" s="7" t="s">
        <v>58</v>
      </c>
      <c r="C6" s="11">
        <v>2837.4993009719178</v>
      </c>
      <c r="D6" s="11">
        <v>42.094754604312314</v>
      </c>
      <c r="E6" s="11">
        <v>57.327152265842216</v>
      </c>
      <c r="F6" s="11">
        <v>43.460540720219839</v>
      </c>
      <c r="G6" s="11">
        <v>1292.8515639013694</v>
      </c>
      <c r="H6" s="11">
        <v>1821.9830540765815</v>
      </c>
      <c r="I6" s="11">
        <v>1224.1885661477243</v>
      </c>
      <c r="J6" s="11">
        <v>485.98333507472307</v>
      </c>
      <c r="K6" s="11">
        <v>545.46829726389626</v>
      </c>
      <c r="L6" s="11">
        <v>1</v>
      </c>
    </row>
    <row r="7" spans="1:12" ht="14.4" thickBot="1" x14ac:dyDescent="0.3">
      <c r="A7" s="25"/>
      <c r="B7" s="8" t="s">
        <v>59</v>
      </c>
      <c r="C7" s="12">
        <v>0</v>
      </c>
      <c r="D7" s="12">
        <v>2.2871223237187318E-2</v>
      </c>
      <c r="E7" s="12">
        <v>0.57464041941333643</v>
      </c>
      <c r="F7" s="12">
        <v>0.43952642883311543</v>
      </c>
      <c r="G7" s="12">
        <v>2.3323276254575795E-2</v>
      </c>
      <c r="H7" s="12">
        <v>2.3652697334463416E-2</v>
      </c>
      <c r="I7" s="12">
        <v>2.2570301499028642E-2</v>
      </c>
      <c r="J7" s="12">
        <v>2.3893026978405906E-2</v>
      </c>
      <c r="K7" s="12">
        <v>2.811424101227283E-2</v>
      </c>
      <c r="L7" s="12">
        <v>2.2938630614073911E-2</v>
      </c>
    </row>
    <row r="8" spans="1:12" x14ac:dyDescent="0.25">
      <c r="A8" s="24">
        <v>4</v>
      </c>
      <c r="B8" s="7" t="s">
        <v>58</v>
      </c>
      <c r="C8" s="11">
        <v>1801.1921530406291</v>
      </c>
      <c r="D8" s="11">
        <v>69.734055248609181</v>
      </c>
      <c r="E8" s="11">
        <v>31.427617211828654</v>
      </c>
      <c r="F8" s="11">
        <v>38.128902691290904</v>
      </c>
      <c r="G8" s="11">
        <v>428.26538144229835</v>
      </c>
      <c r="H8" s="11">
        <v>756.95438379833672</v>
      </c>
      <c r="I8" s="11">
        <v>476.04949687326922</v>
      </c>
      <c r="J8" s="11">
        <v>222.52038721499048</v>
      </c>
      <c r="K8" s="11">
        <v>465.17125068980283</v>
      </c>
      <c r="L8" s="11">
        <v>1</v>
      </c>
    </row>
    <row r="9" spans="1:12" ht="14.4" thickBot="1" x14ac:dyDescent="0.3">
      <c r="A9" s="25"/>
      <c r="B9" s="8" t="s">
        <v>59</v>
      </c>
      <c r="C9" s="12">
        <v>0</v>
      </c>
      <c r="D9" s="12">
        <v>6.9541459171326165E-3</v>
      </c>
      <c r="E9" s="12">
        <v>0.33837739071270506</v>
      </c>
      <c r="F9" s="12">
        <v>0.21897141504544607</v>
      </c>
      <c r="G9" s="12">
        <v>6.0946024740421833E-3</v>
      </c>
      <c r="H9" s="12">
        <v>5.943270101731765E-3</v>
      </c>
      <c r="I9" s="12">
        <v>6.3526696789689965E-3</v>
      </c>
      <c r="J9" s="12">
        <v>5.7644140410731005E-3</v>
      </c>
      <c r="K9" s="12">
        <v>5.5385074743842209E-3</v>
      </c>
      <c r="L9" s="12">
        <v>5.9988193898050188E-3</v>
      </c>
    </row>
    <row r="10" spans="1:12" x14ac:dyDescent="0.25">
      <c r="A10" s="24">
        <v>5</v>
      </c>
      <c r="B10" s="7" t="s">
        <v>58</v>
      </c>
      <c r="C10" s="11">
        <v>1410.2168111988794</v>
      </c>
      <c r="D10" s="11">
        <v>51.027006494467408</v>
      </c>
      <c r="E10" s="11">
        <v>14.920844019216988</v>
      </c>
      <c r="F10" s="11">
        <v>34.812645461133648</v>
      </c>
      <c r="G10" s="11">
        <v>479.99534865645609</v>
      </c>
      <c r="H10" s="11">
        <v>1110.1497694954317</v>
      </c>
      <c r="I10" s="11">
        <v>467.5124176585424</v>
      </c>
      <c r="J10" s="11">
        <v>478.035339506296</v>
      </c>
      <c r="K10" s="11">
        <v>565.35093742753111</v>
      </c>
      <c r="L10" s="11">
        <v>1</v>
      </c>
    </row>
    <row r="11" spans="1:12" ht="14.4" thickBot="1" x14ac:dyDescent="0.3">
      <c r="A11" s="26"/>
      <c r="B11" s="9" t="s">
        <v>59</v>
      </c>
      <c r="C11" s="13">
        <v>0</v>
      </c>
      <c r="D11" s="13">
        <v>2.1881589035940674E-2</v>
      </c>
      <c r="E11" s="13">
        <v>0.45408753724369022</v>
      </c>
      <c r="F11" s="13">
        <v>0.60858556683665688</v>
      </c>
      <c r="G11" s="13">
        <v>2.134216721762585E-2</v>
      </c>
      <c r="H11" s="13">
        <v>2.2266914527096299E-2</v>
      </c>
      <c r="I11" s="13">
        <v>2.050596188979719E-2</v>
      </c>
      <c r="J11" s="13">
        <v>2.35491793910995E-2</v>
      </c>
      <c r="K11" s="13">
        <v>2.0843569599235279E-2</v>
      </c>
      <c r="L11" s="13">
        <v>2.1656507835020423E-2</v>
      </c>
    </row>
    <row r="12" spans="1:12" ht="15" thickTop="1" thickBot="1" x14ac:dyDescent="0.3"/>
    <row r="13" spans="1:12" ht="15" thickTop="1" thickBot="1" x14ac:dyDescent="0.3">
      <c r="A13" s="5" t="s">
        <v>57</v>
      </c>
      <c r="B13" s="6" t="s">
        <v>56</v>
      </c>
      <c r="C13" s="5" t="s">
        <v>37</v>
      </c>
      <c r="D13" s="5" t="s">
        <v>38</v>
      </c>
      <c r="E13" s="5" t="s">
        <v>39</v>
      </c>
      <c r="F13" s="5" t="s">
        <v>40</v>
      </c>
      <c r="G13" s="5" t="s">
        <v>41</v>
      </c>
      <c r="H13" s="5" t="s">
        <v>42</v>
      </c>
      <c r="I13" s="5" t="s">
        <v>43</v>
      </c>
      <c r="J13" s="5" t="s">
        <v>2</v>
      </c>
      <c r="K13" s="5" t="s">
        <v>44</v>
      </c>
      <c r="L13" s="5" t="s">
        <v>45</v>
      </c>
    </row>
    <row r="14" spans="1:12" x14ac:dyDescent="0.25">
      <c r="A14" s="20" t="s">
        <v>58</v>
      </c>
      <c r="B14" s="16">
        <v>1</v>
      </c>
      <c r="C14" s="14">
        <v>376.84</v>
      </c>
      <c r="D14" s="14">
        <v>61.73</v>
      </c>
      <c r="E14" s="14">
        <v>22.07</v>
      </c>
      <c r="F14" s="14">
        <v>47.01</v>
      </c>
      <c r="G14" s="14">
        <v>1067.67</v>
      </c>
      <c r="H14" s="14">
        <v>1076.3499999999999</v>
      </c>
      <c r="I14" s="14">
        <v>1132.95</v>
      </c>
      <c r="J14" s="14">
        <v>215.69</v>
      </c>
      <c r="K14" s="14">
        <v>366.86</v>
      </c>
      <c r="L14" s="14">
        <v>1</v>
      </c>
    </row>
    <row r="15" spans="1:12" x14ac:dyDescent="0.25">
      <c r="A15" s="21"/>
      <c r="B15" s="16">
        <v>2</v>
      </c>
      <c r="C15" s="14">
        <v>1130.8399999999999</v>
      </c>
      <c r="D15" s="14">
        <v>106.47</v>
      </c>
      <c r="E15" s="14">
        <v>39.33</v>
      </c>
      <c r="F15" s="14">
        <v>43.83</v>
      </c>
      <c r="G15" s="14">
        <v>957.74</v>
      </c>
      <c r="H15" s="14">
        <v>1349.37</v>
      </c>
      <c r="I15" s="14">
        <v>1002.13</v>
      </c>
      <c r="J15" s="14">
        <v>1022.13</v>
      </c>
      <c r="K15" s="14">
        <v>1147.0899999999999</v>
      </c>
      <c r="L15" s="14">
        <v>1</v>
      </c>
    </row>
    <row r="16" spans="1:12" x14ac:dyDescent="0.25">
      <c r="A16" s="21"/>
      <c r="B16" s="16">
        <v>3</v>
      </c>
      <c r="C16" s="14">
        <v>2837.5</v>
      </c>
      <c r="D16" s="14">
        <v>42.09</v>
      </c>
      <c r="E16" s="14">
        <v>57.33</v>
      </c>
      <c r="F16" s="14">
        <v>43.46</v>
      </c>
      <c r="G16" s="14">
        <v>1292.8499999999999</v>
      </c>
      <c r="H16" s="14">
        <v>1821.98</v>
      </c>
      <c r="I16" s="14">
        <v>1224.19</v>
      </c>
      <c r="J16" s="14">
        <v>485.98</v>
      </c>
      <c r="K16" s="14">
        <v>545.47</v>
      </c>
      <c r="L16" s="14">
        <v>1</v>
      </c>
    </row>
    <row r="17" spans="1:12" x14ac:dyDescent="0.25">
      <c r="A17" s="21"/>
      <c r="B17" s="16">
        <v>4</v>
      </c>
      <c r="C17" s="14">
        <v>1801.19</v>
      </c>
      <c r="D17" s="14">
        <v>69.73</v>
      </c>
      <c r="E17" s="14">
        <v>31.43</v>
      </c>
      <c r="F17" s="14">
        <v>38.130000000000003</v>
      </c>
      <c r="G17" s="14">
        <v>428.27</v>
      </c>
      <c r="H17" s="14">
        <v>756.95</v>
      </c>
      <c r="I17" s="14">
        <v>476.05</v>
      </c>
      <c r="J17" s="14">
        <v>222.52</v>
      </c>
      <c r="K17" s="14">
        <v>465.17</v>
      </c>
      <c r="L17" s="14">
        <v>1</v>
      </c>
    </row>
    <row r="18" spans="1:12" ht="14.4" thickBot="1" x14ac:dyDescent="0.3">
      <c r="A18" s="22"/>
      <c r="B18" s="17">
        <v>5</v>
      </c>
      <c r="C18" s="10">
        <v>1410.22</v>
      </c>
      <c r="D18" s="10">
        <v>51.03</v>
      </c>
      <c r="E18" s="10">
        <v>14.92</v>
      </c>
      <c r="F18" s="10">
        <v>34.81</v>
      </c>
      <c r="G18" s="10">
        <v>480</v>
      </c>
      <c r="H18" s="10">
        <v>1110.1500000000001</v>
      </c>
      <c r="I18" s="10">
        <v>467.51</v>
      </c>
      <c r="J18" s="10">
        <v>478.04</v>
      </c>
      <c r="K18" s="10">
        <v>565.35</v>
      </c>
      <c r="L18" s="10">
        <v>1</v>
      </c>
    </row>
    <row r="19" spans="1:12" x14ac:dyDescent="0.25">
      <c r="A19" s="20" t="s">
        <v>59</v>
      </c>
      <c r="B19" s="16">
        <v>1</v>
      </c>
      <c r="C19" s="18">
        <v>0</v>
      </c>
      <c r="D19" s="18">
        <v>3.0000000000000001E-5</v>
      </c>
      <c r="E19" s="18">
        <v>7.0800000000000004E-3</v>
      </c>
      <c r="F19" s="18">
        <v>1E-4</v>
      </c>
      <c r="G19" s="18">
        <v>3.0000000000000001E-5</v>
      </c>
      <c r="H19" s="18">
        <v>2.0000000000000002E-5</v>
      </c>
      <c r="I19" s="18">
        <v>4.0000000000000003E-5</v>
      </c>
      <c r="J19" s="18">
        <v>6.0000000000000002E-5</v>
      </c>
      <c r="K19" s="18">
        <v>5.0000000000000002E-5</v>
      </c>
      <c r="L19" s="18">
        <v>2.0000000000000002E-5</v>
      </c>
    </row>
    <row r="20" spans="1:12" x14ac:dyDescent="0.25">
      <c r="A20" s="21"/>
      <c r="B20" s="16">
        <v>2</v>
      </c>
      <c r="C20" s="18">
        <v>0</v>
      </c>
      <c r="D20" s="18">
        <v>3.0000000000000001E-5</v>
      </c>
      <c r="E20" s="18">
        <v>5.8999999999999999E-3</v>
      </c>
      <c r="F20" s="18">
        <v>1E-4</v>
      </c>
      <c r="G20" s="18">
        <v>3.0000000000000001E-5</v>
      </c>
      <c r="H20" s="18">
        <v>3.0000000000000001E-5</v>
      </c>
      <c r="I20" s="18">
        <v>3.0000000000000001E-5</v>
      </c>
      <c r="J20" s="18">
        <v>4.0000000000000003E-5</v>
      </c>
      <c r="K20" s="18">
        <v>3.0000000000000001E-5</v>
      </c>
      <c r="L20" s="18">
        <v>3.0000000000000001E-5</v>
      </c>
    </row>
    <row r="21" spans="1:12" x14ac:dyDescent="0.25">
      <c r="A21" s="21"/>
      <c r="B21" s="16">
        <v>3</v>
      </c>
      <c r="C21" s="18">
        <v>0</v>
      </c>
      <c r="D21" s="18">
        <v>2.3000000000000001E-4</v>
      </c>
      <c r="E21" s="18">
        <v>5.7499999999999999E-3</v>
      </c>
      <c r="F21" s="18">
        <v>4.4000000000000002E-4</v>
      </c>
      <c r="G21" s="18">
        <v>2.3000000000000001E-4</v>
      </c>
      <c r="H21" s="18">
        <v>2.4000000000000001E-4</v>
      </c>
      <c r="I21" s="18">
        <v>2.3000000000000001E-4</v>
      </c>
      <c r="J21" s="18">
        <v>2.4000000000000001E-4</v>
      </c>
      <c r="K21" s="18">
        <v>2.7999999999999998E-4</v>
      </c>
      <c r="L21" s="18">
        <v>2.3000000000000001E-4</v>
      </c>
    </row>
    <row r="22" spans="1:12" x14ac:dyDescent="0.25">
      <c r="A22" s="21"/>
      <c r="B22" s="16">
        <v>4</v>
      </c>
      <c r="C22" s="18">
        <v>0</v>
      </c>
      <c r="D22" s="18">
        <v>6.9999999999999994E-5</v>
      </c>
      <c r="E22" s="18">
        <v>3.3800000000000002E-3</v>
      </c>
      <c r="F22" s="18">
        <v>8.0000000000000007E-5</v>
      </c>
      <c r="G22" s="18">
        <v>6.0000000000000002E-5</v>
      </c>
      <c r="H22" s="18">
        <v>6.0000000000000002E-5</v>
      </c>
      <c r="I22" s="18">
        <v>6.0000000000000002E-5</v>
      </c>
      <c r="J22" s="18">
        <v>6.0000000000000002E-5</v>
      </c>
      <c r="K22" s="18">
        <v>6.0000000000000002E-5</v>
      </c>
      <c r="L22" s="18">
        <v>6.0000000000000002E-5</v>
      </c>
    </row>
    <row r="23" spans="1:12" ht="14.4" thickBot="1" x14ac:dyDescent="0.3">
      <c r="A23" s="23"/>
      <c r="B23" s="19">
        <v>5</v>
      </c>
      <c r="C23" s="15">
        <v>0</v>
      </c>
      <c r="D23" s="15">
        <v>2.2000000000000001E-4</v>
      </c>
      <c r="E23" s="15">
        <v>4.5399999999999998E-3</v>
      </c>
      <c r="F23" s="15">
        <v>6.0999999999999997E-4</v>
      </c>
      <c r="G23" s="15">
        <v>2.1000000000000001E-4</v>
      </c>
      <c r="H23" s="15">
        <v>2.2000000000000001E-4</v>
      </c>
      <c r="I23" s="15">
        <v>2.1000000000000001E-4</v>
      </c>
      <c r="J23" s="15">
        <v>2.4000000000000001E-4</v>
      </c>
      <c r="K23" s="15">
        <v>2.1000000000000001E-4</v>
      </c>
      <c r="L23" s="15">
        <v>2.2000000000000001E-4</v>
      </c>
    </row>
    <row r="24" spans="1:12" ht="14.4" thickTop="1" x14ac:dyDescent="0.25"/>
  </sheetData>
  <mergeCells count="7">
    <mergeCell ref="A14:A18"/>
    <mergeCell ref="A19:A23"/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2286-8A02-4152-B42A-E6BA80731E9B}">
  <dimension ref="A1:O29"/>
  <sheetViews>
    <sheetView topLeftCell="A3" zoomScaleNormal="100" zoomScalePageLayoutView="70" workbookViewId="0">
      <selection activeCell="H7" sqref="A1:XFD1048576"/>
    </sheetView>
  </sheetViews>
  <sheetFormatPr defaultRowHeight="13.8" x14ac:dyDescent="0.25"/>
  <cols>
    <col min="9" max="9" width="8.88671875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A2">
        <v>1</v>
      </c>
      <c r="B2">
        <v>7.4481868147850037</v>
      </c>
      <c r="C2">
        <v>1.2647525668144226</v>
      </c>
      <c r="D2">
        <v>1.0001271963119507</v>
      </c>
      <c r="E2">
        <v>2.1917223930358883E-2</v>
      </c>
      <c r="F2">
        <f>MIN(B2:D2)/E2</f>
        <v>45.632019798210557</v>
      </c>
      <c r="K2" t="s">
        <v>31</v>
      </c>
      <c r="L2">
        <v>30.003524574113964</v>
      </c>
      <c r="M2">
        <v>41.00746721709568</v>
      </c>
      <c r="N2">
        <v>48.276701601825714</v>
      </c>
      <c r="O2">
        <v>59.052013762396285</v>
      </c>
    </row>
    <row r="3" spans="1:15" x14ac:dyDescent="0.25">
      <c r="A3">
        <v>2</v>
      </c>
      <c r="B3">
        <v>30.930829167366028</v>
      </c>
      <c r="C3">
        <v>3.3440057039260864</v>
      </c>
      <c r="D3">
        <v>1.2215874791145325</v>
      </c>
      <c r="E3">
        <v>2.9660284519195557E-2</v>
      </c>
      <c r="F3">
        <f t="shared" ref="F3:F7" si="0">MIN(B3:D3)/E3</f>
        <v>41.185966315459481</v>
      </c>
      <c r="K3" t="s">
        <v>32</v>
      </c>
      <c r="L3">
        <v>36.636612147597262</v>
      </c>
      <c r="M3">
        <v>22.370991687286274</v>
      </c>
      <c r="N3">
        <v>62.82545550793192</v>
      </c>
      <c r="O3">
        <v>40.78398530482702</v>
      </c>
    </row>
    <row r="4" spans="1:15" x14ac:dyDescent="0.25">
      <c r="A4">
        <v>3</v>
      </c>
      <c r="B4">
        <v>67.022606134414673</v>
      </c>
      <c r="C4">
        <v>1.2160900831222534</v>
      </c>
      <c r="D4">
        <v>1.2419793009757993</v>
      </c>
      <c r="E4">
        <v>3.8142263889312744E-2</v>
      </c>
      <c r="F4">
        <f t="shared" si="0"/>
        <v>31.8830074337301</v>
      </c>
      <c r="K4" t="s">
        <v>33</v>
      </c>
      <c r="L4">
        <v>8.8328561601205493</v>
      </c>
      <c r="M4">
        <v>21.443381986326163</v>
      </c>
      <c r="N4">
        <v>37.44029336954236</v>
      </c>
      <c r="O4">
        <v>53.32899046161937</v>
      </c>
    </row>
    <row r="5" spans="1:15" x14ac:dyDescent="0.25">
      <c r="A5">
        <v>4</v>
      </c>
      <c r="B5">
        <v>36.146595180034637</v>
      </c>
      <c r="C5">
        <v>1.4241718053817749</v>
      </c>
      <c r="D5">
        <v>0.72948050498962402</v>
      </c>
      <c r="E5">
        <v>1.9178211688995361E-2</v>
      </c>
      <c r="F5">
        <f t="shared" si="0"/>
        <v>38.036940921254235</v>
      </c>
      <c r="K5" t="s">
        <v>34</v>
      </c>
      <c r="L5">
        <v>25.976583380982149</v>
      </c>
      <c r="M5">
        <v>26.701126344765221</v>
      </c>
      <c r="N5">
        <v>38.003262105704188</v>
      </c>
      <c r="O5">
        <v>44.588598427854272</v>
      </c>
    </row>
    <row r="6" spans="1:15" x14ac:dyDescent="0.25">
      <c r="A6">
        <v>5</v>
      </c>
      <c r="B6">
        <v>36.094536662101746</v>
      </c>
      <c r="C6">
        <v>1.4256214499473572</v>
      </c>
      <c r="D6">
        <v>0.95864397287368774</v>
      </c>
      <c r="E6">
        <v>2.8173744678497314E-2</v>
      </c>
      <c r="F6">
        <f t="shared" si="0"/>
        <v>34.02614681907518</v>
      </c>
      <c r="K6" t="s">
        <v>35</v>
      </c>
      <c r="L6">
        <v>19.04399686010224</v>
      </c>
      <c r="M6">
        <v>25.761013292066902</v>
      </c>
      <c r="N6">
        <v>61.12424094880253</v>
      </c>
      <c r="O6">
        <v>33.321330743562925</v>
      </c>
    </row>
    <row r="7" spans="1:15" x14ac:dyDescent="0.25">
      <c r="A7">
        <v>6</v>
      </c>
      <c r="B7">
        <v>21.304611623287201</v>
      </c>
      <c r="C7">
        <v>1.0697704553604124</v>
      </c>
      <c r="D7">
        <v>1.0165497660636902</v>
      </c>
      <c r="E7">
        <v>2.192997932434082E-2</v>
      </c>
      <c r="F7">
        <f t="shared" si="0"/>
        <v>46.354342201106753</v>
      </c>
      <c r="K7" t="s">
        <v>36</v>
      </c>
      <c r="L7">
        <v>33.282944208184304</v>
      </c>
      <c r="M7">
        <v>24.37108822305451</v>
      </c>
      <c r="N7">
        <v>34.639924267054262</v>
      </c>
      <c r="O7">
        <v>29.633195443395834</v>
      </c>
    </row>
    <row r="10" spans="1:15" x14ac:dyDescent="0.25">
      <c r="A10" s="2" t="s">
        <v>21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J10" s="2" t="s">
        <v>22</v>
      </c>
      <c r="K10" s="3" t="s">
        <v>12</v>
      </c>
      <c r="L10" s="3" t="s">
        <v>13</v>
      </c>
      <c r="M10" s="3" t="s">
        <v>14</v>
      </c>
      <c r="N10" s="3" t="s">
        <v>15</v>
      </c>
      <c r="O10" s="3" t="s">
        <v>16</v>
      </c>
    </row>
    <row r="11" spans="1:15" x14ac:dyDescent="0.25">
      <c r="A11" s="2" t="s">
        <v>20</v>
      </c>
      <c r="B11" s="2">
        <v>2.111191034317017</v>
      </c>
      <c r="C11" s="2">
        <v>1.0389280319213869</v>
      </c>
      <c r="D11" s="2">
        <v>0.76718044281005859</v>
      </c>
      <c r="E11" s="2">
        <v>2.556967735290527E-2</v>
      </c>
      <c r="F11">
        <v>30.003524574113964</v>
      </c>
      <c r="J11" s="2" t="s">
        <v>20</v>
      </c>
      <c r="K11" s="1">
        <v>23.69140458106995</v>
      </c>
      <c r="L11" s="1">
        <v>0.94901514053344727</v>
      </c>
      <c r="M11" s="1">
        <v>1.278170108795166</v>
      </c>
      <c r="N11" s="1">
        <v>2.5903463363647461E-2</v>
      </c>
      <c r="O11">
        <v>36.636612147597262</v>
      </c>
    </row>
    <row r="12" spans="1:15" x14ac:dyDescent="0.25">
      <c r="A12" s="2" t="s">
        <v>19</v>
      </c>
      <c r="B12" s="2">
        <v>9.3982772827148438</v>
      </c>
      <c r="C12" s="2">
        <v>0.96627473831176758</v>
      </c>
      <c r="D12" s="2">
        <v>1.195235013961792</v>
      </c>
      <c r="E12" s="2">
        <v>2.3563385009765622E-2</v>
      </c>
      <c r="F12">
        <v>41.00746721709568</v>
      </c>
      <c r="J12" s="2" t="s">
        <v>19</v>
      </c>
      <c r="K12" s="1">
        <v>25.210715055465698</v>
      </c>
      <c r="L12" s="1">
        <v>5.722447395324707</v>
      </c>
      <c r="M12" s="1">
        <v>0.95923209190368652</v>
      </c>
      <c r="N12" s="1">
        <v>4.2878389358520508E-2</v>
      </c>
      <c r="O12">
        <v>22.370991687286274</v>
      </c>
    </row>
    <row r="13" spans="1:15" x14ac:dyDescent="0.25">
      <c r="A13" s="2" t="s">
        <v>18</v>
      </c>
      <c r="B13" s="2">
        <v>5.4127533435821533</v>
      </c>
      <c r="C13" s="2">
        <v>1.3033697605133061</v>
      </c>
      <c r="D13" s="2">
        <v>1.0641858577728269</v>
      </c>
      <c r="E13" s="2">
        <v>2.2043466567993161E-2</v>
      </c>
      <c r="F13">
        <v>48.276701601825714</v>
      </c>
      <c r="J13" s="2" t="s">
        <v>18</v>
      </c>
      <c r="K13" s="1">
        <v>39.911020994186401</v>
      </c>
      <c r="L13" s="1">
        <v>5.1010229587554932</v>
      </c>
      <c r="M13" s="1">
        <v>1.754341840744019</v>
      </c>
      <c r="N13" s="1">
        <v>2.79240608215332E-2</v>
      </c>
      <c r="O13">
        <v>62.82545550793192</v>
      </c>
    </row>
    <row r="14" spans="1:15" x14ac:dyDescent="0.25">
      <c r="A14" s="2" t="s">
        <v>17</v>
      </c>
      <c r="B14" s="2">
        <v>12.870525598525999</v>
      </c>
      <c r="C14" s="2">
        <v>1.75043773651123</v>
      </c>
      <c r="D14" s="2">
        <v>0.973907470703125</v>
      </c>
      <c r="E14" s="2">
        <v>1.6492366790771481E-2</v>
      </c>
      <c r="F14">
        <v>59.052013762396285</v>
      </c>
      <c r="J14" s="2" t="s">
        <v>17</v>
      </c>
      <c r="K14" s="1">
        <v>34.910176038742073</v>
      </c>
      <c r="L14" s="1">
        <v>1.603537321090698</v>
      </c>
      <c r="M14" s="1">
        <v>0.89460587501525879</v>
      </c>
      <c r="N14" s="1">
        <v>2.1935224533081051E-2</v>
      </c>
      <c r="O14">
        <v>40.78398530482702</v>
      </c>
    </row>
    <row r="15" spans="1:15" x14ac:dyDescent="0.25">
      <c r="A15" s="2" t="s">
        <v>9</v>
      </c>
      <c r="B15">
        <f>AVERAGE(B11:B14)</f>
        <v>7.4481868147850037</v>
      </c>
      <c r="C15">
        <f t="shared" ref="C15:E15" si="1">AVERAGE(C11:C14)</f>
        <v>1.2647525668144226</v>
      </c>
      <c r="D15">
        <f t="shared" si="1"/>
        <v>1.0001271963119507</v>
      </c>
      <c r="E15">
        <f t="shared" si="1"/>
        <v>2.1917223930358883E-2</v>
      </c>
      <c r="F15">
        <v>45.632019798210557</v>
      </c>
      <c r="K15">
        <f>AVERAGE(K11:K14)</f>
        <v>30.930829167366028</v>
      </c>
      <c r="L15">
        <f>AVERAGE(L11:L14)</f>
        <v>3.3440057039260864</v>
      </c>
      <c r="M15">
        <f>AVERAGE(M11:M14)</f>
        <v>1.2215874791145325</v>
      </c>
      <c r="N15">
        <f>AVERAGE(N11:N14)</f>
        <v>2.9660284519195557E-2</v>
      </c>
      <c r="O15">
        <v>41.185966315459481</v>
      </c>
    </row>
    <row r="17" spans="1:15" x14ac:dyDescent="0.25">
      <c r="A17" s="2" t="s">
        <v>23</v>
      </c>
      <c r="B17" s="3" t="s">
        <v>12</v>
      </c>
      <c r="C17" s="3" t="s">
        <v>13</v>
      </c>
      <c r="D17" s="3" t="s">
        <v>14</v>
      </c>
      <c r="E17" s="3" t="s">
        <v>15</v>
      </c>
      <c r="J17" s="2" t="s">
        <v>24</v>
      </c>
      <c r="K17" s="3" t="s">
        <v>12</v>
      </c>
      <c r="L17" s="3" t="s">
        <v>13</v>
      </c>
      <c r="M17" s="3" t="s">
        <v>14</v>
      </c>
      <c r="N17" s="3" t="s">
        <v>15</v>
      </c>
    </row>
    <row r="18" spans="1:15" x14ac:dyDescent="0.25">
      <c r="A18" s="2" t="s">
        <v>20</v>
      </c>
      <c r="B18" s="1">
        <v>6.7434945106506348</v>
      </c>
      <c r="C18" s="1">
        <v>1.3751330375671389</v>
      </c>
      <c r="D18" s="1">
        <v>0.64287328720092773</v>
      </c>
      <c r="E18" s="1">
        <v>7.2782039642333984E-2</v>
      </c>
      <c r="F18">
        <v>8.8328561601205493</v>
      </c>
      <c r="J18" s="2" t="s">
        <v>20</v>
      </c>
      <c r="K18" s="1">
        <v>6.6759955883026123</v>
      </c>
      <c r="L18" s="1">
        <v>0.61105608940124512</v>
      </c>
      <c r="M18" s="1">
        <v>0.46575474739074713</v>
      </c>
      <c r="N18" s="1">
        <v>1.7929792404174801E-2</v>
      </c>
      <c r="O18">
        <v>25.976583380982149</v>
      </c>
    </row>
    <row r="19" spans="1:15" x14ac:dyDescent="0.25">
      <c r="A19" s="2" t="s">
        <v>19</v>
      </c>
      <c r="B19" s="1">
        <v>36.045498609542847</v>
      </c>
      <c r="C19" s="1">
        <v>0.74852633476257324</v>
      </c>
      <c r="D19" s="1">
        <v>1.6685740947723391</v>
      </c>
      <c r="E19" s="1">
        <v>3.4907102584838867E-2</v>
      </c>
      <c r="F19">
        <v>21.443381986326163</v>
      </c>
      <c r="J19" s="2" t="s">
        <v>19</v>
      </c>
      <c r="K19" s="1">
        <v>10.756618976593</v>
      </c>
      <c r="L19" s="1">
        <v>0.47872018814086909</v>
      </c>
      <c r="M19" s="1">
        <v>0.78792166709899902</v>
      </c>
      <c r="N19" s="1">
        <v>1.7928838729858398E-2</v>
      </c>
      <c r="O19">
        <v>26.701126344765221</v>
      </c>
    </row>
    <row r="20" spans="1:15" x14ac:dyDescent="0.25">
      <c r="A20" s="2" t="s">
        <v>18</v>
      </c>
      <c r="B20" s="1">
        <v>106.76321172714231</v>
      </c>
      <c r="C20" s="1">
        <v>0.93351149559020996</v>
      </c>
      <c r="D20" s="1">
        <v>1.5927391052246089</v>
      </c>
      <c r="E20" s="1">
        <v>2.49333381652832E-2</v>
      </c>
      <c r="F20">
        <v>37.44029336954236</v>
      </c>
      <c r="J20" s="2" t="s">
        <v>18</v>
      </c>
      <c r="K20" s="1">
        <v>73.93462347984314</v>
      </c>
      <c r="L20" s="1">
        <v>3.1253097057342529</v>
      </c>
      <c r="M20" s="1">
        <v>0.90826106071472168</v>
      </c>
      <c r="N20" s="1">
        <v>2.3899555206298832E-2</v>
      </c>
      <c r="O20">
        <v>38.003262105704188</v>
      </c>
    </row>
    <row r="21" spans="1:15" x14ac:dyDescent="0.25">
      <c r="A21" s="2" t="s">
        <v>17</v>
      </c>
      <c r="B21" s="1">
        <v>118.5382196903229</v>
      </c>
      <c r="C21" s="1">
        <v>1.807189464569092</v>
      </c>
      <c r="D21" s="1">
        <v>1.063730716705322</v>
      </c>
      <c r="E21" s="1">
        <v>1.9946575164794918E-2</v>
      </c>
      <c r="F21">
        <v>53.32899046161937</v>
      </c>
      <c r="J21" s="2" t="s">
        <v>17</v>
      </c>
      <c r="K21" s="1">
        <v>53.21914267539978</v>
      </c>
      <c r="L21" s="1">
        <v>1.481601238250732</v>
      </c>
      <c r="M21" s="1">
        <v>0.75598454475402832</v>
      </c>
      <c r="N21" s="1">
        <v>1.6954660415649411E-2</v>
      </c>
      <c r="O21">
        <v>44.588598427854272</v>
      </c>
    </row>
    <row r="22" spans="1:15" x14ac:dyDescent="0.25">
      <c r="A22" s="2" t="s">
        <v>9</v>
      </c>
      <c r="B22">
        <f>AVERAGE(B18:B21)</f>
        <v>67.022606134414673</v>
      </c>
      <c r="C22">
        <f t="shared" ref="C22:E22" si="2">AVERAGE(C18:C21)</f>
        <v>1.2160900831222534</v>
      </c>
      <c r="D22">
        <f t="shared" si="2"/>
        <v>1.2419793009757993</v>
      </c>
      <c r="E22">
        <f t="shared" si="2"/>
        <v>3.8142263889312744E-2</v>
      </c>
      <c r="F22">
        <v>31.8830074337301</v>
      </c>
      <c r="K22">
        <f t="shared" ref="K22" si="3">AVERAGE(K18:K21)</f>
        <v>36.146595180034637</v>
      </c>
      <c r="L22">
        <f t="shared" ref="L22:M22" si="4">AVERAGE(L18:L21)</f>
        <v>1.4241718053817749</v>
      </c>
      <c r="M22">
        <f t="shared" si="4"/>
        <v>0.72948050498962402</v>
      </c>
      <c r="N22">
        <f t="shared" ref="N22" si="5">AVERAGE(N18:N21)</f>
        <v>1.9178211688995361E-2</v>
      </c>
      <c r="O22">
        <v>38.036940921254235</v>
      </c>
    </row>
    <row r="24" spans="1:15" x14ac:dyDescent="0.25">
      <c r="A24" s="2" t="s">
        <v>25</v>
      </c>
      <c r="B24" s="3" t="s">
        <v>12</v>
      </c>
      <c r="C24" s="3" t="s">
        <v>13</v>
      </c>
      <c r="D24" s="3" t="s">
        <v>14</v>
      </c>
      <c r="E24" s="3" t="s">
        <v>15</v>
      </c>
      <c r="J24" s="2" t="s">
        <v>26</v>
      </c>
      <c r="K24" s="3" t="s">
        <v>12</v>
      </c>
      <c r="L24" s="3" t="s">
        <v>13</v>
      </c>
      <c r="M24" s="3" t="s">
        <v>14</v>
      </c>
      <c r="N24" s="3" t="s">
        <v>15</v>
      </c>
    </row>
    <row r="25" spans="1:15" x14ac:dyDescent="0.25">
      <c r="A25" s="2" t="s">
        <v>20</v>
      </c>
      <c r="B25" s="1">
        <v>5.5389614105224609</v>
      </c>
      <c r="C25" s="1">
        <v>0.79447269439697266</v>
      </c>
      <c r="D25" s="1">
        <v>0.4743037223815918</v>
      </c>
      <c r="E25" s="1">
        <v>2.4905681610107418E-2</v>
      </c>
      <c r="F25">
        <v>19.04399686010224</v>
      </c>
      <c r="J25" s="2" t="s">
        <v>20</v>
      </c>
      <c r="K25" s="1">
        <v>5.7640230655670166</v>
      </c>
      <c r="L25" s="1">
        <v>1.269579172134399</v>
      </c>
      <c r="M25" s="1">
        <v>0.56351542472839355</v>
      </c>
      <c r="N25" s="1">
        <v>1.6931056976318359E-2</v>
      </c>
      <c r="O25">
        <v>33.282944208184304</v>
      </c>
    </row>
    <row r="26" spans="1:15" x14ac:dyDescent="0.25">
      <c r="A26" s="2" t="s">
        <v>19</v>
      </c>
      <c r="B26" s="1">
        <v>13.31112456321716</v>
      </c>
      <c r="C26" s="1">
        <v>1.776258230209351</v>
      </c>
      <c r="D26" s="1">
        <v>0.97636008262634277</v>
      </c>
      <c r="E26" s="1">
        <v>3.7900686264038093E-2</v>
      </c>
      <c r="F26">
        <v>25.761013292066902</v>
      </c>
      <c r="J26" s="2" t="s">
        <v>19</v>
      </c>
      <c r="K26" s="1">
        <v>19.732163906097409</v>
      </c>
      <c r="L26" s="1">
        <v>0.55850720405578613</v>
      </c>
      <c r="M26" s="1">
        <v>1.4217071533203121</v>
      </c>
      <c r="N26" s="1">
        <v>2.2916793823242191E-2</v>
      </c>
      <c r="O26">
        <v>24.37108822305451</v>
      </c>
    </row>
    <row r="27" spans="1:15" x14ac:dyDescent="0.25">
      <c r="A27" s="2" t="s">
        <v>18</v>
      </c>
      <c r="B27" s="1">
        <v>54.542052030563347</v>
      </c>
      <c r="C27" s="1">
        <v>1.6930141448974609</v>
      </c>
      <c r="D27" s="1">
        <v>1.5863316059112551</v>
      </c>
      <c r="E27" s="1">
        <v>2.5952577590942379E-2</v>
      </c>
      <c r="F27">
        <v>61.12424094880253</v>
      </c>
      <c r="J27" s="2" t="s">
        <v>18</v>
      </c>
      <c r="K27" s="1">
        <v>37.739574432373047</v>
      </c>
      <c r="L27" s="1">
        <v>0.86368894577026367</v>
      </c>
      <c r="M27" s="1">
        <v>1.401228666305542</v>
      </c>
      <c r="N27" s="1">
        <v>2.49333381652832E-2</v>
      </c>
      <c r="O27">
        <v>34.639924267054262</v>
      </c>
    </row>
    <row r="28" spans="1:15" x14ac:dyDescent="0.25">
      <c r="A28" s="2" t="s">
        <v>17</v>
      </c>
      <c r="B28" s="1">
        <v>70.986008644104004</v>
      </c>
      <c r="C28" s="1">
        <v>1.438740730285645</v>
      </c>
      <c r="D28" s="1">
        <v>0.79758048057556152</v>
      </c>
      <c r="E28" s="1">
        <v>2.3936033248901371E-2</v>
      </c>
      <c r="F28">
        <v>33.321330743562925</v>
      </c>
      <c r="J28" s="2" t="s">
        <v>17</v>
      </c>
      <c r="K28" s="1">
        <v>21.982685089111332</v>
      </c>
      <c r="L28" s="1">
        <v>1.5873064994812009</v>
      </c>
      <c r="M28" s="1">
        <v>0.6797478199005127</v>
      </c>
      <c r="N28" s="1">
        <v>2.2938728332519531E-2</v>
      </c>
      <c r="O28">
        <v>29.633195443395834</v>
      </c>
    </row>
    <row r="29" spans="1:15" x14ac:dyDescent="0.25">
      <c r="A29" s="2" t="s">
        <v>9</v>
      </c>
      <c r="B29">
        <f>AVERAGE(B25:B28)</f>
        <v>36.094536662101746</v>
      </c>
      <c r="C29">
        <f t="shared" ref="C29:E29" si="6">AVERAGE(C25:C28)</f>
        <v>1.4256214499473572</v>
      </c>
      <c r="D29">
        <f t="shared" si="6"/>
        <v>0.95864397287368774</v>
      </c>
      <c r="E29">
        <f t="shared" si="6"/>
        <v>2.8173744678497314E-2</v>
      </c>
      <c r="F29">
        <v>34.02614681907518</v>
      </c>
      <c r="K29">
        <f>AVERAGE(K25:K28)</f>
        <v>21.304611623287201</v>
      </c>
      <c r="L29">
        <f>AVERAGE(L25:L28)</f>
        <v>1.0697704553604124</v>
      </c>
      <c r="M29">
        <f>AVERAGE(M25:M28)</f>
        <v>1.0165497660636902</v>
      </c>
      <c r="N29">
        <f>AVERAGE(N25:N28)</f>
        <v>2.192997932434082E-2</v>
      </c>
      <c r="O29">
        <v>46.354342201106753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31EB-74AB-4405-B47A-F9D8D9DE4245}">
  <dimension ref="A1:O29"/>
  <sheetViews>
    <sheetView zoomScale="160" zoomScaleNormal="160" workbookViewId="0">
      <selection activeCell="R19" sqref="R19"/>
    </sheetView>
  </sheetViews>
  <sheetFormatPr defaultRowHeight="13.8" x14ac:dyDescent="0.25"/>
  <sheetData>
    <row r="1" spans="1:15" x14ac:dyDescent="0.25">
      <c r="B1" t="s">
        <v>11</v>
      </c>
      <c r="C1" t="s">
        <v>13</v>
      </c>
      <c r="D1" t="s">
        <v>14</v>
      </c>
      <c r="E1" t="s">
        <v>15</v>
      </c>
      <c r="F1" t="s">
        <v>16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5">
      <c r="B2" t="s">
        <v>31</v>
      </c>
      <c r="C2">
        <v>16.980677287844458</v>
      </c>
      <c r="D2">
        <v>13.427794189139441</v>
      </c>
      <c r="E2">
        <v>0.4993151903448384</v>
      </c>
      <c r="F2">
        <v>45.632019798210557</v>
      </c>
      <c r="K2" t="s">
        <v>31</v>
      </c>
      <c r="L2">
        <v>30.003524574113964</v>
      </c>
      <c r="M2">
        <v>41.00746721709568</v>
      </c>
      <c r="N2">
        <v>48.276701601825714</v>
      </c>
      <c r="O2">
        <v>59.052013762396285</v>
      </c>
    </row>
    <row r="3" spans="1:15" x14ac:dyDescent="0.25">
      <c r="B3" t="s">
        <v>32</v>
      </c>
      <c r="C3">
        <v>11.019630287150232</v>
      </c>
      <c r="D3">
        <v>4.0395410535292511</v>
      </c>
      <c r="E3">
        <v>0.10305402573346001</v>
      </c>
      <c r="F3">
        <v>41.185966315459481</v>
      </c>
      <c r="K3" t="s">
        <v>32</v>
      </c>
      <c r="L3">
        <v>36.636612147597262</v>
      </c>
      <c r="M3">
        <v>22.370991687286274</v>
      </c>
      <c r="N3">
        <v>62.82545550793192</v>
      </c>
      <c r="O3">
        <v>40.78398530482702</v>
      </c>
    </row>
    <row r="4" spans="1:15" x14ac:dyDescent="0.25">
      <c r="B4" t="s">
        <v>33</v>
      </c>
      <c r="C4">
        <v>6.2168870525436626</v>
      </c>
      <c r="D4">
        <v>4.1378826096268408</v>
      </c>
      <c r="E4">
        <v>0.30407885209896918</v>
      </c>
      <c r="F4">
        <v>31.8830074337301</v>
      </c>
      <c r="K4" t="s">
        <v>33</v>
      </c>
      <c r="L4">
        <v>8.8328561601205493</v>
      </c>
      <c r="M4">
        <v>21.443381986326163</v>
      </c>
      <c r="N4">
        <v>37.44029336954236</v>
      </c>
      <c r="O4">
        <v>53.32899046161937</v>
      </c>
    </row>
    <row r="5" spans="1:15" x14ac:dyDescent="0.25">
      <c r="B5" t="s">
        <v>34</v>
      </c>
      <c r="C5">
        <v>5.15364824476287</v>
      </c>
      <c r="D5">
        <v>4.2376324884779208</v>
      </c>
      <c r="E5">
        <v>0.12485794667840734</v>
      </c>
      <c r="F5">
        <v>38.036940921254235</v>
      </c>
      <c r="K5" t="s">
        <v>34</v>
      </c>
      <c r="L5">
        <v>25.976583380982149</v>
      </c>
      <c r="M5">
        <v>26.701126344765221</v>
      </c>
      <c r="N5">
        <v>38.003262105704188</v>
      </c>
      <c r="O5">
        <v>44.588598427854272</v>
      </c>
    </row>
    <row r="6" spans="1:15" x14ac:dyDescent="0.25">
      <c r="B6" t="s">
        <v>35</v>
      </c>
      <c r="C6">
        <v>8.2045906362546877</v>
      </c>
      <c r="D6">
        <v>4.9824981697649244</v>
      </c>
      <c r="E6">
        <v>0.20391920138240408</v>
      </c>
      <c r="F6">
        <v>34.02614681907518</v>
      </c>
      <c r="K6" t="s">
        <v>35</v>
      </c>
      <c r="L6">
        <v>19.04399686010224</v>
      </c>
      <c r="M6">
        <v>25.761013292066902</v>
      </c>
      <c r="N6">
        <v>61.12424094880253</v>
      </c>
      <c r="O6">
        <v>33.321330743562925</v>
      </c>
    </row>
    <row r="7" spans="1:15" x14ac:dyDescent="0.25">
      <c r="B7" t="s">
        <v>36</v>
      </c>
      <c r="C7">
        <v>8.5914060348474539</v>
      </c>
      <c r="D7">
        <v>5.9466338834877712</v>
      </c>
      <c r="E7">
        <v>0.1450729957103383</v>
      </c>
      <c r="F7">
        <v>46.354342201106753</v>
      </c>
      <c r="K7" t="s">
        <v>36</v>
      </c>
      <c r="L7">
        <v>33.282944208184304</v>
      </c>
      <c r="M7">
        <v>24.37108822305451</v>
      </c>
      <c r="N7">
        <v>34.639924267054262</v>
      </c>
      <c r="O7">
        <v>29.633195443395834</v>
      </c>
    </row>
    <row r="10" spans="1:15" x14ac:dyDescent="0.25">
      <c r="A10" s="2" t="s">
        <v>21</v>
      </c>
      <c r="B10" s="3" t="s">
        <v>12</v>
      </c>
      <c r="C10" s="3" t="s">
        <v>13</v>
      </c>
      <c r="D10" s="3" t="s">
        <v>14</v>
      </c>
      <c r="E10" s="3" t="s">
        <v>15</v>
      </c>
      <c r="F10" s="3" t="s">
        <v>16</v>
      </c>
      <c r="J10" s="2" t="s">
        <v>22</v>
      </c>
      <c r="K10" s="3" t="s">
        <v>12</v>
      </c>
      <c r="L10" s="3" t="s">
        <v>13</v>
      </c>
      <c r="M10" s="3" t="s">
        <v>14</v>
      </c>
      <c r="N10" s="3" t="s">
        <v>15</v>
      </c>
      <c r="O10" s="3" t="s">
        <v>16</v>
      </c>
    </row>
    <row r="11" spans="1:15" x14ac:dyDescent="0.25">
      <c r="A11" s="2" t="s">
        <v>20</v>
      </c>
      <c r="B11" s="2">
        <v>100</v>
      </c>
      <c r="C11" s="2">
        <v>49.210517429915399</v>
      </c>
      <c r="D11" s="2">
        <v>36.33875051284717</v>
      </c>
      <c r="E11" s="2">
        <v>1.2111493909018618</v>
      </c>
      <c r="F11">
        <v>30.003524574113964</v>
      </c>
      <c r="J11" s="2" t="s">
        <v>20</v>
      </c>
      <c r="K11" s="1">
        <v>100</v>
      </c>
      <c r="L11" s="1">
        <v>4.0057360773439967</v>
      </c>
      <c r="M11" s="1">
        <v>5.3950794872519179</v>
      </c>
      <c r="N11" s="1">
        <v>0.10933696765427325</v>
      </c>
      <c r="O11">
        <v>36.636612147597262</v>
      </c>
    </row>
    <row r="12" spans="1:15" x14ac:dyDescent="0.25">
      <c r="A12" s="2" t="s">
        <v>19</v>
      </c>
      <c r="B12" s="2">
        <v>100</v>
      </c>
      <c r="C12" s="2">
        <v>10.281402742701836</v>
      </c>
      <c r="D12" s="2">
        <v>12.717596831922043</v>
      </c>
      <c r="E12" s="2">
        <v>0.25072025756361765</v>
      </c>
      <c r="F12">
        <v>41.00746721709568</v>
      </c>
      <c r="J12" s="2" t="s">
        <v>19</v>
      </c>
      <c r="K12" s="1">
        <v>100</v>
      </c>
      <c r="L12" s="1">
        <v>22.698473179895295</v>
      </c>
      <c r="M12" s="1">
        <v>3.8048587269075673</v>
      </c>
      <c r="N12" s="1">
        <v>0.17008002059514948</v>
      </c>
      <c r="O12">
        <v>22.370991687286274</v>
      </c>
    </row>
    <row r="13" spans="1:15" x14ac:dyDescent="0.25">
      <c r="A13" s="2" t="s">
        <v>18</v>
      </c>
      <c r="B13" s="2">
        <v>100</v>
      </c>
      <c r="C13" s="2">
        <v>24.079607508047609</v>
      </c>
      <c r="D13" s="2">
        <v>19.660712214692385</v>
      </c>
      <c r="E13" s="2">
        <v>0.40725052794304539</v>
      </c>
      <c r="F13">
        <v>48.276701601825714</v>
      </c>
      <c r="J13" s="2" t="s">
        <v>18</v>
      </c>
      <c r="K13" s="1">
        <v>100</v>
      </c>
      <c r="L13" s="1">
        <v>12.780988387890474</v>
      </c>
      <c r="M13" s="1">
        <v>4.3956325772762446</v>
      </c>
      <c r="N13" s="1">
        <v>6.996578921296133E-2</v>
      </c>
      <c r="O13">
        <v>62.82545550793192</v>
      </c>
    </row>
    <row r="14" spans="1:15" x14ac:dyDescent="0.25">
      <c r="A14" s="2" t="s">
        <v>17</v>
      </c>
      <c r="B14" s="2">
        <v>100</v>
      </c>
      <c r="C14" s="2">
        <v>13.600359387900207</v>
      </c>
      <c r="D14" s="2">
        <v>7.5669595872188937</v>
      </c>
      <c r="E14" s="2">
        <v>0.12814058497082881</v>
      </c>
      <c r="F14">
        <v>59.052013762396285</v>
      </c>
      <c r="J14" s="2" t="s">
        <v>17</v>
      </c>
      <c r="K14" s="1">
        <v>100</v>
      </c>
      <c r="L14" s="1">
        <v>4.5933235034711632</v>
      </c>
      <c r="M14" s="1">
        <v>2.562593422681275</v>
      </c>
      <c r="N14" s="1">
        <v>6.2833325471455995E-2</v>
      </c>
      <c r="O14">
        <v>40.78398530482702</v>
      </c>
    </row>
    <row r="15" spans="1:15" x14ac:dyDescent="0.25">
      <c r="A15" s="2" t="s">
        <v>9</v>
      </c>
      <c r="B15">
        <f>AVERAGE(B11:B14)</f>
        <v>100</v>
      </c>
      <c r="C15">
        <v>16.980677287844458</v>
      </c>
      <c r="D15">
        <v>13.427794189139441</v>
      </c>
      <c r="E15">
        <f t="shared" ref="E15" si="0">AVERAGE(E11:E14)</f>
        <v>0.4993151903448384</v>
      </c>
      <c r="F15">
        <v>45.632019798210557</v>
      </c>
      <c r="K15">
        <f>AVERAGE(K11:K14)</f>
        <v>100</v>
      </c>
      <c r="L15">
        <f>AVERAGE(L11:L14)</f>
        <v>11.019630287150232</v>
      </c>
      <c r="M15">
        <f>AVERAGE(M11:M14)</f>
        <v>4.0395410535292511</v>
      </c>
      <c r="N15">
        <f>AVERAGE(N11:N14)</f>
        <v>0.10305402573346001</v>
      </c>
      <c r="O15">
        <v>41.185966315459481</v>
      </c>
    </row>
    <row r="17" spans="1:15" x14ac:dyDescent="0.25">
      <c r="A17" s="2" t="s">
        <v>23</v>
      </c>
      <c r="B17" s="3" t="s">
        <v>12</v>
      </c>
      <c r="C17" s="3" t="s">
        <v>13</v>
      </c>
      <c r="D17" s="3" t="s">
        <v>14</v>
      </c>
      <c r="E17" s="3" t="s">
        <v>15</v>
      </c>
      <c r="J17" s="2" t="s">
        <v>24</v>
      </c>
      <c r="K17" s="3" t="s">
        <v>12</v>
      </c>
      <c r="L17" s="3" t="s">
        <v>13</v>
      </c>
      <c r="M17" s="3" t="s">
        <v>14</v>
      </c>
      <c r="N17" s="3" t="s">
        <v>15</v>
      </c>
    </row>
    <row r="18" spans="1:15" x14ac:dyDescent="0.25">
      <c r="A18" s="2" t="s">
        <v>20</v>
      </c>
      <c r="B18" s="1">
        <v>100</v>
      </c>
      <c r="C18" s="1">
        <v>20.391994616370816</v>
      </c>
      <c r="D18" s="1">
        <v>9.5332366058217666</v>
      </c>
      <c r="E18" s="1">
        <v>1.0792926357007107</v>
      </c>
      <c r="F18">
        <v>8.8328561601205493</v>
      </c>
      <c r="J18" s="2" t="s">
        <v>20</v>
      </c>
      <c r="K18" s="1">
        <v>100</v>
      </c>
      <c r="L18" s="1">
        <v>9.1530331516682075</v>
      </c>
      <c r="M18" s="1">
        <v>6.9765586455273016</v>
      </c>
      <c r="N18" s="1">
        <v>0.2685710643007404</v>
      </c>
      <c r="O18">
        <v>25.976583380982149</v>
      </c>
    </row>
    <row r="19" spans="1:15" x14ac:dyDescent="0.25">
      <c r="A19" s="2" t="s">
        <v>19</v>
      </c>
      <c r="B19" s="1">
        <v>100</v>
      </c>
      <c r="C19" s="1">
        <v>2.0766152880027162</v>
      </c>
      <c r="D19" s="1">
        <v>4.6290775801075847</v>
      </c>
      <c r="E19" s="1">
        <v>9.6841780337024952E-2</v>
      </c>
      <c r="F19">
        <v>21.443381986326163</v>
      </c>
      <c r="J19" s="2" t="s">
        <v>19</v>
      </c>
      <c r="K19" s="1">
        <v>100</v>
      </c>
      <c r="L19" s="1">
        <v>4.4504708141339844</v>
      </c>
      <c r="M19" s="1">
        <v>7.3249937439781059</v>
      </c>
      <c r="N19" s="1">
        <v>0.16667726884137615</v>
      </c>
      <c r="O19">
        <v>26.701126344765221</v>
      </c>
    </row>
    <row r="20" spans="1:15" x14ac:dyDescent="0.25">
      <c r="A20" s="2" t="s">
        <v>18</v>
      </c>
      <c r="B20" s="1">
        <v>100</v>
      </c>
      <c r="C20" s="1">
        <v>0.87437562104820454</v>
      </c>
      <c r="D20" s="1">
        <v>1.4918426295522247</v>
      </c>
      <c r="E20" s="1">
        <v>2.3353866713007869E-2</v>
      </c>
      <c r="F20">
        <v>37.44029336954236</v>
      </c>
      <c r="J20" s="2" t="s">
        <v>18</v>
      </c>
      <c r="K20" s="1">
        <v>100</v>
      </c>
      <c r="L20" s="1">
        <v>4.2271260184158628</v>
      </c>
      <c r="M20" s="1">
        <v>1.2284651195421881</v>
      </c>
      <c r="N20" s="1">
        <v>3.2325254503817943E-2</v>
      </c>
      <c r="O20">
        <v>38.003262105704188</v>
      </c>
    </row>
    <row r="21" spans="1:15" x14ac:dyDescent="0.25">
      <c r="A21" s="2" t="s">
        <v>17</v>
      </c>
      <c r="B21" s="1">
        <v>100</v>
      </c>
      <c r="C21" s="1">
        <v>1.5245626847529121</v>
      </c>
      <c r="D21" s="1">
        <v>0.89737362302579082</v>
      </c>
      <c r="E21" s="1">
        <v>1.6827125645133421E-2</v>
      </c>
      <c r="F21">
        <v>53.32899046161937</v>
      </c>
      <c r="J21" s="2" t="s">
        <v>17</v>
      </c>
      <c r="K21" s="1">
        <v>100</v>
      </c>
      <c r="L21" s="1">
        <v>2.783962994833423</v>
      </c>
      <c r="M21" s="1">
        <v>1.4205124448640873</v>
      </c>
      <c r="N21" s="1">
        <v>3.185819906769486E-2</v>
      </c>
      <c r="O21">
        <v>44.588598427854272</v>
      </c>
    </row>
    <row r="22" spans="1:15" x14ac:dyDescent="0.25">
      <c r="A22" s="2" t="s">
        <v>9</v>
      </c>
      <c r="B22">
        <f>AVERAGE(B18:B21)</f>
        <v>100</v>
      </c>
      <c r="C22">
        <f t="shared" ref="C22:E22" si="1">AVERAGE(C18:C21)</f>
        <v>6.2168870525436626</v>
      </c>
      <c r="D22">
        <f t="shared" si="1"/>
        <v>4.1378826096268408</v>
      </c>
      <c r="E22">
        <f t="shared" si="1"/>
        <v>0.30407885209896918</v>
      </c>
      <c r="F22">
        <v>31.8830074337301</v>
      </c>
      <c r="K22" s="1">
        <v>100</v>
      </c>
      <c r="L22">
        <f t="shared" ref="L22:N22" si="2">AVERAGE(L18:L21)</f>
        <v>5.15364824476287</v>
      </c>
      <c r="M22">
        <f t="shared" si="2"/>
        <v>4.2376324884779208</v>
      </c>
      <c r="N22">
        <f t="shared" si="2"/>
        <v>0.12485794667840734</v>
      </c>
      <c r="O22">
        <v>38.036940921254235</v>
      </c>
    </row>
    <row r="24" spans="1:15" x14ac:dyDescent="0.25">
      <c r="A24" s="2" t="s">
        <v>25</v>
      </c>
      <c r="B24" s="3" t="s">
        <v>12</v>
      </c>
      <c r="C24" s="3" t="s">
        <v>13</v>
      </c>
      <c r="D24" s="3" t="s">
        <v>14</v>
      </c>
      <c r="E24" s="3" t="s">
        <v>15</v>
      </c>
      <c r="J24" s="2" t="s">
        <v>26</v>
      </c>
      <c r="K24" s="3" t="s">
        <v>12</v>
      </c>
      <c r="L24" s="3" t="s">
        <v>13</v>
      </c>
      <c r="M24" s="3" t="s">
        <v>14</v>
      </c>
      <c r="N24" s="3" t="s">
        <v>15</v>
      </c>
    </row>
    <row r="25" spans="1:15" x14ac:dyDescent="0.25">
      <c r="A25" s="2" t="s">
        <v>20</v>
      </c>
      <c r="B25" s="1">
        <v>100</v>
      </c>
      <c r="C25" s="1">
        <v>14.343351316506721</v>
      </c>
      <c r="D25" s="1">
        <v>8.563044354859537</v>
      </c>
      <c r="E25" s="1">
        <v>0.44964533536546514</v>
      </c>
      <c r="F25">
        <v>19.04399686010224</v>
      </c>
      <c r="J25" s="2" t="s">
        <v>20</v>
      </c>
      <c r="K25" s="1">
        <v>100</v>
      </c>
      <c r="L25" s="1">
        <v>22.025921091790572</v>
      </c>
      <c r="M25" s="1">
        <v>9.7764255680153074</v>
      </c>
      <c r="N25" s="1">
        <v>0.2937368012536366</v>
      </c>
      <c r="O25">
        <v>33.282944208184304</v>
      </c>
    </row>
    <row r="26" spans="1:15" x14ac:dyDescent="0.25">
      <c r="A26" s="2" t="s">
        <v>19</v>
      </c>
      <c r="B26" s="1">
        <v>100</v>
      </c>
      <c r="C26" s="1">
        <v>13.34416353609757</v>
      </c>
      <c r="D26" s="1">
        <v>7.3349180829118978</v>
      </c>
      <c r="E26" s="1">
        <v>0.28472940872906904</v>
      </c>
      <c r="F26">
        <v>25.761013292066902</v>
      </c>
      <c r="J26" s="2" t="s">
        <v>19</v>
      </c>
      <c r="K26" s="1">
        <v>100</v>
      </c>
      <c r="L26" s="1">
        <v>2.8304407297326506</v>
      </c>
      <c r="M26" s="1">
        <v>7.205024041387535</v>
      </c>
      <c r="N26" s="1">
        <v>0.11613928372123802</v>
      </c>
      <c r="O26">
        <v>24.37108822305451</v>
      </c>
    </row>
    <row r="27" spans="1:15" x14ac:dyDescent="0.25">
      <c r="A27" s="2" t="s">
        <v>18</v>
      </c>
      <c r="B27" s="1">
        <v>100</v>
      </c>
      <c r="C27" s="1">
        <v>3.1040528947256303</v>
      </c>
      <c r="D27" s="1">
        <v>2.9084560386953053</v>
      </c>
      <c r="E27" s="1">
        <v>4.7582693765169513E-2</v>
      </c>
      <c r="F27">
        <v>61.12424094880253</v>
      </c>
      <c r="J27" s="2" t="s">
        <v>18</v>
      </c>
      <c r="K27" s="1">
        <v>100</v>
      </c>
      <c r="L27" s="1">
        <v>2.2885497750324135</v>
      </c>
      <c r="M27" s="1">
        <v>3.7128894201402725</v>
      </c>
      <c r="N27" s="1">
        <v>6.6066823858764431E-2</v>
      </c>
      <c r="O27">
        <v>34.639924267054262</v>
      </c>
    </row>
    <row r="28" spans="1:15" x14ac:dyDescent="0.25">
      <c r="A28" s="2" t="s">
        <v>17</v>
      </c>
      <c r="B28" s="1">
        <v>100</v>
      </c>
      <c r="C28" s="1">
        <v>2.0267947976888325</v>
      </c>
      <c r="D28" s="1">
        <v>1.1235742025929605</v>
      </c>
      <c r="E28" s="1">
        <v>3.3719367669912598E-2</v>
      </c>
      <c r="F28">
        <v>33.321330743562925</v>
      </c>
      <c r="J28" s="2" t="s">
        <v>17</v>
      </c>
      <c r="K28" s="1">
        <v>100</v>
      </c>
      <c r="L28" s="1">
        <v>7.2207125428341801</v>
      </c>
      <c r="M28" s="1">
        <v>3.09219650440797</v>
      </c>
      <c r="N28" s="1">
        <v>0.10434907400771418</v>
      </c>
      <c r="O28">
        <v>29.633195443395834</v>
      </c>
    </row>
    <row r="29" spans="1:15" x14ac:dyDescent="0.25">
      <c r="A29" s="2" t="s">
        <v>9</v>
      </c>
      <c r="B29">
        <f>AVERAGE(B25:B28)</f>
        <v>100</v>
      </c>
      <c r="C29">
        <f t="shared" ref="C29:E29" si="3">AVERAGE(C25:C28)</f>
        <v>8.2045906362546877</v>
      </c>
      <c r="D29">
        <f t="shared" si="3"/>
        <v>4.9824981697649244</v>
      </c>
      <c r="E29">
        <f t="shared" si="3"/>
        <v>0.20391920138240408</v>
      </c>
      <c r="F29">
        <v>34.02614681907518</v>
      </c>
      <c r="K29">
        <f>AVERAGE(K25:K28)</f>
        <v>100</v>
      </c>
      <c r="L29">
        <f>AVERAGE(L25:L28)</f>
        <v>8.5914060348474539</v>
      </c>
      <c r="M29">
        <f>AVERAGE(M25:M28)</f>
        <v>5.9466338834877712</v>
      </c>
      <c r="N29">
        <f>AVERAGE(N25:N28)</f>
        <v>0.1450729957103383</v>
      </c>
      <c r="O29">
        <v>46.354342201106753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5C84E-0DBF-42A6-8D43-91B37E00F319}">
  <dimension ref="A1:L62"/>
  <sheetViews>
    <sheetView workbookViewId="0">
      <selection activeCell="F1" sqref="F1"/>
    </sheetView>
  </sheetViews>
  <sheetFormatPr defaultRowHeight="13.8" x14ac:dyDescent="0.25"/>
  <sheetData>
    <row r="1" spans="1:1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10</v>
      </c>
      <c r="G1" t="s">
        <v>4</v>
      </c>
      <c r="H1" t="s">
        <v>5</v>
      </c>
      <c r="K1" t="s">
        <v>6</v>
      </c>
      <c r="L1" t="s">
        <v>7</v>
      </c>
    </row>
    <row r="2" spans="1:12" x14ac:dyDescent="0.25">
      <c r="A2">
        <v>1</v>
      </c>
      <c r="B2" s="1">
        <v>4.7847509384155273E-2</v>
      </c>
      <c r="C2" s="1">
        <v>9.446934700012207</v>
      </c>
      <c r="D2" s="1">
        <v>0.44944238662719732</v>
      </c>
      <c r="E2" s="1">
        <v>1.2970466613769529</v>
      </c>
      <c r="F2" s="1">
        <v>0.76952981948852539</v>
      </c>
      <c r="G2" s="1">
        <v>0.6108245849609375</v>
      </c>
      <c r="H2" s="1">
        <v>0.17417073249816889</v>
      </c>
      <c r="I2" s="1"/>
      <c r="J2" s="1"/>
      <c r="K2" s="1">
        <v>1.398591279983521</v>
      </c>
      <c r="L2">
        <f>LOG(MIN(C2:K2)/B2)</f>
        <v>0.56111584204214981</v>
      </c>
    </row>
    <row r="3" spans="1:12" x14ac:dyDescent="0.25">
      <c r="A3">
        <v>2</v>
      </c>
      <c r="B3" s="1">
        <v>0.13318800926208499</v>
      </c>
      <c r="C3" s="1">
        <v>12.44811010360718</v>
      </c>
      <c r="D3" s="1">
        <v>1.096210241317749</v>
      </c>
      <c r="E3" s="1">
        <v>2.2298765182495122</v>
      </c>
      <c r="F3" s="1">
        <v>1.578910350799561</v>
      </c>
      <c r="G3" s="1">
        <v>1.708298444747925</v>
      </c>
      <c r="H3" s="1">
        <v>2.6318662166595459</v>
      </c>
      <c r="I3" s="1"/>
      <c r="J3" s="1"/>
      <c r="K3" s="1">
        <v>5.738358736038208</v>
      </c>
      <c r="L3">
        <f t="shared" ref="L3:L61" si="0">LOG(MIN(C3:K3)/B3)</f>
        <v>0.91542872749663862</v>
      </c>
    </row>
    <row r="4" spans="1:12" x14ac:dyDescent="0.25">
      <c r="A4">
        <v>3</v>
      </c>
      <c r="B4" s="1">
        <v>5.4852008819580078E-2</v>
      </c>
      <c r="C4" s="1">
        <v>7.8740735054016113</v>
      </c>
      <c r="D4" s="1">
        <v>0.61049914360046387</v>
      </c>
      <c r="E4" s="1">
        <v>0.73263764381408691</v>
      </c>
      <c r="F4" s="1">
        <v>1.6647839546203611</v>
      </c>
      <c r="G4" s="1">
        <v>2.502012968063354</v>
      </c>
      <c r="H4" s="1">
        <v>0.27525639533996582</v>
      </c>
      <c r="I4" s="1"/>
      <c r="J4" s="1"/>
      <c r="K4" s="1">
        <v>46.692163228988647</v>
      </c>
      <c r="L4">
        <f t="shared" si="0"/>
        <v>0.70054488104429535</v>
      </c>
    </row>
    <row r="5" spans="1:12" x14ac:dyDescent="0.25">
      <c r="A5">
        <v>4</v>
      </c>
      <c r="B5" s="1">
        <v>0.23138213157653811</v>
      </c>
      <c r="C5" s="1">
        <v>6.1396021842956543</v>
      </c>
      <c r="D5" s="1">
        <v>1.843836307525635</v>
      </c>
      <c r="E5" s="1">
        <v>4.4798614978790283</v>
      </c>
      <c r="F5" s="1">
        <v>3.3911170959472661</v>
      </c>
      <c r="G5" s="1">
        <v>2.7015714645385742</v>
      </c>
      <c r="H5" s="1">
        <v>16.39185452461243</v>
      </c>
      <c r="I5" s="1"/>
      <c r="J5" s="1"/>
      <c r="K5" s="1">
        <v>600.11015486717224</v>
      </c>
      <c r="L5">
        <f t="shared" si="0"/>
        <v>0.90139254491020604</v>
      </c>
    </row>
    <row r="6" spans="1:12" x14ac:dyDescent="0.25">
      <c r="A6">
        <v>5</v>
      </c>
      <c r="B6" s="1">
        <v>3.4905910491943359E-2</v>
      </c>
      <c r="C6" s="1">
        <v>5.9449174404144287</v>
      </c>
      <c r="D6" s="1">
        <v>0.4054725170135498</v>
      </c>
      <c r="E6" s="1">
        <v>1.2808713912963869</v>
      </c>
      <c r="F6" s="1">
        <v>0.65284132957458496</v>
      </c>
      <c r="G6" s="1">
        <v>0.31376886367797852</v>
      </c>
      <c r="H6" s="1">
        <v>0.27689814567565918</v>
      </c>
      <c r="I6" s="1"/>
      <c r="J6" s="1"/>
      <c r="K6" s="1">
        <v>61.683406114578247</v>
      </c>
      <c r="L6">
        <f t="shared" si="0"/>
        <v>0.89942107667901772</v>
      </c>
    </row>
    <row r="7" spans="1:12" x14ac:dyDescent="0.25">
      <c r="A7">
        <v>6</v>
      </c>
      <c r="B7" s="1">
        <v>0.20801424980163569</v>
      </c>
      <c r="C7" s="1">
        <v>7.2122972011566162</v>
      </c>
      <c r="D7" s="1">
        <v>2.0047774314880371</v>
      </c>
      <c r="E7" s="1">
        <v>2.1294384002685551</v>
      </c>
      <c r="F7" s="1">
        <v>2.3665835857391362</v>
      </c>
      <c r="G7" s="1">
        <v>2.057245016098022</v>
      </c>
      <c r="H7" s="1">
        <v>16.81043100357056</v>
      </c>
      <c r="I7" s="1"/>
      <c r="J7" s="1"/>
      <c r="K7" s="1">
        <v>132.45735478401181</v>
      </c>
      <c r="L7">
        <f t="shared" si="0"/>
        <v>0.98397307778856269</v>
      </c>
    </row>
    <row r="8" spans="1:12" x14ac:dyDescent="0.25">
      <c r="A8">
        <v>7</v>
      </c>
      <c r="B8" s="1">
        <v>9.7738504409790039E-2</v>
      </c>
      <c r="C8" s="1">
        <v>8.1430771350860596</v>
      </c>
      <c r="D8" s="1">
        <v>1.1979315280914311</v>
      </c>
      <c r="E8" s="1">
        <v>3.2082450389862061</v>
      </c>
      <c r="F8" s="1">
        <v>2.6588609218597412</v>
      </c>
      <c r="G8" s="1">
        <v>2.4235720634460449</v>
      </c>
      <c r="H8" s="1">
        <v>1.14509654045105</v>
      </c>
      <c r="I8" s="1"/>
      <c r="J8" s="1"/>
      <c r="K8" s="1">
        <v>20.03753304481506</v>
      </c>
      <c r="L8">
        <f t="shared" si="0"/>
        <v>1.0687764133982773</v>
      </c>
    </row>
    <row r="9" spans="1:12" x14ac:dyDescent="0.25">
      <c r="A9">
        <v>8</v>
      </c>
      <c r="B9" s="1">
        <v>0.15755701065063479</v>
      </c>
      <c r="C9" s="1">
        <v>6.0599186420440674</v>
      </c>
      <c r="D9" s="1">
        <v>2.4532608985900879</v>
      </c>
      <c r="E9" s="1">
        <v>2.2287354469299321</v>
      </c>
      <c r="F9" s="1">
        <v>2.9564719200134282</v>
      </c>
      <c r="G9" s="1">
        <v>1.7017226219177251</v>
      </c>
      <c r="H9" s="1">
        <v>2.9085226058959961</v>
      </c>
      <c r="I9" s="1"/>
      <c r="J9" s="1"/>
      <c r="K9" s="1">
        <v>295.01313877105707</v>
      </c>
      <c r="L9">
        <f t="shared" si="0"/>
        <v>1.0334510399166481</v>
      </c>
    </row>
    <row r="10" spans="1:12" x14ac:dyDescent="0.25">
      <c r="A10">
        <v>9</v>
      </c>
      <c r="B10" s="1">
        <v>0.1924901008605957</v>
      </c>
      <c r="C10" s="1">
        <v>3.11098313331604</v>
      </c>
      <c r="D10" s="1">
        <v>1.4282569885253911</v>
      </c>
      <c r="E10" s="1">
        <v>3.220396995544434</v>
      </c>
      <c r="F10" s="1">
        <v>2.7214901447296138</v>
      </c>
      <c r="G10" s="1">
        <v>2.4382905960083008</v>
      </c>
      <c r="H10" s="1">
        <v>11.919969320297239</v>
      </c>
      <c r="I10" s="1"/>
      <c r="J10" s="1"/>
      <c r="K10" s="1">
        <v>600.09303855895996</v>
      </c>
      <c r="L10">
        <f t="shared" si="0"/>
        <v>0.87039795769307748</v>
      </c>
    </row>
    <row r="11" spans="1:12" x14ac:dyDescent="0.25">
      <c r="A11">
        <v>10</v>
      </c>
      <c r="B11" s="1">
        <v>0.41588759422302252</v>
      </c>
      <c r="C11" s="1">
        <v>8.7403626441955566</v>
      </c>
      <c r="D11" s="1">
        <v>3.9575850963592529</v>
      </c>
      <c r="E11" s="1">
        <v>6.9732797145843506</v>
      </c>
      <c r="F11" s="1">
        <v>4.5122241973876953</v>
      </c>
      <c r="G11" s="1">
        <v>3.5592324733734131</v>
      </c>
      <c r="H11" s="1">
        <v>89.951662540435791</v>
      </c>
      <c r="I11" s="1"/>
      <c r="J11" s="1"/>
      <c r="K11" s="1">
        <v>411.67800784111017</v>
      </c>
      <c r="L11">
        <f t="shared" si="0"/>
        <v>0.93238038942077917</v>
      </c>
    </row>
    <row r="12" spans="1:12" x14ac:dyDescent="0.25">
      <c r="A12">
        <v>11</v>
      </c>
      <c r="B12" s="1">
        <v>5.5850982666015618E-2</v>
      </c>
      <c r="C12" s="1">
        <v>12.32713198661804</v>
      </c>
      <c r="D12" s="1">
        <v>7.9238390922546387</v>
      </c>
      <c r="E12" s="1">
        <v>20.585442781448361</v>
      </c>
      <c r="F12" s="1">
        <v>17.381364345550541</v>
      </c>
      <c r="G12" s="1">
        <v>7.7409181594848633</v>
      </c>
      <c r="H12" s="1">
        <v>2.2669229507446289</v>
      </c>
      <c r="I12" s="1"/>
      <c r="J12" s="1"/>
      <c r="K12" s="1">
        <v>32.366476535797119</v>
      </c>
      <c r="L12">
        <f t="shared" si="0"/>
        <v>1.608405940688729</v>
      </c>
    </row>
    <row r="13" spans="1:12" x14ac:dyDescent="0.25">
      <c r="A13">
        <v>12</v>
      </c>
      <c r="B13" s="1">
        <v>6.3807487487792969E-2</v>
      </c>
      <c r="C13" s="1">
        <v>8.3208556175231934</v>
      </c>
      <c r="D13" s="1">
        <v>5.7610909938812256</v>
      </c>
      <c r="E13" s="1">
        <v>16.65750885009766</v>
      </c>
      <c r="F13" s="1">
        <v>18.930873394012451</v>
      </c>
      <c r="G13" s="1">
        <v>19.934886693954471</v>
      </c>
      <c r="H13" s="1">
        <v>13.677901268005369</v>
      </c>
      <c r="I13" s="1"/>
      <c r="J13" s="1"/>
      <c r="K13" s="1">
        <v>13.401918888092039</v>
      </c>
      <c r="L13">
        <f t="shared" si="0"/>
        <v>1.9556330907847055</v>
      </c>
    </row>
    <row r="14" spans="1:12" x14ac:dyDescent="0.25">
      <c r="A14">
        <v>13</v>
      </c>
      <c r="B14" s="1">
        <v>3.4902095794677727E-2</v>
      </c>
      <c r="C14" s="1">
        <v>4.1401412487030029</v>
      </c>
      <c r="D14" s="1">
        <v>9.7745022773742676</v>
      </c>
      <c r="E14" s="1">
        <v>4.8991565704345703</v>
      </c>
      <c r="F14" s="1">
        <v>11.904381275177</v>
      </c>
      <c r="G14" s="1">
        <v>7.4802005290985107</v>
      </c>
      <c r="H14" s="1">
        <v>1.5856964588165281</v>
      </c>
      <c r="I14" s="1"/>
      <c r="J14" s="1"/>
      <c r="K14" s="1">
        <v>41.292209625244141</v>
      </c>
      <c r="L14">
        <f t="shared" si="0"/>
        <v>1.6573685501468736</v>
      </c>
    </row>
    <row r="15" spans="1:12" x14ac:dyDescent="0.25">
      <c r="A15">
        <v>14</v>
      </c>
      <c r="B15" s="1">
        <v>0.1056947708129883</v>
      </c>
      <c r="C15" s="1">
        <v>5.2472081184387207</v>
      </c>
      <c r="D15" s="1">
        <v>8.1125204563140869</v>
      </c>
      <c r="E15" s="1">
        <v>30.492180109024051</v>
      </c>
      <c r="F15" s="1">
        <v>9.8550388813018799</v>
      </c>
      <c r="G15" s="1">
        <v>7.4200570583343506</v>
      </c>
      <c r="H15" s="1">
        <v>1.5716290473937991</v>
      </c>
      <c r="I15" s="1"/>
      <c r="J15" s="1"/>
      <c r="K15" s="1">
        <v>31.67788553237915</v>
      </c>
      <c r="L15">
        <f t="shared" si="0"/>
        <v>1.1722965456221097</v>
      </c>
    </row>
    <row r="16" spans="1:12" x14ac:dyDescent="0.25">
      <c r="A16">
        <v>15</v>
      </c>
      <c r="B16" s="1">
        <v>3.744053840637207E-2</v>
      </c>
      <c r="C16" s="1">
        <v>4.5361404418945313</v>
      </c>
      <c r="D16" s="1">
        <v>5.095332145690918</v>
      </c>
      <c r="E16" s="1">
        <v>13.534282922744749</v>
      </c>
      <c r="F16" s="1">
        <v>16.316393375396729</v>
      </c>
      <c r="G16" s="1">
        <v>22.59776067733765</v>
      </c>
      <c r="H16" s="1">
        <v>1.361326217651367</v>
      </c>
      <c r="I16" s="1"/>
      <c r="J16" s="1"/>
      <c r="K16" s="1">
        <v>43.099887847900391</v>
      </c>
      <c r="L16">
        <f t="shared" si="0"/>
        <v>1.5606201232361676</v>
      </c>
    </row>
    <row r="17" spans="1:12" x14ac:dyDescent="0.25">
      <c r="A17">
        <v>16</v>
      </c>
      <c r="B17" s="1">
        <v>3.4906148910522461E-2</v>
      </c>
      <c r="C17" s="1">
        <v>5.5680553913116464</v>
      </c>
      <c r="D17" s="1">
        <v>5.718569278717041</v>
      </c>
      <c r="E17" s="1">
        <v>4.1537737846374512</v>
      </c>
      <c r="F17" s="1">
        <v>6.389657735824585</v>
      </c>
      <c r="G17" s="1">
        <v>22.61362361907959</v>
      </c>
      <c r="H17" s="1">
        <v>1.0200614929199221</v>
      </c>
      <c r="I17" s="1"/>
      <c r="J17" s="1"/>
      <c r="K17" s="1">
        <v>10.884804725646971</v>
      </c>
      <c r="L17">
        <f t="shared" si="0"/>
        <v>1.4657244162958558</v>
      </c>
    </row>
    <row r="18" spans="1:12" x14ac:dyDescent="0.25">
      <c r="A18">
        <v>17</v>
      </c>
      <c r="B18" s="1">
        <v>0.16952300071716311</v>
      </c>
      <c r="C18" s="1">
        <v>4.3907194137573242</v>
      </c>
      <c r="D18" s="1">
        <v>9.1268782615661621</v>
      </c>
      <c r="E18" s="1">
        <v>43.119894027709961</v>
      </c>
      <c r="F18" s="1">
        <v>8.6060450077056885</v>
      </c>
      <c r="G18" s="1">
        <v>27.388717174530029</v>
      </c>
      <c r="H18" s="1">
        <v>3.877173900604248</v>
      </c>
      <c r="I18" s="1"/>
      <c r="J18" s="1"/>
      <c r="K18" s="1">
        <v>142.08382487297061</v>
      </c>
      <c r="L18">
        <f t="shared" si="0"/>
        <v>1.3592866494063083</v>
      </c>
    </row>
    <row r="19" spans="1:12" x14ac:dyDescent="0.25">
      <c r="A19">
        <v>18</v>
      </c>
      <c r="B19" s="1">
        <v>0.1496016979217529</v>
      </c>
      <c r="C19" s="1">
        <v>8.5040135383605957</v>
      </c>
      <c r="D19" s="1">
        <v>13.78305196762085</v>
      </c>
      <c r="E19" s="1">
        <v>19.748337507247921</v>
      </c>
      <c r="F19" s="1">
        <v>17.101823091506962</v>
      </c>
      <c r="G19" s="1">
        <v>10.582138776779169</v>
      </c>
      <c r="H19" s="1">
        <v>2.9478435516357422</v>
      </c>
      <c r="I19" s="1"/>
      <c r="J19" s="1"/>
      <c r="K19" s="1">
        <v>107.47261166572569</v>
      </c>
      <c r="L19">
        <f t="shared" si="0"/>
        <v>1.2945679082294763</v>
      </c>
    </row>
    <row r="20" spans="1:12" x14ac:dyDescent="0.25">
      <c r="A20">
        <v>19</v>
      </c>
      <c r="B20" s="1">
        <v>0.14660763740539551</v>
      </c>
      <c r="C20" s="1">
        <v>9.5250048637390137</v>
      </c>
      <c r="D20" s="1">
        <v>8.4217486381530762</v>
      </c>
      <c r="E20" s="1">
        <v>53.218367099761963</v>
      </c>
      <c r="F20" s="1">
        <v>9.8342108726501465</v>
      </c>
      <c r="G20" s="1">
        <v>50.254600048065193</v>
      </c>
      <c r="H20" s="1">
        <v>3.899613618850708</v>
      </c>
      <c r="I20" s="1"/>
      <c r="J20" s="1"/>
      <c r="K20" s="1">
        <v>64.103593826293945</v>
      </c>
      <c r="L20">
        <f t="shared" si="0"/>
        <v>1.4248649833216509</v>
      </c>
    </row>
    <row r="21" spans="1:12" x14ac:dyDescent="0.25">
      <c r="A21">
        <v>20</v>
      </c>
      <c r="B21" s="1">
        <v>9.98687744140625E-2</v>
      </c>
      <c r="C21" s="1">
        <v>6.246213436126709</v>
      </c>
      <c r="D21" s="1">
        <v>8.2821824550628662</v>
      </c>
      <c r="E21" s="1">
        <v>7.1570403575897217</v>
      </c>
      <c r="F21" s="1">
        <v>10.005250930786129</v>
      </c>
      <c r="G21" s="1">
        <v>8.4792718887329102</v>
      </c>
      <c r="H21" s="1">
        <v>1.6527953147888179</v>
      </c>
      <c r="I21" s="1"/>
      <c r="J21" s="1"/>
      <c r="K21" s="1">
        <v>52.121439456939697</v>
      </c>
      <c r="L21">
        <f t="shared" si="0"/>
        <v>1.2187893528111589</v>
      </c>
    </row>
    <row r="22" spans="1:12" x14ac:dyDescent="0.25">
      <c r="A22">
        <v>21</v>
      </c>
      <c r="B22" s="1">
        <v>3.4883022308349609E-2</v>
      </c>
      <c r="C22" s="1">
        <v>3.5479681491851811</v>
      </c>
      <c r="D22" s="1">
        <v>3.8560333251953121</v>
      </c>
      <c r="E22" s="1">
        <v>10.02460598945618</v>
      </c>
      <c r="F22" s="1">
        <v>12.572265625</v>
      </c>
      <c r="G22" s="1">
        <v>41.924673795700073</v>
      </c>
      <c r="H22" s="1">
        <v>1.7418355941772461</v>
      </c>
      <c r="I22" s="1"/>
      <c r="J22" s="1"/>
      <c r="K22" s="1">
        <v>81.864925146102905</v>
      </c>
      <c r="L22">
        <f t="shared" si="0"/>
        <v>1.6983930553519666</v>
      </c>
    </row>
    <row r="23" spans="1:12" x14ac:dyDescent="0.25">
      <c r="A23">
        <v>22</v>
      </c>
      <c r="B23" s="1">
        <v>4.0890693664550781E-2</v>
      </c>
      <c r="C23" s="1">
        <v>3.8410382270812988</v>
      </c>
      <c r="D23" s="1">
        <v>7.9733471870422363</v>
      </c>
      <c r="E23" s="1">
        <v>38.936222791671753</v>
      </c>
      <c r="F23" s="1">
        <v>14.26866674423218</v>
      </c>
      <c r="G23" s="1">
        <v>29.482767581939701</v>
      </c>
      <c r="H23" s="1">
        <v>2.77848219871521</v>
      </c>
      <c r="I23" s="1"/>
      <c r="J23" s="1"/>
      <c r="K23" s="1">
        <v>103.97937655448909</v>
      </c>
      <c r="L23">
        <f t="shared" si="0"/>
        <v>1.8321831407425688</v>
      </c>
    </row>
    <row r="24" spans="1:12" x14ac:dyDescent="0.25">
      <c r="A24">
        <v>23</v>
      </c>
      <c r="B24" s="1">
        <v>0.12867927551269531</v>
      </c>
      <c r="C24" s="1">
        <v>7.4543066024780273</v>
      </c>
      <c r="D24" s="1">
        <v>21.869669437408451</v>
      </c>
      <c r="E24" s="1">
        <v>13.75157523155212</v>
      </c>
      <c r="F24" s="1">
        <v>13.51940226554871</v>
      </c>
      <c r="G24" s="1">
        <v>78.948403120040894</v>
      </c>
      <c r="H24" s="1">
        <v>2.8477787971496582</v>
      </c>
      <c r="I24" s="1"/>
      <c r="J24" s="1"/>
      <c r="K24" s="1">
        <v>110.0752453804016</v>
      </c>
      <c r="L24">
        <f t="shared" si="0"/>
        <v>1.344997645120787</v>
      </c>
    </row>
    <row r="25" spans="1:12" x14ac:dyDescent="0.25">
      <c r="A25">
        <v>24</v>
      </c>
      <c r="B25" s="1">
        <v>5.5820703506469727E-2</v>
      </c>
      <c r="C25" s="1">
        <v>5.568068265914917</v>
      </c>
      <c r="D25" s="1">
        <v>13.60850238800049</v>
      </c>
      <c r="E25" s="1">
        <v>41.23970103263855</v>
      </c>
      <c r="F25" s="1">
        <v>13.887941360473629</v>
      </c>
      <c r="G25" s="1">
        <v>45.077647686004639</v>
      </c>
      <c r="H25" s="1">
        <v>1.7230570316314699</v>
      </c>
      <c r="I25" s="1"/>
      <c r="J25" s="1"/>
      <c r="K25" s="1">
        <v>101.5740604400635</v>
      </c>
      <c r="L25">
        <f t="shared" si="0"/>
        <v>1.4895043468550084</v>
      </c>
    </row>
    <row r="26" spans="1:12" x14ac:dyDescent="0.25">
      <c r="A26">
        <v>25</v>
      </c>
      <c r="B26" s="1">
        <v>5.1859140396118157E-2</v>
      </c>
      <c r="C26" s="1">
        <v>7.7769286632537842</v>
      </c>
      <c r="D26" s="1">
        <v>14.912389278411871</v>
      </c>
      <c r="E26" s="1">
        <v>21.67684102058411</v>
      </c>
      <c r="F26" s="1">
        <v>15.854822397232059</v>
      </c>
      <c r="G26" s="1">
        <v>13.80526542663574</v>
      </c>
      <c r="H26" s="1">
        <v>5.5397906303405762</v>
      </c>
      <c r="I26" s="1"/>
      <c r="J26" s="1"/>
      <c r="K26" s="1">
        <v>137.39091920852661</v>
      </c>
      <c r="L26">
        <f t="shared" si="0"/>
        <v>2.028668037667595</v>
      </c>
    </row>
    <row r="27" spans="1:12" x14ac:dyDescent="0.25">
      <c r="A27">
        <v>26</v>
      </c>
      <c r="B27" s="1">
        <v>0.12666106224060061</v>
      </c>
      <c r="C27" s="1">
        <v>6.2673807144165039</v>
      </c>
      <c r="D27" s="1">
        <v>18.437464237213131</v>
      </c>
      <c r="E27" s="1">
        <v>111.7084956169128</v>
      </c>
      <c r="F27" s="1">
        <v>60.363148212432861</v>
      </c>
      <c r="G27" s="1">
        <v>29.340870141983029</v>
      </c>
      <c r="H27" s="1">
        <v>17.50969123840332</v>
      </c>
      <c r="I27" s="1"/>
      <c r="J27" s="1"/>
      <c r="K27" s="1">
        <v>124.99605178833011</v>
      </c>
      <c r="L27">
        <f t="shared" si="0"/>
        <v>1.6944429509751315</v>
      </c>
    </row>
    <row r="28" spans="1:12" x14ac:dyDescent="0.25">
      <c r="A28">
        <v>27</v>
      </c>
      <c r="B28" s="1">
        <v>3.3916711807250977E-2</v>
      </c>
      <c r="C28" s="1">
        <v>3.700447797775269</v>
      </c>
      <c r="D28" s="1">
        <v>8.7293312549591064</v>
      </c>
      <c r="E28" s="1">
        <v>17.872120380401611</v>
      </c>
      <c r="F28" s="1">
        <v>14.8991379737854</v>
      </c>
      <c r="G28" s="1">
        <v>38.117573738098137</v>
      </c>
      <c r="H28" s="1">
        <v>1.9724218845367429</v>
      </c>
      <c r="I28" s="1"/>
      <c r="J28" s="1"/>
      <c r="K28" s="1">
        <v>112.221696138382</v>
      </c>
      <c r="L28">
        <f t="shared" si="0"/>
        <v>1.7645860713055423</v>
      </c>
    </row>
    <row r="29" spans="1:12" x14ac:dyDescent="0.25">
      <c r="A29">
        <v>28</v>
      </c>
      <c r="B29" s="1">
        <v>3.9870262145996087E-2</v>
      </c>
      <c r="C29" s="1">
        <v>6.1416015625</v>
      </c>
      <c r="D29" s="1">
        <v>44.260213613510132</v>
      </c>
      <c r="E29" s="1">
        <v>113.2670369148254</v>
      </c>
      <c r="F29" s="1">
        <v>68.300029993057251</v>
      </c>
      <c r="G29" s="1">
        <v>313.7516942024231</v>
      </c>
      <c r="H29" s="1">
        <v>6.379406213760376</v>
      </c>
      <c r="I29" s="1"/>
      <c r="J29" s="1"/>
      <c r="K29" s="1">
        <v>186.30087041854861</v>
      </c>
      <c r="L29">
        <f t="shared" si="0"/>
        <v>2.1876325469413831</v>
      </c>
    </row>
    <row r="30" spans="1:12" x14ac:dyDescent="0.25">
      <c r="A30">
        <v>29</v>
      </c>
      <c r="B30" s="1">
        <v>9.3776464462280273E-2</v>
      </c>
      <c r="C30" s="1">
        <v>22.016641855239872</v>
      </c>
      <c r="D30" s="1">
        <v>10.216089725494379</v>
      </c>
      <c r="E30" s="1">
        <v>40.851539850234992</v>
      </c>
      <c r="F30" s="1">
        <v>78.350688695907593</v>
      </c>
      <c r="G30" s="1">
        <v>27.01983904838562</v>
      </c>
      <c r="H30" s="1">
        <v>3.1850249767303471</v>
      </c>
      <c r="I30" s="1"/>
      <c r="J30" s="1"/>
      <c r="K30" s="1">
        <v>176.73708438873291</v>
      </c>
      <c r="L30">
        <f t="shared" si="0"/>
        <v>1.5310189873446092</v>
      </c>
    </row>
    <row r="31" spans="1:12" x14ac:dyDescent="0.25">
      <c r="A31">
        <v>30</v>
      </c>
      <c r="B31" s="1">
        <v>3.091835975646973E-2</v>
      </c>
      <c r="C31" s="1">
        <v>4.6331427097320557</v>
      </c>
      <c r="D31" s="1">
        <v>9.0131244659423828</v>
      </c>
      <c r="E31" s="1">
        <v>26.982562303543091</v>
      </c>
      <c r="F31" s="1">
        <v>19.289957284927372</v>
      </c>
      <c r="G31" s="1">
        <v>33.644035577774048</v>
      </c>
      <c r="H31" s="1">
        <v>2.7101070880889888</v>
      </c>
      <c r="I31" s="1"/>
      <c r="J31" s="1"/>
      <c r="K31" s="1">
        <v>146.57641363143921</v>
      </c>
      <c r="L31">
        <f t="shared" si="0"/>
        <v>1.9427700058822903</v>
      </c>
    </row>
    <row r="32" spans="1:12" x14ac:dyDescent="0.25">
      <c r="A32">
        <v>31</v>
      </c>
      <c r="B32" s="1">
        <v>3.8872241973876953E-2</v>
      </c>
      <c r="C32" s="1">
        <v>4.5284256935119629</v>
      </c>
      <c r="D32" s="1">
        <v>22.986641645431519</v>
      </c>
      <c r="E32" s="1">
        <v>29.446229219436649</v>
      </c>
      <c r="F32" s="1">
        <v>122.9514648914337</v>
      </c>
      <c r="G32" s="1">
        <v>119.2928128242493</v>
      </c>
      <c r="H32" s="1">
        <v>2.633780956268311</v>
      </c>
      <c r="I32" s="1"/>
      <c r="J32" s="1"/>
      <c r="K32" s="1">
        <v>215.61679530143741</v>
      </c>
      <c r="L32">
        <f t="shared" si="0"/>
        <v>1.8309400636653821</v>
      </c>
    </row>
    <row r="33" spans="1:12" x14ac:dyDescent="0.25">
      <c r="A33">
        <v>32</v>
      </c>
      <c r="B33" s="1">
        <v>4.6875E-2</v>
      </c>
      <c r="C33" s="1">
        <v>5.1914396286010742</v>
      </c>
      <c r="D33" s="1">
        <v>22.628052473068241</v>
      </c>
      <c r="E33" s="1">
        <v>24.232068777084351</v>
      </c>
      <c r="F33" s="1">
        <v>24.128754615783691</v>
      </c>
      <c r="G33" s="1">
        <v>62.68690013885498</v>
      </c>
      <c r="H33" s="1">
        <v>2.893917560577393</v>
      </c>
      <c r="I33" s="1"/>
      <c r="J33" s="1"/>
      <c r="K33" s="1">
        <v>273.06428122520452</v>
      </c>
      <c r="L33">
        <f t="shared" si="0"/>
        <v>1.7905448744175658</v>
      </c>
    </row>
    <row r="34" spans="1:12" x14ac:dyDescent="0.25">
      <c r="A34">
        <v>33</v>
      </c>
      <c r="B34" s="1">
        <v>2.3936271667480469E-2</v>
      </c>
      <c r="C34" s="1">
        <v>6.3522312641143799</v>
      </c>
      <c r="D34" s="1">
        <v>15.31190919876099</v>
      </c>
      <c r="E34" s="1">
        <v>12.44770264625549</v>
      </c>
      <c r="F34" s="1">
        <v>56.667068004608147</v>
      </c>
      <c r="G34" s="1">
        <v>18.785918474197391</v>
      </c>
      <c r="H34" s="1">
        <v>3.5229370594024658</v>
      </c>
      <c r="I34" s="1"/>
      <c r="J34" s="1"/>
      <c r="K34" s="1">
        <v>270.71638202667242</v>
      </c>
      <c r="L34">
        <f t="shared" si="0"/>
        <v>2.1678483788817657</v>
      </c>
    </row>
    <row r="35" spans="1:12" x14ac:dyDescent="0.25">
      <c r="A35">
        <v>34</v>
      </c>
      <c r="B35" s="1">
        <v>3.5904645919799798E-2</v>
      </c>
      <c r="C35" s="1">
        <v>6.7365462779998779</v>
      </c>
      <c r="D35" s="1">
        <v>14.577941179275509</v>
      </c>
      <c r="E35" s="1">
        <v>48.711862564086907</v>
      </c>
      <c r="F35" s="1">
        <v>68.66873836517334</v>
      </c>
      <c r="G35" s="1">
        <v>29.953361034393311</v>
      </c>
      <c r="H35" s="1">
        <v>3.0412395000457759</v>
      </c>
      <c r="I35" s="1"/>
      <c r="J35" s="1"/>
      <c r="K35" s="1">
        <v>216.79452896118161</v>
      </c>
      <c r="L35">
        <f t="shared" si="0"/>
        <v>1.9278999743188419</v>
      </c>
    </row>
    <row r="36" spans="1:12" x14ac:dyDescent="0.25">
      <c r="A36">
        <v>35</v>
      </c>
      <c r="B36" s="1">
        <v>2.091312408447266E-2</v>
      </c>
      <c r="C36" s="1">
        <v>5.1018602848052979</v>
      </c>
      <c r="D36" s="1">
        <v>23.153066158294681</v>
      </c>
      <c r="E36" s="1">
        <v>71.324445486068726</v>
      </c>
      <c r="F36" s="1">
        <v>163.58845090866089</v>
      </c>
      <c r="G36" s="1">
        <v>101.0651638507843</v>
      </c>
      <c r="H36" s="1">
        <v>3.640617847442627</v>
      </c>
      <c r="I36" s="1"/>
      <c r="J36" s="1"/>
      <c r="K36" s="1">
        <v>214.52726364135739</v>
      </c>
      <c r="L36">
        <f t="shared" si="0"/>
        <v>2.2407561795278066</v>
      </c>
    </row>
    <row r="37" spans="1:12" x14ac:dyDescent="0.25">
      <c r="A37">
        <v>36</v>
      </c>
      <c r="B37" s="1">
        <v>5.3856611251831048E-2</v>
      </c>
      <c r="C37" s="1">
        <v>5.220973014831543</v>
      </c>
      <c r="D37" s="1">
        <v>20.774878263473511</v>
      </c>
      <c r="E37" s="1">
        <v>62.753822565078742</v>
      </c>
      <c r="F37" s="1">
        <v>40.855231046676643</v>
      </c>
      <c r="G37" s="1">
        <v>41.134442806243896</v>
      </c>
      <c r="H37" s="1">
        <v>3.0901720523834229</v>
      </c>
      <c r="I37" s="1"/>
      <c r="J37" s="1"/>
      <c r="K37" s="1">
        <v>240.83870506286621</v>
      </c>
      <c r="L37">
        <f t="shared" si="0"/>
        <v>1.7587436370356229</v>
      </c>
    </row>
    <row r="38" spans="1:12" x14ac:dyDescent="0.25">
      <c r="A38">
        <v>37</v>
      </c>
      <c r="B38" s="1">
        <v>4.2885780334472663E-2</v>
      </c>
      <c r="C38" s="1">
        <v>4.4881186485290527</v>
      </c>
      <c r="D38" s="1">
        <v>13.95068717002869</v>
      </c>
      <c r="E38" s="1">
        <v>16.087777137756351</v>
      </c>
      <c r="F38" s="1">
        <v>24.31361627578735</v>
      </c>
      <c r="G38" s="1">
        <v>21.017261981964111</v>
      </c>
      <c r="H38" s="1">
        <v>3.480493307113647</v>
      </c>
      <c r="I38" s="1"/>
      <c r="J38" s="1"/>
      <c r="K38" s="1">
        <v>216.79276609420779</v>
      </c>
      <c r="L38">
        <f t="shared" si="0"/>
        <v>1.9093274862079146</v>
      </c>
    </row>
    <row r="39" spans="1:12" x14ac:dyDescent="0.25">
      <c r="A39">
        <v>38</v>
      </c>
      <c r="B39" s="1">
        <v>3.2912969589233398E-2</v>
      </c>
      <c r="C39" s="1">
        <v>3.8125405311584468</v>
      </c>
      <c r="D39" s="1">
        <v>9.5768179893493652</v>
      </c>
      <c r="E39" s="1">
        <v>16.927477121353149</v>
      </c>
      <c r="F39" s="1">
        <v>18.496774196624759</v>
      </c>
      <c r="G39" s="1">
        <v>13.39934468269348</v>
      </c>
      <c r="H39" s="1">
        <v>2.9118261337280269</v>
      </c>
      <c r="I39" s="1"/>
      <c r="J39" s="1"/>
      <c r="K39" s="1">
        <v>220.93972229957581</v>
      </c>
      <c r="L39">
        <f t="shared" si="0"/>
        <v>1.9467983710223542</v>
      </c>
    </row>
    <row r="40" spans="1:12" x14ac:dyDescent="0.25">
      <c r="A40">
        <v>39</v>
      </c>
      <c r="B40" s="1">
        <v>4.0891647338867188E-2</v>
      </c>
      <c r="C40" s="1">
        <v>3.9171314239501949</v>
      </c>
      <c r="D40" s="1">
        <v>13.686842918396</v>
      </c>
      <c r="E40" s="1">
        <v>72.904966115951538</v>
      </c>
      <c r="F40" s="1">
        <v>26.7491729259491</v>
      </c>
      <c r="G40" s="1">
        <v>16.6472635269165</v>
      </c>
      <c r="H40" s="1">
        <v>4.3322091102600098</v>
      </c>
      <c r="I40" s="1"/>
      <c r="J40" s="1"/>
      <c r="K40" s="1">
        <v>280.20366835594177</v>
      </c>
      <c r="L40">
        <f t="shared" si="0"/>
        <v>1.9813335361766222</v>
      </c>
    </row>
    <row r="41" spans="1:12" x14ac:dyDescent="0.25">
      <c r="A41">
        <v>40</v>
      </c>
      <c r="B41" s="1">
        <v>3.1944990158081048E-2</v>
      </c>
      <c r="C41" s="1">
        <v>2.8342082500457759</v>
      </c>
      <c r="D41" s="1">
        <v>28.707017421722409</v>
      </c>
      <c r="E41" s="1">
        <v>235.90976905822751</v>
      </c>
      <c r="F41" s="1">
        <v>34.734221220016479</v>
      </c>
      <c r="G41" s="1">
        <v>57.364996671676643</v>
      </c>
      <c r="H41" s="1">
        <v>9.4791760444641113</v>
      </c>
      <c r="I41" s="1"/>
      <c r="J41" s="1"/>
      <c r="K41" s="1">
        <v>310.80529141426092</v>
      </c>
      <c r="L41">
        <f t="shared" si="0"/>
        <v>1.9480289992148583</v>
      </c>
    </row>
    <row r="42" spans="1:12" x14ac:dyDescent="0.25">
      <c r="A42">
        <v>41</v>
      </c>
      <c r="B42" s="1">
        <v>0.1007235050201416</v>
      </c>
      <c r="C42" s="1">
        <v>3.164200067520142</v>
      </c>
      <c r="D42" s="1">
        <v>37.772262334823608</v>
      </c>
      <c r="E42" s="1">
        <v>70.015865087509155</v>
      </c>
      <c r="F42" s="1">
        <v>35.552141427993767</v>
      </c>
      <c r="G42" s="1">
        <v>60.398916006088257</v>
      </c>
      <c r="H42" s="1">
        <v>8.3443922996520996</v>
      </c>
      <c r="I42" s="1"/>
      <c r="J42" s="1"/>
      <c r="K42" s="1">
        <v>289.08635020256042</v>
      </c>
      <c r="L42">
        <f t="shared" si="0"/>
        <v>1.4971331053379977</v>
      </c>
    </row>
    <row r="43" spans="1:12" x14ac:dyDescent="0.25">
      <c r="A43">
        <v>42</v>
      </c>
      <c r="B43" s="1">
        <v>1.8913984298706051E-2</v>
      </c>
      <c r="C43" s="1">
        <v>7.1279489994049072</v>
      </c>
      <c r="D43" s="1">
        <v>24.5230085849762</v>
      </c>
      <c r="E43" s="1">
        <v>22.29349255561829</v>
      </c>
      <c r="F43" s="1">
        <v>21.974617719650269</v>
      </c>
      <c r="G43" s="1">
        <v>128.8107035160065</v>
      </c>
      <c r="H43" s="1">
        <v>2.5296332836151119</v>
      </c>
      <c r="I43" s="1"/>
      <c r="J43" s="1"/>
      <c r="K43" s="1">
        <v>295.32042932510382</v>
      </c>
      <c r="L43">
        <f t="shared" si="0"/>
        <v>2.1262745426750937</v>
      </c>
    </row>
    <row r="44" spans="1:12" x14ac:dyDescent="0.25">
      <c r="A44">
        <v>43</v>
      </c>
      <c r="B44" s="1">
        <v>4.1859865188598633E-2</v>
      </c>
      <c r="C44" s="1">
        <v>5.1397325992584229</v>
      </c>
      <c r="D44" s="1">
        <v>32.776378393173218</v>
      </c>
      <c r="E44" s="1">
        <v>63.267488718032837</v>
      </c>
      <c r="F44" s="1">
        <v>40.984027862548828</v>
      </c>
      <c r="G44" s="1">
        <v>282.28089308738708</v>
      </c>
      <c r="H44" s="1">
        <v>3.4884564876556401</v>
      </c>
      <c r="I44" s="1"/>
      <c r="J44" s="1"/>
      <c r="K44" s="1">
        <v>465.3602921962738</v>
      </c>
      <c r="L44">
        <f t="shared" si="0"/>
        <v>1.9208354849491214</v>
      </c>
    </row>
    <row r="45" spans="1:12" x14ac:dyDescent="0.25">
      <c r="A45">
        <v>44</v>
      </c>
      <c r="B45" s="1">
        <v>0.106684684753418</v>
      </c>
      <c r="C45" s="1">
        <v>5.6488873958587646</v>
      </c>
      <c r="D45" s="1">
        <v>16.468046903610229</v>
      </c>
      <c r="E45" s="1">
        <v>50.987605810165412</v>
      </c>
      <c r="F45" s="1">
        <v>38.554587364196777</v>
      </c>
      <c r="G45" s="1">
        <v>73.378446102142334</v>
      </c>
      <c r="H45" s="1">
        <v>3.7314939498901372</v>
      </c>
      <c r="I45" s="1"/>
      <c r="J45" s="1"/>
      <c r="K45" s="1">
        <v>321.60408020019531</v>
      </c>
      <c r="L45">
        <f t="shared" si="0"/>
        <v>1.5437806635684324</v>
      </c>
    </row>
    <row r="46" spans="1:12" x14ac:dyDescent="0.25">
      <c r="A46">
        <v>45</v>
      </c>
      <c r="B46" s="1">
        <v>2.2908449172973629E-2</v>
      </c>
      <c r="C46" s="1">
        <v>3.745081901550293</v>
      </c>
      <c r="D46" s="1">
        <v>31.199598789215091</v>
      </c>
      <c r="E46" s="1">
        <v>35.592931509017937</v>
      </c>
      <c r="F46" s="1">
        <v>90.637078046798706</v>
      </c>
      <c r="G46" s="1">
        <v>112.8727245330811</v>
      </c>
      <c r="H46" s="1">
        <v>4.4542438983917236</v>
      </c>
      <c r="I46" s="1"/>
      <c r="J46" s="1"/>
      <c r="K46" s="1">
        <v>391.91857075691217</v>
      </c>
      <c r="L46">
        <f t="shared" si="0"/>
        <v>2.2134656298968483</v>
      </c>
    </row>
    <row r="47" spans="1:12" x14ac:dyDescent="0.25">
      <c r="A47">
        <v>46</v>
      </c>
      <c r="B47" s="1">
        <v>1.7930269241333011E-2</v>
      </c>
      <c r="C47" s="1">
        <v>3.1113848686218262</v>
      </c>
      <c r="D47" s="1">
        <v>31.472802400588989</v>
      </c>
      <c r="E47" s="1">
        <v>68.893377304077148</v>
      </c>
      <c r="F47" s="1">
        <v>100.664811372757</v>
      </c>
      <c r="G47" s="1">
        <v>289.34257030487061</v>
      </c>
      <c r="H47" s="1">
        <v>3.2389225959777832</v>
      </c>
      <c r="I47" s="1"/>
      <c r="J47" s="1"/>
      <c r="K47" s="1">
        <v>343.9620988368988</v>
      </c>
      <c r="L47">
        <f t="shared" si="0"/>
        <v>2.2393669243198686</v>
      </c>
    </row>
    <row r="48" spans="1:12" x14ac:dyDescent="0.25">
      <c r="A48">
        <v>47</v>
      </c>
      <c r="B48" s="1">
        <v>3.8859844207763672E-2</v>
      </c>
      <c r="C48" s="1">
        <v>3.0667462348937988</v>
      </c>
      <c r="D48" s="1">
        <v>28.682737112045292</v>
      </c>
      <c r="E48" s="1">
        <v>40.729431390762329</v>
      </c>
      <c r="F48" s="1">
        <v>31.00674295425415</v>
      </c>
      <c r="G48" s="1">
        <v>63.05421257019043</v>
      </c>
      <c r="H48" s="1">
        <v>6.2564902305603027</v>
      </c>
      <c r="I48" s="1"/>
      <c r="J48" s="1"/>
      <c r="K48" s="1">
        <v>327.35105919837952</v>
      </c>
      <c r="L48">
        <f t="shared" si="0"/>
        <v>1.8971767856084722</v>
      </c>
    </row>
    <row r="49" spans="1:12" x14ac:dyDescent="0.25">
      <c r="A49">
        <v>48</v>
      </c>
      <c r="B49" s="1">
        <v>5.6817531585693359E-2</v>
      </c>
      <c r="C49" s="1">
        <v>4.5209529399871826</v>
      </c>
      <c r="D49" s="1">
        <v>62.908040046691887</v>
      </c>
      <c r="E49" s="1">
        <v>137.18856310844421</v>
      </c>
      <c r="F49" s="1">
        <v>24.27262449264526</v>
      </c>
      <c r="G49" s="1">
        <v>25.972259283065799</v>
      </c>
      <c r="H49" s="1">
        <v>4.5670840740203857</v>
      </c>
      <c r="I49" s="1"/>
      <c r="J49" s="1"/>
      <c r="K49" s="1">
        <v>371.372239112854</v>
      </c>
      <c r="L49">
        <f t="shared" si="0"/>
        <v>1.9007476242992674</v>
      </c>
    </row>
    <row r="50" spans="1:12" x14ac:dyDescent="0.25">
      <c r="A50">
        <v>49</v>
      </c>
      <c r="B50" s="1">
        <v>1.7980813980102539E-2</v>
      </c>
      <c r="C50" s="1">
        <v>3.9827666282653809</v>
      </c>
      <c r="D50" s="1">
        <v>32.750869512557983</v>
      </c>
      <c r="E50" s="1">
        <v>137.3841784000397</v>
      </c>
      <c r="F50" s="1">
        <v>39.141724586486824</v>
      </c>
      <c r="G50" s="1">
        <v>26.998796463012699</v>
      </c>
      <c r="H50" s="1">
        <v>4.0787556171417236</v>
      </c>
      <c r="I50" s="1"/>
      <c r="J50" s="1"/>
      <c r="K50" s="1">
        <v>343.18350458145142</v>
      </c>
      <c r="L50">
        <f t="shared" si="0"/>
        <v>2.3453755114241313</v>
      </c>
    </row>
    <row r="51" spans="1:12" x14ac:dyDescent="0.25">
      <c r="A51">
        <v>50</v>
      </c>
      <c r="B51" s="1">
        <v>2.0922422409057621E-2</v>
      </c>
      <c r="C51" s="1">
        <v>4.3065338134765616</v>
      </c>
      <c r="D51" s="1">
        <v>20.249321460723881</v>
      </c>
      <c r="E51" s="1">
        <v>15.556510448455811</v>
      </c>
      <c r="F51" s="1">
        <v>9.1967003345489502</v>
      </c>
      <c r="G51" s="1">
        <v>23.501571655273441</v>
      </c>
      <c r="H51" s="1">
        <v>5.038078784942627</v>
      </c>
      <c r="I51" s="1"/>
      <c r="J51" s="1"/>
      <c r="K51" s="1">
        <v>296.73340368270868</v>
      </c>
      <c r="L51">
        <f t="shared" si="0"/>
        <v>2.3135158955523361</v>
      </c>
    </row>
    <row r="52" spans="1:12" x14ac:dyDescent="0.25">
      <c r="A52">
        <v>51</v>
      </c>
      <c r="B52" s="1">
        <v>1.6957521438598629E-2</v>
      </c>
      <c r="C52" s="1">
        <v>3.551974773406982</v>
      </c>
      <c r="D52" s="1">
        <v>17.359506607055661</v>
      </c>
      <c r="E52" s="1">
        <v>121.5738925933838</v>
      </c>
      <c r="F52" s="1">
        <v>24.918226718902591</v>
      </c>
      <c r="G52" s="1">
        <v>34.989971876144409</v>
      </c>
      <c r="H52" s="1">
        <v>4.4886219501495361</v>
      </c>
      <c r="I52" s="1"/>
      <c r="J52" s="1"/>
      <c r="K52" s="1">
        <v>445.93154668807978</v>
      </c>
      <c r="L52">
        <f t="shared" si="0"/>
        <v>2.3211074979053214</v>
      </c>
    </row>
    <row r="53" spans="1:12" x14ac:dyDescent="0.25">
      <c r="A53">
        <v>52</v>
      </c>
      <c r="B53" s="1">
        <v>1.9940853118896481E-2</v>
      </c>
      <c r="C53" s="1">
        <v>6.6016314029693604</v>
      </c>
      <c r="D53" s="1">
        <v>44.647857427597053</v>
      </c>
      <c r="E53" s="1">
        <v>78.526489496231079</v>
      </c>
      <c r="F53" s="1">
        <v>37.950140953063958</v>
      </c>
      <c r="G53" s="1">
        <v>46.520731925964363</v>
      </c>
      <c r="H53" s="1">
        <v>3.739169597625732</v>
      </c>
      <c r="I53" s="1"/>
      <c r="J53" s="1"/>
      <c r="K53" s="1">
        <v>539.39731550216675</v>
      </c>
      <c r="L53">
        <f t="shared" si="0"/>
        <v>2.2730314293460157</v>
      </c>
    </row>
    <row r="54" spans="1:12" x14ac:dyDescent="0.25">
      <c r="A54">
        <v>53</v>
      </c>
      <c r="B54" s="1">
        <v>5.4853200912475593E-2</v>
      </c>
      <c r="C54" s="1">
        <v>4.0056707859039307</v>
      </c>
      <c r="D54" s="1">
        <v>52.053937435150146</v>
      </c>
      <c r="E54" s="1">
        <v>101.2455396652222</v>
      </c>
      <c r="F54" s="1">
        <v>47.553059816360467</v>
      </c>
      <c r="G54" s="1">
        <v>352.01099944114691</v>
      </c>
      <c r="H54" s="1">
        <v>5.5476870536804199</v>
      </c>
      <c r="I54" s="1"/>
      <c r="J54" s="1"/>
      <c r="K54" s="1">
        <v>481.14722895622248</v>
      </c>
      <c r="L54">
        <f t="shared" si="0"/>
        <v>1.8634732775202993</v>
      </c>
    </row>
    <row r="55" spans="1:12" x14ac:dyDescent="0.25">
      <c r="A55">
        <v>54</v>
      </c>
      <c r="B55" s="1">
        <v>2.390694618225098E-2</v>
      </c>
      <c r="C55" s="1">
        <v>3.653166532516479</v>
      </c>
      <c r="D55" s="1">
        <v>19.408902406692501</v>
      </c>
      <c r="E55" s="1">
        <v>12.76684141159058</v>
      </c>
      <c r="F55" s="1">
        <v>23.41323351860046</v>
      </c>
      <c r="G55" s="1">
        <v>30.550651550292969</v>
      </c>
      <c r="H55" s="1">
        <v>6.2561964988708496</v>
      </c>
      <c r="I55" s="1"/>
      <c r="J55" s="1"/>
      <c r="K55" s="1">
        <v>292.78590726852423</v>
      </c>
      <c r="L55">
        <f t="shared" si="0"/>
        <v>2.1841453664335142</v>
      </c>
    </row>
    <row r="56" spans="1:12" x14ac:dyDescent="0.25">
      <c r="A56">
        <v>55</v>
      </c>
      <c r="B56" s="1">
        <v>2.1917581558227539E-2</v>
      </c>
      <c r="C56" s="1">
        <v>4.0498981475830078</v>
      </c>
      <c r="D56" s="1">
        <v>33.378806829452508</v>
      </c>
      <c r="E56" s="1">
        <v>21.905906438827511</v>
      </c>
      <c r="F56" s="1">
        <v>26.175908327102661</v>
      </c>
      <c r="G56" s="1">
        <v>23.14506888389587</v>
      </c>
      <c r="H56" s="1">
        <v>5.3862123489379883</v>
      </c>
      <c r="I56" s="1"/>
      <c r="J56" s="1"/>
      <c r="K56" s="1">
        <v>439.15292811393738</v>
      </c>
      <c r="L56">
        <f t="shared" si="0"/>
        <v>2.2666514698194344</v>
      </c>
    </row>
    <row r="57" spans="1:12" x14ac:dyDescent="0.25">
      <c r="A57">
        <v>56</v>
      </c>
      <c r="B57" s="1">
        <v>1.994681358337402E-2</v>
      </c>
      <c r="C57" s="1">
        <v>4.1932740211486816</v>
      </c>
      <c r="D57" s="1">
        <v>34.74391770362854</v>
      </c>
      <c r="E57" s="1">
        <v>20.821853637695309</v>
      </c>
      <c r="F57" s="1">
        <v>27.08445835113525</v>
      </c>
      <c r="G57" s="1">
        <v>21.675310850143429</v>
      </c>
      <c r="H57" s="1">
        <v>5.1101014614105216</v>
      </c>
      <c r="I57" s="1"/>
      <c r="J57" s="1"/>
      <c r="K57" s="1">
        <v>360.34608149528498</v>
      </c>
      <c r="L57">
        <f t="shared" si="0"/>
        <v>2.3226797146003837</v>
      </c>
    </row>
    <row r="58" spans="1:12" x14ac:dyDescent="0.25">
      <c r="A58">
        <v>57</v>
      </c>
      <c r="B58" s="1">
        <v>2.3936033248901371E-2</v>
      </c>
      <c r="C58" s="1">
        <v>2.5822632312774658</v>
      </c>
      <c r="D58" s="1">
        <v>40.340367555618293</v>
      </c>
      <c r="E58" s="1">
        <v>168.43463802337649</v>
      </c>
      <c r="F58" s="1">
        <v>36.182776689529419</v>
      </c>
      <c r="G58" s="1">
        <v>249.53919148445129</v>
      </c>
      <c r="H58" s="1">
        <v>6.6901595592498779</v>
      </c>
      <c r="I58" s="1"/>
      <c r="J58" s="1"/>
      <c r="K58" s="1">
        <v>498.29938888549799</v>
      </c>
      <c r="L58">
        <f t="shared" si="0"/>
        <v>2.0329483319351533</v>
      </c>
    </row>
    <row r="59" spans="1:12" x14ac:dyDescent="0.25">
      <c r="A59">
        <v>58</v>
      </c>
      <c r="B59" s="1">
        <v>5.7822942733764648E-2</v>
      </c>
      <c r="C59" s="1">
        <v>4.4458513259887704</v>
      </c>
      <c r="D59" s="1">
        <v>53.581830978393548</v>
      </c>
      <c r="E59" s="1">
        <v>99.762725830078125</v>
      </c>
      <c r="F59" s="1">
        <v>48.344596862792969</v>
      </c>
      <c r="G59" s="1">
        <v>261.48916220664978</v>
      </c>
      <c r="H59" s="1">
        <v>7.0064997673034668</v>
      </c>
      <c r="I59" s="1"/>
      <c r="J59" s="1"/>
      <c r="K59" s="1">
        <v>519.03641319274902</v>
      </c>
      <c r="L59">
        <f t="shared" si="0"/>
        <v>1.8858547452588579</v>
      </c>
    </row>
    <row r="60" spans="1:12" x14ac:dyDescent="0.25">
      <c r="A60">
        <v>59</v>
      </c>
      <c r="B60" s="1">
        <v>1.795864105224609E-2</v>
      </c>
      <c r="C60" s="1">
        <v>3.2293670177459721</v>
      </c>
      <c r="D60" s="1">
        <v>24.916756391525269</v>
      </c>
      <c r="E60" s="1">
        <v>41.278396606445313</v>
      </c>
      <c r="F60" s="1">
        <v>34.419595718383789</v>
      </c>
      <c r="G60" s="1">
        <v>26.44028210639954</v>
      </c>
      <c r="H60" s="1">
        <v>5.4411666393280029</v>
      </c>
      <c r="I60" s="1"/>
      <c r="J60" s="1"/>
      <c r="K60" s="1">
        <v>413.30557918548578</v>
      </c>
      <c r="L60">
        <f t="shared" si="0"/>
        <v>2.2548439353240393</v>
      </c>
    </row>
    <row r="61" spans="1:12" x14ac:dyDescent="0.25">
      <c r="A61">
        <v>60</v>
      </c>
      <c r="B61" s="1">
        <v>4.2885780334472663E-2</v>
      </c>
      <c r="C61" s="1">
        <v>3.9227974414825439</v>
      </c>
      <c r="D61" s="1">
        <v>39.748866319656372</v>
      </c>
      <c r="E61" s="1">
        <v>72.010763645172119</v>
      </c>
      <c r="F61" s="1">
        <v>45.137281179428101</v>
      </c>
      <c r="G61" s="1">
        <v>30.743351936340328</v>
      </c>
      <c r="H61" s="1">
        <v>6.0562160015106201</v>
      </c>
      <c r="I61" s="1"/>
      <c r="J61" s="1"/>
      <c r="K61" s="1">
        <v>387.25638175010681</v>
      </c>
      <c r="L61">
        <f t="shared" si="0"/>
        <v>1.9612825666194211</v>
      </c>
    </row>
    <row r="62" spans="1:12" x14ac:dyDescent="0.25">
      <c r="A62" t="s">
        <v>9</v>
      </c>
      <c r="B62">
        <f>AVERAGE(B2:B61)</f>
        <v>7.0367713769276932E-2</v>
      </c>
      <c r="C62">
        <f t="shared" ref="C62:L62" si="1">AVERAGE(C2:C61)</f>
        <v>5.785114840666453</v>
      </c>
      <c r="D62">
        <f t="shared" si="1"/>
        <v>18.577680377165475</v>
      </c>
      <c r="E62">
        <f t="shared" si="1"/>
        <v>44.143994780381519</v>
      </c>
      <c r="F62">
        <f t="shared" si="1"/>
        <v>30.420362325509391</v>
      </c>
      <c r="G62">
        <f t="shared" si="1"/>
        <v>58.344746096928915</v>
      </c>
      <c r="H62">
        <f t="shared" si="1"/>
        <v>6.0535039861996971</v>
      </c>
      <c r="K62">
        <f t="shared" si="1"/>
        <v>237.96622078021366</v>
      </c>
      <c r="L62">
        <f t="shared" si="1"/>
        <v>1.6994091383663712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时间统计</vt:lpstr>
      <vt:lpstr>加速比计算</vt:lpstr>
      <vt:lpstr>目标函数统计</vt:lpstr>
      <vt:lpstr>误差计算</vt:lpstr>
      <vt:lpstr>最终结果</vt:lpstr>
      <vt:lpstr>Sheet1</vt:lpstr>
      <vt:lpstr>百分比</vt:lpstr>
      <vt:lpstr>无presolve时间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 zby</dc:creator>
  <cp:lastModifiedBy>Biyuan Zhang</cp:lastModifiedBy>
  <dcterms:created xsi:type="dcterms:W3CDTF">2024-03-27T03:02:30Z</dcterms:created>
  <dcterms:modified xsi:type="dcterms:W3CDTF">2025-05-29T02:32:03Z</dcterms:modified>
</cp:coreProperties>
</file>