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3395" windowHeight="11820" activeTab="6"/>
  </bookViews>
  <sheets>
    <sheet name="Vapor pressure" sheetId="2" r:id="rId1"/>
    <sheet name="HC-10" sheetId="4" r:id="rId2"/>
    <sheet name="HC-20" sheetId="5" r:id="rId3"/>
    <sheet name="HC-30" sheetId="6" r:id="rId4"/>
    <sheet name="HC-40" sheetId="7" r:id="rId5"/>
    <sheet name="HC-50" sheetId="1" r:id="rId6"/>
    <sheet name="Transposed" sheetId="3" r:id="rId7"/>
  </sheets>
  <calcPr calcId="124519"/>
</workbook>
</file>

<file path=xl/calcChain.xml><?xml version="1.0" encoding="utf-8"?>
<calcChain xmlns="http://schemas.openxmlformats.org/spreadsheetml/2006/main">
  <c r="R29" i="1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M29"/>
  <c r="N29"/>
  <c r="O29"/>
  <c r="P29"/>
  <c r="Q29"/>
  <c r="Q28"/>
  <c r="P28"/>
  <c r="O28"/>
  <c r="N28"/>
  <c r="M28"/>
  <c r="Q27"/>
  <c r="P27"/>
  <c r="O27"/>
  <c r="N27"/>
  <c r="M27"/>
  <c r="Q26"/>
  <c r="P26"/>
  <c r="O26"/>
  <c r="N26"/>
  <c r="M26"/>
  <c r="Q25"/>
  <c r="P25"/>
  <c r="O25"/>
  <c r="N25"/>
  <c r="M25"/>
  <c r="Q24"/>
  <c r="P24"/>
  <c r="O24"/>
  <c r="N24"/>
  <c r="M24"/>
  <c r="Q23"/>
  <c r="P23"/>
  <c r="O23"/>
  <c r="N23"/>
  <c r="M23"/>
  <c r="Q22"/>
  <c r="P22"/>
  <c r="O22"/>
  <c r="N22"/>
  <c r="M22"/>
  <c r="Q21"/>
  <c r="P21"/>
  <c r="O21"/>
  <c r="N21"/>
  <c r="M21"/>
  <c r="Q20"/>
  <c r="P20"/>
  <c r="O20"/>
  <c r="N20"/>
  <c r="M20"/>
  <c r="Q19"/>
  <c r="P19"/>
  <c r="O19"/>
  <c r="N19"/>
  <c r="M19"/>
  <c r="Q18"/>
  <c r="P18"/>
  <c r="O18"/>
  <c r="N18"/>
  <c r="M18"/>
  <c r="Q17"/>
  <c r="P17"/>
  <c r="O17"/>
  <c r="N17"/>
  <c r="M17"/>
  <c r="Q16"/>
  <c r="P16"/>
  <c r="O16"/>
  <c r="N16"/>
  <c r="M16"/>
  <c r="Q15"/>
  <c r="P15"/>
  <c r="O15"/>
  <c r="N15"/>
  <c r="M15"/>
  <c r="Q14"/>
  <c r="P14"/>
  <c r="O14"/>
  <c r="N14"/>
  <c r="M14"/>
  <c r="Q13"/>
  <c r="P13"/>
  <c r="O13"/>
  <c r="N13"/>
  <c r="M13"/>
  <c r="Q12"/>
  <c r="P12"/>
  <c r="O12"/>
  <c r="N12"/>
  <c r="M12"/>
  <c r="Q11"/>
  <c r="P11"/>
  <c r="O11"/>
  <c r="N11"/>
  <c r="M11"/>
  <c r="Q10"/>
  <c r="P10"/>
  <c r="O10"/>
  <c r="N10"/>
  <c r="M10"/>
  <c r="Q9"/>
  <c r="P9"/>
  <c r="O9"/>
  <c r="N9"/>
  <c r="M9"/>
  <c r="Q8"/>
  <c r="P8"/>
  <c r="O8"/>
  <c r="N8"/>
  <c r="M8"/>
  <c r="Q7"/>
  <c r="P7"/>
  <c r="O7"/>
  <c r="N7"/>
  <c r="M7"/>
  <c r="Q6"/>
  <c r="P6"/>
  <c r="O6"/>
  <c r="N6"/>
  <c r="M6"/>
  <c r="Q5"/>
  <c r="P5"/>
  <c r="O5"/>
  <c r="N5"/>
  <c r="M5"/>
  <c r="Q4"/>
  <c r="P4"/>
  <c r="O4"/>
  <c r="N4"/>
  <c r="M4"/>
  <c r="Q3"/>
  <c r="P3"/>
  <c r="O3"/>
  <c r="N3"/>
  <c r="M3"/>
  <c r="R10" i="7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9"/>
  <c r="M28"/>
  <c r="N28"/>
  <c r="O28"/>
  <c r="P28"/>
  <c r="Q28"/>
  <c r="Q27"/>
  <c r="P27"/>
  <c r="O27"/>
  <c r="N27"/>
  <c r="M27"/>
  <c r="Q26"/>
  <c r="P26"/>
  <c r="O26"/>
  <c r="N26"/>
  <c r="M26"/>
  <c r="Q25"/>
  <c r="P25"/>
  <c r="O25"/>
  <c r="N25"/>
  <c r="M25"/>
  <c r="Q24"/>
  <c r="P24"/>
  <c r="O24"/>
  <c r="N24"/>
  <c r="M24"/>
  <c r="Q23"/>
  <c r="P23"/>
  <c r="O23"/>
  <c r="N23"/>
  <c r="M23"/>
  <c r="Q22"/>
  <c r="P22"/>
  <c r="O22"/>
  <c r="N22"/>
  <c r="M22"/>
  <c r="Q21"/>
  <c r="P21"/>
  <c r="O21"/>
  <c r="N21"/>
  <c r="M21"/>
  <c r="Q20"/>
  <c r="P20"/>
  <c r="O20"/>
  <c r="N20"/>
  <c r="M20"/>
  <c r="Q19"/>
  <c r="P19"/>
  <c r="O19"/>
  <c r="N19"/>
  <c r="M19"/>
  <c r="Q18"/>
  <c r="P18"/>
  <c r="O18"/>
  <c r="N18"/>
  <c r="M18"/>
  <c r="Q17"/>
  <c r="P17"/>
  <c r="O17"/>
  <c r="N17"/>
  <c r="M17"/>
  <c r="Q16"/>
  <c r="P16"/>
  <c r="O16"/>
  <c r="N16"/>
  <c r="M16"/>
  <c r="Q15"/>
  <c r="P15"/>
  <c r="O15"/>
  <c r="N15"/>
  <c r="M15"/>
  <c r="Q14"/>
  <c r="P14"/>
  <c r="O14"/>
  <c r="N14"/>
  <c r="M14"/>
  <c r="Q13"/>
  <c r="P13"/>
  <c r="O13"/>
  <c r="N13"/>
  <c r="M13"/>
  <c r="Q12"/>
  <c r="P12"/>
  <c r="O12"/>
  <c r="N12"/>
  <c r="M12"/>
  <c r="Q11"/>
  <c r="P11"/>
  <c r="O11"/>
  <c r="N11"/>
  <c r="M11"/>
  <c r="Q10"/>
  <c r="P10"/>
  <c r="O10"/>
  <c r="N10"/>
  <c r="M10"/>
  <c r="Q9"/>
  <c r="P9"/>
  <c r="O9"/>
  <c r="N9"/>
  <c r="M9"/>
  <c r="Q8"/>
  <c r="P8"/>
  <c r="O8"/>
  <c r="N8"/>
  <c r="M8"/>
  <c r="Q7"/>
  <c r="P7"/>
  <c r="O7"/>
  <c r="N7"/>
  <c r="M7"/>
  <c r="Q6"/>
  <c r="P6"/>
  <c r="O6"/>
  <c r="N6"/>
  <c r="M6"/>
  <c r="Q5"/>
  <c r="P5"/>
  <c r="O5"/>
  <c r="N5"/>
  <c r="M5"/>
  <c r="Q4"/>
  <c r="P4"/>
  <c r="O4"/>
  <c r="N4"/>
  <c r="M4"/>
  <c r="Q3"/>
  <c r="P3"/>
  <c r="O3"/>
  <c r="N3"/>
  <c r="M3"/>
  <c r="R9" i="6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M27"/>
  <c r="N27"/>
  <c r="O27"/>
  <c r="P27"/>
  <c r="Q27"/>
  <c r="R8"/>
  <c r="Q26"/>
  <c r="P26"/>
  <c r="O26"/>
  <c r="N26"/>
  <c r="M26"/>
  <c r="Q25"/>
  <c r="P25"/>
  <c r="O25"/>
  <c r="N25"/>
  <c r="M25"/>
  <c r="Q24"/>
  <c r="P24"/>
  <c r="O24"/>
  <c r="N24"/>
  <c r="M24"/>
  <c r="Q23"/>
  <c r="P23"/>
  <c r="O23"/>
  <c r="N23"/>
  <c r="M23"/>
  <c r="Q22"/>
  <c r="P22"/>
  <c r="O22"/>
  <c r="N22"/>
  <c r="M22"/>
  <c r="Q21"/>
  <c r="P21"/>
  <c r="O21"/>
  <c r="N21"/>
  <c r="M21"/>
  <c r="Q20"/>
  <c r="P20"/>
  <c r="O20"/>
  <c r="N20"/>
  <c r="M20"/>
  <c r="Q19"/>
  <c r="P19"/>
  <c r="O19"/>
  <c r="N19"/>
  <c r="M19"/>
  <c r="Q18"/>
  <c r="P18"/>
  <c r="O18"/>
  <c r="N18"/>
  <c r="M18"/>
  <c r="Q17"/>
  <c r="P17"/>
  <c r="O17"/>
  <c r="N17"/>
  <c r="M17"/>
  <c r="Q16"/>
  <c r="P16"/>
  <c r="O16"/>
  <c r="N16"/>
  <c r="M16"/>
  <c r="Q15"/>
  <c r="P15"/>
  <c r="O15"/>
  <c r="N15"/>
  <c r="M15"/>
  <c r="Q14"/>
  <c r="P14"/>
  <c r="O14"/>
  <c r="N14"/>
  <c r="M14"/>
  <c r="Q13"/>
  <c r="P13"/>
  <c r="O13"/>
  <c r="N13"/>
  <c r="M13"/>
  <c r="Q12"/>
  <c r="P12"/>
  <c r="O12"/>
  <c r="N12"/>
  <c r="M12"/>
  <c r="Q11"/>
  <c r="P11"/>
  <c r="O11"/>
  <c r="N11"/>
  <c r="M11"/>
  <c r="Q10"/>
  <c r="P10"/>
  <c r="O10"/>
  <c r="N10"/>
  <c r="M10"/>
  <c r="Q9"/>
  <c r="P9"/>
  <c r="O9"/>
  <c r="N9"/>
  <c r="M9"/>
  <c r="Q8"/>
  <c r="P8"/>
  <c r="O8"/>
  <c r="N8"/>
  <c r="M8"/>
  <c r="Q7"/>
  <c r="P7"/>
  <c r="O7"/>
  <c r="N7"/>
  <c r="M7"/>
  <c r="Q6"/>
  <c r="P6"/>
  <c r="O6"/>
  <c r="N6"/>
  <c r="M6"/>
  <c r="Q5"/>
  <c r="P5"/>
  <c r="O5"/>
  <c r="N5"/>
  <c r="M5"/>
  <c r="Q4"/>
  <c r="P4"/>
  <c r="O4"/>
  <c r="N4"/>
  <c r="M4"/>
  <c r="Q3"/>
  <c r="P3"/>
  <c r="O3"/>
  <c r="N3"/>
  <c r="M3"/>
  <c r="R8" i="5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7"/>
  <c r="Q26"/>
  <c r="P26"/>
  <c r="O26"/>
  <c r="N26"/>
  <c r="M26"/>
  <c r="Q25"/>
  <c r="P25"/>
  <c r="O25"/>
  <c r="N25"/>
  <c r="M25"/>
  <c r="Q24"/>
  <c r="P24"/>
  <c r="O24"/>
  <c r="N24"/>
  <c r="M24"/>
  <c r="Q23"/>
  <c r="P23"/>
  <c r="O23"/>
  <c r="N23"/>
  <c r="M23"/>
  <c r="Q22"/>
  <c r="P22"/>
  <c r="O22"/>
  <c r="N22"/>
  <c r="M22"/>
  <c r="Q21"/>
  <c r="P21"/>
  <c r="O21"/>
  <c r="N21"/>
  <c r="M21"/>
  <c r="Q20"/>
  <c r="P20"/>
  <c r="O20"/>
  <c r="N20"/>
  <c r="M20"/>
  <c r="Q19"/>
  <c r="P19"/>
  <c r="O19"/>
  <c r="N19"/>
  <c r="M19"/>
  <c r="Q18"/>
  <c r="P18"/>
  <c r="O18"/>
  <c r="N18"/>
  <c r="M18"/>
  <c r="Q17"/>
  <c r="P17"/>
  <c r="O17"/>
  <c r="N17"/>
  <c r="M17"/>
  <c r="Q16"/>
  <c r="P16"/>
  <c r="O16"/>
  <c r="N16"/>
  <c r="M16"/>
  <c r="Q15"/>
  <c r="P15"/>
  <c r="O15"/>
  <c r="N15"/>
  <c r="M15"/>
  <c r="Q14"/>
  <c r="P14"/>
  <c r="O14"/>
  <c r="N14"/>
  <c r="M14"/>
  <c r="Q13"/>
  <c r="P13"/>
  <c r="O13"/>
  <c r="N13"/>
  <c r="M13"/>
  <c r="Q12"/>
  <c r="P12"/>
  <c r="O12"/>
  <c r="N12"/>
  <c r="M12"/>
  <c r="Q11"/>
  <c r="P11"/>
  <c r="O11"/>
  <c r="N11"/>
  <c r="M11"/>
  <c r="Q10"/>
  <c r="P10"/>
  <c r="O10"/>
  <c r="N10"/>
  <c r="M10"/>
  <c r="Q9"/>
  <c r="P9"/>
  <c r="O9"/>
  <c r="N9"/>
  <c r="M9"/>
  <c r="Q8"/>
  <c r="P8"/>
  <c r="O8"/>
  <c r="N8"/>
  <c r="M8"/>
  <c r="Q7"/>
  <c r="P7"/>
  <c r="O7"/>
  <c r="N7"/>
  <c r="M7"/>
  <c r="Q6"/>
  <c r="P6"/>
  <c r="O6"/>
  <c r="N6"/>
  <c r="M6"/>
  <c r="Q5"/>
  <c r="P5"/>
  <c r="O5"/>
  <c r="N5"/>
  <c r="M5"/>
  <c r="Q4"/>
  <c r="P4"/>
  <c r="O4"/>
  <c r="N4"/>
  <c r="M4"/>
  <c r="Q3"/>
  <c r="P3"/>
  <c r="O3"/>
  <c r="N3"/>
  <c r="M3"/>
  <c r="M7" i="4"/>
  <c r="N7"/>
  <c r="O7"/>
  <c r="P7"/>
  <c r="Q7"/>
  <c r="R7"/>
  <c r="M8"/>
  <c r="N8"/>
  <c r="O8"/>
  <c r="P8"/>
  <c r="Q8"/>
  <c r="R8"/>
  <c r="M9"/>
  <c r="N9"/>
  <c r="O9"/>
  <c r="P9"/>
  <c r="Q9"/>
  <c r="R9"/>
  <c r="M10"/>
  <c r="N10"/>
  <c r="O10"/>
  <c r="P10"/>
  <c r="Q10"/>
  <c r="R10"/>
  <c r="M11"/>
  <c r="N11"/>
  <c r="O11"/>
  <c r="P11"/>
  <c r="Q11"/>
  <c r="R11"/>
  <c r="M12"/>
  <c r="N12"/>
  <c r="O12"/>
  <c r="P12"/>
  <c r="Q12"/>
  <c r="R12"/>
  <c r="M13"/>
  <c r="N13"/>
  <c r="O13"/>
  <c r="P13"/>
  <c r="Q13"/>
  <c r="R13"/>
  <c r="M14"/>
  <c r="N14"/>
  <c r="O14"/>
  <c r="P14"/>
  <c r="Q14"/>
  <c r="R14"/>
  <c r="M15"/>
  <c r="N15"/>
  <c r="O15"/>
  <c r="P15"/>
  <c r="Q15"/>
  <c r="R15"/>
  <c r="M16"/>
  <c r="N16"/>
  <c r="O16"/>
  <c r="P16"/>
  <c r="Q16"/>
  <c r="R16"/>
  <c r="M17"/>
  <c r="N17"/>
  <c r="O17"/>
  <c r="P17"/>
  <c r="Q17"/>
  <c r="R17"/>
  <c r="M18"/>
  <c r="N18"/>
  <c r="O18"/>
  <c r="P18"/>
  <c r="Q18"/>
  <c r="R18"/>
  <c r="M19"/>
  <c r="N19"/>
  <c r="O19"/>
  <c r="P19"/>
  <c r="Q19"/>
  <c r="R19"/>
  <c r="M20"/>
  <c r="N20"/>
  <c r="O20"/>
  <c r="P20"/>
  <c r="Q20"/>
  <c r="R20"/>
  <c r="M21"/>
  <c r="N21"/>
  <c r="O21"/>
  <c r="P21"/>
  <c r="Q21"/>
  <c r="R21"/>
  <c r="M22"/>
  <c r="N22"/>
  <c r="O22"/>
  <c r="P22"/>
  <c r="Q22"/>
  <c r="R22"/>
  <c r="M23"/>
  <c r="N23"/>
  <c r="O23"/>
  <c r="P23"/>
  <c r="Q23"/>
  <c r="R23"/>
  <c r="M24"/>
  <c r="N24"/>
  <c r="O24"/>
  <c r="P24"/>
  <c r="Q24"/>
  <c r="R24"/>
  <c r="M25"/>
  <c r="N25"/>
  <c r="O25"/>
  <c r="P25"/>
  <c r="Q25"/>
  <c r="R25"/>
  <c r="M26"/>
  <c r="N26"/>
  <c r="O26"/>
  <c r="P26"/>
  <c r="Q26"/>
  <c r="R26"/>
  <c r="M4"/>
  <c r="N4"/>
  <c r="O4"/>
  <c r="P4"/>
  <c r="Q4"/>
  <c r="M5"/>
  <c r="N5"/>
  <c r="O5"/>
  <c r="P5"/>
  <c r="Q5"/>
  <c r="M6"/>
  <c r="N6"/>
  <c r="O6"/>
  <c r="P6"/>
  <c r="Q6"/>
  <c r="R6"/>
  <c r="Q3"/>
  <c r="P3"/>
  <c r="O3"/>
  <c r="N3"/>
  <c r="M3"/>
  <c r="H3"/>
  <c r="I3"/>
  <c r="H4" i="1" l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28" i="7" l="1"/>
  <c r="H28"/>
  <c r="I28"/>
  <c r="J28"/>
  <c r="K28"/>
  <c r="K27"/>
  <c r="J27"/>
  <c r="I27"/>
  <c r="H27"/>
  <c r="G27"/>
  <c r="K26"/>
  <c r="J26"/>
  <c r="I26"/>
  <c r="H26"/>
  <c r="G26"/>
  <c r="K25"/>
  <c r="J25"/>
  <c r="I25"/>
  <c r="H25"/>
  <c r="G25"/>
  <c r="K24"/>
  <c r="J24"/>
  <c r="I24"/>
  <c r="H24"/>
  <c r="G24"/>
  <c r="K23"/>
  <c r="J23"/>
  <c r="I23"/>
  <c r="H23"/>
  <c r="G23"/>
  <c r="K22"/>
  <c r="J22"/>
  <c r="I22"/>
  <c r="H22"/>
  <c r="G22"/>
  <c r="K21"/>
  <c r="J21"/>
  <c r="I21"/>
  <c r="H21"/>
  <c r="G21"/>
  <c r="K20"/>
  <c r="J20"/>
  <c r="I20"/>
  <c r="H20"/>
  <c r="G20"/>
  <c r="K19"/>
  <c r="J19"/>
  <c r="I19"/>
  <c r="H19"/>
  <c r="G19"/>
  <c r="K18"/>
  <c r="J18"/>
  <c r="I18"/>
  <c r="H18"/>
  <c r="G18"/>
  <c r="K17"/>
  <c r="J17"/>
  <c r="I17"/>
  <c r="H17"/>
  <c r="G17"/>
  <c r="K16"/>
  <c r="J16"/>
  <c r="I16"/>
  <c r="H16"/>
  <c r="G16"/>
  <c r="K15"/>
  <c r="J15"/>
  <c r="I15"/>
  <c r="H15"/>
  <c r="G15"/>
  <c r="K14"/>
  <c r="J14"/>
  <c r="I14"/>
  <c r="H14"/>
  <c r="G14"/>
  <c r="K13"/>
  <c r="J13"/>
  <c r="I13"/>
  <c r="H13"/>
  <c r="G13"/>
  <c r="K12"/>
  <c r="J12"/>
  <c r="I12"/>
  <c r="H12"/>
  <c r="G12"/>
  <c r="K11"/>
  <c r="J11"/>
  <c r="I11"/>
  <c r="H11"/>
  <c r="G11"/>
  <c r="K10"/>
  <c r="J10"/>
  <c r="I10"/>
  <c r="H10"/>
  <c r="G10"/>
  <c r="K9"/>
  <c r="J9"/>
  <c r="I9"/>
  <c r="H9"/>
  <c r="G9"/>
  <c r="K8"/>
  <c r="J8"/>
  <c r="I8"/>
  <c r="H8"/>
  <c r="G8"/>
  <c r="K7"/>
  <c r="J7"/>
  <c r="I7"/>
  <c r="H7"/>
  <c r="G7"/>
  <c r="K6"/>
  <c r="J6"/>
  <c r="I6"/>
  <c r="H6"/>
  <c r="G6"/>
  <c r="K5"/>
  <c r="J5"/>
  <c r="I5"/>
  <c r="H5"/>
  <c r="G5"/>
  <c r="K4"/>
  <c r="J4"/>
  <c r="I4"/>
  <c r="H4"/>
  <c r="G4"/>
  <c r="K3"/>
  <c r="J3"/>
  <c r="I3"/>
  <c r="H3"/>
  <c r="G3"/>
  <c r="G27" i="6"/>
  <c r="H27"/>
  <c r="I27"/>
  <c r="J27"/>
  <c r="K27"/>
  <c r="K26"/>
  <c r="J26"/>
  <c r="I26"/>
  <c r="H26"/>
  <c r="G26"/>
  <c r="K25"/>
  <c r="J25"/>
  <c r="I25"/>
  <c r="H25"/>
  <c r="G25"/>
  <c r="K24"/>
  <c r="J24"/>
  <c r="I24"/>
  <c r="H24"/>
  <c r="G24"/>
  <c r="K23"/>
  <c r="J23"/>
  <c r="I23"/>
  <c r="H23"/>
  <c r="G23"/>
  <c r="K22"/>
  <c r="J22"/>
  <c r="I22"/>
  <c r="H22"/>
  <c r="G22"/>
  <c r="K21"/>
  <c r="J21"/>
  <c r="I21"/>
  <c r="H21"/>
  <c r="G21"/>
  <c r="K20"/>
  <c r="J20"/>
  <c r="I20"/>
  <c r="H20"/>
  <c r="G20"/>
  <c r="K19"/>
  <c r="J19"/>
  <c r="I19"/>
  <c r="H19"/>
  <c r="G19"/>
  <c r="K18"/>
  <c r="J18"/>
  <c r="I18"/>
  <c r="H18"/>
  <c r="G18"/>
  <c r="K17"/>
  <c r="J17"/>
  <c r="I17"/>
  <c r="H17"/>
  <c r="G17"/>
  <c r="K16"/>
  <c r="J16"/>
  <c r="I16"/>
  <c r="H16"/>
  <c r="G16"/>
  <c r="K15"/>
  <c r="J15"/>
  <c r="I15"/>
  <c r="H15"/>
  <c r="G15"/>
  <c r="K14"/>
  <c r="J14"/>
  <c r="I14"/>
  <c r="H14"/>
  <c r="G14"/>
  <c r="K13"/>
  <c r="J13"/>
  <c r="I13"/>
  <c r="H13"/>
  <c r="G13"/>
  <c r="K12"/>
  <c r="J12"/>
  <c r="I12"/>
  <c r="H12"/>
  <c r="G12"/>
  <c r="K11"/>
  <c r="J11"/>
  <c r="I11"/>
  <c r="H11"/>
  <c r="G11"/>
  <c r="K10"/>
  <c r="J10"/>
  <c r="I10"/>
  <c r="H10"/>
  <c r="G10"/>
  <c r="K9"/>
  <c r="J9"/>
  <c r="I9"/>
  <c r="H9"/>
  <c r="G9"/>
  <c r="K8"/>
  <c r="J8"/>
  <c r="I8"/>
  <c r="H8"/>
  <c r="G8"/>
  <c r="K7"/>
  <c r="J7"/>
  <c r="I7"/>
  <c r="H7"/>
  <c r="G7"/>
  <c r="K6"/>
  <c r="J6"/>
  <c r="I6"/>
  <c r="H6"/>
  <c r="G6"/>
  <c r="K5"/>
  <c r="J5"/>
  <c r="I5"/>
  <c r="H5"/>
  <c r="G5"/>
  <c r="K4"/>
  <c r="J4"/>
  <c r="I4"/>
  <c r="H4"/>
  <c r="G4"/>
  <c r="K3"/>
  <c r="J3"/>
  <c r="I3"/>
  <c r="H3"/>
  <c r="G3"/>
  <c r="K26" i="5"/>
  <c r="J26"/>
  <c r="I26"/>
  <c r="H26"/>
  <c r="G26"/>
  <c r="K25"/>
  <c r="J25"/>
  <c r="I25"/>
  <c r="H25"/>
  <c r="G25"/>
  <c r="K24"/>
  <c r="J24"/>
  <c r="I24"/>
  <c r="H24"/>
  <c r="G24"/>
  <c r="K23"/>
  <c r="J23"/>
  <c r="I23"/>
  <c r="H23"/>
  <c r="G23"/>
  <c r="K22"/>
  <c r="J22"/>
  <c r="I22"/>
  <c r="H22"/>
  <c r="G22"/>
  <c r="K21"/>
  <c r="J21"/>
  <c r="I21"/>
  <c r="H21"/>
  <c r="G21"/>
  <c r="K20"/>
  <c r="J20"/>
  <c r="I20"/>
  <c r="H20"/>
  <c r="G20"/>
  <c r="K19"/>
  <c r="J19"/>
  <c r="I19"/>
  <c r="H19"/>
  <c r="G19"/>
  <c r="K18"/>
  <c r="J18"/>
  <c r="I18"/>
  <c r="H18"/>
  <c r="G18"/>
  <c r="K17"/>
  <c r="J17"/>
  <c r="I17"/>
  <c r="H17"/>
  <c r="G17"/>
  <c r="K16"/>
  <c r="J16"/>
  <c r="I16"/>
  <c r="H16"/>
  <c r="G16"/>
  <c r="K15"/>
  <c r="J15"/>
  <c r="I15"/>
  <c r="H15"/>
  <c r="G15"/>
  <c r="K14"/>
  <c r="J14"/>
  <c r="I14"/>
  <c r="H14"/>
  <c r="G14"/>
  <c r="K13"/>
  <c r="J13"/>
  <c r="I13"/>
  <c r="H13"/>
  <c r="G13"/>
  <c r="K12"/>
  <c r="J12"/>
  <c r="I12"/>
  <c r="H12"/>
  <c r="G12"/>
  <c r="K11"/>
  <c r="J11"/>
  <c r="I11"/>
  <c r="H11"/>
  <c r="G11"/>
  <c r="K10"/>
  <c r="J10"/>
  <c r="I10"/>
  <c r="H10"/>
  <c r="G10"/>
  <c r="K9"/>
  <c r="J9"/>
  <c r="I9"/>
  <c r="H9"/>
  <c r="G9"/>
  <c r="K8"/>
  <c r="J8"/>
  <c r="I8"/>
  <c r="H8"/>
  <c r="G8"/>
  <c r="K7"/>
  <c r="J7"/>
  <c r="I7"/>
  <c r="H7"/>
  <c r="G7"/>
  <c r="K6"/>
  <c r="J6"/>
  <c r="I6"/>
  <c r="H6"/>
  <c r="G6"/>
  <c r="K5"/>
  <c r="J5"/>
  <c r="I5"/>
  <c r="H5"/>
  <c r="G5"/>
  <c r="K4"/>
  <c r="J4"/>
  <c r="I4"/>
  <c r="H4"/>
  <c r="G4"/>
  <c r="K3"/>
  <c r="J3"/>
  <c r="I3"/>
  <c r="H3"/>
  <c r="G3"/>
  <c r="K26" i="4"/>
  <c r="J26"/>
  <c r="I26"/>
  <c r="H26"/>
  <c r="G26"/>
  <c r="K25"/>
  <c r="J25"/>
  <c r="I25"/>
  <c r="H25"/>
  <c r="G25"/>
  <c r="K24"/>
  <c r="J24"/>
  <c r="I24"/>
  <c r="H24"/>
  <c r="G24"/>
  <c r="K23"/>
  <c r="J23"/>
  <c r="I23"/>
  <c r="H23"/>
  <c r="G23"/>
  <c r="K22"/>
  <c r="J22"/>
  <c r="I22"/>
  <c r="H22"/>
  <c r="G22"/>
  <c r="K21"/>
  <c r="J21"/>
  <c r="I21"/>
  <c r="H21"/>
  <c r="G21"/>
  <c r="K20"/>
  <c r="J20"/>
  <c r="I20"/>
  <c r="H20"/>
  <c r="G20"/>
  <c r="K19"/>
  <c r="J19"/>
  <c r="I19"/>
  <c r="H19"/>
  <c r="G19"/>
  <c r="K18"/>
  <c r="J18"/>
  <c r="I18"/>
  <c r="H18"/>
  <c r="G18"/>
  <c r="K17"/>
  <c r="J17"/>
  <c r="I17"/>
  <c r="H17"/>
  <c r="G17"/>
  <c r="K16"/>
  <c r="J16"/>
  <c r="I16"/>
  <c r="H16"/>
  <c r="G16"/>
  <c r="K15"/>
  <c r="J15"/>
  <c r="I15"/>
  <c r="H15"/>
  <c r="G15"/>
  <c r="K14"/>
  <c r="J14"/>
  <c r="I14"/>
  <c r="H14"/>
  <c r="G14"/>
  <c r="K13"/>
  <c r="J13"/>
  <c r="I13"/>
  <c r="H13"/>
  <c r="G13"/>
  <c r="K12"/>
  <c r="J12"/>
  <c r="I12"/>
  <c r="H12"/>
  <c r="G12"/>
  <c r="K11"/>
  <c r="J11"/>
  <c r="I11"/>
  <c r="H11"/>
  <c r="G11"/>
  <c r="K10"/>
  <c r="J10"/>
  <c r="I10"/>
  <c r="H10"/>
  <c r="G10"/>
  <c r="K9"/>
  <c r="J9"/>
  <c r="I9"/>
  <c r="H9"/>
  <c r="G9"/>
  <c r="K8"/>
  <c r="J8"/>
  <c r="I8"/>
  <c r="H8"/>
  <c r="G8"/>
  <c r="K7"/>
  <c r="J7"/>
  <c r="I7"/>
  <c r="H7"/>
  <c r="G7"/>
  <c r="K6"/>
  <c r="J6"/>
  <c r="I6"/>
  <c r="H6"/>
  <c r="G6"/>
  <c r="K5"/>
  <c r="J5"/>
  <c r="I5"/>
  <c r="H5"/>
  <c r="G5"/>
  <c r="K4"/>
  <c r="J4"/>
  <c r="I4"/>
  <c r="H4"/>
  <c r="G4"/>
  <c r="K3"/>
  <c r="J3"/>
  <c r="G3"/>
  <c r="P4" i="2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3"/>
  <c r="J4"/>
  <c r="K4"/>
  <c r="L4"/>
  <c r="M4"/>
  <c r="N4"/>
  <c r="J5"/>
  <c r="K5"/>
  <c r="L5"/>
  <c r="M5"/>
  <c r="N5"/>
  <c r="J6"/>
  <c r="K6"/>
  <c r="L6"/>
  <c r="M6"/>
  <c r="N6"/>
  <c r="J7"/>
  <c r="K7"/>
  <c r="L7"/>
  <c r="M7"/>
  <c r="N7"/>
  <c r="J8"/>
  <c r="K8"/>
  <c r="L8"/>
  <c r="M8"/>
  <c r="N8"/>
  <c r="J9"/>
  <c r="K9"/>
  <c r="L9"/>
  <c r="M9"/>
  <c r="N9"/>
  <c r="J10"/>
  <c r="K10"/>
  <c r="L10"/>
  <c r="M10"/>
  <c r="N10"/>
  <c r="J11"/>
  <c r="K11"/>
  <c r="L11"/>
  <c r="M11"/>
  <c r="N11"/>
  <c r="J12"/>
  <c r="K12"/>
  <c r="L12"/>
  <c r="M12"/>
  <c r="N12"/>
  <c r="J13"/>
  <c r="K13"/>
  <c r="L13"/>
  <c r="M13"/>
  <c r="N13"/>
  <c r="J14"/>
  <c r="K14"/>
  <c r="L14"/>
  <c r="M14"/>
  <c r="N14"/>
  <c r="J15"/>
  <c r="K15"/>
  <c r="L15"/>
  <c r="M15"/>
  <c r="N15"/>
  <c r="J16"/>
  <c r="K16"/>
  <c r="L16"/>
  <c r="M16"/>
  <c r="N16"/>
  <c r="J17"/>
  <c r="K17"/>
  <c r="L17"/>
  <c r="M17"/>
  <c r="N17"/>
  <c r="J18"/>
  <c r="K18"/>
  <c r="L18"/>
  <c r="M18"/>
  <c r="N18"/>
  <c r="J19"/>
  <c r="K19"/>
  <c r="L19"/>
  <c r="M19"/>
  <c r="N19"/>
  <c r="J20"/>
  <c r="K20"/>
  <c r="L20"/>
  <c r="M20"/>
  <c r="N20"/>
  <c r="J21"/>
  <c r="K21"/>
  <c r="L21"/>
  <c r="M21"/>
  <c r="N21"/>
  <c r="J22"/>
  <c r="K22"/>
  <c r="L22"/>
  <c r="M22"/>
  <c r="N22"/>
  <c r="J23"/>
  <c r="K23"/>
  <c r="L23"/>
  <c r="M23"/>
  <c r="N23"/>
  <c r="K3"/>
  <c r="L3"/>
  <c r="M3"/>
  <c r="N3"/>
  <c r="J3"/>
  <c r="I4" i="1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I25"/>
  <c r="J25"/>
  <c r="K25"/>
  <c r="I26"/>
  <c r="J26"/>
  <c r="K26"/>
  <c r="I27"/>
  <c r="J27"/>
  <c r="K27"/>
  <c r="I28"/>
  <c r="J28"/>
  <c r="K28"/>
  <c r="I29"/>
  <c r="J29"/>
  <c r="K29"/>
  <c r="K3"/>
  <c r="J3"/>
  <c r="I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"/>
</calcChain>
</file>

<file path=xl/sharedStrings.xml><?xml version="1.0" encoding="utf-8"?>
<sst xmlns="http://schemas.openxmlformats.org/spreadsheetml/2006/main" count="201" uniqueCount="29">
  <si>
    <t>T [C]</t>
  </si>
  <si>
    <t>mu [mPa-s]</t>
  </si>
  <si>
    <t>rho [kg/m3]</t>
  </si>
  <si>
    <t>cp [kJ/kg/K]</t>
  </si>
  <si>
    <t>k [kW/mK]</t>
  </si>
  <si>
    <t>C</t>
  </si>
  <si>
    <t>F</t>
  </si>
  <si>
    <t>psia</t>
  </si>
  <si>
    <t>K</t>
  </si>
  <si>
    <t>kPa(abs)</t>
  </si>
  <si>
    <t>Temp</t>
  </si>
  <si>
    <t>HC-10</t>
  </si>
  <si>
    <t>HC-20</t>
  </si>
  <si>
    <t>HC-30</t>
  </si>
  <si>
    <t>HC-40</t>
  </si>
  <si>
    <t>HC-50</t>
  </si>
  <si>
    <t>mu [Pa-s]</t>
  </si>
  <si>
    <t>T [K]</t>
  </si>
  <si>
    <t>Temperature</t>
  </si>
  <si>
    <t>Density</t>
  </si>
  <si>
    <t>cp</t>
  </si>
  <si>
    <t>conductivity</t>
  </si>
  <si>
    <t>viscosity</t>
  </si>
  <si>
    <t>pSat</t>
  </si>
  <si>
    <t>kg/m3</t>
  </si>
  <si>
    <t>W/m-K</t>
  </si>
  <si>
    <t>J/kg-K</t>
  </si>
  <si>
    <t>Pa</t>
  </si>
  <si>
    <t>Pa-s</t>
  </si>
</sst>
</file>

<file path=xl/styles.xml><?xml version="1.0" encoding="utf-8"?>
<styleSheet xmlns="http://schemas.openxmlformats.org/spreadsheetml/2006/main">
  <numFmts count="2">
    <numFmt numFmtId="164" formatCode="\+0.00000E+0;\-0.00000E+0"/>
    <numFmt numFmtId="165" formatCode="0.00000E+00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5" fontId="1" fillId="0" borderId="0" xfId="1" applyNumberFormat="1"/>
    <xf numFmtId="165" fontId="0" fillId="0" borderId="0" xfId="0" applyNumberFormat="1"/>
    <xf numFmtId="16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selection activeCell="T9" sqref="T9"/>
    </sheetView>
  </sheetViews>
  <sheetFormatPr defaultRowHeight="15"/>
  <sheetData>
    <row r="1" spans="1:16">
      <c r="A1" t="s">
        <v>10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6">
      <c r="A2" t="s">
        <v>5</v>
      </c>
      <c r="B2" t="s">
        <v>6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I2" t="s">
        <v>8</v>
      </c>
      <c r="J2" t="s">
        <v>9</v>
      </c>
      <c r="K2" t="s">
        <v>9</v>
      </c>
      <c r="L2" t="s">
        <v>9</v>
      </c>
      <c r="M2" t="s">
        <v>9</v>
      </c>
      <c r="N2" t="s">
        <v>9</v>
      </c>
    </row>
    <row r="3" spans="1:16">
      <c r="A3">
        <v>20</v>
      </c>
      <c r="B3">
        <v>68</v>
      </c>
      <c r="C3">
        <v>0.33</v>
      </c>
      <c r="D3">
        <v>0.3</v>
      </c>
      <c r="E3">
        <v>0.26</v>
      </c>
      <c r="F3">
        <v>0.22</v>
      </c>
      <c r="G3">
        <v>0.23</v>
      </c>
      <c r="I3">
        <f>A3+273.15</f>
        <v>293.14999999999998</v>
      </c>
      <c r="J3">
        <f>C3*6.89475729</f>
        <v>2.2752699057000001</v>
      </c>
      <c r="K3">
        <f t="shared" ref="K3:N3" si="0">D3*6.89475729</f>
        <v>2.0684271870000002</v>
      </c>
      <c r="L3">
        <f t="shared" si="0"/>
        <v>1.7926368954</v>
      </c>
      <c r="M3">
        <f t="shared" si="0"/>
        <v>1.5168466038000001</v>
      </c>
      <c r="N3">
        <f t="shared" si="0"/>
        <v>1.5857941767000001</v>
      </c>
      <c r="P3">
        <f>LN(J3:J23)</f>
        <v>0.82209868523389307</v>
      </c>
    </row>
    <row r="4" spans="1:16">
      <c r="A4">
        <v>30</v>
      </c>
      <c r="B4">
        <v>86</v>
      </c>
      <c r="C4">
        <v>0.42</v>
      </c>
      <c r="D4">
        <v>0.4</v>
      </c>
      <c r="E4">
        <v>0.35</v>
      </c>
      <c r="F4">
        <v>0.32</v>
      </c>
      <c r="G4">
        <v>0.28000000000000003</v>
      </c>
      <c r="I4">
        <f t="shared" ref="I4:I23" si="1">A4+273.15</f>
        <v>303.14999999999998</v>
      </c>
      <c r="J4">
        <f t="shared" ref="J4:J23" si="2">C4*6.89475729</f>
        <v>2.8957980617999999</v>
      </c>
      <c r="K4">
        <f t="shared" ref="K4:K23" si="3">D4*6.89475729</f>
        <v>2.7579029160000004</v>
      </c>
      <c r="L4">
        <f t="shared" ref="L4:L23" si="4">E4*6.89475729</f>
        <v>2.4131650515</v>
      </c>
      <c r="M4">
        <f t="shared" ref="M4:M23" si="5">F4*6.89475729</f>
        <v>2.2063223328000001</v>
      </c>
      <c r="N4">
        <f t="shared" ref="N4:N23" si="6">G4*6.89475729</f>
        <v>1.9305320412000002</v>
      </c>
      <c r="P4">
        <f t="shared" ref="P4:P23" si="7">LN(J4:J24)</f>
        <v>1.0632607420507811</v>
      </c>
    </row>
    <row r="5" spans="1:16">
      <c r="A5">
        <v>40</v>
      </c>
      <c r="B5">
        <v>104</v>
      </c>
      <c r="C5">
        <v>0.69</v>
      </c>
      <c r="D5">
        <v>0.66</v>
      </c>
      <c r="E5">
        <v>0.57999999999999996</v>
      </c>
      <c r="F5">
        <v>0.55000000000000004</v>
      </c>
      <c r="G5">
        <v>0.45</v>
      </c>
      <c r="I5">
        <f t="shared" si="1"/>
        <v>313.14999999999998</v>
      </c>
      <c r="J5">
        <f t="shared" si="2"/>
        <v>4.7573825301000001</v>
      </c>
      <c r="K5">
        <f t="shared" si="3"/>
        <v>4.5505398114000002</v>
      </c>
      <c r="L5">
        <f t="shared" si="4"/>
        <v>3.9989592281999999</v>
      </c>
      <c r="M5">
        <f t="shared" si="5"/>
        <v>3.7921165095000005</v>
      </c>
      <c r="N5">
        <f t="shared" si="6"/>
        <v>3.1026407805000003</v>
      </c>
      <c r="P5">
        <f t="shared" si="7"/>
        <v>1.5596976283646722</v>
      </c>
    </row>
    <row r="6" spans="1:16">
      <c r="A6">
        <v>50</v>
      </c>
      <c r="B6">
        <v>122</v>
      </c>
      <c r="C6">
        <v>1.24</v>
      </c>
      <c r="D6">
        <v>1.1599999999999999</v>
      </c>
      <c r="E6">
        <v>1.04</v>
      </c>
      <c r="F6">
        <v>0.97</v>
      </c>
      <c r="G6">
        <v>0.81</v>
      </c>
      <c r="I6">
        <f t="shared" si="1"/>
        <v>323.14999999999998</v>
      </c>
      <c r="J6">
        <f t="shared" si="2"/>
        <v>8.5494990396000006</v>
      </c>
      <c r="K6">
        <f t="shared" si="3"/>
        <v>7.9979184563999999</v>
      </c>
      <c r="L6">
        <f t="shared" si="4"/>
        <v>7.1705475816000002</v>
      </c>
      <c r="M6">
        <f t="shared" si="5"/>
        <v>6.6879145713000003</v>
      </c>
      <c r="N6">
        <f t="shared" si="6"/>
        <v>5.5847534049000007</v>
      </c>
      <c r="P6">
        <f t="shared" si="7"/>
        <v>2.1458726893724496</v>
      </c>
    </row>
    <row r="7" spans="1:16">
      <c r="A7">
        <v>60</v>
      </c>
      <c r="B7">
        <v>140</v>
      </c>
      <c r="C7">
        <v>2.16</v>
      </c>
      <c r="D7">
        <v>1.99</v>
      </c>
      <c r="E7">
        <v>1.81</v>
      </c>
      <c r="F7">
        <v>1.67</v>
      </c>
      <c r="G7">
        <v>1.43</v>
      </c>
      <c r="I7">
        <f t="shared" si="1"/>
        <v>333.15</v>
      </c>
      <c r="J7">
        <f t="shared" si="2"/>
        <v>14.892675746400002</v>
      </c>
      <c r="K7">
        <f t="shared" si="3"/>
        <v>13.7205670071</v>
      </c>
      <c r="L7">
        <f t="shared" si="4"/>
        <v>12.4795106949</v>
      </c>
      <c r="M7">
        <f t="shared" si="5"/>
        <v>11.5142446743</v>
      </c>
      <c r="N7">
        <f t="shared" si="6"/>
        <v>9.8595029246999992</v>
      </c>
      <c r="P7">
        <f t="shared" si="7"/>
        <v>2.7008695314515778</v>
      </c>
    </row>
    <row r="8" spans="1:16">
      <c r="A8">
        <v>70</v>
      </c>
      <c r="B8">
        <v>158</v>
      </c>
      <c r="C8">
        <v>3.57</v>
      </c>
      <c r="D8">
        <v>3.26</v>
      </c>
      <c r="E8">
        <v>2.99</v>
      </c>
      <c r="F8">
        <v>2.72</v>
      </c>
      <c r="G8">
        <v>2.39</v>
      </c>
      <c r="I8">
        <f t="shared" si="1"/>
        <v>343.15</v>
      </c>
      <c r="J8">
        <f t="shared" si="2"/>
        <v>24.614283525299999</v>
      </c>
      <c r="K8">
        <f t="shared" si="3"/>
        <v>22.476908765400001</v>
      </c>
      <c r="L8">
        <f t="shared" si="4"/>
        <v>20.615324297100003</v>
      </c>
      <c r="M8">
        <f t="shared" si="5"/>
        <v>18.753739828800001</v>
      </c>
      <c r="N8">
        <f t="shared" si="6"/>
        <v>16.4784699231</v>
      </c>
      <c r="P8">
        <f t="shared" si="7"/>
        <v>3.2033269055470517</v>
      </c>
    </row>
    <row r="9" spans="1:16">
      <c r="A9">
        <v>80</v>
      </c>
      <c r="B9">
        <v>176</v>
      </c>
      <c r="C9">
        <v>5.62</v>
      </c>
      <c r="D9">
        <v>5.1100000000000003</v>
      </c>
      <c r="E9">
        <v>4.6900000000000004</v>
      </c>
      <c r="F9">
        <v>4.24</v>
      </c>
      <c r="G9">
        <v>3.78</v>
      </c>
      <c r="I9">
        <f t="shared" si="1"/>
        <v>353.15</v>
      </c>
      <c r="J9">
        <f t="shared" si="2"/>
        <v>38.748535969800002</v>
      </c>
      <c r="K9">
        <f t="shared" si="3"/>
        <v>35.232209751900001</v>
      </c>
      <c r="L9">
        <f t="shared" si="4"/>
        <v>32.336411690100007</v>
      </c>
      <c r="M9">
        <f t="shared" si="5"/>
        <v>29.233770909600004</v>
      </c>
      <c r="N9">
        <f t="shared" si="6"/>
        <v>26.0621825562</v>
      </c>
      <c r="P9">
        <f t="shared" si="7"/>
        <v>3.6570929736611038</v>
      </c>
    </row>
    <row r="10" spans="1:16">
      <c r="A10">
        <v>90</v>
      </c>
      <c r="B10">
        <v>194</v>
      </c>
      <c r="C10">
        <v>8.4700000000000006</v>
      </c>
      <c r="D10">
        <v>7.68</v>
      </c>
      <c r="E10">
        <v>7.06</v>
      </c>
      <c r="F10">
        <v>6.35</v>
      </c>
      <c r="G10">
        <v>5.71</v>
      </c>
      <c r="I10">
        <f t="shared" si="1"/>
        <v>363.15</v>
      </c>
      <c r="J10">
        <f t="shared" si="2"/>
        <v>58.398594246300007</v>
      </c>
      <c r="K10">
        <f t="shared" si="3"/>
        <v>52.951735987200003</v>
      </c>
      <c r="L10">
        <f t="shared" si="4"/>
        <v>48.676986467399999</v>
      </c>
      <c r="M10">
        <f t="shared" si="5"/>
        <v>43.781708791500002</v>
      </c>
      <c r="N10">
        <f t="shared" si="6"/>
        <v>39.369064125900003</v>
      </c>
      <c r="P10">
        <f t="shared" si="7"/>
        <v>4.0672918184194673</v>
      </c>
    </row>
    <row r="11" spans="1:16">
      <c r="A11">
        <v>100</v>
      </c>
      <c r="B11">
        <v>212</v>
      </c>
      <c r="C11">
        <v>12.3</v>
      </c>
      <c r="D11">
        <v>11.2</v>
      </c>
      <c r="E11">
        <v>10.3</v>
      </c>
      <c r="F11">
        <v>9.2100000000000009</v>
      </c>
      <c r="G11">
        <v>8.31</v>
      </c>
      <c r="I11">
        <f t="shared" si="1"/>
        <v>373.15</v>
      </c>
      <c r="J11">
        <f t="shared" si="2"/>
        <v>84.805514667000011</v>
      </c>
      <c r="K11">
        <f t="shared" si="3"/>
        <v>77.221281648000001</v>
      </c>
      <c r="L11">
        <f t="shared" si="4"/>
        <v>71.016000087000009</v>
      </c>
      <c r="M11">
        <f t="shared" si="5"/>
        <v>63.500714640900007</v>
      </c>
      <c r="N11">
        <f t="shared" si="6"/>
        <v>57.295433079900008</v>
      </c>
      <c r="P11">
        <f t="shared" si="7"/>
        <v>4.4403605721338764</v>
      </c>
    </row>
    <row r="12" spans="1:16">
      <c r="A12">
        <v>110</v>
      </c>
      <c r="B12">
        <v>230</v>
      </c>
      <c r="C12">
        <v>17.399999999999999</v>
      </c>
      <c r="D12">
        <v>15.8</v>
      </c>
      <c r="E12">
        <v>14.5</v>
      </c>
      <c r="F12">
        <v>13</v>
      </c>
      <c r="G12">
        <v>11.7</v>
      </c>
      <c r="I12">
        <f t="shared" si="1"/>
        <v>383.15</v>
      </c>
      <c r="J12">
        <f t="shared" si="2"/>
        <v>119.968776846</v>
      </c>
      <c r="K12">
        <f t="shared" si="3"/>
        <v>108.93716518200002</v>
      </c>
      <c r="L12">
        <f t="shared" si="4"/>
        <v>99.973980705000002</v>
      </c>
      <c r="M12">
        <f t="shared" si="5"/>
        <v>89.631844770000001</v>
      </c>
      <c r="N12">
        <f t="shared" si="6"/>
        <v>80.668660293000002</v>
      </c>
      <c r="P12">
        <f t="shared" si="7"/>
        <v>4.7872315159759875</v>
      </c>
    </row>
    <row r="13" spans="1:16">
      <c r="A13">
        <v>120</v>
      </c>
      <c r="B13">
        <v>248</v>
      </c>
      <c r="C13">
        <v>24</v>
      </c>
      <c r="D13">
        <v>21.8</v>
      </c>
      <c r="E13">
        <v>20</v>
      </c>
      <c r="F13">
        <v>17.899999999999999</v>
      </c>
      <c r="G13">
        <v>16.2</v>
      </c>
      <c r="I13">
        <f t="shared" si="1"/>
        <v>393.15</v>
      </c>
      <c r="J13">
        <f t="shared" si="2"/>
        <v>165.47417496</v>
      </c>
      <c r="K13">
        <f t="shared" si="3"/>
        <v>150.30570892200001</v>
      </c>
      <c r="L13">
        <f t="shared" si="4"/>
        <v>137.89514579999999</v>
      </c>
      <c r="M13">
        <f t="shared" si="5"/>
        <v>123.416155491</v>
      </c>
      <c r="N13">
        <f t="shared" si="6"/>
        <v>111.69506809799999</v>
      </c>
      <c r="P13">
        <f t="shared" si="7"/>
        <v>5.1088151401034496</v>
      </c>
    </row>
    <row r="14" spans="1:16">
      <c r="A14">
        <v>130</v>
      </c>
      <c r="B14">
        <v>266</v>
      </c>
      <c r="C14">
        <v>32.4</v>
      </c>
      <c r="D14">
        <v>29.6</v>
      </c>
      <c r="E14">
        <v>27</v>
      </c>
      <c r="F14">
        <v>24.2</v>
      </c>
      <c r="G14">
        <v>21.9</v>
      </c>
      <c r="I14">
        <f t="shared" si="1"/>
        <v>403.15</v>
      </c>
      <c r="J14">
        <f t="shared" si="2"/>
        <v>223.39013619599999</v>
      </c>
      <c r="K14">
        <f t="shared" si="3"/>
        <v>204.08481578400003</v>
      </c>
      <c r="L14">
        <f t="shared" si="4"/>
        <v>186.15844683</v>
      </c>
      <c r="M14">
        <f t="shared" si="5"/>
        <v>166.85312641799999</v>
      </c>
      <c r="N14">
        <f t="shared" si="6"/>
        <v>150.99518465099999</v>
      </c>
      <c r="P14">
        <f t="shared" si="7"/>
        <v>5.4089197325537874</v>
      </c>
    </row>
    <row r="15" spans="1:16">
      <c r="A15">
        <v>140</v>
      </c>
      <c r="B15">
        <v>284</v>
      </c>
      <c r="C15">
        <v>43.1</v>
      </c>
      <c r="D15">
        <v>39.4</v>
      </c>
      <c r="E15">
        <v>35.9</v>
      </c>
      <c r="F15">
        <v>32.299999999999997</v>
      </c>
      <c r="G15">
        <v>29.1</v>
      </c>
      <c r="I15">
        <f t="shared" si="1"/>
        <v>413.15</v>
      </c>
      <c r="J15">
        <f t="shared" si="2"/>
        <v>297.164039199</v>
      </c>
      <c r="K15">
        <f t="shared" si="3"/>
        <v>271.65343722599999</v>
      </c>
      <c r="L15">
        <f t="shared" si="4"/>
        <v>247.521786711</v>
      </c>
      <c r="M15">
        <f t="shared" si="5"/>
        <v>222.70066046699998</v>
      </c>
      <c r="N15">
        <f t="shared" si="6"/>
        <v>200.63743713900001</v>
      </c>
      <c r="P15">
        <f t="shared" si="7"/>
        <v>5.6942843068652067</v>
      </c>
    </row>
    <row r="16" spans="1:16">
      <c r="A16">
        <v>150</v>
      </c>
      <c r="B16">
        <v>302</v>
      </c>
      <c r="C16">
        <v>56.6</v>
      </c>
      <c r="D16">
        <v>51.8</v>
      </c>
      <c r="E16">
        <v>47.1</v>
      </c>
      <c r="F16">
        <v>42.4</v>
      </c>
      <c r="G16">
        <v>38.200000000000003</v>
      </c>
      <c r="I16">
        <f t="shared" si="1"/>
        <v>423.15</v>
      </c>
      <c r="J16">
        <f t="shared" si="2"/>
        <v>390.243262614</v>
      </c>
      <c r="K16">
        <f t="shared" si="3"/>
        <v>357.14842762199999</v>
      </c>
      <c r="L16">
        <f t="shared" si="4"/>
        <v>324.74306835900001</v>
      </c>
      <c r="M16">
        <f t="shared" si="5"/>
        <v>292.33770909600003</v>
      </c>
      <c r="N16">
        <f t="shared" si="6"/>
        <v>263.379728478</v>
      </c>
      <c r="P16">
        <f t="shared" si="7"/>
        <v>5.9667702949646415</v>
      </c>
    </row>
    <row r="17" spans="1:16">
      <c r="A17">
        <v>160</v>
      </c>
      <c r="B17">
        <v>320</v>
      </c>
      <c r="C17">
        <v>73.3</v>
      </c>
      <c r="D17">
        <v>67.099999999999994</v>
      </c>
      <c r="E17">
        <v>61</v>
      </c>
      <c r="F17">
        <v>55</v>
      </c>
      <c r="G17">
        <v>49.5</v>
      </c>
      <c r="I17">
        <f t="shared" si="1"/>
        <v>433.15</v>
      </c>
      <c r="J17">
        <f t="shared" si="2"/>
        <v>505.385709357</v>
      </c>
      <c r="K17">
        <f t="shared" si="3"/>
        <v>462.63821415899997</v>
      </c>
      <c r="L17">
        <f t="shared" si="4"/>
        <v>420.58019469000004</v>
      </c>
      <c r="M17">
        <f t="shared" si="5"/>
        <v>379.21165095000003</v>
      </c>
      <c r="N17">
        <f t="shared" si="6"/>
        <v>341.29048585499999</v>
      </c>
      <c r="P17">
        <f t="shared" si="7"/>
        <v>6.2253219186481097</v>
      </c>
    </row>
    <row r="18" spans="1:16">
      <c r="A18">
        <v>170</v>
      </c>
      <c r="B18">
        <v>338</v>
      </c>
      <c r="C18">
        <v>93.9</v>
      </c>
      <c r="D18">
        <v>86.1</v>
      </c>
      <c r="E18">
        <v>78.2</v>
      </c>
      <c r="F18">
        <v>70.400000000000006</v>
      </c>
      <c r="G18">
        <v>63.3</v>
      </c>
      <c r="I18">
        <f t="shared" si="1"/>
        <v>443.15</v>
      </c>
      <c r="J18">
        <f t="shared" si="2"/>
        <v>647.41770953100001</v>
      </c>
      <c r="K18">
        <f t="shared" si="3"/>
        <v>593.63860266899997</v>
      </c>
      <c r="L18">
        <f t="shared" si="4"/>
        <v>539.17002007799999</v>
      </c>
      <c r="M18">
        <f t="shared" si="5"/>
        <v>485.39091321600006</v>
      </c>
      <c r="N18">
        <f t="shared" si="6"/>
        <v>436.43813645699998</v>
      </c>
      <c r="P18">
        <f t="shared" si="7"/>
        <v>6.4729916959697213</v>
      </c>
    </row>
    <row r="19" spans="1:16">
      <c r="A19">
        <v>180</v>
      </c>
      <c r="B19">
        <v>356</v>
      </c>
      <c r="C19">
        <v>119</v>
      </c>
      <c r="D19">
        <v>109.2</v>
      </c>
      <c r="E19">
        <v>99.2</v>
      </c>
      <c r="F19">
        <v>89.4</v>
      </c>
      <c r="G19">
        <v>80.3</v>
      </c>
      <c r="I19">
        <f t="shared" si="1"/>
        <v>453.15</v>
      </c>
      <c r="J19">
        <f t="shared" si="2"/>
        <v>820.47611750999999</v>
      </c>
      <c r="K19">
        <f t="shared" si="3"/>
        <v>752.907496068</v>
      </c>
      <c r="L19">
        <f t="shared" si="4"/>
        <v>683.95992316800005</v>
      </c>
      <c r="M19">
        <f t="shared" si="5"/>
        <v>616.39130172600005</v>
      </c>
      <c r="N19">
        <f t="shared" si="6"/>
        <v>553.64901038699998</v>
      </c>
      <c r="P19">
        <f t="shared" si="7"/>
        <v>6.7098848028670339</v>
      </c>
    </row>
    <row r="20" spans="1:16">
      <c r="A20">
        <v>190</v>
      </c>
      <c r="B20">
        <v>374</v>
      </c>
      <c r="C20">
        <v>149.6</v>
      </c>
      <c r="D20">
        <v>137.30000000000001</v>
      </c>
      <c r="E20">
        <v>124.6</v>
      </c>
      <c r="F20">
        <v>112.4</v>
      </c>
      <c r="G20">
        <v>100.9</v>
      </c>
      <c r="I20">
        <f t="shared" si="1"/>
        <v>463.15</v>
      </c>
      <c r="J20">
        <f t="shared" si="2"/>
        <v>1031.455690584</v>
      </c>
      <c r="K20">
        <f t="shared" si="3"/>
        <v>946.65017591700007</v>
      </c>
      <c r="L20">
        <f t="shared" si="4"/>
        <v>859.08675833400002</v>
      </c>
      <c r="M20">
        <f t="shared" si="5"/>
        <v>774.97071939600005</v>
      </c>
      <c r="N20">
        <f t="shared" si="6"/>
        <v>695.68101056100011</v>
      </c>
      <c r="P20">
        <f t="shared" si="7"/>
        <v>6.9387263752958814</v>
      </c>
    </row>
    <row r="21" spans="1:16">
      <c r="A21">
        <v>200</v>
      </c>
      <c r="B21">
        <v>392</v>
      </c>
      <c r="C21">
        <v>186.5</v>
      </c>
      <c r="D21">
        <v>171.2</v>
      </c>
      <c r="E21">
        <v>155.4</v>
      </c>
      <c r="F21">
        <v>140.1</v>
      </c>
      <c r="G21">
        <v>125.8</v>
      </c>
      <c r="I21">
        <f t="shared" si="1"/>
        <v>473.15</v>
      </c>
      <c r="J21">
        <f t="shared" si="2"/>
        <v>1285.8722345850001</v>
      </c>
      <c r="K21">
        <f t="shared" si="3"/>
        <v>1180.382448048</v>
      </c>
      <c r="L21">
        <f t="shared" si="4"/>
        <v>1071.4452828660001</v>
      </c>
      <c r="M21">
        <f t="shared" si="5"/>
        <v>965.95549632899997</v>
      </c>
      <c r="N21">
        <f t="shared" si="6"/>
        <v>867.36046708200001</v>
      </c>
      <c r="P21">
        <f t="shared" si="7"/>
        <v>7.1591925488393748</v>
      </c>
    </row>
    <row r="22" spans="1:16">
      <c r="A22">
        <v>210</v>
      </c>
      <c r="B22">
        <v>410</v>
      </c>
      <c r="C22">
        <v>230.6</v>
      </c>
      <c r="D22">
        <v>211.7</v>
      </c>
      <c r="E22">
        <v>192.2</v>
      </c>
      <c r="F22">
        <v>173.2</v>
      </c>
      <c r="G22">
        <v>155.6</v>
      </c>
      <c r="I22">
        <f t="shared" si="1"/>
        <v>483.15</v>
      </c>
      <c r="J22">
        <f t="shared" si="2"/>
        <v>1589.931031074</v>
      </c>
      <c r="K22">
        <f t="shared" si="3"/>
        <v>1459.6201182929999</v>
      </c>
      <c r="L22">
        <f t="shared" si="4"/>
        <v>1325.1723511380001</v>
      </c>
      <c r="M22">
        <f t="shared" si="5"/>
        <v>1194.1719626280001</v>
      </c>
      <c r="N22">
        <f t="shared" si="6"/>
        <v>1072.8242343239999</v>
      </c>
      <c r="P22">
        <f t="shared" si="7"/>
        <v>7.3714459175904627</v>
      </c>
    </row>
    <row r="23" spans="1:16">
      <c r="A23">
        <v>218</v>
      </c>
      <c r="B23">
        <v>424</v>
      </c>
      <c r="C23">
        <v>271.89999999999998</v>
      </c>
      <c r="D23">
        <v>249.5</v>
      </c>
      <c r="E23">
        <v>226.6</v>
      </c>
      <c r="F23">
        <v>204.2</v>
      </c>
      <c r="G23">
        <v>183.6</v>
      </c>
      <c r="I23">
        <f t="shared" si="1"/>
        <v>491.15</v>
      </c>
      <c r="J23">
        <f t="shared" si="2"/>
        <v>1874.6845071509999</v>
      </c>
      <c r="K23">
        <f t="shared" si="3"/>
        <v>1720.241943855</v>
      </c>
      <c r="L23">
        <f t="shared" si="4"/>
        <v>1562.3520019140001</v>
      </c>
      <c r="M23">
        <f t="shared" si="5"/>
        <v>1407.909438618</v>
      </c>
      <c r="N23">
        <f t="shared" si="6"/>
        <v>1265.8774384440001</v>
      </c>
      <c r="P23">
        <f t="shared" si="7"/>
        <v>7.5361956613939292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M1" sqref="M1:R26"/>
    </sheetView>
  </sheetViews>
  <sheetFormatPr defaultRowHeight="15"/>
  <cols>
    <col min="13" max="16" width="11.5703125" bestFit="1" customWidth="1"/>
    <col min="17" max="17" width="11.28515625" bestFit="1" customWidth="1"/>
    <col min="18" max="18" width="11.5703125" bestFit="1" customWidth="1"/>
  </cols>
  <sheetData>
    <row r="1" spans="1:18"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</row>
    <row r="2" spans="1:18">
      <c r="A2" t="s">
        <v>0</v>
      </c>
      <c r="B2" t="s">
        <v>1</v>
      </c>
      <c r="C2" t="s">
        <v>4</v>
      </c>
      <c r="D2" t="s">
        <v>3</v>
      </c>
      <c r="E2" t="s">
        <v>2</v>
      </c>
      <c r="G2" t="s">
        <v>17</v>
      </c>
      <c r="H2" t="s">
        <v>16</v>
      </c>
      <c r="I2" t="s">
        <v>4</v>
      </c>
      <c r="J2" t="s">
        <v>3</v>
      </c>
      <c r="K2" t="s">
        <v>2</v>
      </c>
      <c r="M2" s="1" t="s">
        <v>8</v>
      </c>
      <c r="N2" s="1" t="s">
        <v>24</v>
      </c>
      <c r="O2" s="1" t="s">
        <v>26</v>
      </c>
      <c r="P2" s="1" t="s">
        <v>25</v>
      </c>
      <c r="Q2" s="1" t="s">
        <v>28</v>
      </c>
      <c r="R2" s="1" t="s">
        <v>27</v>
      </c>
    </row>
    <row r="3" spans="1:18">
      <c r="A3">
        <v>-10</v>
      </c>
      <c r="B3">
        <v>3</v>
      </c>
      <c r="C3">
        <v>0.49399999999999999</v>
      </c>
      <c r="D3">
        <v>3.246</v>
      </c>
      <c r="E3">
        <v>1204</v>
      </c>
      <c r="G3">
        <f>A3+273.15</f>
        <v>263.14999999999998</v>
      </c>
      <c r="H3">
        <f>B3*1000</f>
        <v>3000</v>
      </c>
      <c r="I3">
        <f>C3</f>
        <v>0.49399999999999999</v>
      </c>
      <c r="J3">
        <f>D3</f>
        <v>3.246</v>
      </c>
      <c r="K3">
        <f>E3</f>
        <v>1204</v>
      </c>
      <c r="M3" s="2">
        <f>A3+273.15</f>
        <v>263.14999999999998</v>
      </c>
      <c r="N3" s="2">
        <f>E3</f>
        <v>1204</v>
      </c>
      <c r="O3" s="2">
        <f>D3*1000</f>
        <v>3246</v>
      </c>
      <c r="P3" s="2">
        <f>C3*1000</f>
        <v>494</v>
      </c>
      <c r="Q3" s="2">
        <f>B3/1000</f>
        <v>3.0000000000000001E-3</v>
      </c>
      <c r="R3" s="2">
        <v>0</v>
      </c>
    </row>
    <row r="4" spans="1:18">
      <c r="A4">
        <v>0</v>
      </c>
      <c r="B4">
        <v>2.5</v>
      </c>
      <c r="C4">
        <v>0.504</v>
      </c>
      <c r="D4">
        <v>3.2709999999999999</v>
      </c>
      <c r="E4">
        <v>1199</v>
      </c>
      <c r="G4">
        <f t="shared" ref="G4:G26" si="0">A4+273.15</f>
        <v>273.14999999999998</v>
      </c>
      <c r="H4">
        <f t="shared" ref="H4:H26" si="1">B4*1000</f>
        <v>2500</v>
      </c>
      <c r="I4">
        <f t="shared" ref="I4:K26" si="2">C4</f>
        <v>0.504</v>
      </c>
      <c r="J4">
        <f t="shared" si="2"/>
        <v>3.2709999999999999</v>
      </c>
      <c r="K4">
        <f t="shared" si="2"/>
        <v>1199</v>
      </c>
      <c r="M4" s="2">
        <f t="shared" ref="M4:M6" si="3">A4+273.15</f>
        <v>273.14999999999998</v>
      </c>
      <c r="N4" s="2">
        <f t="shared" ref="N4:N6" si="4">E4</f>
        <v>1199</v>
      </c>
      <c r="O4" s="2">
        <f t="shared" ref="O4:O6" si="5">D4*1000</f>
        <v>3271</v>
      </c>
      <c r="P4" s="2">
        <f t="shared" ref="P4:P6" si="6">C4*1000</f>
        <v>504</v>
      </c>
      <c r="Q4" s="2">
        <f t="shared" ref="Q4:Q6" si="7">B4/1000</f>
        <v>2.5000000000000001E-3</v>
      </c>
      <c r="R4" s="2">
        <v>0</v>
      </c>
    </row>
    <row r="5" spans="1:18">
      <c r="A5">
        <v>10</v>
      </c>
      <c r="B5">
        <v>2.1</v>
      </c>
      <c r="C5">
        <v>0.51400000000000001</v>
      </c>
      <c r="D5">
        <v>3.2959999999999998</v>
      </c>
      <c r="E5">
        <v>1195</v>
      </c>
      <c r="G5">
        <f t="shared" si="0"/>
        <v>283.14999999999998</v>
      </c>
      <c r="H5">
        <f t="shared" si="1"/>
        <v>2100</v>
      </c>
      <c r="I5">
        <f t="shared" si="2"/>
        <v>0.51400000000000001</v>
      </c>
      <c r="J5">
        <f t="shared" si="2"/>
        <v>3.2959999999999998</v>
      </c>
      <c r="K5">
        <f t="shared" si="2"/>
        <v>1195</v>
      </c>
      <c r="M5" s="2">
        <f t="shared" si="3"/>
        <v>283.14999999999998</v>
      </c>
      <c r="N5" s="2">
        <f t="shared" si="4"/>
        <v>1195</v>
      </c>
      <c r="O5" s="2">
        <f t="shared" si="5"/>
        <v>3296</v>
      </c>
      <c r="P5" s="2">
        <f t="shared" si="6"/>
        <v>514</v>
      </c>
      <c r="Q5" s="2">
        <f t="shared" si="7"/>
        <v>2.1000000000000003E-3</v>
      </c>
      <c r="R5" s="2">
        <v>0</v>
      </c>
    </row>
    <row r="6" spans="1:18">
      <c r="A6">
        <v>20</v>
      </c>
      <c r="B6">
        <v>1.8</v>
      </c>
      <c r="C6">
        <v>0.52400000000000002</v>
      </c>
      <c r="D6">
        <v>3.32</v>
      </c>
      <c r="E6">
        <v>1190</v>
      </c>
      <c r="G6">
        <f t="shared" si="0"/>
        <v>293.14999999999998</v>
      </c>
      <c r="H6">
        <f t="shared" si="1"/>
        <v>1800</v>
      </c>
      <c r="I6">
        <f t="shared" si="2"/>
        <v>0.52400000000000002</v>
      </c>
      <c r="J6">
        <f t="shared" si="2"/>
        <v>3.32</v>
      </c>
      <c r="K6">
        <f t="shared" si="2"/>
        <v>1190</v>
      </c>
      <c r="M6" s="2">
        <f t="shared" si="3"/>
        <v>293.14999999999998</v>
      </c>
      <c r="N6" s="2">
        <f t="shared" si="4"/>
        <v>1190</v>
      </c>
      <c r="O6" s="2">
        <f t="shared" si="5"/>
        <v>3320</v>
      </c>
      <c r="P6" s="2">
        <f t="shared" si="6"/>
        <v>524</v>
      </c>
      <c r="Q6" s="2">
        <f t="shared" si="7"/>
        <v>1.8E-3</v>
      </c>
      <c r="R6" s="2">
        <f>'Vapor pressure'!J3*1000</f>
        <v>2275.2699057</v>
      </c>
    </row>
    <row r="7" spans="1:18">
      <c r="A7">
        <v>30</v>
      </c>
      <c r="B7">
        <v>1.5</v>
      </c>
      <c r="C7">
        <v>0.53400000000000003</v>
      </c>
      <c r="D7">
        <v>3.3450000000000002</v>
      </c>
      <c r="E7">
        <v>1186</v>
      </c>
      <c r="G7">
        <f t="shared" si="0"/>
        <v>303.14999999999998</v>
      </c>
      <c r="H7">
        <f t="shared" si="1"/>
        <v>1500</v>
      </c>
      <c r="I7">
        <f t="shared" si="2"/>
        <v>0.53400000000000003</v>
      </c>
      <c r="J7">
        <f t="shared" si="2"/>
        <v>3.3450000000000002</v>
      </c>
      <c r="K7">
        <f t="shared" si="2"/>
        <v>1186</v>
      </c>
      <c r="M7" s="2">
        <f t="shared" ref="M7:M26" si="8">A7+273.15</f>
        <v>303.14999999999998</v>
      </c>
      <c r="N7" s="2">
        <f t="shared" ref="N7:N26" si="9">E7</f>
        <v>1186</v>
      </c>
      <c r="O7" s="2">
        <f t="shared" ref="O7:O26" si="10">D7*1000</f>
        <v>3345</v>
      </c>
      <c r="P7" s="2">
        <f t="shared" ref="P7:P26" si="11">C7*1000</f>
        <v>534</v>
      </c>
      <c r="Q7" s="2">
        <f t="shared" ref="Q7:Q26" si="12">B7/1000</f>
        <v>1.5E-3</v>
      </c>
      <c r="R7" s="2">
        <f>'Vapor pressure'!J4*1000</f>
        <v>2895.7980617999997</v>
      </c>
    </row>
    <row r="8" spans="1:18">
      <c r="A8">
        <v>40</v>
      </c>
      <c r="B8">
        <v>1.3</v>
      </c>
      <c r="C8">
        <v>0.54400000000000004</v>
      </c>
      <c r="D8">
        <v>3.37</v>
      </c>
      <c r="E8">
        <v>1181</v>
      </c>
      <c r="G8">
        <f t="shared" si="0"/>
        <v>313.14999999999998</v>
      </c>
      <c r="H8">
        <f t="shared" si="1"/>
        <v>1300</v>
      </c>
      <c r="I8">
        <f t="shared" si="2"/>
        <v>0.54400000000000004</v>
      </c>
      <c r="J8">
        <f t="shared" si="2"/>
        <v>3.37</v>
      </c>
      <c r="K8">
        <f t="shared" si="2"/>
        <v>1181</v>
      </c>
      <c r="M8" s="2">
        <f t="shared" si="8"/>
        <v>313.14999999999998</v>
      </c>
      <c r="N8" s="2">
        <f t="shared" si="9"/>
        <v>1181</v>
      </c>
      <c r="O8" s="2">
        <f t="shared" si="10"/>
        <v>3370</v>
      </c>
      <c r="P8" s="2">
        <f t="shared" si="11"/>
        <v>544</v>
      </c>
      <c r="Q8" s="2">
        <f t="shared" si="12"/>
        <v>1.2999999999999999E-3</v>
      </c>
      <c r="R8" s="2">
        <f>'Vapor pressure'!J5*1000</f>
        <v>4757.3825300999997</v>
      </c>
    </row>
    <row r="9" spans="1:18">
      <c r="A9">
        <v>50</v>
      </c>
      <c r="B9">
        <v>1.2</v>
      </c>
      <c r="C9">
        <v>0.55400000000000005</v>
      </c>
      <c r="D9">
        <v>3.395</v>
      </c>
      <c r="E9">
        <v>1177</v>
      </c>
      <c r="G9">
        <f t="shared" si="0"/>
        <v>323.14999999999998</v>
      </c>
      <c r="H9">
        <f t="shared" si="1"/>
        <v>1200</v>
      </c>
      <c r="I9">
        <f t="shared" si="2"/>
        <v>0.55400000000000005</v>
      </c>
      <c r="J9">
        <f t="shared" si="2"/>
        <v>3.395</v>
      </c>
      <c r="K9">
        <f t="shared" si="2"/>
        <v>1177</v>
      </c>
      <c r="M9" s="2">
        <f t="shared" si="8"/>
        <v>323.14999999999998</v>
      </c>
      <c r="N9" s="2">
        <f t="shared" si="9"/>
        <v>1177</v>
      </c>
      <c r="O9" s="2">
        <f t="shared" si="10"/>
        <v>3395</v>
      </c>
      <c r="P9" s="2">
        <f t="shared" si="11"/>
        <v>554</v>
      </c>
      <c r="Q9" s="2">
        <f t="shared" si="12"/>
        <v>1.1999999999999999E-3</v>
      </c>
      <c r="R9" s="2">
        <f>'Vapor pressure'!J6*1000</f>
        <v>8549.4990396000012</v>
      </c>
    </row>
    <row r="10" spans="1:18">
      <c r="A10">
        <v>60</v>
      </c>
      <c r="B10">
        <v>1</v>
      </c>
      <c r="C10">
        <v>0.56399999999999995</v>
      </c>
      <c r="D10">
        <v>3.42</v>
      </c>
      <c r="E10">
        <v>1172</v>
      </c>
      <c r="G10">
        <f t="shared" si="0"/>
        <v>333.15</v>
      </c>
      <c r="H10">
        <f t="shared" si="1"/>
        <v>1000</v>
      </c>
      <c r="I10">
        <f t="shared" si="2"/>
        <v>0.56399999999999995</v>
      </c>
      <c r="J10">
        <f t="shared" si="2"/>
        <v>3.42</v>
      </c>
      <c r="K10">
        <f t="shared" si="2"/>
        <v>1172</v>
      </c>
      <c r="M10" s="2">
        <f t="shared" si="8"/>
        <v>333.15</v>
      </c>
      <c r="N10" s="2">
        <f t="shared" si="9"/>
        <v>1172</v>
      </c>
      <c r="O10" s="2">
        <f t="shared" si="10"/>
        <v>3420</v>
      </c>
      <c r="P10" s="2">
        <f t="shared" si="11"/>
        <v>564</v>
      </c>
      <c r="Q10" s="2">
        <f t="shared" si="12"/>
        <v>1E-3</v>
      </c>
      <c r="R10" s="2">
        <f>'Vapor pressure'!J7*1000</f>
        <v>14892.675746400002</v>
      </c>
    </row>
    <row r="11" spans="1:18">
      <c r="A11">
        <v>70</v>
      </c>
      <c r="B11">
        <v>0.91</v>
      </c>
      <c r="C11">
        <v>0.57399999999999995</v>
      </c>
      <c r="D11">
        <v>3.444</v>
      </c>
      <c r="E11">
        <v>1167</v>
      </c>
      <c r="G11">
        <f t="shared" si="0"/>
        <v>343.15</v>
      </c>
      <c r="H11">
        <f t="shared" si="1"/>
        <v>910</v>
      </c>
      <c r="I11">
        <f t="shared" si="2"/>
        <v>0.57399999999999995</v>
      </c>
      <c r="J11">
        <f t="shared" si="2"/>
        <v>3.444</v>
      </c>
      <c r="K11">
        <f t="shared" si="2"/>
        <v>1167</v>
      </c>
      <c r="M11" s="2">
        <f t="shared" si="8"/>
        <v>343.15</v>
      </c>
      <c r="N11" s="2">
        <f t="shared" si="9"/>
        <v>1167</v>
      </c>
      <c r="O11" s="2">
        <f t="shared" si="10"/>
        <v>3444</v>
      </c>
      <c r="P11" s="2">
        <f t="shared" si="11"/>
        <v>574</v>
      </c>
      <c r="Q11" s="2">
        <f t="shared" si="12"/>
        <v>9.1E-4</v>
      </c>
      <c r="R11" s="2">
        <f>'Vapor pressure'!J8*1000</f>
        <v>24614.283525300001</v>
      </c>
    </row>
    <row r="12" spans="1:18">
      <c r="A12">
        <v>80</v>
      </c>
      <c r="B12">
        <v>0.81</v>
      </c>
      <c r="C12">
        <v>0.58399999999999996</v>
      </c>
      <c r="D12">
        <v>3.4689999999999999</v>
      </c>
      <c r="E12">
        <v>1163</v>
      </c>
      <c r="G12">
        <f t="shared" si="0"/>
        <v>353.15</v>
      </c>
      <c r="H12">
        <f t="shared" si="1"/>
        <v>810</v>
      </c>
      <c r="I12">
        <f t="shared" si="2"/>
        <v>0.58399999999999996</v>
      </c>
      <c r="J12">
        <f t="shared" si="2"/>
        <v>3.4689999999999999</v>
      </c>
      <c r="K12">
        <f t="shared" si="2"/>
        <v>1163</v>
      </c>
      <c r="M12" s="2">
        <f t="shared" si="8"/>
        <v>353.15</v>
      </c>
      <c r="N12" s="2">
        <f t="shared" si="9"/>
        <v>1163</v>
      </c>
      <c r="O12" s="2">
        <f t="shared" si="10"/>
        <v>3469</v>
      </c>
      <c r="P12" s="2">
        <f t="shared" si="11"/>
        <v>584</v>
      </c>
      <c r="Q12" s="2">
        <f t="shared" si="12"/>
        <v>8.1000000000000006E-4</v>
      </c>
      <c r="R12" s="2">
        <f>'Vapor pressure'!J9*1000</f>
        <v>38748.535969800003</v>
      </c>
    </row>
    <row r="13" spans="1:18">
      <c r="A13">
        <v>90</v>
      </c>
      <c r="B13">
        <v>0.73</v>
      </c>
      <c r="C13">
        <v>0.59399999999999997</v>
      </c>
      <c r="D13">
        <v>3.4940000000000002</v>
      </c>
      <c r="E13">
        <v>1158</v>
      </c>
      <c r="G13">
        <f t="shared" si="0"/>
        <v>363.15</v>
      </c>
      <c r="H13">
        <f t="shared" si="1"/>
        <v>730</v>
      </c>
      <c r="I13">
        <f t="shared" si="2"/>
        <v>0.59399999999999997</v>
      </c>
      <c r="J13">
        <f t="shared" si="2"/>
        <v>3.4940000000000002</v>
      </c>
      <c r="K13">
        <f t="shared" si="2"/>
        <v>1158</v>
      </c>
      <c r="M13" s="2">
        <f t="shared" si="8"/>
        <v>363.15</v>
      </c>
      <c r="N13" s="2">
        <f t="shared" si="9"/>
        <v>1158</v>
      </c>
      <c r="O13" s="2">
        <f t="shared" si="10"/>
        <v>3494</v>
      </c>
      <c r="P13" s="2">
        <f t="shared" si="11"/>
        <v>594</v>
      </c>
      <c r="Q13" s="2">
        <f t="shared" si="12"/>
        <v>7.2999999999999996E-4</v>
      </c>
      <c r="R13" s="2">
        <f>'Vapor pressure'!J10*1000</f>
        <v>58398.59424630001</v>
      </c>
    </row>
    <row r="14" spans="1:18">
      <c r="A14">
        <v>100</v>
      </c>
      <c r="B14">
        <v>0.66</v>
      </c>
      <c r="C14">
        <v>0.60399999999999998</v>
      </c>
      <c r="D14">
        <v>3.5190000000000001</v>
      </c>
      <c r="E14">
        <v>1154</v>
      </c>
      <c r="G14">
        <f t="shared" si="0"/>
        <v>373.15</v>
      </c>
      <c r="H14">
        <f t="shared" si="1"/>
        <v>660</v>
      </c>
      <c r="I14">
        <f t="shared" si="2"/>
        <v>0.60399999999999998</v>
      </c>
      <c r="J14">
        <f t="shared" si="2"/>
        <v>3.5190000000000001</v>
      </c>
      <c r="K14">
        <f t="shared" si="2"/>
        <v>1154</v>
      </c>
      <c r="M14" s="2">
        <f t="shared" si="8"/>
        <v>373.15</v>
      </c>
      <c r="N14" s="2">
        <f t="shared" si="9"/>
        <v>1154</v>
      </c>
      <c r="O14" s="2">
        <f t="shared" si="10"/>
        <v>3519</v>
      </c>
      <c r="P14" s="2">
        <f t="shared" si="11"/>
        <v>604</v>
      </c>
      <c r="Q14" s="2">
        <f t="shared" si="12"/>
        <v>6.6E-4</v>
      </c>
      <c r="R14" s="2">
        <f>'Vapor pressure'!J11*1000</f>
        <v>84805.51466700001</v>
      </c>
    </row>
    <row r="15" spans="1:18">
      <c r="A15">
        <v>110</v>
      </c>
      <c r="B15">
        <v>0.6</v>
      </c>
      <c r="C15">
        <v>0.61399999999999999</v>
      </c>
      <c r="D15">
        <v>3.544</v>
      </c>
      <c r="E15">
        <v>1149</v>
      </c>
      <c r="G15">
        <f t="shared" si="0"/>
        <v>383.15</v>
      </c>
      <c r="H15">
        <f t="shared" si="1"/>
        <v>600</v>
      </c>
      <c r="I15">
        <f t="shared" si="2"/>
        <v>0.61399999999999999</v>
      </c>
      <c r="J15">
        <f t="shared" si="2"/>
        <v>3.544</v>
      </c>
      <c r="K15">
        <f t="shared" si="2"/>
        <v>1149</v>
      </c>
      <c r="M15" s="2">
        <f t="shared" si="8"/>
        <v>383.15</v>
      </c>
      <c r="N15" s="2">
        <f t="shared" si="9"/>
        <v>1149</v>
      </c>
      <c r="O15" s="2">
        <f t="shared" si="10"/>
        <v>3544</v>
      </c>
      <c r="P15" s="2">
        <f t="shared" si="11"/>
        <v>614</v>
      </c>
      <c r="Q15" s="2">
        <f t="shared" si="12"/>
        <v>5.9999999999999995E-4</v>
      </c>
      <c r="R15" s="2">
        <f>'Vapor pressure'!J12*1000</f>
        <v>119968.77684599999</v>
      </c>
    </row>
    <row r="16" spans="1:18">
      <c r="A16">
        <v>120</v>
      </c>
      <c r="B16">
        <v>0.55000000000000004</v>
      </c>
      <c r="C16">
        <v>0.624</v>
      </c>
      <c r="D16">
        <v>3.5680000000000001</v>
      </c>
      <c r="E16">
        <v>1145</v>
      </c>
      <c r="G16">
        <f t="shared" si="0"/>
        <v>393.15</v>
      </c>
      <c r="H16">
        <f t="shared" si="1"/>
        <v>550</v>
      </c>
      <c r="I16">
        <f t="shared" si="2"/>
        <v>0.624</v>
      </c>
      <c r="J16">
        <f t="shared" si="2"/>
        <v>3.5680000000000001</v>
      </c>
      <c r="K16">
        <f t="shared" si="2"/>
        <v>1145</v>
      </c>
      <c r="M16" s="2">
        <f t="shared" si="8"/>
        <v>393.15</v>
      </c>
      <c r="N16" s="2">
        <f t="shared" si="9"/>
        <v>1145</v>
      </c>
      <c r="O16" s="2">
        <f t="shared" si="10"/>
        <v>3568</v>
      </c>
      <c r="P16" s="2">
        <f t="shared" si="11"/>
        <v>624</v>
      </c>
      <c r="Q16" s="2">
        <f t="shared" si="12"/>
        <v>5.5000000000000003E-4</v>
      </c>
      <c r="R16" s="2">
        <f>'Vapor pressure'!J13*1000</f>
        <v>165474.17496</v>
      </c>
    </row>
    <row r="17" spans="1:18">
      <c r="A17">
        <v>130</v>
      </c>
      <c r="B17">
        <v>0.51</v>
      </c>
      <c r="C17">
        <v>0.63400000000000001</v>
      </c>
      <c r="D17">
        <v>3.593</v>
      </c>
      <c r="E17">
        <v>1140</v>
      </c>
      <c r="G17">
        <f t="shared" si="0"/>
        <v>403.15</v>
      </c>
      <c r="H17">
        <f t="shared" si="1"/>
        <v>510</v>
      </c>
      <c r="I17">
        <f t="shared" si="2"/>
        <v>0.63400000000000001</v>
      </c>
      <c r="J17">
        <f t="shared" si="2"/>
        <v>3.593</v>
      </c>
      <c r="K17">
        <f t="shared" si="2"/>
        <v>1140</v>
      </c>
      <c r="M17" s="2">
        <f t="shared" si="8"/>
        <v>403.15</v>
      </c>
      <c r="N17" s="2">
        <f t="shared" si="9"/>
        <v>1140</v>
      </c>
      <c r="O17" s="2">
        <f t="shared" si="10"/>
        <v>3593</v>
      </c>
      <c r="P17" s="2">
        <f t="shared" si="11"/>
        <v>634</v>
      </c>
      <c r="Q17" s="2">
        <f t="shared" si="12"/>
        <v>5.1000000000000004E-4</v>
      </c>
      <c r="R17" s="2">
        <f>'Vapor pressure'!J14*1000</f>
        <v>223390.13619599998</v>
      </c>
    </row>
    <row r="18" spans="1:18">
      <c r="A18">
        <v>140</v>
      </c>
      <c r="B18">
        <v>0.47</v>
      </c>
      <c r="C18">
        <v>0.64400000000000002</v>
      </c>
      <c r="D18">
        <v>3.6179999999999999</v>
      </c>
      <c r="E18">
        <v>1136</v>
      </c>
      <c r="G18">
        <f t="shared" si="0"/>
        <v>413.15</v>
      </c>
      <c r="H18">
        <f t="shared" si="1"/>
        <v>470</v>
      </c>
      <c r="I18">
        <f t="shared" si="2"/>
        <v>0.64400000000000002</v>
      </c>
      <c r="J18">
        <f t="shared" si="2"/>
        <v>3.6179999999999999</v>
      </c>
      <c r="K18">
        <f t="shared" si="2"/>
        <v>1136</v>
      </c>
      <c r="M18" s="2">
        <f t="shared" si="8"/>
        <v>413.15</v>
      </c>
      <c r="N18" s="2">
        <f t="shared" si="9"/>
        <v>1136</v>
      </c>
      <c r="O18" s="2">
        <f t="shared" si="10"/>
        <v>3618</v>
      </c>
      <c r="P18" s="2">
        <f t="shared" si="11"/>
        <v>644</v>
      </c>
      <c r="Q18" s="2">
        <f t="shared" si="12"/>
        <v>4.6999999999999999E-4</v>
      </c>
      <c r="R18" s="2">
        <f>'Vapor pressure'!J15*1000</f>
        <v>297164.03919899999</v>
      </c>
    </row>
    <row r="19" spans="1:18">
      <c r="A19">
        <v>150</v>
      </c>
      <c r="B19">
        <v>0.43</v>
      </c>
      <c r="C19">
        <v>0.65400000000000003</v>
      </c>
      <c r="D19">
        <v>3.6429999999999998</v>
      </c>
      <c r="E19">
        <v>1131</v>
      </c>
      <c r="G19">
        <f t="shared" si="0"/>
        <v>423.15</v>
      </c>
      <c r="H19">
        <f t="shared" si="1"/>
        <v>430</v>
      </c>
      <c r="I19">
        <f t="shared" si="2"/>
        <v>0.65400000000000003</v>
      </c>
      <c r="J19">
        <f t="shared" si="2"/>
        <v>3.6429999999999998</v>
      </c>
      <c r="K19">
        <f t="shared" si="2"/>
        <v>1131</v>
      </c>
      <c r="M19" s="2">
        <f t="shared" si="8"/>
        <v>423.15</v>
      </c>
      <c r="N19" s="2">
        <f t="shared" si="9"/>
        <v>1131</v>
      </c>
      <c r="O19" s="2">
        <f t="shared" si="10"/>
        <v>3643</v>
      </c>
      <c r="P19" s="2">
        <f t="shared" si="11"/>
        <v>654</v>
      </c>
      <c r="Q19" s="2">
        <f t="shared" si="12"/>
        <v>4.2999999999999999E-4</v>
      </c>
      <c r="R19" s="2">
        <f>'Vapor pressure'!J16*1000</f>
        <v>390243.26261400001</v>
      </c>
    </row>
    <row r="20" spans="1:18">
      <c r="A20">
        <v>160</v>
      </c>
      <c r="B20">
        <v>0.4</v>
      </c>
      <c r="C20">
        <v>0.66400000000000003</v>
      </c>
      <c r="D20">
        <v>3.6680000000000001</v>
      </c>
      <c r="E20">
        <v>1127</v>
      </c>
      <c r="G20">
        <f t="shared" si="0"/>
        <v>433.15</v>
      </c>
      <c r="H20">
        <f t="shared" si="1"/>
        <v>400</v>
      </c>
      <c r="I20">
        <f t="shared" si="2"/>
        <v>0.66400000000000003</v>
      </c>
      <c r="J20">
        <f t="shared" si="2"/>
        <v>3.6680000000000001</v>
      </c>
      <c r="K20">
        <f t="shared" si="2"/>
        <v>1127</v>
      </c>
      <c r="M20" s="2">
        <f t="shared" si="8"/>
        <v>433.15</v>
      </c>
      <c r="N20" s="2">
        <f t="shared" si="9"/>
        <v>1127</v>
      </c>
      <c r="O20" s="2">
        <f t="shared" si="10"/>
        <v>3668</v>
      </c>
      <c r="P20" s="2">
        <f t="shared" si="11"/>
        <v>664</v>
      </c>
      <c r="Q20" s="2">
        <f t="shared" si="12"/>
        <v>4.0000000000000002E-4</v>
      </c>
      <c r="R20" s="2">
        <f>'Vapor pressure'!J17*1000</f>
        <v>505385.70935700001</v>
      </c>
    </row>
    <row r="21" spans="1:18">
      <c r="A21">
        <v>170</v>
      </c>
      <c r="B21">
        <v>0.37</v>
      </c>
      <c r="C21">
        <v>0.67400000000000004</v>
      </c>
      <c r="D21">
        <v>3.6920000000000002</v>
      </c>
      <c r="E21">
        <v>1122</v>
      </c>
      <c r="G21">
        <f t="shared" si="0"/>
        <v>443.15</v>
      </c>
      <c r="H21">
        <f t="shared" si="1"/>
        <v>370</v>
      </c>
      <c r="I21">
        <f t="shared" si="2"/>
        <v>0.67400000000000004</v>
      </c>
      <c r="J21">
        <f t="shared" si="2"/>
        <v>3.6920000000000002</v>
      </c>
      <c r="K21">
        <f t="shared" si="2"/>
        <v>1122</v>
      </c>
      <c r="M21" s="2">
        <f t="shared" si="8"/>
        <v>443.15</v>
      </c>
      <c r="N21" s="2">
        <f t="shared" si="9"/>
        <v>1122</v>
      </c>
      <c r="O21" s="2">
        <f t="shared" si="10"/>
        <v>3692</v>
      </c>
      <c r="P21" s="2">
        <f t="shared" si="11"/>
        <v>674</v>
      </c>
      <c r="Q21" s="2">
        <f t="shared" si="12"/>
        <v>3.6999999999999999E-4</v>
      </c>
      <c r="R21" s="2">
        <f>'Vapor pressure'!J18*1000</f>
        <v>647417.709531</v>
      </c>
    </row>
    <row r="22" spans="1:18">
      <c r="A22">
        <v>180</v>
      </c>
      <c r="B22">
        <v>0.35</v>
      </c>
      <c r="C22">
        <v>0.68400000000000005</v>
      </c>
      <c r="D22">
        <v>3.7170000000000001</v>
      </c>
      <c r="E22">
        <v>1118</v>
      </c>
      <c r="G22">
        <f t="shared" si="0"/>
        <v>453.15</v>
      </c>
      <c r="H22">
        <f t="shared" si="1"/>
        <v>350</v>
      </c>
      <c r="I22">
        <f t="shared" si="2"/>
        <v>0.68400000000000005</v>
      </c>
      <c r="J22">
        <f t="shared" si="2"/>
        <v>3.7170000000000001</v>
      </c>
      <c r="K22">
        <f t="shared" si="2"/>
        <v>1118</v>
      </c>
      <c r="M22" s="2">
        <f t="shared" si="8"/>
        <v>453.15</v>
      </c>
      <c r="N22" s="2">
        <f t="shared" si="9"/>
        <v>1118</v>
      </c>
      <c r="O22" s="2">
        <f t="shared" si="10"/>
        <v>3717</v>
      </c>
      <c r="P22" s="2">
        <f t="shared" si="11"/>
        <v>684</v>
      </c>
      <c r="Q22" s="2">
        <f t="shared" si="12"/>
        <v>3.5E-4</v>
      </c>
      <c r="R22" s="2">
        <f>'Vapor pressure'!J19*1000</f>
        <v>820476.11751000001</v>
      </c>
    </row>
    <row r="23" spans="1:18">
      <c r="A23">
        <v>190</v>
      </c>
      <c r="B23">
        <v>0.33</v>
      </c>
      <c r="C23">
        <v>0.69399999999999995</v>
      </c>
      <c r="D23">
        <v>3.742</v>
      </c>
      <c r="E23">
        <v>1113</v>
      </c>
      <c r="G23">
        <f t="shared" si="0"/>
        <v>463.15</v>
      </c>
      <c r="H23">
        <f t="shared" si="1"/>
        <v>330</v>
      </c>
      <c r="I23">
        <f t="shared" si="2"/>
        <v>0.69399999999999995</v>
      </c>
      <c r="J23">
        <f t="shared" si="2"/>
        <v>3.742</v>
      </c>
      <c r="K23">
        <f t="shared" si="2"/>
        <v>1113</v>
      </c>
      <c r="M23" s="2">
        <f t="shared" si="8"/>
        <v>463.15</v>
      </c>
      <c r="N23" s="2">
        <f t="shared" si="9"/>
        <v>1113</v>
      </c>
      <c r="O23" s="2">
        <f t="shared" si="10"/>
        <v>3742</v>
      </c>
      <c r="P23" s="2">
        <f t="shared" si="11"/>
        <v>694</v>
      </c>
      <c r="Q23" s="2">
        <f t="shared" si="12"/>
        <v>3.3E-4</v>
      </c>
      <c r="R23" s="2">
        <f>'Vapor pressure'!J20*1000</f>
        <v>1031455.690584</v>
      </c>
    </row>
    <row r="24" spans="1:18">
      <c r="A24">
        <v>200</v>
      </c>
      <c r="B24">
        <v>0.31</v>
      </c>
      <c r="C24">
        <v>0.70399999999999996</v>
      </c>
      <c r="D24">
        <v>3.7669999999999999</v>
      </c>
      <c r="E24">
        <v>1109</v>
      </c>
      <c r="G24">
        <f t="shared" si="0"/>
        <v>473.15</v>
      </c>
      <c r="H24">
        <f t="shared" si="1"/>
        <v>310</v>
      </c>
      <c r="I24">
        <f t="shared" si="2"/>
        <v>0.70399999999999996</v>
      </c>
      <c r="J24">
        <f t="shared" si="2"/>
        <v>3.7669999999999999</v>
      </c>
      <c r="K24">
        <f t="shared" si="2"/>
        <v>1109</v>
      </c>
      <c r="M24" s="2">
        <f t="shared" si="8"/>
        <v>473.15</v>
      </c>
      <c r="N24" s="2">
        <f t="shared" si="9"/>
        <v>1109</v>
      </c>
      <c r="O24" s="2">
        <f t="shared" si="10"/>
        <v>3767</v>
      </c>
      <c r="P24" s="2">
        <f t="shared" si="11"/>
        <v>704</v>
      </c>
      <c r="Q24" s="2">
        <f t="shared" si="12"/>
        <v>3.1E-4</v>
      </c>
      <c r="R24" s="2">
        <f>'Vapor pressure'!J21*1000</f>
        <v>1285872.2345850002</v>
      </c>
    </row>
    <row r="25" spans="1:18">
      <c r="A25">
        <v>210</v>
      </c>
      <c r="B25">
        <v>0.28999999999999998</v>
      </c>
      <c r="C25">
        <v>0.71399999999999997</v>
      </c>
      <c r="D25">
        <v>3.7919999999999998</v>
      </c>
      <c r="E25">
        <v>1104</v>
      </c>
      <c r="G25">
        <f t="shared" si="0"/>
        <v>483.15</v>
      </c>
      <c r="H25">
        <f t="shared" si="1"/>
        <v>290</v>
      </c>
      <c r="I25">
        <f t="shared" si="2"/>
        <v>0.71399999999999997</v>
      </c>
      <c r="J25">
        <f t="shared" si="2"/>
        <v>3.7919999999999998</v>
      </c>
      <c r="K25">
        <f t="shared" si="2"/>
        <v>1104</v>
      </c>
      <c r="M25" s="2">
        <f t="shared" si="8"/>
        <v>483.15</v>
      </c>
      <c r="N25" s="2">
        <f t="shared" si="9"/>
        <v>1104</v>
      </c>
      <c r="O25" s="2">
        <f t="shared" si="10"/>
        <v>3792</v>
      </c>
      <c r="P25" s="2">
        <f t="shared" si="11"/>
        <v>714</v>
      </c>
      <c r="Q25" s="2">
        <f t="shared" si="12"/>
        <v>2.9E-4</v>
      </c>
      <c r="R25" s="2">
        <f>'Vapor pressure'!J22*1000</f>
        <v>1589931.0310740001</v>
      </c>
    </row>
    <row r="26" spans="1:18">
      <c r="A26">
        <v>218</v>
      </c>
      <c r="B26">
        <v>0.28000000000000003</v>
      </c>
      <c r="C26">
        <v>0.72199999999999998</v>
      </c>
      <c r="D26">
        <v>3.8109999999999999</v>
      </c>
      <c r="E26">
        <v>1101</v>
      </c>
      <c r="G26">
        <f t="shared" si="0"/>
        <v>491.15</v>
      </c>
      <c r="H26">
        <f t="shared" si="1"/>
        <v>280</v>
      </c>
      <c r="I26">
        <f t="shared" si="2"/>
        <v>0.72199999999999998</v>
      </c>
      <c r="J26">
        <f t="shared" si="2"/>
        <v>3.8109999999999999</v>
      </c>
      <c r="K26">
        <f t="shared" si="2"/>
        <v>1101</v>
      </c>
      <c r="M26" s="2">
        <f t="shared" si="8"/>
        <v>491.15</v>
      </c>
      <c r="N26" s="2">
        <f t="shared" si="9"/>
        <v>1101</v>
      </c>
      <c r="O26" s="2">
        <f t="shared" si="10"/>
        <v>3811</v>
      </c>
      <c r="P26" s="2">
        <f t="shared" si="11"/>
        <v>722</v>
      </c>
      <c r="Q26" s="2">
        <f t="shared" si="12"/>
        <v>2.8000000000000003E-4</v>
      </c>
      <c r="R26" s="2">
        <f>'Vapor pressure'!J23*1000</f>
        <v>1874684.507151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7"/>
  <sheetViews>
    <sheetView workbookViewId="0">
      <selection activeCell="M1" sqref="M1:R26"/>
    </sheetView>
  </sheetViews>
  <sheetFormatPr defaultRowHeight="15"/>
  <cols>
    <col min="13" max="13" width="12.5703125" bestFit="1" customWidth="1"/>
    <col min="14" max="15" width="11.5703125" bestFit="1" customWidth="1"/>
    <col min="16" max="16" width="11.85546875" bestFit="1" customWidth="1"/>
    <col min="17" max="17" width="11.28515625" bestFit="1" customWidth="1"/>
    <col min="18" max="18" width="11.5703125" bestFit="1" customWidth="1"/>
  </cols>
  <sheetData>
    <row r="1" spans="1:18"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</row>
    <row r="2" spans="1:18">
      <c r="A2" t="s">
        <v>0</v>
      </c>
      <c r="B2" t="s">
        <v>1</v>
      </c>
      <c r="C2" t="s">
        <v>4</v>
      </c>
      <c r="D2" t="s">
        <v>3</v>
      </c>
      <c r="E2" t="s">
        <v>2</v>
      </c>
      <c r="G2" t="s">
        <v>0</v>
      </c>
      <c r="H2" t="s">
        <v>16</v>
      </c>
      <c r="I2" t="s">
        <v>4</v>
      </c>
      <c r="J2" t="s">
        <v>3</v>
      </c>
      <c r="K2" t="s">
        <v>2</v>
      </c>
      <c r="M2" s="1" t="s">
        <v>8</v>
      </c>
      <c r="N2" s="1" t="s">
        <v>24</v>
      </c>
      <c r="O2" s="1" t="s">
        <v>26</v>
      </c>
      <c r="P2" s="1" t="s">
        <v>25</v>
      </c>
      <c r="Q2" s="1" t="s">
        <v>28</v>
      </c>
      <c r="R2" s="1" t="s">
        <v>27</v>
      </c>
    </row>
    <row r="3" spans="1:18">
      <c r="A3">
        <v>-20</v>
      </c>
      <c r="B3">
        <v>4.5</v>
      </c>
      <c r="C3">
        <v>0.48299999999999998</v>
      </c>
      <c r="D3">
        <v>3.117</v>
      </c>
      <c r="E3">
        <v>1258</v>
      </c>
      <c r="G3">
        <f>A3+273.15</f>
        <v>253.14999999999998</v>
      </c>
      <c r="H3">
        <f>B3*1000</f>
        <v>4500</v>
      </c>
      <c r="I3">
        <f>C3</f>
        <v>0.48299999999999998</v>
      </c>
      <c r="J3">
        <f>D3</f>
        <v>3.117</v>
      </c>
      <c r="K3">
        <f>E3</f>
        <v>1258</v>
      </c>
      <c r="M3" s="2">
        <f>A3+273.15</f>
        <v>253.14999999999998</v>
      </c>
      <c r="N3" s="2">
        <f>E3</f>
        <v>1258</v>
      </c>
      <c r="O3" s="2">
        <f>D3*1000</f>
        <v>3117</v>
      </c>
      <c r="P3" s="2">
        <f>C3*1000</f>
        <v>483</v>
      </c>
      <c r="Q3" s="2">
        <f>B3/1000</f>
        <v>4.4999999999999997E-3</v>
      </c>
      <c r="R3" s="2">
        <v>0</v>
      </c>
    </row>
    <row r="4" spans="1:18">
      <c r="A4">
        <v>-10</v>
      </c>
      <c r="B4">
        <v>3.6</v>
      </c>
      <c r="C4">
        <v>0.49299999999999999</v>
      </c>
      <c r="D4">
        <v>3.141</v>
      </c>
      <c r="E4">
        <v>1253</v>
      </c>
      <c r="G4">
        <f t="shared" ref="G4:G26" si="0">A4+273.15</f>
        <v>263.14999999999998</v>
      </c>
      <c r="H4">
        <f t="shared" ref="H4:H26" si="1">B4*1000</f>
        <v>3600</v>
      </c>
      <c r="I4">
        <f t="shared" ref="I4:K26" si="2">C4</f>
        <v>0.49299999999999999</v>
      </c>
      <c r="J4">
        <f t="shared" si="2"/>
        <v>3.141</v>
      </c>
      <c r="K4">
        <f t="shared" si="2"/>
        <v>1253</v>
      </c>
      <c r="M4" s="2">
        <f t="shared" ref="M4:M26" si="3">A4+273.15</f>
        <v>263.14999999999998</v>
      </c>
      <c r="N4" s="2">
        <f t="shared" ref="N4:N26" si="4">E4</f>
        <v>1253</v>
      </c>
      <c r="O4" s="2">
        <f t="shared" ref="O4:O26" si="5">D4*1000</f>
        <v>3141</v>
      </c>
      <c r="P4" s="2">
        <f t="shared" ref="P4:P26" si="6">C4*1000</f>
        <v>493</v>
      </c>
      <c r="Q4" s="2">
        <f t="shared" ref="Q4:Q26" si="7">B4/1000</f>
        <v>3.5999999999999999E-3</v>
      </c>
      <c r="R4" s="2">
        <v>0</v>
      </c>
    </row>
    <row r="5" spans="1:18">
      <c r="A5">
        <v>0</v>
      </c>
      <c r="B5">
        <v>3</v>
      </c>
      <c r="C5">
        <v>0.503</v>
      </c>
      <c r="D5">
        <v>3.1640000000000001</v>
      </c>
      <c r="E5">
        <v>1248</v>
      </c>
      <c r="G5">
        <f t="shared" si="0"/>
        <v>273.14999999999998</v>
      </c>
      <c r="H5">
        <f t="shared" si="1"/>
        <v>3000</v>
      </c>
      <c r="I5">
        <f t="shared" si="2"/>
        <v>0.503</v>
      </c>
      <c r="J5">
        <f t="shared" si="2"/>
        <v>3.1640000000000001</v>
      </c>
      <c r="K5">
        <f t="shared" si="2"/>
        <v>1248</v>
      </c>
      <c r="M5" s="2">
        <f t="shared" si="3"/>
        <v>273.14999999999998</v>
      </c>
      <c r="N5" s="2">
        <f t="shared" si="4"/>
        <v>1248</v>
      </c>
      <c r="O5" s="2">
        <f t="shared" si="5"/>
        <v>3164</v>
      </c>
      <c r="P5" s="2">
        <f t="shared" si="6"/>
        <v>503</v>
      </c>
      <c r="Q5" s="2">
        <f t="shared" si="7"/>
        <v>3.0000000000000001E-3</v>
      </c>
      <c r="R5" s="2">
        <v>0</v>
      </c>
    </row>
    <row r="6" spans="1:18">
      <c r="A6">
        <v>10</v>
      </c>
      <c r="B6">
        <v>2.5</v>
      </c>
      <c r="C6">
        <v>0.51300000000000001</v>
      </c>
      <c r="D6">
        <v>3.1880000000000002</v>
      </c>
      <c r="E6">
        <v>1242</v>
      </c>
      <c r="G6">
        <f t="shared" si="0"/>
        <v>283.14999999999998</v>
      </c>
      <c r="H6">
        <f t="shared" si="1"/>
        <v>2500</v>
      </c>
      <c r="I6">
        <f t="shared" si="2"/>
        <v>0.51300000000000001</v>
      </c>
      <c r="J6">
        <f t="shared" si="2"/>
        <v>3.1880000000000002</v>
      </c>
      <c r="K6">
        <f t="shared" si="2"/>
        <v>1242</v>
      </c>
      <c r="M6" s="2">
        <f t="shared" si="3"/>
        <v>283.14999999999998</v>
      </c>
      <c r="N6" s="2">
        <f t="shared" si="4"/>
        <v>1242</v>
      </c>
      <c r="O6" s="2">
        <f t="shared" si="5"/>
        <v>3188</v>
      </c>
      <c r="P6" s="2">
        <f t="shared" si="6"/>
        <v>513</v>
      </c>
      <c r="Q6" s="2">
        <f t="shared" si="7"/>
        <v>2.5000000000000001E-3</v>
      </c>
      <c r="R6" s="2">
        <v>0</v>
      </c>
    </row>
    <row r="7" spans="1:18">
      <c r="A7">
        <v>20</v>
      </c>
      <c r="B7">
        <v>2.1</v>
      </c>
      <c r="C7">
        <v>0.52300000000000002</v>
      </c>
      <c r="D7">
        <v>3.2120000000000002</v>
      </c>
      <c r="E7">
        <v>1237</v>
      </c>
      <c r="G7">
        <f t="shared" si="0"/>
        <v>293.14999999999998</v>
      </c>
      <c r="H7">
        <f t="shared" si="1"/>
        <v>2100</v>
      </c>
      <c r="I7">
        <f t="shared" si="2"/>
        <v>0.52300000000000002</v>
      </c>
      <c r="J7">
        <f t="shared" si="2"/>
        <v>3.2120000000000002</v>
      </c>
      <c r="K7">
        <f t="shared" si="2"/>
        <v>1237</v>
      </c>
      <c r="M7" s="2">
        <f t="shared" si="3"/>
        <v>293.14999999999998</v>
      </c>
      <c r="N7" s="2">
        <f t="shared" si="4"/>
        <v>1237</v>
      </c>
      <c r="O7" s="2">
        <f t="shared" si="5"/>
        <v>3212</v>
      </c>
      <c r="P7" s="2">
        <f t="shared" si="6"/>
        <v>523</v>
      </c>
      <c r="Q7" s="2">
        <f t="shared" si="7"/>
        <v>2.1000000000000003E-3</v>
      </c>
      <c r="R7" s="2">
        <f>'Vapor pressure'!K3*1000</f>
        <v>2068.4271870000002</v>
      </c>
    </row>
    <row r="8" spans="1:18">
      <c r="A8">
        <v>30</v>
      </c>
      <c r="B8">
        <v>1.8</v>
      </c>
      <c r="C8">
        <v>0.53300000000000003</v>
      </c>
      <c r="D8">
        <v>3.2349999999999999</v>
      </c>
      <c r="E8">
        <v>1232</v>
      </c>
      <c r="G8">
        <f t="shared" si="0"/>
        <v>303.14999999999998</v>
      </c>
      <c r="H8">
        <f t="shared" si="1"/>
        <v>1800</v>
      </c>
      <c r="I8">
        <f t="shared" si="2"/>
        <v>0.53300000000000003</v>
      </c>
      <c r="J8">
        <f t="shared" si="2"/>
        <v>3.2349999999999999</v>
      </c>
      <c r="K8">
        <f t="shared" si="2"/>
        <v>1232</v>
      </c>
      <c r="M8" s="2">
        <f t="shared" si="3"/>
        <v>303.14999999999998</v>
      </c>
      <c r="N8" s="2">
        <f t="shared" si="4"/>
        <v>1232</v>
      </c>
      <c r="O8" s="2">
        <f t="shared" si="5"/>
        <v>3235</v>
      </c>
      <c r="P8" s="2">
        <f t="shared" si="6"/>
        <v>533</v>
      </c>
      <c r="Q8" s="2">
        <f t="shared" si="7"/>
        <v>1.8E-3</v>
      </c>
      <c r="R8" s="2">
        <f>'Vapor pressure'!K4*1000</f>
        <v>2757.9029160000005</v>
      </c>
    </row>
    <row r="9" spans="1:18">
      <c r="A9">
        <v>40</v>
      </c>
      <c r="B9">
        <v>1.6</v>
      </c>
      <c r="C9">
        <v>0.54300000000000004</v>
      </c>
      <c r="D9">
        <v>3.2589999999999999</v>
      </c>
      <c r="E9">
        <v>1227</v>
      </c>
      <c r="G9">
        <f t="shared" si="0"/>
        <v>313.14999999999998</v>
      </c>
      <c r="H9">
        <f t="shared" si="1"/>
        <v>1600</v>
      </c>
      <c r="I9">
        <f t="shared" si="2"/>
        <v>0.54300000000000004</v>
      </c>
      <c r="J9">
        <f t="shared" si="2"/>
        <v>3.2589999999999999</v>
      </c>
      <c r="K9">
        <f t="shared" si="2"/>
        <v>1227</v>
      </c>
      <c r="M9" s="2">
        <f t="shared" si="3"/>
        <v>313.14999999999998</v>
      </c>
      <c r="N9" s="2">
        <f t="shared" si="4"/>
        <v>1227</v>
      </c>
      <c r="O9" s="2">
        <f t="shared" si="5"/>
        <v>3259</v>
      </c>
      <c r="P9" s="2">
        <f t="shared" si="6"/>
        <v>543</v>
      </c>
      <c r="Q9" s="2">
        <f t="shared" si="7"/>
        <v>1.6000000000000001E-3</v>
      </c>
      <c r="R9" s="2">
        <f>'Vapor pressure'!K5*1000</f>
        <v>4550.5398114</v>
      </c>
    </row>
    <row r="10" spans="1:18">
      <c r="A10">
        <v>50</v>
      </c>
      <c r="B10">
        <v>1.4</v>
      </c>
      <c r="C10">
        <v>0.55300000000000005</v>
      </c>
      <c r="D10">
        <v>3.282</v>
      </c>
      <c r="E10">
        <v>1222</v>
      </c>
      <c r="G10">
        <f t="shared" si="0"/>
        <v>323.14999999999998</v>
      </c>
      <c r="H10">
        <f t="shared" si="1"/>
        <v>1400</v>
      </c>
      <c r="I10">
        <f t="shared" si="2"/>
        <v>0.55300000000000005</v>
      </c>
      <c r="J10">
        <f t="shared" si="2"/>
        <v>3.282</v>
      </c>
      <c r="K10">
        <f t="shared" si="2"/>
        <v>1222</v>
      </c>
      <c r="M10" s="2">
        <f t="shared" si="3"/>
        <v>323.14999999999998</v>
      </c>
      <c r="N10" s="2">
        <f t="shared" si="4"/>
        <v>1222</v>
      </c>
      <c r="O10" s="2">
        <f t="shared" si="5"/>
        <v>3282</v>
      </c>
      <c r="P10" s="2">
        <f t="shared" si="6"/>
        <v>553</v>
      </c>
      <c r="Q10" s="2">
        <f t="shared" si="7"/>
        <v>1.4E-3</v>
      </c>
      <c r="R10" s="2">
        <f>'Vapor pressure'!K6*1000</f>
        <v>7997.9184563999997</v>
      </c>
    </row>
    <row r="11" spans="1:18">
      <c r="A11">
        <v>60</v>
      </c>
      <c r="B11">
        <v>1.2</v>
      </c>
      <c r="C11">
        <v>0.56299999999999994</v>
      </c>
      <c r="D11">
        <v>3.306</v>
      </c>
      <c r="E11">
        <v>1216</v>
      </c>
      <c r="G11">
        <f t="shared" si="0"/>
        <v>333.15</v>
      </c>
      <c r="H11">
        <f t="shared" si="1"/>
        <v>1200</v>
      </c>
      <c r="I11">
        <f t="shared" si="2"/>
        <v>0.56299999999999994</v>
      </c>
      <c r="J11">
        <f t="shared" si="2"/>
        <v>3.306</v>
      </c>
      <c r="K11">
        <f t="shared" si="2"/>
        <v>1216</v>
      </c>
      <c r="M11" s="2">
        <f t="shared" si="3"/>
        <v>333.15</v>
      </c>
      <c r="N11" s="2">
        <f t="shared" si="4"/>
        <v>1216</v>
      </c>
      <c r="O11" s="2">
        <f t="shared" si="5"/>
        <v>3306</v>
      </c>
      <c r="P11" s="2">
        <f t="shared" si="6"/>
        <v>563</v>
      </c>
      <c r="Q11" s="2">
        <f t="shared" si="7"/>
        <v>1.1999999999999999E-3</v>
      </c>
      <c r="R11" s="2">
        <f>'Vapor pressure'!K7*1000</f>
        <v>13720.5670071</v>
      </c>
    </row>
    <row r="12" spans="1:18">
      <c r="A12">
        <v>70</v>
      </c>
      <c r="B12">
        <v>1.1000000000000001</v>
      </c>
      <c r="C12">
        <v>0.57299999999999995</v>
      </c>
      <c r="D12">
        <v>3.33</v>
      </c>
      <c r="E12">
        <v>1211</v>
      </c>
      <c r="G12">
        <f t="shared" si="0"/>
        <v>343.15</v>
      </c>
      <c r="H12">
        <f t="shared" si="1"/>
        <v>1100</v>
      </c>
      <c r="I12">
        <f t="shared" si="2"/>
        <v>0.57299999999999995</v>
      </c>
      <c r="J12">
        <f t="shared" si="2"/>
        <v>3.33</v>
      </c>
      <c r="K12">
        <f t="shared" si="2"/>
        <v>1211</v>
      </c>
      <c r="M12" s="2">
        <f t="shared" si="3"/>
        <v>343.15</v>
      </c>
      <c r="N12" s="2">
        <f t="shared" si="4"/>
        <v>1211</v>
      </c>
      <c r="O12" s="2">
        <f t="shared" si="5"/>
        <v>3330</v>
      </c>
      <c r="P12" s="2">
        <f t="shared" si="6"/>
        <v>573</v>
      </c>
      <c r="Q12" s="2">
        <f t="shared" si="7"/>
        <v>1.1000000000000001E-3</v>
      </c>
      <c r="R12" s="2">
        <f>'Vapor pressure'!K8*1000</f>
        <v>22476.9087654</v>
      </c>
    </row>
    <row r="13" spans="1:18">
      <c r="A13">
        <v>80</v>
      </c>
      <c r="B13">
        <v>0.95</v>
      </c>
      <c r="C13">
        <v>0.58299999999999996</v>
      </c>
      <c r="D13">
        <v>3.3530000000000002</v>
      </c>
      <c r="E13">
        <v>1206</v>
      </c>
      <c r="G13">
        <f t="shared" si="0"/>
        <v>353.15</v>
      </c>
      <c r="H13">
        <f t="shared" si="1"/>
        <v>950</v>
      </c>
      <c r="I13">
        <f t="shared" si="2"/>
        <v>0.58299999999999996</v>
      </c>
      <c r="J13">
        <f t="shared" si="2"/>
        <v>3.3530000000000002</v>
      </c>
      <c r="K13">
        <f t="shared" si="2"/>
        <v>1206</v>
      </c>
      <c r="M13" s="2">
        <f t="shared" si="3"/>
        <v>353.15</v>
      </c>
      <c r="N13" s="2">
        <f t="shared" si="4"/>
        <v>1206</v>
      </c>
      <c r="O13" s="2">
        <f t="shared" si="5"/>
        <v>3353</v>
      </c>
      <c r="P13" s="2">
        <f t="shared" si="6"/>
        <v>583</v>
      </c>
      <c r="Q13" s="2">
        <f t="shared" si="7"/>
        <v>9.5E-4</v>
      </c>
      <c r="R13" s="2">
        <f>'Vapor pressure'!K9*1000</f>
        <v>35232.209751900002</v>
      </c>
    </row>
    <row r="14" spans="1:18">
      <c r="A14">
        <v>90</v>
      </c>
      <c r="B14">
        <v>0.85</v>
      </c>
      <c r="C14">
        <v>0.59299999999999997</v>
      </c>
      <c r="D14">
        <v>3.3769999999999998</v>
      </c>
      <c r="E14">
        <v>1201</v>
      </c>
      <c r="G14">
        <f t="shared" si="0"/>
        <v>363.15</v>
      </c>
      <c r="H14">
        <f t="shared" si="1"/>
        <v>850</v>
      </c>
      <c r="I14">
        <f t="shared" si="2"/>
        <v>0.59299999999999997</v>
      </c>
      <c r="J14">
        <f t="shared" si="2"/>
        <v>3.3769999999999998</v>
      </c>
      <c r="K14">
        <f t="shared" si="2"/>
        <v>1201</v>
      </c>
      <c r="M14" s="2">
        <f t="shared" si="3"/>
        <v>363.15</v>
      </c>
      <c r="N14" s="2">
        <f t="shared" si="4"/>
        <v>1201</v>
      </c>
      <c r="O14" s="2">
        <f t="shared" si="5"/>
        <v>3377</v>
      </c>
      <c r="P14" s="2">
        <f t="shared" si="6"/>
        <v>593</v>
      </c>
      <c r="Q14" s="2">
        <f t="shared" si="7"/>
        <v>8.4999999999999995E-4</v>
      </c>
      <c r="R14" s="2">
        <f>'Vapor pressure'!K10*1000</f>
        <v>52951.735987200002</v>
      </c>
    </row>
    <row r="15" spans="1:18">
      <c r="A15">
        <v>100</v>
      </c>
      <c r="B15">
        <v>0.77</v>
      </c>
      <c r="C15">
        <v>0.60299999999999998</v>
      </c>
      <c r="D15">
        <v>3.4</v>
      </c>
      <c r="E15">
        <v>1196</v>
      </c>
      <c r="G15">
        <f t="shared" si="0"/>
        <v>373.15</v>
      </c>
      <c r="H15">
        <f t="shared" si="1"/>
        <v>770</v>
      </c>
      <c r="I15">
        <f t="shared" si="2"/>
        <v>0.60299999999999998</v>
      </c>
      <c r="J15">
        <f t="shared" si="2"/>
        <v>3.4</v>
      </c>
      <c r="K15">
        <f t="shared" si="2"/>
        <v>1196</v>
      </c>
      <c r="M15" s="2">
        <f t="shared" si="3"/>
        <v>373.15</v>
      </c>
      <c r="N15" s="2">
        <f t="shared" si="4"/>
        <v>1196</v>
      </c>
      <c r="O15" s="2">
        <f t="shared" si="5"/>
        <v>3400</v>
      </c>
      <c r="P15" s="2">
        <f t="shared" si="6"/>
        <v>603</v>
      </c>
      <c r="Q15" s="2">
        <f t="shared" si="7"/>
        <v>7.7000000000000007E-4</v>
      </c>
      <c r="R15" s="2">
        <f>'Vapor pressure'!K11*1000</f>
        <v>77221.281648000004</v>
      </c>
    </row>
    <row r="16" spans="1:18">
      <c r="A16">
        <v>110</v>
      </c>
      <c r="B16">
        <v>0.7</v>
      </c>
      <c r="C16">
        <v>0.61299999999999999</v>
      </c>
      <c r="D16">
        <v>3.4239999999999999</v>
      </c>
      <c r="E16">
        <v>1191</v>
      </c>
      <c r="G16">
        <f t="shared" si="0"/>
        <v>383.15</v>
      </c>
      <c r="H16">
        <f t="shared" si="1"/>
        <v>700</v>
      </c>
      <c r="I16">
        <f t="shared" si="2"/>
        <v>0.61299999999999999</v>
      </c>
      <c r="J16">
        <f t="shared" si="2"/>
        <v>3.4239999999999999</v>
      </c>
      <c r="K16">
        <f t="shared" si="2"/>
        <v>1191</v>
      </c>
      <c r="M16" s="2">
        <f t="shared" si="3"/>
        <v>383.15</v>
      </c>
      <c r="N16" s="2">
        <f t="shared" si="4"/>
        <v>1191</v>
      </c>
      <c r="O16" s="2">
        <f t="shared" si="5"/>
        <v>3424</v>
      </c>
      <c r="P16" s="2">
        <f t="shared" si="6"/>
        <v>613</v>
      </c>
      <c r="Q16" s="2">
        <f t="shared" si="7"/>
        <v>6.9999999999999999E-4</v>
      </c>
      <c r="R16" s="2">
        <f>'Vapor pressure'!K12*1000</f>
        <v>108937.16518200001</v>
      </c>
    </row>
    <row r="17" spans="1:18">
      <c r="A17">
        <v>120</v>
      </c>
      <c r="B17">
        <v>0.63</v>
      </c>
      <c r="C17">
        <v>0.623</v>
      </c>
      <c r="D17">
        <v>3.448</v>
      </c>
      <c r="E17">
        <v>1185</v>
      </c>
      <c r="G17">
        <f t="shared" si="0"/>
        <v>393.15</v>
      </c>
      <c r="H17">
        <f t="shared" si="1"/>
        <v>630</v>
      </c>
      <c r="I17">
        <f t="shared" si="2"/>
        <v>0.623</v>
      </c>
      <c r="J17">
        <f t="shared" si="2"/>
        <v>3.448</v>
      </c>
      <c r="K17">
        <f t="shared" si="2"/>
        <v>1185</v>
      </c>
      <c r="M17" s="2">
        <f t="shared" si="3"/>
        <v>393.15</v>
      </c>
      <c r="N17" s="2">
        <f t="shared" si="4"/>
        <v>1185</v>
      </c>
      <c r="O17" s="2">
        <f t="shared" si="5"/>
        <v>3448</v>
      </c>
      <c r="P17" s="2">
        <f t="shared" si="6"/>
        <v>623</v>
      </c>
      <c r="Q17" s="2">
        <f t="shared" si="7"/>
        <v>6.3000000000000003E-4</v>
      </c>
      <c r="R17" s="2">
        <f>'Vapor pressure'!K13*1000</f>
        <v>150305.70892200002</v>
      </c>
    </row>
    <row r="18" spans="1:18">
      <c r="A18">
        <v>130</v>
      </c>
      <c r="B18">
        <v>0.57999999999999996</v>
      </c>
      <c r="C18">
        <v>0.63300000000000001</v>
      </c>
      <c r="D18">
        <v>3.4710000000000001</v>
      </c>
      <c r="E18">
        <v>1180</v>
      </c>
      <c r="G18">
        <f t="shared" si="0"/>
        <v>403.15</v>
      </c>
      <c r="H18">
        <f t="shared" si="1"/>
        <v>580</v>
      </c>
      <c r="I18">
        <f t="shared" si="2"/>
        <v>0.63300000000000001</v>
      </c>
      <c r="J18">
        <f t="shared" si="2"/>
        <v>3.4710000000000001</v>
      </c>
      <c r="K18">
        <f t="shared" si="2"/>
        <v>1180</v>
      </c>
      <c r="M18" s="2">
        <f t="shared" si="3"/>
        <v>403.15</v>
      </c>
      <c r="N18" s="2">
        <f t="shared" si="4"/>
        <v>1180</v>
      </c>
      <c r="O18" s="2">
        <f t="shared" si="5"/>
        <v>3471</v>
      </c>
      <c r="P18" s="2">
        <f t="shared" si="6"/>
        <v>633</v>
      </c>
      <c r="Q18" s="2">
        <f t="shared" si="7"/>
        <v>5.8E-4</v>
      </c>
      <c r="R18" s="2">
        <f>'Vapor pressure'!K14*1000</f>
        <v>204084.81578400003</v>
      </c>
    </row>
    <row r="19" spans="1:18">
      <c r="A19">
        <v>140</v>
      </c>
      <c r="B19">
        <v>0.54</v>
      </c>
      <c r="C19">
        <v>0.64300000000000002</v>
      </c>
      <c r="D19">
        <v>3.4950000000000001</v>
      </c>
      <c r="E19">
        <v>1175</v>
      </c>
      <c r="G19">
        <f t="shared" si="0"/>
        <v>413.15</v>
      </c>
      <c r="H19">
        <f t="shared" si="1"/>
        <v>540</v>
      </c>
      <c r="I19">
        <f t="shared" si="2"/>
        <v>0.64300000000000002</v>
      </c>
      <c r="J19">
        <f t="shared" si="2"/>
        <v>3.4950000000000001</v>
      </c>
      <c r="K19">
        <f t="shared" si="2"/>
        <v>1175</v>
      </c>
      <c r="M19" s="2">
        <f t="shared" si="3"/>
        <v>413.15</v>
      </c>
      <c r="N19" s="2">
        <f t="shared" si="4"/>
        <v>1175</v>
      </c>
      <c r="O19" s="2">
        <f t="shared" si="5"/>
        <v>3495</v>
      </c>
      <c r="P19" s="2">
        <f t="shared" si="6"/>
        <v>643</v>
      </c>
      <c r="Q19" s="2">
        <f t="shared" si="7"/>
        <v>5.4000000000000001E-4</v>
      </c>
      <c r="R19" s="2">
        <f>'Vapor pressure'!K15*1000</f>
        <v>271653.43722600001</v>
      </c>
    </row>
    <row r="20" spans="1:18">
      <c r="A20">
        <v>150</v>
      </c>
      <c r="B20">
        <v>0.49</v>
      </c>
      <c r="C20">
        <v>0.65300000000000002</v>
      </c>
      <c r="D20">
        <v>3.5179999999999998</v>
      </c>
      <c r="E20">
        <v>1170</v>
      </c>
      <c r="G20">
        <f t="shared" si="0"/>
        <v>423.15</v>
      </c>
      <c r="H20">
        <f t="shared" si="1"/>
        <v>490</v>
      </c>
      <c r="I20">
        <f t="shared" si="2"/>
        <v>0.65300000000000002</v>
      </c>
      <c r="J20">
        <f t="shared" si="2"/>
        <v>3.5179999999999998</v>
      </c>
      <c r="K20">
        <f t="shared" si="2"/>
        <v>1170</v>
      </c>
      <c r="M20" s="2">
        <f t="shared" si="3"/>
        <v>423.15</v>
      </c>
      <c r="N20" s="2">
        <f t="shared" si="4"/>
        <v>1170</v>
      </c>
      <c r="O20" s="2">
        <f t="shared" si="5"/>
        <v>3518</v>
      </c>
      <c r="P20" s="2">
        <f t="shared" si="6"/>
        <v>653</v>
      </c>
      <c r="Q20" s="2">
        <f t="shared" si="7"/>
        <v>4.8999999999999998E-4</v>
      </c>
      <c r="R20" s="2">
        <f>'Vapor pressure'!K16*1000</f>
        <v>357148.42762199999</v>
      </c>
    </row>
    <row r="21" spans="1:18">
      <c r="A21">
        <v>160</v>
      </c>
      <c r="B21">
        <v>0.46</v>
      </c>
      <c r="C21">
        <v>0.66300000000000003</v>
      </c>
      <c r="D21">
        <v>3.5419999999999998</v>
      </c>
      <c r="E21">
        <v>1165</v>
      </c>
      <c r="G21">
        <f t="shared" si="0"/>
        <v>433.15</v>
      </c>
      <c r="H21">
        <f t="shared" si="1"/>
        <v>460</v>
      </c>
      <c r="I21">
        <f t="shared" si="2"/>
        <v>0.66300000000000003</v>
      </c>
      <c r="J21">
        <f t="shared" si="2"/>
        <v>3.5419999999999998</v>
      </c>
      <c r="K21">
        <f t="shared" si="2"/>
        <v>1165</v>
      </c>
      <c r="M21" s="2">
        <f t="shared" si="3"/>
        <v>433.15</v>
      </c>
      <c r="N21" s="2">
        <f t="shared" si="4"/>
        <v>1165</v>
      </c>
      <c r="O21" s="2">
        <f t="shared" si="5"/>
        <v>3542</v>
      </c>
      <c r="P21" s="2">
        <f t="shared" si="6"/>
        <v>663</v>
      </c>
      <c r="Q21" s="2">
        <f t="shared" si="7"/>
        <v>4.6000000000000001E-4</v>
      </c>
      <c r="R21" s="2">
        <f>'Vapor pressure'!K17*1000</f>
        <v>462638.21415899997</v>
      </c>
    </row>
    <row r="22" spans="1:18">
      <c r="A22">
        <v>170</v>
      </c>
      <c r="B22">
        <v>0.43</v>
      </c>
      <c r="C22">
        <v>0.67300000000000004</v>
      </c>
      <c r="D22">
        <v>3.5659999999999998</v>
      </c>
      <c r="E22">
        <v>1159</v>
      </c>
      <c r="G22">
        <f t="shared" si="0"/>
        <v>443.15</v>
      </c>
      <c r="H22">
        <f t="shared" si="1"/>
        <v>430</v>
      </c>
      <c r="I22">
        <f t="shared" si="2"/>
        <v>0.67300000000000004</v>
      </c>
      <c r="J22">
        <f t="shared" si="2"/>
        <v>3.5659999999999998</v>
      </c>
      <c r="K22">
        <f t="shared" si="2"/>
        <v>1159</v>
      </c>
      <c r="M22" s="2">
        <f t="shared" si="3"/>
        <v>443.15</v>
      </c>
      <c r="N22" s="2">
        <f t="shared" si="4"/>
        <v>1159</v>
      </c>
      <c r="O22" s="2">
        <f t="shared" si="5"/>
        <v>3566</v>
      </c>
      <c r="P22" s="2">
        <f t="shared" si="6"/>
        <v>673</v>
      </c>
      <c r="Q22" s="2">
        <f t="shared" si="7"/>
        <v>4.2999999999999999E-4</v>
      </c>
      <c r="R22" s="2">
        <f>'Vapor pressure'!K18*1000</f>
        <v>593638.60266899993</v>
      </c>
    </row>
    <row r="23" spans="1:18">
      <c r="A23">
        <v>180</v>
      </c>
      <c r="B23">
        <v>0.4</v>
      </c>
      <c r="C23">
        <v>0.68300000000000005</v>
      </c>
      <c r="D23">
        <v>3.589</v>
      </c>
      <c r="E23">
        <v>1154</v>
      </c>
      <c r="G23">
        <f t="shared" si="0"/>
        <v>453.15</v>
      </c>
      <c r="H23">
        <f t="shared" si="1"/>
        <v>400</v>
      </c>
      <c r="I23">
        <f t="shared" si="2"/>
        <v>0.68300000000000005</v>
      </c>
      <c r="J23">
        <f t="shared" si="2"/>
        <v>3.589</v>
      </c>
      <c r="K23">
        <f t="shared" si="2"/>
        <v>1154</v>
      </c>
      <c r="M23" s="2">
        <f t="shared" si="3"/>
        <v>453.15</v>
      </c>
      <c r="N23" s="2">
        <f t="shared" si="4"/>
        <v>1154</v>
      </c>
      <c r="O23" s="2">
        <f t="shared" si="5"/>
        <v>3589</v>
      </c>
      <c r="P23" s="2">
        <f t="shared" si="6"/>
        <v>683</v>
      </c>
      <c r="Q23" s="2">
        <f t="shared" si="7"/>
        <v>4.0000000000000002E-4</v>
      </c>
      <c r="R23" s="2">
        <f>'Vapor pressure'!K19*1000</f>
        <v>752907.49606799998</v>
      </c>
    </row>
    <row r="24" spans="1:18">
      <c r="A24">
        <v>190</v>
      </c>
      <c r="B24">
        <v>0.37</v>
      </c>
      <c r="C24">
        <v>0.69299999999999995</v>
      </c>
      <c r="D24">
        <v>3.613</v>
      </c>
      <c r="E24">
        <v>1149</v>
      </c>
      <c r="G24">
        <f t="shared" si="0"/>
        <v>463.15</v>
      </c>
      <c r="H24">
        <f t="shared" si="1"/>
        <v>370</v>
      </c>
      <c r="I24">
        <f t="shared" si="2"/>
        <v>0.69299999999999995</v>
      </c>
      <c r="J24">
        <f t="shared" si="2"/>
        <v>3.613</v>
      </c>
      <c r="K24">
        <f t="shared" si="2"/>
        <v>1149</v>
      </c>
      <c r="M24" s="2">
        <f t="shared" si="3"/>
        <v>463.15</v>
      </c>
      <c r="N24" s="2">
        <f t="shared" si="4"/>
        <v>1149</v>
      </c>
      <c r="O24" s="2">
        <f t="shared" si="5"/>
        <v>3613</v>
      </c>
      <c r="P24" s="2">
        <f t="shared" si="6"/>
        <v>693</v>
      </c>
      <c r="Q24" s="2">
        <f t="shared" si="7"/>
        <v>3.6999999999999999E-4</v>
      </c>
      <c r="R24" s="2">
        <f>'Vapor pressure'!K20*1000</f>
        <v>946650.17591700004</v>
      </c>
    </row>
    <row r="25" spans="1:18">
      <c r="A25">
        <v>200</v>
      </c>
      <c r="B25">
        <v>0.35</v>
      </c>
      <c r="C25">
        <v>0.70299999999999996</v>
      </c>
      <c r="D25">
        <v>3.6360000000000001</v>
      </c>
      <c r="E25">
        <v>1144</v>
      </c>
      <c r="G25">
        <f t="shared" si="0"/>
        <v>473.15</v>
      </c>
      <c r="H25">
        <f t="shared" si="1"/>
        <v>350</v>
      </c>
      <c r="I25">
        <f t="shared" si="2"/>
        <v>0.70299999999999996</v>
      </c>
      <c r="J25">
        <f t="shared" si="2"/>
        <v>3.6360000000000001</v>
      </c>
      <c r="K25">
        <f t="shared" si="2"/>
        <v>1144</v>
      </c>
      <c r="M25" s="2">
        <f t="shared" si="3"/>
        <v>473.15</v>
      </c>
      <c r="N25" s="2">
        <f t="shared" si="4"/>
        <v>1144</v>
      </c>
      <c r="O25" s="2">
        <f t="shared" si="5"/>
        <v>3636</v>
      </c>
      <c r="P25" s="2">
        <f t="shared" si="6"/>
        <v>703</v>
      </c>
      <c r="Q25" s="2">
        <f t="shared" si="7"/>
        <v>3.5E-4</v>
      </c>
      <c r="R25" s="2">
        <f>'Vapor pressure'!K21*1000</f>
        <v>1180382.448048</v>
      </c>
    </row>
    <row r="26" spans="1:18">
      <c r="A26">
        <v>210</v>
      </c>
      <c r="B26">
        <v>0.33</v>
      </c>
      <c r="C26">
        <v>0.71299999999999997</v>
      </c>
      <c r="D26">
        <v>3.66</v>
      </c>
      <c r="E26">
        <v>1139</v>
      </c>
      <c r="G26">
        <f t="shared" si="0"/>
        <v>483.15</v>
      </c>
      <c r="H26">
        <f t="shared" si="1"/>
        <v>330</v>
      </c>
      <c r="I26">
        <f t="shared" si="2"/>
        <v>0.71299999999999997</v>
      </c>
      <c r="J26">
        <f t="shared" si="2"/>
        <v>3.66</v>
      </c>
      <c r="K26">
        <f t="shared" si="2"/>
        <v>1139</v>
      </c>
      <c r="M26" s="2">
        <f t="shared" si="3"/>
        <v>483.15</v>
      </c>
      <c r="N26" s="2">
        <f t="shared" si="4"/>
        <v>1139</v>
      </c>
      <c r="O26" s="2">
        <f t="shared" si="5"/>
        <v>3660</v>
      </c>
      <c r="P26" s="2">
        <f t="shared" si="6"/>
        <v>713</v>
      </c>
      <c r="Q26" s="2">
        <f t="shared" si="7"/>
        <v>3.3E-4</v>
      </c>
      <c r="R26" s="2">
        <f>'Vapor pressure'!K22*1000</f>
        <v>1459620.1182929999</v>
      </c>
    </row>
    <row r="27" spans="1:18">
      <c r="R2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M1" sqref="M1:R27"/>
    </sheetView>
  </sheetViews>
  <sheetFormatPr defaultRowHeight="15"/>
  <cols>
    <col min="13" max="13" width="12.5703125" bestFit="1" customWidth="1"/>
    <col min="14" max="15" width="11.5703125" bestFit="1" customWidth="1"/>
    <col min="16" max="16" width="11.85546875" bestFit="1" customWidth="1"/>
    <col min="17" max="17" width="11.28515625" bestFit="1" customWidth="1"/>
    <col min="18" max="18" width="11.5703125" bestFit="1" customWidth="1"/>
  </cols>
  <sheetData>
    <row r="1" spans="1:18"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</row>
    <row r="2" spans="1:18">
      <c r="A2" t="s">
        <v>0</v>
      </c>
      <c r="B2" t="s">
        <v>1</v>
      </c>
      <c r="C2" t="s">
        <v>4</v>
      </c>
      <c r="D2" t="s">
        <v>3</v>
      </c>
      <c r="E2" t="s">
        <v>2</v>
      </c>
      <c r="G2" t="s">
        <v>0</v>
      </c>
      <c r="H2" t="s">
        <v>16</v>
      </c>
      <c r="I2" t="s">
        <v>4</v>
      </c>
      <c r="J2" t="s">
        <v>3</v>
      </c>
      <c r="K2" t="s">
        <v>2</v>
      </c>
      <c r="M2" s="1" t="s">
        <v>8</v>
      </c>
      <c r="N2" s="1" t="s">
        <v>24</v>
      </c>
      <c r="O2" s="1" t="s">
        <v>26</v>
      </c>
      <c r="P2" s="1" t="s">
        <v>25</v>
      </c>
      <c r="Q2" s="1" t="s">
        <v>28</v>
      </c>
      <c r="R2" s="1" t="s">
        <v>27</v>
      </c>
    </row>
    <row r="3" spans="1:18">
      <c r="A3">
        <v>-30</v>
      </c>
      <c r="B3">
        <v>7</v>
      </c>
      <c r="C3">
        <v>0.46899999999999997</v>
      </c>
      <c r="D3">
        <v>2.9609999999999999</v>
      </c>
      <c r="E3">
        <v>1300</v>
      </c>
      <c r="G3">
        <f>A3+273.15</f>
        <v>243.14999999999998</v>
      </c>
      <c r="H3">
        <f>B3*1000</f>
        <v>7000</v>
      </c>
      <c r="I3">
        <f>C3</f>
        <v>0.46899999999999997</v>
      </c>
      <c r="J3">
        <f>D3</f>
        <v>2.9609999999999999</v>
      </c>
      <c r="K3">
        <f>E3</f>
        <v>1300</v>
      </c>
      <c r="M3" s="2">
        <f>A3+273.15</f>
        <v>243.14999999999998</v>
      </c>
      <c r="N3" s="2">
        <f>E3</f>
        <v>1300</v>
      </c>
      <c r="O3" s="2">
        <f>D3*1000</f>
        <v>2961</v>
      </c>
      <c r="P3" s="2">
        <f>C3*1000</f>
        <v>469</v>
      </c>
      <c r="Q3" s="2">
        <f>B3/1000</f>
        <v>7.0000000000000001E-3</v>
      </c>
      <c r="R3" s="2">
        <v>0</v>
      </c>
    </row>
    <row r="4" spans="1:18">
      <c r="A4">
        <v>-20</v>
      </c>
      <c r="B4">
        <v>5.5</v>
      </c>
      <c r="C4">
        <v>0.47899999999999998</v>
      </c>
      <c r="D4">
        <v>2.984</v>
      </c>
      <c r="E4">
        <v>1295</v>
      </c>
      <c r="G4">
        <f t="shared" ref="G4:G26" si="0">A4+273.15</f>
        <v>253.14999999999998</v>
      </c>
      <c r="H4">
        <f t="shared" ref="H4:H26" si="1">B4*1000</f>
        <v>5500</v>
      </c>
      <c r="I4">
        <f t="shared" ref="I4:K26" si="2">C4</f>
        <v>0.47899999999999998</v>
      </c>
      <c r="J4">
        <f t="shared" si="2"/>
        <v>2.984</v>
      </c>
      <c r="K4">
        <f t="shared" si="2"/>
        <v>1295</v>
      </c>
      <c r="M4" s="2">
        <f t="shared" ref="M4:M26" si="3">A4+273.15</f>
        <v>253.14999999999998</v>
      </c>
      <c r="N4" s="2">
        <f t="shared" ref="N4:N26" si="4">E4</f>
        <v>1295</v>
      </c>
      <c r="O4" s="2">
        <f t="shared" ref="O4:O26" si="5">D4*1000</f>
        <v>2984</v>
      </c>
      <c r="P4" s="2">
        <f t="shared" ref="P4:P26" si="6">C4*1000</f>
        <v>479</v>
      </c>
      <c r="Q4" s="2">
        <f t="shared" ref="Q4:Q26" si="7">B4/1000</f>
        <v>5.4999999999999997E-3</v>
      </c>
      <c r="R4" s="2">
        <v>0</v>
      </c>
    </row>
    <row r="5" spans="1:18">
      <c r="A5">
        <v>-10</v>
      </c>
      <c r="B5">
        <v>4.5</v>
      </c>
      <c r="C5">
        <v>0.48899999999999999</v>
      </c>
      <c r="D5">
        <v>3.0070000000000001</v>
      </c>
      <c r="E5">
        <v>1290</v>
      </c>
      <c r="G5">
        <f t="shared" si="0"/>
        <v>263.14999999999998</v>
      </c>
      <c r="H5">
        <f t="shared" si="1"/>
        <v>4500</v>
      </c>
      <c r="I5">
        <f t="shared" si="2"/>
        <v>0.48899999999999999</v>
      </c>
      <c r="J5">
        <f t="shared" si="2"/>
        <v>3.0070000000000001</v>
      </c>
      <c r="K5">
        <f t="shared" si="2"/>
        <v>1290</v>
      </c>
      <c r="M5" s="2">
        <f t="shared" si="3"/>
        <v>263.14999999999998</v>
      </c>
      <c r="N5" s="2">
        <f t="shared" si="4"/>
        <v>1290</v>
      </c>
      <c r="O5" s="2">
        <f t="shared" si="5"/>
        <v>3007</v>
      </c>
      <c r="P5" s="2">
        <f t="shared" si="6"/>
        <v>489</v>
      </c>
      <c r="Q5" s="2">
        <f t="shared" si="7"/>
        <v>4.4999999999999997E-3</v>
      </c>
      <c r="R5" s="2">
        <v>0</v>
      </c>
    </row>
    <row r="6" spans="1:18">
      <c r="A6">
        <v>0</v>
      </c>
      <c r="B6">
        <v>3.7</v>
      </c>
      <c r="C6">
        <v>0.499</v>
      </c>
      <c r="D6">
        <v>3.0310000000000001</v>
      </c>
      <c r="E6">
        <v>1285</v>
      </c>
      <c r="G6">
        <f t="shared" si="0"/>
        <v>273.14999999999998</v>
      </c>
      <c r="H6">
        <f t="shared" si="1"/>
        <v>3700</v>
      </c>
      <c r="I6">
        <f t="shared" si="2"/>
        <v>0.499</v>
      </c>
      <c r="J6">
        <f t="shared" si="2"/>
        <v>3.0310000000000001</v>
      </c>
      <c r="K6">
        <f t="shared" si="2"/>
        <v>1285</v>
      </c>
      <c r="M6" s="2">
        <f t="shared" si="3"/>
        <v>273.14999999999998</v>
      </c>
      <c r="N6" s="2">
        <f t="shared" si="4"/>
        <v>1285</v>
      </c>
      <c r="O6" s="2">
        <f t="shared" si="5"/>
        <v>3031</v>
      </c>
      <c r="P6" s="2">
        <f t="shared" si="6"/>
        <v>499</v>
      </c>
      <c r="Q6" s="2">
        <f t="shared" si="7"/>
        <v>3.7000000000000002E-3</v>
      </c>
      <c r="R6" s="2">
        <v>0</v>
      </c>
    </row>
    <row r="7" spans="1:18">
      <c r="A7">
        <v>10</v>
      </c>
      <c r="B7">
        <v>3</v>
      </c>
      <c r="C7">
        <v>0.50900000000000001</v>
      </c>
      <c r="D7">
        <v>3.0539999999999998</v>
      </c>
      <c r="E7">
        <v>1280</v>
      </c>
      <c r="G7">
        <f t="shared" si="0"/>
        <v>283.14999999999998</v>
      </c>
      <c r="H7">
        <f t="shared" si="1"/>
        <v>3000</v>
      </c>
      <c r="I7">
        <f t="shared" si="2"/>
        <v>0.50900000000000001</v>
      </c>
      <c r="J7">
        <f t="shared" si="2"/>
        <v>3.0539999999999998</v>
      </c>
      <c r="K7">
        <f t="shared" si="2"/>
        <v>1280</v>
      </c>
      <c r="M7" s="2">
        <f t="shared" si="3"/>
        <v>283.14999999999998</v>
      </c>
      <c r="N7" s="2">
        <f t="shared" si="4"/>
        <v>1280</v>
      </c>
      <c r="O7" s="2">
        <f t="shared" si="5"/>
        <v>3054</v>
      </c>
      <c r="P7" s="2">
        <f t="shared" si="6"/>
        <v>509</v>
      </c>
      <c r="Q7" s="2">
        <f t="shared" si="7"/>
        <v>3.0000000000000001E-3</v>
      </c>
      <c r="R7" s="2">
        <v>0</v>
      </c>
    </row>
    <row r="8" spans="1:18">
      <c r="A8">
        <v>20</v>
      </c>
      <c r="B8">
        <v>2.5</v>
      </c>
      <c r="C8">
        <v>0.51900000000000002</v>
      </c>
      <c r="D8">
        <v>3.077</v>
      </c>
      <c r="E8">
        <v>1275</v>
      </c>
      <c r="G8">
        <f t="shared" si="0"/>
        <v>293.14999999999998</v>
      </c>
      <c r="H8">
        <f t="shared" si="1"/>
        <v>2500</v>
      </c>
      <c r="I8">
        <f t="shared" si="2"/>
        <v>0.51900000000000002</v>
      </c>
      <c r="J8">
        <f t="shared" si="2"/>
        <v>3.077</v>
      </c>
      <c r="K8">
        <f t="shared" si="2"/>
        <v>1275</v>
      </c>
      <c r="M8" s="2">
        <f t="shared" si="3"/>
        <v>293.14999999999998</v>
      </c>
      <c r="N8" s="2">
        <f t="shared" si="4"/>
        <v>1275</v>
      </c>
      <c r="O8" s="2">
        <f t="shared" si="5"/>
        <v>3077</v>
      </c>
      <c r="P8" s="2">
        <f t="shared" si="6"/>
        <v>519</v>
      </c>
      <c r="Q8" s="2">
        <f t="shared" si="7"/>
        <v>2.5000000000000001E-3</v>
      </c>
      <c r="R8" s="2">
        <f>'Vapor pressure'!L3*1000</f>
        <v>1792.6368954</v>
      </c>
    </row>
    <row r="9" spans="1:18">
      <c r="A9">
        <v>30</v>
      </c>
      <c r="B9">
        <v>2.2000000000000002</v>
      </c>
      <c r="C9">
        <v>0.52900000000000003</v>
      </c>
      <c r="D9">
        <v>3.1</v>
      </c>
      <c r="E9">
        <v>1270</v>
      </c>
      <c r="G9">
        <f t="shared" si="0"/>
        <v>303.14999999999998</v>
      </c>
      <c r="H9">
        <f t="shared" si="1"/>
        <v>2200</v>
      </c>
      <c r="I9">
        <f t="shared" si="2"/>
        <v>0.52900000000000003</v>
      </c>
      <c r="J9">
        <f t="shared" si="2"/>
        <v>3.1</v>
      </c>
      <c r="K9">
        <f t="shared" si="2"/>
        <v>1270</v>
      </c>
      <c r="M9" s="2">
        <f t="shared" si="3"/>
        <v>303.14999999999998</v>
      </c>
      <c r="N9" s="2">
        <f t="shared" si="4"/>
        <v>1270</v>
      </c>
      <c r="O9" s="2">
        <f t="shared" si="5"/>
        <v>3100</v>
      </c>
      <c r="P9" s="2">
        <f t="shared" si="6"/>
        <v>529</v>
      </c>
      <c r="Q9" s="2">
        <f t="shared" si="7"/>
        <v>2.2000000000000001E-3</v>
      </c>
      <c r="R9" s="2">
        <f>'Vapor pressure'!L4*1000</f>
        <v>2413.1650515000001</v>
      </c>
    </row>
    <row r="10" spans="1:18">
      <c r="A10">
        <v>40</v>
      </c>
      <c r="B10">
        <v>1.9</v>
      </c>
      <c r="C10">
        <v>0.53900000000000003</v>
      </c>
      <c r="D10">
        <v>3.1230000000000002</v>
      </c>
      <c r="E10">
        <v>1265</v>
      </c>
      <c r="G10">
        <f t="shared" si="0"/>
        <v>313.14999999999998</v>
      </c>
      <c r="H10">
        <f t="shared" si="1"/>
        <v>1900</v>
      </c>
      <c r="I10">
        <f t="shared" si="2"/>
        <v>0.53900000000000003</v>
      </c>
      <c r="J10">
        <f t="shared" si="2"/>
        <v>3.1230000000000002</v>
      </c>
      <c r="K10">
        <f t="shared" si="2"/>
        <v>1265</v>
      </c>
      <c r="M10" s="2">
        <f t="shared" si="3"/>
        <v>313.14999999999998</v>
      </c>
      <c r="N10" s="2">
        <f t="shared" si="4"/>
        <v>1265</v>
      </c>
      <c r="O10" s="2">
        <f t="shared" si="5"/>
        <v>3123</v>
      </c>
      <c r="P10" s="2">
        <f t="shared" si="6"/>
        <v>539</v>
      </c>
      <c r="Q10" s="2">
        <f t="shared" si="7"/>
        <v>1.9E-3</v>
      </c>
      <c r="R10" s="2">
        <f>'Vapor pressure'!L5*1000</f>
        <v>3998.9592281999999</v>
      </c>
    </row>
    <row r="11" spans="1:18">
      <c r="A11">
        <v>50</v>
      </c>
      <c r="B11">
        <v>1.6</v>
      </c>
      <c r="C11">
        <v>0.54900000000000004</v>
      </c>
      <c r="D11">
        <v>3.1459999999999999</v>
      </c>
      <c r="E11">
        <v>1260</v>
      </c>
      <c r="G11">
        <f t="shared" si="0"/>
        <v>323.14999999999998</v>
      </c>
      <c r="H11">
        <f t="shared" si="1"/>
        <v>1600</v>
      </c>
      <c r="I11">
        <f t="shared" si="2"/>
        <v>0.54900000000000004</v>
      </c>
      <c r="J11">
        <f t="shared" si="2"/>
        <v>3.1459999999999999</v>
      </c>
      <c r="K11">
        <f t="shared" si="2"/>
        <v>1260</v>
      </c>
      <c r="M11" s="2">
        <f t="shared" si="3"/>
        <v>323.14999999999998</v>
      </c>
      <c r="N11" s="2">
        <f t="shared" si="4"/>
        <v>1260</v>
      </c>
      <c r="O11" s="2">
        <f t="shared" si="5"/>
        <v>3146</v>
      </c>
      <c r="P11" s="2">
        <f t="shared" si="6"/>
        <v>549</v>
      </c>
      <c r="Q11" s="2">
        <f t="shared" si="7"/>
        <v>1.6000000000000001E-3</v>
      </c>
      <c r="R11" s="2">
        <f>'Vapor pressure'!L6*1000</f>
        <v>7170.5475815999998</v>
      </c>
    </row>
    <row r="12" spans="1:18">
      <c r="A12">
        <v>60</v>
      </c>
      <c r="B12">
        <v>1.4</v>
      </c>
      <c r="C12">
        <v>0.55900000000000005</v>
      </c>
      <c r="D12">
        <v>3.169</v>
      </c>
      <c r="E12">
        <v>1255</v>
      </c>
      <c r="G12">
        <f t="shared" si="0"/>
        <v>333.15</v>
      </c>
      <c r="H12">
        <f t="shared" si="1"/>
        <v>1400</v>
      </c>
      <c r="I12">
        <f t="shared" si="2"/>
        <v>0.55900000000000005</v>
      </c>
      <c r="J12">
        <f t="shared" si="2"/>
        <v>3.169</v>
      </c>
      <c r="K12">
        <f t="shared" si="2"/>
        <v>1255</v>
      </c>
      <c r="M12" s="2">
        <f t="shared" si="3"/>
        <v>333.15</v>
      </c>
      <c r="N12" s="2">
        <f t="shared" si="4"/>
        <v>1255</v>
      </c>
      <c r="O12" s="2">
        <f t="shared" si="5"/>
        <v>3169</v>
      </c>
      <c r="P12" s="2">
        <f t="shared" si="6"/>
        <v>559</v>
      </c>
      <c r="Q12" s="2">
        <f t="shared" si="7"/>
        <v>1.4E-3</v>
      </c>
      <c r="R12" s="2">
        <f>'Vapor pressure'!L7*1000</f>
        <v>12479.5106949</v>
      </c>
    </row>
    <row r="13" spans="1:18">
      <c r="A13">
        <v>70</v>
      </c>
      <c r="B13">
        <v>1.3</v>
      </c>
      <c r="C13">
        <v>0.56899999999999995</v>
      </c>
      <c r="D13">
        <v>3.1920000000000002</v>
      </c>
      <c r="E13">
        <v>1250</v>
      </c>
      <c r="G13">
        <f t="shared" si="0"/>
        <v>343.15</v>
      </c>
      <c r="H13">
        <f t="shared" si="1"/>
        <v>1300</v>
      </c>
      <c r="I13">
        <f t="shared" si="2"/>
        <v>0.56899999999999995</v>
      </c>
      <c r="J13">
        <f t="shared" si="2"/>
        <v>3.1920000000000002</v>
      </c>
      <c r="K13">
        <f t="shared" si="2"/>
        <v>1250</v>
      </c>
      <c r="M13" s="2">
        <f t="shared" si="3"/>
        <v>343.15</v>
      </c>
      <c r="N13" s="2">
        <f t="shared" si="4"/>
        <v>1250</v>
      </c>
      <c r="O13" s="2">
        <f t="shared" si="5"/>
        <v>3192</v>
      </c>
      <c r="P13" s="2">
        <f t="shared" si="6"/>
        <v>569</v>
      </c>
      <c r="Q13" s="2">
        <f t="shared" si="7"/>
        <v>1.2999999999999999E-3</v>
      </c>
      <c r="R13" s="2">
        <f>'Vapor pressure'!L8*1000</f>
        <v>20615.324297100004</v>
      </c>
    </row>
    <row r="14" spans="1:18">
      <c r="A14">
        <v>80</v>
      </c>
      <c r="B14">
        <v>1.1000000000000001</v>
      </c>
      <c r="C14">
        <v>0.57899999999999996</v>
      </c>
      <c r="D14">
        <v>3.2149999999999999</v>
      </c>
      <c r="E14">
        <v>1244</v>
      </c>
      <c r="G14">
        <f t="shared" si="0"/>
        <v>353.15</v>
      </c>
      <c r="H14">
        <f t="shared" si="1"/>
        <v>1100</v>
      </c>
      <c r="I14">
        <f t="shared" si="2"/>
        <v>0.57899999999999996</v>
      </c>
      <c r="J14">
        <f t="shared" si="2"/>
        <v>3.2149999999999999</v>
      </c>
      <c r="K14">
        <f t="shared" si="2"/>
        <v>1244</v>
      </c>
      <c r="M14" s="2">
        <f t="shared" si="3"/>
        <v>353.15</v>
      </c>
      <c r="N14" s="2">
        <f t="shared" si="4"/>
        <v>1244</v>
      </c>
      <c r="O14" s="2">
        <f t="shared" si="5"/>
        <v>3215</v>
      </c>
      <c r="P14" s="2">
        <f t="shared" si="6"/>
        <v>579</v>
      </c>
      <c r="Q14" s="2">
        <f t="shared" si="7"/>
        <v>1.1000000000000001E-3</v>
      </c>
      <c r="R14" s="2">
        <f>'Vapor pressure'!L9*1000</f>
        <v>32336.411690100009</v>
      </c>
    </row>
    <row r="15" spans="1:18">
      <c r="A15">
        <v>90</v>
      </c>
      <c r="B15">
        <v>0.99</v>
      </c>
      <c r="C15">
        <v>0.58899999999999997</v>
      </c>
      <c r="D15">
        <v>3.238</v>
      </c>
      <c r="E15">
        <v>1239</v>
      </c>
      <c r="G15">
        <f t="shared" si="0"/>
        <v>363.15</v>
      </c>
      <c r="H15">
        <f t="shared" si="1"/>
        <v>990</v>
      </c>
      <c r="I15">
        <f t="shared" si="2"/>
        <v>0.58899999999999997</v>
      </c>
      <c r="J15">
        <f t="shared" si="2"/>
        <v>3.238</v>
      </c>
      <c r="K15">
        <f t="shared" si="2"/>
        <v>1239</v>
      </c>
      <c r="M15" s="2">
        <f t="shared" si="3"/>
        <v>363.15</v>
      </c>
      <c r="N15" s="2">
        <f t="shared" si="4"/>
        <v>1239</v>
      </c>
      <c r="O15" s="2">
        <f t="shared" si="5"/>
        <v>3238</v>
      </c>
      <c r="P15" s="2">
        <f t="shared" si="6"/>
        <v>589</v>
      </c>
      <c r="Q15" s="2">
        <f t="shared" si="7"/>
        <v>9.8999999999999999E-4</v>
      </c>
      <c r="R15" s="2">
        <f>'Vapor pressure'!L10*1000</f>
        <v>48676.986467399998</v>
      </c>
    </row>
    <row r="16" spans="1:18">
      <c r="A16">
        <v>100</v>
      </c>
      <c r="B16">
        <v>0.89</v>
      </c>
      <c r="C16">
        <v>0.59899999999999998</v>
      </c>
      <c r="D16">
        <v>3.262</v>
      </c>
      <c r="E16">
        <v>1234</v>
      </c>
      <c r="G16">
        <f t="shared" si="0"/>
        <v>373.15</v>
      </c>
      <c r="H16">
        <f t="shared" si="1"/>
        <v>890</v>
      </c>
      <c r="I16">
        <f t="shared" si="2"/>
        <v>0.59899999999999998</v>
      </c>
      <c r="J16">
        <f t="shared" si="2"/>
        <v>3.262</v>
      </c>
      <c r="K16">
        <f t="shared" si="2"/>
        <v>1234</v>
      </c>
      <c r="M16" s="2">
        <f t="shared" si="3"/>
        <v>373.15</v>
      </c>
      <c r="N16" s="2">
        <f t="shared" si="4"/>
        <v>1234</v>
      </c>
      <c r="O16" s="2">
        <f t="shared" si="5"/>
        <v>3262</v>
      </c>
      <c r="P16" s="2">
        <f t="shared" si="6"/>
        <v>599</v>
      </c>
      <c r="Q16" s="2">
        <f t="shared" si="7"/>
        <v>8.9000000000000006E-4</v>
      </c>
      <c r="R16" s="2">
        <f>'Vapor pressure'!L11*1000</f>
        <v>71016.000087000008</v>
      </c>
    </row>
    <row r="17" spans="1:18">
      <c r="A17">
        <v>110</v>
      </c>
      <c r="B17">
        <v>0.8</v>
      </c>
      <c r="C17">
        <v>0.60899999999999999</v>
      </c>
      <c r="D17">
        <v>3.2850000000000001</v>
      </c>
      <c r="E17">
        <v>1229</v>
      </c>
      <c r="G17">
        <f t="shared" si="0"/>
        <v>383.15</v>
      </c>
      <c r="H17">
        <f t="shared" si="1"/>
        <v>800</v>
      </c>
      <c r="I17">
        <f t="shared" si="2"/>
        <v>0.60899999999999999</v>
      </c>
      <c r="J17">
        <f t="shared" si="2"/>
        <v>3.2850000000000001</v>
      </c>
      <c r="K17">
        <f t="shared" si="2"/>
        <v>1229</v>
      </c>
      <c r="M17" s="2">
        <f t="shared" si="3"/>
        <v>383.15</v>
      </c>
      <c r="N17" s="2">
        <f t="shared" si="4"/>
        <v>1229</v>
      </c>
      <c r="O17" s="2">
        <f t="shared" si="5"/>
        <v>3285</v>
      </c>
      <c r="P17" s="2">
        <f t="shared" si="6"/>
        <v>609</v>
      </c>
      <c r="Q17" s="2">
        <f t="shared" si="7"/>
        <v>8.0000000000000004E-4</v>
      </c>
      <c r="R17" s="2">
        <f>'Vapor pressure'!L12*1000</f>
        <v>99973.980705000009</v>
      </c>
    </row>
    <row r="18" spans="1:18">
      <c r="A18">
        <v>120</v>
      </c>
      <c r="B18">
        <v>0.73</v>
      </c>
      <c r="C18">
        <v>0.61899999999999999</v>
      </c>
      <c r="D18">
        <v>3.3079999999999998</v>
      </c>
      <c r="E18">
        <v>1224</v>
      </c>
      <c r="G18">
        <f t="shared" si="0"/>
        <v>393.15</v>
      </c>
      <c r="H18">
        <f t="shared" si="1"/>
        <v>730</v>
      </c>
      <c r="I18">
        <f t="shared" si="2"/>
        <v>0.61899999999999999</v>
      </c>
      <c r="J18">
        <f t="shared" si="2"/>
        <v>3.3079999999999998</v>
      </c>
      <c r="K18">
        <f t="shared" si="2"/>
        <v>1224</v>
      </c>
      <c r="M18" s="2">
        <f t="shared" si="3"/>
        <v>393.15</v>
      </c>
      <c r="N18" s="2">
        <f t="shared" si="4"/>
        <v>1224</v>
      </c>
      <c r="O18" s="2">
        <f t="shared" si="5"/>
        <v>3308</v>
      </c>
      <c r="P18" s="2">
        <f t="shared" si="6"/>
        <v>619</v>
      </c>
      <c r="Q18" s="2">
        <f t="shared" si="7"/>
        <v>7.2999999999999996E-4</v>
      </c>
      <c r="R18" s="2">
        <f>'Vapor pressure'!L13*1000</f>
        <v>137895.1458</v>
      </c>
    </row>
    <row r="19" spans="1:18">
      <c r="A19">
        <v>130</v>
      </c>
      <c r="B19">
        <v>0.67</v>
      </c>
      <c r="C19">
        <v>0.629</v>
      </c>
      <c r="D19">
        <v>3.331</v>
      </c>
      <c r="E19">
        <v>1219</v>
      </c>
      <c r="G19">
        <f t="shared" si="0"/>
        <v>403.15</v>
      </c>
      <c r="H19">
        <f t="shared" si="1"/>
        <v>670</v>
      </c>
      <c r="I19">
        <f t="shared" si="2"/>
        <v>0.629</v>
      </c>
      <c r="J19">
        <f t="shared" si="2"/>
        <v>3.331</v>
      </c>
      <c r="K19">
        <f t="shared" si="2"/>
        <v>1219</v>
      </c>
      <c r="M19" s="2">
        <f t="shared" si="3"/>
        <v>403.15</v>
      </c>
      <c r="N19" s="2">
        <f t="shared" si="4"/>
        <v>1219</v>
      </c>
      <c r="O19" s="2">
        <f t="shared" si="5"/>
        <v>3331</v>
      </c>
      <c r="P19" s="2">
        <f t="shared" si="6"/>
        <v>629</v>
      </c>
      <c r="Q19" s="2">
        <f t="shared" si="7"/>
        <v>6.7000000000000002E-4</v>
      </c>
      <c r="R19" s="2">
        <f>'Vapor pressure'!L14*1000</f>
        <v>186158.44683</v>
      </c>
    </row>
    <row r="20" spans="1:18">
      <c r="A20">
        <v>140</v>
      </c>
      <c r="B20">
        <v>0.61</v>
      </c>
      <c r="C20">
        <v>0.63900000000000001</v>
      </c>
      <c r="D20">
        <v>3.3540000000000001</v>
      </c>
      <c r="E20">
        <v>1214</v>
      </c>
      <c r="G20">
        <f t="shared" si="0"/>
        <v>413.15</v>
      </c>
      <c r="H20">
        <f t="shared" si="1"/>
        <v>610</v>
      </c>
      <c r="I20">
        <f t="shared" si="2"/>
        <v>0.63900000000000001</v>
      </c>
      <c r="J20">
        <f t="shared" si="2"/>
        <v>3.3540000000000001</v>
      </c>
      <c r="K20">
        <f t="shared" si="2"/>
        <v>1214</v>
      </c>
      <c r="M20" s="2">
        <f t="shared" si="3"/>
        <v>413.15</v>
      </c>
      <c r="N20" s="2">
        <f t="shared" si="4"/>
        <v>1214</v>
      </c>
      <c r="O20" s="2">
        <f t="shared" si="5"/>
        <v>3354</v>
      </c>
      <c r="P20" s="2">
        <f t="shared" si="6"/>
        <v>639</v>
      </c>
      <c r="Q20" s="2">
        <f t="shared" si="7"/>
        <v>6.0999999999999997E-4</v>
      </c>
      <c r="R20" s="2">
        <f>'Vapor pressure'!L15*1000</f>
        <v>247521.78671099999</v>
      </c>
    </row>
    <row r="21" spans="1:18">
      <c r="A21">
        <v>150</v>
      </c>
      <c r="B21">
        <v>0.56999999999999995</v>
      </c>
      <c r="C21">
        <v>0.64900000000000002</v>
      </c>
      <c r="D21">
        <v>3.3769999999999998</v>
      </c>
      <c r="E21">
        <v>1209</v>
      </c>
      <c r="G21">
        <f t="shared" si="0"/>
        <v>423.15</v>
      </c>
      <c r="H21">
        <f t="shared" si="1"/>
        <v>570</v>
      </c>
      <c r="I21">
        <f t="shared" si="2"/>
        <v>0.64900000000000002</v>
      </c>
      <c r="J21">
        <f t="shared" si="2"/>
        <v>3.3769999999999998</v>
      </c>
      <c r="K21">
        <f t="shared" si="2"/>
        <v>1209</v>
      </c>
      <c r="M21" s="2">
        <f t="shared" si="3"/>
        <v>423.15</v>
      </c>
      <c r="N21" s="2">
        <f t="shared" si="4"/>
        <v>1209</v>
      </c>
      <c r="O21" s="2">
        <f t="shared" si="5"/>
        <v>3377</v>
      </c>
      <c r="P21" s="2">
        <f t="shared" si="6"/>
        <v>649</v>
      </c>
      <c r="Q21" s="2">
        <f t="shared" si="7"/>
        <v>5.6999999999999998E-4</v>
      </c>
      <c r="R21" s="2">
        <f>'Vapor pressure'!L16*1000</f>
        <v>324743.06835900003</v>
      </c>
    </row>
    <row r="22" spans="1:18">
      <c r="A22">
        <v>160</v>
      </c>
      <c r="B22">
        <v>0.52</v>
      </c>
      <c r="C22">
        <v>0.65900000000000003</v>
      </c>
      <c r="D22">
        <v>3.4</v>
      </c>
      <c r="E22">
        <v>1204</v>
      </c>
      <c r="G22">
        <f t="shared" si="0"/>
        <v>433.15</v>
      </c>
      <c r="H22">
        <f t="shared" si="1"/>
        <v>520</v>
      </c>
      <c r="I22">
        <f t="shared" si="2"/>
        <v>0.65900000000000003</v>
      </c>
      <c r="J22">
        <f t="shared" si="2"/>
        <v>3.4</v>
      </c>
      <c r="K22">
        <f t="shared" si="2"/>
        <v>1204</v>
      </c>
      <c r="M22" s="2">
        <f t="shared" si="3"/>
        <v>433.15</v>
      </c>
      <c r="N22" s="2">
        <f t="shared" si="4"/>
        <v>1204</v>
      </c>
      <c r="O22" s="2">
        <f t="shared" si="5"/>
        <v>3400</v>
      </c>
      <c r="P22" s="2">
        <f t="shared" si="6"/>
        <v>659</v>
      </c>
      <c r="Q22" s="2">
        <f t="shared" si="7"/>
        <v>5.2000000000000006E-4</v>
      </c>
      <c r="R22" s="2">
        <f>'Vapor pressure'!L17*1000</f>
        <v>420580.19469000003</v>
      </c>
    </row>
    <row r="23" spans="1:18">
      <c r="A23">
        <v>170</v>
      </c>
      <c r="B23">
        <v>0.48</v>
      </c>
      <c r="C23">
        <v>0.66900000000000004</v>
      </c>
      <c r="D23">
        <v>3.423</v>
      </c>
      <c r="E23">
        <v>1199</v>
      </c>
      <c r="G23">
        <f t="shared" si="0"/>
        <v>443.15</v>
      </c>
      <c r="H23">
        <f t="shared" si="1"/>
        <v>480</v>
      </c>
      <c r="I23">
        <f t="shared" si="2"/>
        <v>0.66900000000000004</v>
      </c>
      <c r="J23">
        <f t="shared" si="2"/>
        <v>3.423</v>
      </c>
      <c r="K23">
        <f t="shared" si="2"/>
        <v>1199</v>
      </c>
      <c r="M23" s="2">
        <f t="shared" si="3"/>
        <v>443.15</v>
      </c>
      <c r="N23" s="2">
        <f t="shared" si="4"/>
        <v>1199</v>
      </c>
      <c r="O23" s="2">
        <f t="shared" si="5"/>
        <v>3423</v>
      </c>
      <c r="P23" s="2">
        <f t="shared" si="6"/>
        <v>669</v>
      </c>
      <c r="Q23" s="2">
        <f t="shared" si="7"/>
        <v>4.7999999999999996E-4</v>
      </c>
      <c r="R23" s="2">
        <f>'Vapor pressure'!L18*1000</f>
        <v>539170.02007800003</v>
      </c>
    </row>
    <row r="24" spans="1:18">
      <c r="A24">
        <v>180</v>
      </c>
      <c r="B24">
        <v>0.45</v>
      </c>
      <c r="C24">
        <v>0.67900000000000005</v>
      </c>
      <c r="D24">
        <v>3.4460000000000002</v>
      </c>
      <c r="E24">
        <v>1193</v>
      </c>
      <c r="G24">
        <f t="shared" si="0"/>
        <v>453.15</v>
      </c>
      <c r="H24">
        <f t="shared" si="1"/>
        <v>450</v>
      </c>
      <c r="I24">
        <f t="shared" si="2"/>
        <v>0.67900000000000005</v>
      </c>
      <c r="J24">
        <f t="shared" si="2"/>
        <v>3.4460000000000002</v>
      </c>
      <c r="K24">
        <f t="shared" si="2"/>
        <v>1193</v>
      </c>
      <c r="M24" s="2">
        <f t="shared" si="3"/>
        <v>453.15</v>
      </c>
      <c r="N24" s="2">
        <f t="shared" si="4"/>
        <v>1193</v>
      </c>
      <c r="O24" s="2">
        <f t="shared" si="5"/>
        <v>3446</v>
      </c>
      <c r="P24" s="2">
        <f t="shared" si="6"/>
        <v>679</v>
      </c>
      <c r="Q24" s="2">
        <f t="shared" si="7"/>
        <v>4.4999999999999999E-4</v>
      </c>
      <c r="R24" s="2">
        <f>'Vapor pressure'!L19*1000</f>
        <v>683959.92316800007</v>
      </c>
    </row>
    <row r="25" spans="1:18">
      <c r="A25">
        <v>190</v>
      </c>
      <c r="B25">
        <v>0.42</v>
      </c>
      <c r="C25">
        <v>0.68899999999999995</v>
      </c>
      <c r="D25">
        <v>3.4689999999999999</v>
      </c>
      <c r="E25">
        <v>1188</v>
      </c>
      <c r="G25">
        <f t="shared" si="0"/>
        <v>463.15</v>
      </c>
      <c r="H25">
        <f t="shared" si="1"/>
        <v>420</v>
      </c>
      <c r="I25">
        <f t="shared" si="2"/>
        <v>0.68899999999999995</v>
      </c>
      <c r="J25">
        <f t="shared" si="2"/>
        <v>3.4689999999999999</v>
      </c>
      <c r="K25">
        <f t="shared" si="2"/>
        <v>1188</v>
      </c>
      <c r="M25" s="2">
        <f t="shared" si="3"/>
        <v>463.15</v>
      </c>
      <c r="N25" s="2">
        <f t="shared" si="4"/>
        <v>1188</v>
      </c>
      <c r="O25" s="2">
        <f t="shared" si="5"/>
        <v>3469</v>
      </c>
      <c r="P25" s="2">
        <f t="shared" si="6"/>
        <v>689</v>
      </c>
      <c r="Q25" s="2">
        <f t="shared" si="7"/>
        <v>4.1999999999999996E-4</v>
      </c>
      <c r="R25" s="2">
        <f>'Vapor pressure'!L20*1000</f>
        <v>859086.75833400001</v>
      </c>
    </row>
    <row r="26" spans="1:18">
      <c r="A26">
        <v>200</v>
      </c>
      <c r="B26">
        <v>0.39</v>
      </c>
      <c r="C26">
        <v>0.69899999999999995</v>
      </c>
      <c r="D26">
        <v>3.4929999999999999</v>
      </c>
      <c r="E26">
        <v>1183</v>
      </c>
      <c r="G26">
        <f t="shared" si="0"/>
        <v>473.15</v>
      </c>
      <c r="H26">
        <f t="shared" si="1"/>
        <v>390</v>
      </c>
      <c r="I26">
        <f t="shared" si="2"/>
        <v>0.69899999999999995</v>
      </c>
      <c r="J26">
        <f t="shared" si="2"/>
        <v>3.4929999999999999</v>
      </c>
      <c r="K26">
        <f t="shared" si="2"/>
        <v>1183</v>
      </c>
      <c r="M26" s="2">
        <f t="shared" si="3"/>
        <v>473.15</v>
      </c>
      <c r="N26" s="2">
        <f t="shared" si="4"/>
        <v>1183</v>
      </c>
      <c r="O26" s="2">
        <f t="shared" si="5"/>
        <v>3493</v>
      </c>
      <c r="P26" s="2">
        <f t="shared" si="6"/>
        <v>699</v>
      </c>
      <c r="Q26" s="2">
        <f t="shared" si="7"/>
        <v>3.8999999999999999E-4</v>
      </c>
      <c r="R26" s="2">
        <f>'Vapor pressure'!L21*1000</f>
        <v>1071445.282866</v>
      </c>
    </row>
    <row r="27" spans="1:18">
      <c r="A27">
        <v>210</v>
      </c>
      <c r="B27">
        <v>0.37</v>
      </c>
      <c r="C27">
        <v>0.70899999999999996</v>
      </c>
      <c r="D27">
        <v>3.516</v>
      </c>
      <c r="E27">
        <v>1178</v>
      </c>
      <c r="G27">
        <f t="shared" ref="G27" si="8">A27+273.15</f>
        <v>483.15</v>
      </c>
      <c r="H27">
        <f t="shared" ref="H27" si="9">B27*1000</f>
        <v>370</v>
      </c>
      <c r="I27">
        <f t="shared" ref="I27" si="10">C27</f>
        <v>0.70899999999999996</v>
      </c>
      <c r="J27">
        <f t="shared" ref="J27" si="11">D27</f>
        <v>3.516</v>
      </c>
      <c r="K27">
        <f t="shared" ref="K27" si="12">E27</f>
        <v>1178</v>
      </c>
      <c r="M27" s="2">
        <f t="shared" ref="M27" si="13">A27+273.15</f>
        <v>483.15</v>
      </c>
      <c r="N27" s="2">
        <f t="shared" ref="N27" si="14">E27</f>
        <v>1178</v>
      </c>
      <c r="O27" s="2">
        <f t="shared" ref="O27" si="15">D27*1000</f>
        <v>3516</v>
      </c>
      <c r="P27" s="2">
        <f t="shared" ref="P27" si="16">C27*1000</f>
        <v>709</v>
      </c>
      <c r="Q27" s="2">
        <f t="shared" ref="Q27" si="17">B27/1000</f>
        <v>3.6999999999999999E-4</v>
      </c>
      <c r="R27" s="2">
        <f>'Vapor pressure'!L22*1000</f>
        <v>1325172.3511380001</v>
      </c>
    </row>
    <row r="28" spans="1:18">
      <c r="R28" s="2"/>
    </row>
    <row r="29" spans="1:18">
      <c r="R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28"/>
  <sheetViews>
    <sheetView workbookViewId="0">
      <selection activeCell="M1" sqref="M1:R28"/>
    </sheetView>
  </sheetViews>
  <sheetFormatPr defaultRowHeight="15"/>
  <cols>
    <col min="13" max="13" width="12.5703125" bestFit="1" customWidth="1"/>
    <col min="14" max="15" width="11.5703125" bestFit="1" customWidth="1"/>
    <col min="16" max="16" width="11.85546875" bestFit="1" customWidth="1"/>
    <col min="17" max="17" width="11.28515625" bestFit="1" customWidth="1"/>
    <col min="18" max="18" width="11.5703125" bestFit="1" customWidth="1"/>
  </cols>
  <sheetData>
    <row r="1" spans="1:18"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</row>
    <row r="2" spans="1:18">
      <c r="A2" t="s">
        <v>0</v>
      </c>
      <c r="B2" t="s">
        <v>1</v>
      </c>
      <c r="C2" t="s">
        <v>4</v>
      </c>
      <c r="D2" t="s">
        <v>3</v>
      </c>
      <c r="E2" t="s">
        <v>2</v>
      </c>
      <c r="G2" t="s">
        <v>0</v>
      </c>
      <c r="H2" t="s">
        <v>16</v>
      </c>
      <c r="I2" t="s">
        <v>4</v>
      </c>
      <c r="J2" t="s">
        <v>3</v>
      </c>
      <c r="K2" t="s">
        <v>2</v>
      </c>
      <c r="M2" s="1" t="s">
        <v>8</v>
      </c>
      <c r="N2" s="1" t="s">
        <v>24</v>
      </c>
      <c r="O2" s="1" t="s">
        <v>26</v>
      </c>
      <c r="P2" s="1" t="s">
        <v>25</v>
      </c>
      <c r="Q2" s="1" t="s">
        <v>28</v>
      </c>
      <c r="R2" s="1" t="s">
        <v>27</v>
      </c>
    </row>
    <row r="3" spans="1:18">
      <c r="A3">
        <v>-40</v>
      </c>
      <c r="B3">
        <v>14.9</v>
      </c>
      <c r="C3">
        <v>0.44900000000000001</v>
      </c>
      <c r="D3">
        <v>2.8</v>
      </c>
      <c r="E3">
        <v>1348</v>
      </c>
      <c r="G3">
        <f>A3+273.15</f>
        <v>233.14999999999998</v>
      </c>
      <c r="H3">
        <f>B3*1000</f>
        <v>14900</v>
      </c>
      <c r="I3">
        <f>C3</f>
        <v>0.44900000000000001</v>
      </c>
      <c r="J3">
        <f>D3</f>
        <v>2.8</v>
      </c>
      <c r="K3">
        <f>E3</f>
        <v>1348</v>
      </c>
      <c r="M3" s="2">
        <f>A3+273.15</f>
        <v>233.14999999999998</v>
      </c>
      <c r="N3" s="2">
        <f>E3</f>
        <v>1348</v>
      </c>
      <c r="O3" s="2">
        <f>D3*1000</f>
        <v>2800</v>
      </c>
      <c r="P3" s="2">
        <f>C3*1000</f>
        <v>449</v>
      </c>
      <c r="Q3" s="2">
        <f>B3/1000</f>
        <v>1.49E-2</v>
      </c>
      <c r="R3" s="2">
        <v>0</v>
      </c>
    </row>
    <row r="4" spans="1:18">
      <c r="A4">
        <v>-30</v>
      </c>
      <c r="B4">
        <v>9.1999999999999993</v>
      </c>
      <c r="C4">
        <v>0.45900000000000002</v>
      </c>
      <c r="D4">
        <v>2.82</v>
      </c>
      <c r="E4">
        <v>1343</v>
      </c>
      <c r="G4">
        <f t="shared" ref="G4:G27" si="0">A4+273.15</f>
        <v>243.14999999999998</v>
      </c>
      <c r="H4">
        <f t="shared" ref="H4:H27" si="1">B4*1000</f>
        <v>9200</v>
      </c>
      <c r="I4">
        <f t="shared" ref="I4:K27" si="2">C4</f>
        <v>0.45900000000000002</v>
      </c>
      <c r="J4">
        <f t="shared" si="2"/>
        <v>2.82</v>
      </c>
      <c r="K4">
        <f t="shared" si="2"/>
        <v>1343</v>
      </c>
      <c r="M4" s="2">
        <f t="shared" ref="M4:M27" si="3">A4+273.15</f>
        <v>243.14999999999998</v>
      </c>
      <c r="N4" s="2">
        <f t="shared" ref="N4:N27" si="4">E4</f>
        <v>1343</v>
      </c>
      <c r="O4" s="2">
        <f t="shared" ref="O4:O27" si="5">D4*1000</f>
        <v>2820</v>
      </c>
      <c r="P4" s="2">
        <f t="shared" ref="P4:P27" si="6">C4*1000</f>
        <v>459</v>
      </c>
      <c r="Q4" s="2">
        <f t="shared" ref="Q4:Q27" si="7">B4/1000</f>
        <v>9.1999999999999998E-3</v>
      </c>
      <c r="R4" s="2">
        <v>0</v>
      </c>
    </row>
    <row r="5" spans="1:18">
      <c r="A5">
        <v>-20</v>
      </c>
      <c r="B5">
        <v>6.5</v>
      </c>
      <c r="C5">
        <v>0.46899999999999997</v>
      </c>
      <c r="D5">
        <v>2.84</v>
      </c>
      <c r="E5">
        <v>1337</v>
      </c>
      <c r="G5">
        <f t="shared" si="0"/>
        <v>253.14999999999998</v>
      </c>
      <c r="H5">
        <f t="shared" si="1"/>
        <v>6500</v>
      </c>
      <c r="I5">
        <f t="shared" si="2"/>
        <v>0.46899999999999997</v>
      </c>
      <c r="J5">
        <f t="shared" si="2"/>
        <v>2.84</v>
      </c>
      <c r="K5">
        <f t="shared" si="2"/>
        <v>1337</v>
      </c>
      <c r="M5" s="2">
        <f t="shared" si="3"/>
        <v>253.14999999999998</v>
      </c>
      <c r="N5" s="2">
        <f t="shared" si="4"/>
        <v>1337</v>
      </c>
      <c r="O5" s="2">
        <f t="shared" si="5"/>
        <v>2840</v>
      </c>
      <c r="P5" s="2">
        <f t="shared" si="6"/>
        <v>469</v>
      </c>
      <c r="Q5" s="2">
        <f t="shared" si="7"/>
        <v>6.4999999999999997E-3</v>
      </c>
      <c r="R5" s="2">
        <v>0</v>
      </c>
    </row>
    <row r="6" spans="1:18">
      <c r="A6">
        <v>-10</v>
      </c>
      <c r="B6">
        <v>4.9000000000000004</v>
      </c>
      <c r="C6">
        <v>0.47899999999999998</v>
      </c>
      <c r="D6">
        <v>2.87</v>
      </c>
      <c r="E6">
        <v>1332</v>
      </c>
      <c r="G6">
        <f t="shared" si="0"/>
        <v>263.14999999999998</v>
      </c>
      <c r="H6">
        <f t="shared" si="1"/>
        <v>4900</v>
      </c>
      <c r="I6">
        <f t="shared" si="2"/>
        <v>0.47899999999999998</v>
      </c>
      <c r="J6">
        <f t="shared" si="2"/>
        <v>2.87</v>
      </c>
      <c r="K6">
        <f t="shared" si="2"/>
        <v>1332</v>
      </c>
      <c r="M6" s="2">
        <f t="shared" si="3"/>
        <v>263.14999999999998</v>
      </c>
      <c r="N6" s="2">
        <f t="shared" si="4"/>
        <v>1332</v>
      </c>
      <c r="O6" s="2">
        <f t="shared" si="5"/>
        <v>2870</v>
      </c>
      <c r="P6" s="2">
        <f t="shared" si="6"/>
        <v>479</v>
      </c>
      <c r="Q6" s="2">
        <f t="shared" si="7"/>
        <v>4.9000000000000007E-3</v>
      </c>
      <c r="R6" s="2">
        <v>0</v>
      </c>
    </row>
    <row r="7" spans="1:18">
      <c r="A7">
        <v>0</v>
      </c>
      <c r="B7">
        <v>3.9</v>
      </c>
      <c r="C7">
        <v>0.48899999999999999</v>
      </c>
      <c r="D7">
        <v>2.89</v>
      </c>
      <c r="E7">
        <v>1326</v>
      </c>
      <c r="G7">
        <f t="shared" si="0"/>
        <v>273.14999999999998</v>
      </c>
      <c r="H7">
        <f t="shared" si="1"/>
        <v>3900</v>
      </c>
      <c r="I7">
        <f t="shared" si="2"/>
        <v>0.48899999999999999</v>
      </c>
      <c r="J7">
        <f t="shared" si="2"/>
        <v>2.89</v>
      </c>
      <c r="K7">
        <f t="shared" si="2"/>
        <v>1326</v>
      </c>
      <c r="M7" s="2">
        <f t="shared" si="3"/>
        <v>273.14999999999998</v>
      </c>
      <c r="N7" s="2">
        <f t="shared" si="4"/>
        <v>1326</v>
      </c>
      <c r="O7" s="2">
        <f t="shared" si="5"/>
        <v>2890</v>
      </c>
      <c r="P7" s="2">
        <f t="shared" si="6"/>
        <v>489</v>
      </c>
      <c r="Q7" s="2">
        <f t="shared" si="7"/>
        <v>3.8999999999999998E-3</v>
      </c>
      <c r="R7" s="2">
        <v>0</v>
      </c>
    </row>
    <row r="8" spans="1:18">
      <c r="A8">
        <v>10</v>
      </c>
      <c r="B8">
        <v>3.2</v>
      </c>
      <c r="C8">
        <v>0.499</v>
      </c>
      <c r="D8">
        <v>2.91</v>
      </c>
      <c r="E8">
        <v>1321</v>
      </c>
      <c r="G8">
        <f t="shared" si="0"/>
        <v>283.14999999999998</v>
      </c>
      <c r="H8">
        <f t="shared" si="1"/>
        <v>3200</v>
      </c>
      <c r="I8">
        <f t="shared" si="2"/>
        <v>0.499</v>
      </c>
      <c r="J8">
        <f t="shared" si="2"/>
        <v>2.91</v>
      </c>
      <c r="K8">
        <f t="shared" si="2"/>
        <v>1321</v>
      </c>
      <c r="M8" s="2">
        <f t="shared" si="3"/>
        <v>283.14999999999998</v>
      </c>
      <c r="N8" s="2">
        <f t="shared" si="4"/>
        <v>1321</v>
      </c>
      <c r="O8" s="2">
        <f t="shared" si="5"/>
        <v>2910</v>
      </c>
      <c r="P8" s="2">
        <f t="shared" si="6"/>
        <v>499</v>
      </c>
      <c r="Q8" s="2">
        <f t="shared" si="7"/>
        <v>3.2000000000000002E-3</v>
      </c>
      <c r="R8" s="2">
        <v>0</v>
      </c>
    </row>
    <row r="9" spans="1:18">
      <c r="A9">
        <v>20</v>
      </c>
      <c r="B9">
        <v>2.7</v>
      </c>
      <c r="C9">
        <v>0.50900000000000001</v>
      </c>
      <c r="D9">
        <v>2.93</v>
      </c>
      <c r="E9">
        <v>1315</v>
      </c>
      <c r="G9">
        <f t="shared" si="0"/>
        <v>293.14999999999998</v>
      </c>
      <c r="H9">
        <f t="shared" si="1"/>
        <v>2700</v>
      </c>
      <c r="I9">
        <f t="shared" si="2"/>
        <v>0.50900000000000001</v>
      </c>
      <c r="J9">
        <f t="shared" si="2"/>
        <v>2.93</v>
      </c>
      <c r="K9">
        <f t="shared" si="2"/>
        <v>1315</v>
      </c>
      <c r="M9" s="2">
        <f t="shared" si="3"/>
        <v>293.14999999999998</v>
      </c>
      <c r="N9" s="2">
        <f t="shared" si="4"/>
        <v>1315</v>
      </c>
      <c r="O9" s="2">
        <f t="shared" si="5"/>
        <v>2930</v>
      </c>
      <c r="P9" s="2">
        <f t="shared" si="6"/>
        <v>509</v>
      </c>
      <c r="Q9" s="2">
        <f t="shared" si="7"/>
        <v>2.7000000000000001E-3</v>
      </c>
      <c r="R9" s="2">
        <f>'Vapor pressure'!M3*1000</f>
        <v>1516.8466038000001</v>
      </c>
    </row>
    <row r="10" spans="1:18">
      <c r="A10">
        <v>30</v>
      </c>
      <c r="B10">
        <v>2.2999999999999998</v>
      </c>
      <c r="C10">
        <v>0.51900000000000002</v>
      </c>
      <c r="D10">
        <v>2.96</v>
      </c>
      <c r="E10">
        <v>1309</v>
      </c>
      <c r="G10">
        <f t="shared" si="0"/>
        <v>303.14999999999998</v>
      </c>
      <c r="H10">
        <f t="shared" si="1"/>
        <v>2300</v>
      </c>
      <c r="I10">
        <f t="shared" si="2"/>
        <v>0.51900000000000002</v>
      </c>
      <c r="J10">
        <f t="shared" si="2"/>
        <v>2.96</v>
      </c>
      <c r="K10">
        <f t="shared" si="2"/>
        <v>1309</v>
      </c>
      <c r="M10" s="2">
        <f t="shared" si="3"/>
        <v>303.14999999999998</v>
      </c>
      <c r="N10" s="2">
        <f t="shared" si="4"/>
        <v>1309</v>
      </c>
      <c r="O10" s="2">
        <f t="shared" si="5"/>
        <v>2960</v>
      </c>
      <c r="P10" s="2">
        <f t="shared" si="6"/>
        <v>519</v>
      </c>
      <c r="Q10" s="2">
        <f t="shared" si="7"/>
        <v>2.3E-3</v>
      </c>
      <c r="R10" s="2">
        <f>'Vapor pressure'!M4*1000</f>
        <v>2206.3223327999999</v>
      </c>
    </row>
    <row r="11" spans="1:18">
      <c r="A11">
        <v>40</v>
      </c>
      <c r="B11">
        <v>1.96</v>
      </c>
      <c r="C11">
        <v>0.52900000000000003</v>
      </c>
      <c r="D11">
        <v>2.98</v>
      </c>
      <c r="E11">
        <v>1304</v>
      </c>
      <c r="G11">
        <f t="shared" si="0"/>
        <v>313.14999999999998</v>
      </c>
      <c r="H11">
        <f t="shared" si="1"/>
        <v>1960</v>
      </c>
      <c r="I11">
        <f t="shared" si="2"/>
        <v>0.52900000000000003</v>
      </c>
      <c r="J11">
        <f t="shared" si="2"/>
        <v>2.98</v>
      </c>
      <c r="K11">
        <f t="shared" si="2"/>
        <v>1304</v>
      </c>
      <c r="M11" s="2">
        <f t="shared" si="3"/>
        <v>313.14999999999998</v>
      </c>
      <c r="N11" s="2">
        <f t="shared" si="4"/>
        <v>1304</v>
      </c>
      <c r="O11" s="2">
        <f t="shared" si="5"/>
        <v>2980</v>
      </c>
      <c r="P11" s="2">
        <f t="shared" si="6"/>
        <v>529</v>
      </c>
      <c r="Q11" s="2">
        <f t="shared" si="7"/>
        <v>1.9599999999999999E-3</v>
      </c>
      <c r="R11" s="2">
        <f>'Vapor pressure'!M5*1000</f>
        <v>3792.1165095000006</v>
      </c>
    </row>
    <row r="12" spans="1:18">
      <c r="A12">
        <v>50</v>
      </c>
      <c r="B12">
        <v>1.7</v>
      </c>
      <c r="C12">
        <v>0.53900000000000003</v>
      </c>
      <c r="D12">
        <v>3</v>
      </c>
      <c r="E12">
        <v>1298</v>
      </c>
      <c r="G12">
        <f t="shared" si="0"/>
        <v>323.14999999999998</v>
      </c>
      <c r="H12">
        <f t="shared" si="1"/>
        <v>1700</v>
      </c>
      <c r="I12">
        <f t="shared" si="2"/>
        <v>0.53900000000000003</v>
      </c>
      <c r="J12">
        <f t="shared" si="2"/>
        <v>3</v>
      </c>
      <c r="K12">
        <f t="shared" si="2"/>
        <v>1298</v>
      </c>
      <c r="M12" s="2">
        <f t="shared" si="3"/>
        <v>323.14999999999998</v>
      </c>
      <c r="N12" s="2">
        <f t="shared" si="4"/>
        <v>1298</v>
      </c>
      <c r="O12" s="2">
        <f t="shared" si="5"/>
        <v>3000</v>
      </c>
      <c r="P12" s="2">
        <f t="shared" si="6"/>
        <v>539</v>
      </c>
      <c r="Q12" s="2">
        <f t="shared" si="7"/>
        <v>1.6999999999999999E-3</v>
      </c>
      <c r="R12" s="2">
        <f>'Vapor pressure'!M6*1000</f>
        <v>6687.9145713000007</v>
      </c>
    </row>
    <row r="13" spans="1:18">
      <c r="A13">
        <v>60</v>
      </c>
      <c r="B13">
        <v>1.5</v>
      </c>
      <c r="C13">
        <v>0.54900000000000004</v>
      </c>
      <c r="D13">
        <v>3.03</v>
      </c>
      <c r="E13">
        <v>1293</v>
      </c>
      <c r="G13">
        <f t="shared" si="0"/>
        <v>333.15</v>
      </c>
      <c r="H13">
        <f t="shared" si="1"/>
        <v>1500</v>
      </c>
      <c r="I13">
        <f t="shared" si="2"/>
        <v>0.54900000000000004</v>
      </c>
      <c r="J13">
        <f t="shared" si="2"/>
        <v>3.03</v>
      </c>
      <c r="K13">
        <f t="shared" si="2"/>
        <v>1293</v>
      </c>
      <c r="M13" s="2">
        <f t="shared" si="3"/>
        <v>333.15</v>
      </c>
      <c r="N13" s="2">
        <f t="shared" si="4"/>
        <v>1293</v>
      </c>
      <c r="O13" s="2">
        <f t="shared" si="5"/>
        <v>3030</v>
      </c>
      <c r="P13" s="2">
        <f t="shared" si="6"/>
        <v>549</v>
      </c>
      <c r="Q13" s="2">
        <f t="shared" si="7"/>
        <v>1.5E-3</v>
      </c>
      <c r="R13" s="2">
        <f>'Vapor pressure'!M7*1000</f>
        <v>11514.2446743</v>
      </c>
    </row>
    <row r="14" spans="1:18">
      <c r="A14">
        <v>70</v>
      </c>
      <c r="B14">
        <v>1.4</v>
      </c>
      <c r="C14">
        <v>0.55900000000000005</v>
      </c>
      <c r="D14">
        <v>3.05</v>
      </c>
      <c r="E14">
        <v>1287</v>
      </c>
      <c r="G14">
        <f t="shared" si="0"/>
        <v>343.15</v>
      </c>
      <c r="H14">
        <f t="shared" si="1"/>
        <v>1400</v>
      </c>
      <c r="I14">
        <f t="shared" si="2"/>
        <v>0.55900000000000005</v>
      </c>
      <c r="J14">
        <f t="shared" si="2"/>
        <v>3.05</v>
      </c>
      <c r="K14">
        <f t="shared" si="2"/>
        <v>1287</v>
      </c>
      <c r="M14" s="2">
        <f t="shared" si="3"/>
        <v>343.15</v>
      </c>
      <c r="N14" s="2">
        <f t="shared" si="4"/>
        <v>1287</v>
      </c>
      <c r="O14" s="2">
        <f t="shared" si="5"/>
        <v>3050</v>
      </c>
      <c r="P14" s="2">
        <f t="shared" si="6"/>
        <v>559</v>
      </c>
      <c r="Q14" s="2">
        <f t="shared" si="7"/>
        <v>1.4E-3</v>
      </c>
      <c r="R14" s="2">
        <f>'Vapor pressure'!M8*1000</f>
        <v>18753.7398288</v>
      </c>
    </row>
    <row r="15" spans="1:18">
      <c r="A15">
        <v>80</v>
      </c>
      <c r="B15">
        <v>1.2</v>
      </c>
      <c r="C15">
        <v>0.56899999999999995</v>
      </c>
      <c r="D15">
        <v>3.07</v>
      </c>
      <c r="E15">
        <v>1281</v>
      </c>
      <c r="G15">
        <f t="shared" si="0"/>
        <v>353.15</v>
      </c>
      <c r="H15">
        <f t="shared" si="1"/>
        <v>1200</v>
      </c>
      <c r="I15">
        <f t="shared" si="2"/>
        <v>0.56899999999999995</v>
      </c>
      <c r="J15">
        <f t="shared" si="2"/>
        <v>3.07</v>
      </c>
      <c r="K15">
        <f t="shared" si="2"/>
        <v>1281</v>
      </c>
      <c r="M15" s="2">
        <f t="shared" si="3"/>
        <v>353.15</v>
      </c>
      <c r="N15" s="2">
        <f t="shared" si="4"/>
        <v>1281</v>
      </c>
      <c r="O15" s="2">
        <f t="shared" si="5"/>
        <v>3070</v>
      </c>
      <c r="P15" s="2">
        <f t="shared" si="6"/>
        <v>569</v>
      </c>
      <c r="Q15" s="2">
        <f t="shared" si="7"/>
        <v>1.1999999999999999E-3</v>
      </c>
      <c r="R15" s="2">
        <f>'Vapor pressure'!M9*1000</f>
        <v>29233.770909600004</v>
      </c>
    </row>
    <row r="16" spans="1:18">
      <c r="A16">
        <v>90</v>
      </c>
      <c r="B16">
        <v>1.1000000000000001</v>
      </c>
      <c r="C16">
        <v>0.57899999999999996</v>
      </c>
      <c r="D16">
        <v>3.09</v>
      </c>
      <c r="E16">
        <v>1276</v>
      </c>
      <c r="G16">
        <f t="shared" si="0"/>
        <v>363.15</v>
      </c>
      <c r="H16">
        <f t="shared" si="1"/>
        <v>1100</v>
      </c>
      <c r="I16">
        <f t="shared" si="2"/>
        <v>0.57899999999999996</v>
      </c>
      <c r="J16">
        <f t="shared" si="2"/>
        <v>3.09</v>
      </c>
      <c r="K16">
        <f t="shared" si="2"/>
        <v>1276</v>
      </c>
      <c r="M16" s="2">
        <f t="shared" si="3"/>
        <v>363.15</v>
      </c>
      <c r="N16" s="2">
        <f t="shared" si="4"/>
        <v>1276</v>
      </c>
      <c r="O16" s="2">
        <f t="shared" si="5"/>
        <v>3090</v>
      </c>
      <c r="P16" s="2">
        <f t="shared" si="6"/>
        <v>579</v>
      </c>
      <c r="Q16" s="2">
        <f t="shared" si="7"/>
        <v>1.1000000000000001E-3</v>
      </c>
      <c r="R16" s="2">
        <f>'Vapor pressure'!M10*1000</f>
        <v>43781.708791500001</v>
      </c>
    </row>
    <row r="17" spans="1:18">
      <c r="A17">
        <v>100</v>
      </c>
      <c r="B17">
        <v>0.99</v>
      </c>
      <c r="C17">
        <v>0.58899999999999997</v>
      </c>
      <c r="D17">
        <v>3.12</v>
      </c>
      <c r="E17">
        <v>1270</v>
      </c>
      <c r="G17">
        <f t="shared" si="0"/>
        <v>373.15</v>
      </c>
      <c r="H17">
        <f t="shared" si="1"/>
        <v>990</v>
      </c>
      <c r="I17">
        <f t="shared" si="2"/>
        <v>0.58899999999999997</v>
      </c>
      <c r="J17">
        <f t="shared" si="2"/>
        <v>3.12</v>
      </c>
      <c r="K17">
        <f t="shared" si="2"/>
        <v>1270</v>
      </c>
      <c r="M17" s="2">
        <f t="shared" si="3"/>
        <v>373.15</v>
      </c>
      <c r="N17" s="2">
        <f t="shared" si="4"/>
        <v>1270</v>
      </c>
      <c r="O17" s="2">
        <f t="shared" si="5"/>
        <v>3120</v>
      </c>
      <c r="P17" s="2">
        <f t="shared" si="6"/>
        <v>589</v>
      </c>
      <c r="Q17" s="2">
        <f t="shared" si="7"/>
        <v>9.8999999999999999E-4</v>
      </c>
      <c r="R17" s="2">
        <f>'Vapor pressure'!M11*1000</f>
        <v>63500.714640900005</v>
      </c>
    </row>
    <row r="18" spans="1:18">
      <c r="A18">
        <v>110</v>
      </c>
      <c r="B18">
        <v>0.91</v>
      </c>
      <c r="C18">
        <v>0.59899999999999998</v>
      </c>
      <c r="D18">
        <v>3.14</v>
      </c>
      <c r="E18">
        <v>1265</v>
      </c>
      <c r="G18">
        <f t="shared" si="0"/>
        <v>383.15</v>
      </c>
      <c r="H18">
        <f t="shared" si="1"/>
        <v>910</v>
      </c>
      <c r="I18">
        <f t="shared" si="2"/>
        <v>0.59899999999999998</v>
      </c>
      <c r="J18">
        <f t="shared" si="2"/>
        <v>3.14</v>
      </c>
      <c r="K18">
        <f t="shared" si="2"/>
        <v>1265</v>
      </c>
      <c r="M18" s="2">
        <f t="shared" si="3"/>
        <v>383.15</v>
      </c>
      <c r="N18" s="2">
        <f t="shared" si="4"/>
        <v>1265</v>
      </c>
      <c r="O18" s="2">
        <f t="shared" si="5"/>
        <v>3140</v>
      </c>
      <c r="P18" s="2">
        <f t="shared" si="6"/>
        <v>599</v>
      </c>
      <c r="Q18" s="2">
        <f t="shared" si="7"/>
        <v>9.1E-4</v>
      </c>
      <c r="R18" s="2">
        <f>'Vapor pressure'!M12*1000</f>
        <v>89631.844769999996</v>
      </c>
    </row>
    <row r="19" spans="1:18">
      <c r="A19">
        <v>120</v>
      </c>
      <c r="B19">
        <v>0.83</v>
      </c>
      <c r="C19">
        <v>0.60899999999999999</v>
      </c>
      <c r="D19">
        <v>3.16</v>
      </c>
      <c r="E19">
        <v>1259</v>
      </c>
      <c r="G19">
        <f t="shared" si="0"/>
        <v>393.15</v>
      </c>
      <c r="H19">
        <f t="shared" si="1"/>
        <v>830</v>
      </c>
      <c r="I19">
        <f t="shared" si="2"/>
        <v>0.60899999999999999</v>
      </c>
      <c r="J19">
        <f t="shared" si="2"/>
        <v>3.16</v>
      </c>
      <c r="K19">
        <f t="shared" si="2"/>
        <v>1259</v>
      </c>
      <c r="M19" s="2">
        <f t="shared" si="3"/>
        <v>393.15</v>
      </c>
      <c r="N19" s="2">
        <f t="shared" si="4"/>
        <v>1259</v>
      </c>
      <c r="O19" s="2">
        <f t="shared" si="5"/>
        <v>3160</v>
      </c>
      <c r="P19" s="2">
        <f t="shared" si="6"/>
        <v>609</v>
      </c>
      <c r="Q19" s="2">
        <f t="shared" si="7"/>
        <v>8.3000000000000001E-4</v>
      </c>
      <c r="R19" s="2">
        <f>'Vapor pressure'!M13*1000</f>
        <v>123416.155491</v>
      </c>
    </row>
    <row r="20" spans="1:18">
      <c r="A20">
        <v>130</v>
      </c>
      <c r="B20">
        <v>0.77</v>
      </c>
      <c r="C20">
        <v>0.61899999999999999</v>
      </c>
      <c r="D20">
        <v>3.19</v>
      </c>
      <c r="E20">
        <v>1253</v>
      </c>
      <c r="G20">
        <f t="shared" si="0"/>
        <v>403.15</v>
      </c>
      <c r="H20">
        <f t="shared" si="1"/>
        <v>770</v>
      </c>
      <c r="I20">
        <f t="shared" si="2"/>
        <v>0.61899999999999999</v>
      </c>
      <c r="J20">
        <f t="shared" si="2"/>
        <v>3.19</v>
      </c>
      <c r="K20">
        <f t="shared" si="2"/>
        <v>1253</v>
      </c>
      <c r="M20" s="2">
        <f t="shared" si="3"/>
        <v>403.15</v>
      </c>
      <c r="N20" s="2">
        <f t="shared" si="4"/>
        <v>1253</v>
      </c>
      <c r="O20" s="2">
        <f t="shared" si="5"/>
        <v>3190</v>
      </c>
      <c r="P20" s="2">
        <f t="shared" si="6"/>
        <v>619</v>
      </c>
      <c r="Q20" s="2">
        <f t="shared" si="7"/>
        <v>7.7000000000000007E-4</v>
      </c>
      <c r="R20" s="2">
        <f>'Vapor pressure'!M14*1000</f>
        <v>166853.126418</v>
      </c>
    </row>
    <row r="21" spans="1:18">
      <c r="A21">
        <v>140</v>
      </c>
      <c r="B21">
        <v>0.71</v>
      </c>
      <c r="C21">
        <v>0.629</v>
      </c>
      <c r="D21">
        <v>3.21</v>
      </c>
      <c r="E21">
        <v>1248</v>
      </c>
      <c r="G21">
        <f t="shared" si="0"/>
        <v>413.15</v>
      </c>
      <c r="H21">
        <f t="shared" si="1"/>
        <v>710</v>
      </c>
      <c r="I21">
        <f t="shared" si="2"/>
        <v>0.629</v>
      </c>
      <c r="J21">
        <f t="shared" si="2"/>
        <v>3.21</v>
      </c>
      <c r="K21">
        <f t="shared" si="2"/>
        <v>1248</v>
      </c>
      <c r="M21" s="2">
        <f t="shared" si="3"/>
        <v>413.15</v>
      </c>
      <c r="N21" s="2">
        <f t="shared" si="4"/>
        <v>1248</v>
      </c>
      <c r="O21" s="2">
        <f t="shared" si="5"/>
        <v>3210</v>
      </c>
      <c r="P21" s="2">
        <f t="shared" si="6"/>
        <v>629</v>
      </c>
      <c r="Q21" s="2">
        <f t="shared" si="7"/>
        <v>7.0999999999999991E-4</v>
      </c>
      <c r="R21" s="2">
        <f>'Vapor pressure'!M15*1000</f>
        <v>222700.66046699998</v>
      </c>
    </row>
    <row r="22" spans="1:18">
      <c r="A22">
        <v>150</v>
      </c>
      <c r="B22">
        <v>0.66</v>
      </c>
      <c r="C22">
        <v>0.63900000000000001</v>
      </c>
      <c r="D22">
        <v>3.23</v>
      </c>
      <c r="E22">
        <v>1242</v>
      </c>
      <c r="G22">
        <f t="shared" si="0"/>
        <v>423.15</v>
      </c>
      <c r="H22">
        <f t="shared" si="1"/>
        <v>660</v>
      </c>
      <c r="I22">
        <f t="shared" si="2"/>
        <v>0.63900000000000001</v>
      </c>
      <c r="J22">
        <f t="shared" si="2"/>
        <v>3.23</v>
      </c>
      <c r="K22">
        <f t="shared" si="2"/>
        <v>1242</v>
      </c>
      <c r="M22" s="2">
        <f t="shared" si="3"/>
        <v>423.15</v>
      </c>
      <c r="N22" s="2">
        <f t="shared" si="4"/>
        <v>1242</v>
      </c>
      <c r="O22" s="2">
        <f t="shared" si="5"/>
        <v>3230</v>
      </c>
      <c r="P22" s="2">
        <f t="shared" si="6"/>
        <v>639</v>
      </c>
      <c r="Q22" s="2">
        <f t="shared" si="7"/>
        <v>6.6E-4</v>
      </c>
      <c r="R22" s="2">
        <f>'Vapor pressure'!M16*1000</f>
        <v>292337.70909600001</v>
      </c>
    </row>
    <row r="23" spans="1:18">
      <c r="A23">
        <v>160</v>
      </c>
      <c r="B23">
        <v>0.61</v>
      </c>
      <c r="C23">
        <v>0.64900000000000002</v>
      </c>
      <c r="D23">
        <v>3.25</v>
      </c>
      <c r="E23">
        <v>1237</v>
      </c>
      <c r="G23">
        <f t="shared" si="0"/>
        <v>433.15</v>
      </c>
      <c r="H23">
        <f t="shared" si="1"/>
        <v>610</v>
      </c>
      <c r="I23">
        <f t="shared" si="2"/>
        <v>0.64900000000000002</v>
      </c>
      <c r="J23">
        <f t="shared" si="2"/>
        <v>3.25</v>
      </c>
      <c r="K23">
        <f t="shared" si="2"/>
        <v>1237</v>
      </c>
      <c r="M23" s="2">
        <f t="shared" si="3"/>
        <v>433.15</v>
      </c>
      <c r="N23" s="2">
        <f t="shared" si="4"/>
        <v>1237</v>
      </c>
      <c r="O23" s="2">
        <f t="shared" si="5"/>
        <v>3250</v>
      </c>
      <c r="P23" s="2">
        <f t="shared" si="6"/>
        <v>649</v>
      </c>
      <c r="Q23" s="2">
        <f t="shared" si="7"/>
        <v>6.0999999999999997E-4</v>
      </c>
      <c r="R23" s="2">
        <f>'Vapor pressure'!M17*1000</f>
        <v>379211.65095000004</v>
      </c>
    </row>
    <row r="24" spans="1:18">
      <c r="A24">
        <v>165</v>
      </c>
      <c r="B24">
        <v>0.59</v>
      </c>
      <c r="C24">
        <v>0.65400000000000003</v>
      </c>
      <c r="D24">
        <v>3.27</v>
      </c>
      <c r="E24">
        <v>1234</v>
      </c>
      <c r="G24">
        <f t="shared" si="0"/>
        <v>438.15</v>
      </c>
      <c r="H24">
        <f t="shared" si="1"/>
        <v>590</v>
      </c>
      <c r="I24">
        <f t="shared" si="2"/>
        <v>0.65400000000000003</v>
      </c>
      <c r="J24">
        <f t="shared" si="2"/>
        <v>3.27</v>
      </c>
      <c r="K24">
        <f t="shared" si="2"/>
        <v>1234</v>
      </c>
      <c r="M24" s="2">
        <f t="shared" si="3"/>
        <v>438.15</v>
      </c>
      <c r="N24" s="2">
        <f t="shared" si="4"/>
        <v>1234</v>
      </c>
      <c r="O24" s="2">
        <f t="shared" si="5"/>
        <v>3270</v>
      </c>
      <c r="P24" s="2">
        <f t="shared" si="6"/>
        <v>654</v>
      </c>
      <c r="Q24" s="2">
        <f t="shared" si="7"/>
        <v>5.8999999999999992E-4</v>
      </c>
      <c r="R24" s="2">
        <f>'Vapor pressure'!M18*1000</f>
        <v>485390.91321600007</v>
      </c>
    </row>
    <row r="25" spans="1:18">
      <c r="A25">
        <v>170</v>
      </c>
      <c r="B25">
        <v>0.56999999999999995</v>
      </c>
      <c r="C25">
        <v>0.65900000000000003</v>
      </c>
      <c r="D25">
        <v>3.28</v>
      </c>
      <c r="E25">
        <v>1231</v>
      </c>
      <c r="G25">
        <f t="shared" si="0"/>
        <v>443.15</v>
      </c>
      <c r="H25">
        <f t="shared" si="1"/>
        <v>570</v>
      </c>
      <c r="I25">
        <f t="shared" si="2"/>
        <v>0.65900000000000003</v>
      </c>
      <c r="J25">
        <f t="shared" si="2"/>
        <v>3.28</v>
      </c>
      <c r="K25">
        <f t="shared" si="2"/>
        <v>1231</v>
      </c>
      <c r="M25" s="2">
        <f t="shared" si="3"/>
        <v>443.15</v>
      </c>
      <c r="N25" s="2">
        <f t="shared" si="4"/>
        <v>1231</v>
      </c>
      <c r="O25" s="2">
        <f t="shared" si="5"/>
        <v>3280</v>
      </c>
      <c r="P25" s="2">
        <f t="shared" si="6"/>
        <v>659</v>
      </c>
      <c r="Q25" s="2">
        <f t="shared" si="7"/>
        <v>5.6999999999999998E-4</v>
      </c>
      <c r="R25" s="2">
        <f>'Vapor pressure'!M19*1000</f>
        <v>616391.30172600003</v>
      </c>
    </row>
    <row r="26" spans="1:18">
      <c r="A26">
        <v>180</v>
      </c>
      <c r="B26">
        <v>0.53</v>
      </c>
      <c r="C26">
        <v>0.66900000000000004</v>
      </c>
      <c r="D26">
        <v>3.3</v>
      </c>
      <c r="E26">
        <v>1225</v>
      </c>
      <c r="G26">
        <f t="shared" si="0"/>
        <v>453.15</v>
      </c>
      <c r="H26">
        <f t="shared" si="1"/>
        <v>530</v>
      </c>
      <c r="I26">
        <f t="shared" si="2"/>
        <v>0.66900000000000004</v>
      </c>
      <c r="J26">
        <f t="shared" si="2"/>
        <v>3.3</v>
      </c>
      <c r="K26">
        <f t="shared" si="2"/>
        <v>1225</v>
      </c>
      <c r="M26" s="2">
        <f t="shared" si="3"/>
        <v>453.15</v>
      </c>
      <c r="N26" s="2">
        <f t="shared" si="4"/>
        <v>1225</v>
      </c>
      <c r="O26" s="2">
        <f t="shared" si="5"/>
        <v>3300</v>
      </c>
      <c r="P26" s="2">
        <f t="shared" si="6"/>
        <v>669</v>
      </c>
      <c r="Q26" s="2">
        <f t="shared" si="7"/>
        <v>5.2999999999999998E-4</v>
      </c>
      <c r="R26" s="2">
        <f>'Vapor pressure'!M20*1000</f>
        <v>774970.71939600003</v>
      </c>
    </row>
    <row r="27" spans="1:18">
      <c r="A27">
        <v>190</v>
      </c>
      <c r="B27">
        <v>0.5</v>
      </c>
      <c r="C27">
        <v>0.67900000000000005</v>
      </c>
      <c r="D27">
        <v>3.32</v>
      </c>
      <c r="E27">
        <v>1220</v>
      </c>
      <c r="G27">
        <f t="shared" si="0"/>
        <v>463.15</v>
      </c>
      <c r="H27">
        <f t="shared" si="1"/>
        <v>500</v>
      </c>
      <c r="I27">
        <f t="shared" si="2"/>
        <v>0.67900000000000005</v>
      </c>
      <c r="J27">
        <f t="shared" si="2"/>
        <v>3.32</v>
      </c>
      <c r="K27">
        <f t="shared" si="2"/>
        <v>1220</v>
      </c>
      <c r="M27" s="2">
        <f t="shared" si="3"/>
        <v>463.15</v>
      </c>
      <c r="N27" s="2">
        <f t="shared" si="4"/>
        <v>1220</v>
      </c>
      <c r="O27" s="2">
        <f t="shared" si="5"/>
        <v>3320</v>
      </c>
      <c r="P27" s="2">
        <f t="shared" si="6"/>
        <v>679</v>
      </c>
      <c r="Q27" s="2">
        <f t="shared" si="7"/>
        <v>5.0000000000000001E-4</v>
      </c>
      <c r="R27" s="2">
        <f>'Vapor pressure'!M21*1000</f>
        <v>965955.49632899999</v>
      </c>
    </row>
    <row r="28" spans="1:18">
      <c r="A28">
        <v>200</v>
      </c>
      <c r="B28">
        <v>0.47</v>
      </c>
      <c r="C28">
        <v>0.68899999999999995</v>
      </c>
      <c r="D28">
        <v>3.35</v>
      </c>
      <c r="E28">
        <v>1214</v>
      </c>
      <c r="G28">
        <f t="shared" ref="G28" si="8">A28+273.15</f>
        <v>473.15</v>
      </c>
      <c r="H28">
        <f t="shared" ref="H28" si="9">B28*1000</f>
        <v>470</v>
      </c>
      <c r="I28">
        <f t="shared" ref="I28" si="10">C28</f>
        <v>0.68899999999999995</v>
      </c>
      <c r="J28">
        <f t="shared" ref="J28" si="11">D28</f>
        <v>3.35</v>
      </c>
      <c r="K28">
        <f t="shared" ref="K28" si="12">E28</f>
        <v>1214</v>
      </c>
      <c r="M28" s="2">
        <f t="shared" ref="M28" si="13">A28+273.15</f>
        <v>473.15</v>
      </c>
      <c r="N28" s="2">
        <f t="shared" ref="N28" si="14">E28</f>
        <v>1214</v>
      </c>
      <c r="O28" s="2">
        <f t="shared" ref="O28" si="15">D28*1000</f>
        <v>3350</v>
      </c>
      <c r="P28" s="2">
        <f t="shared" ref="P28" si="16">C28*1000</f>
        <v>689</v>
      </c>
      <c r="Q28" s="2">
        <f t="shared" ref="Q28" si="17">B28/1000</f>
        <v>4.6999999999999999E-4</v>
      </c>
      <c r="R28" s="2">
        <f>'Vapor pressure'!M22*1000</f>
        <v>1194171.9626280002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M1" sqref="M1:R29"/>
    </sheetView>
  </sheetViews>
  <sheetFormatPr defaultRowHeight="15"/>
  <cols>
    <col min="9" max="9" width="10.42578125" bestFit="1" customWidth="1"/>
    <col min="10" max="11" width="11.42578125" bestFit="1" customWidth="1"/>
    <col min="13" max="13" width="12.5703125" bestFit="1" customWidth="1"/>
    <col min="14" max="15" width="11.5703125" bestFit="1" customWidth="1"/>
    <col min="16" max="16" width="11.85546875" bestFit="1" customWidth="1"/>
    <col min="17" max="17" width="11.28515625" bestFit="1" customWidth="1"/>
    <col min="18" max="18" width="11.5703125" bestFit="1" customWidth="1"/>
  </cols>
  <sheetData>
    <row r="1" spans="1:18"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</row>
    <row r="2" spans="1:18">
      <c r="A2" t="s">
        <v>0</v>
      </c>
      <c r="B2" t="s">
        <v>1</v>
      </c>
      <c r="C2" t="s">
        <v>4</v>
      </c>
      <c r="D2" t="s">
        <v>3</v>
      </c>
      <c r="E2" t="s">
        <v>2</v>
      </c>
      <c r="G2" t="s">
        <v>17</v>
      </c>
      <c r="H2" t="s">
        <v>16</v>
      </c>
      <c r="I2" t="s">
        <v>4</v>
      </c>
      <c r="J2" t="s">
        <v>3</v>
      </c>
      <c r="K2" t="s">
        <v>2</v>
      </c>
      <c r="M2" s="1" t="s">
        <v>8</v>
      </c>
      <c r="N2" s="1" t="s">
        <v>24</v>
      </c>
      <c r="O2" s="1" t="s">
        <v>26</v>
      </c>
      <c r="P2" s="1" t="s">
        <v>25</v>
      </c>
      <c r="Q2" s="1" t="s">
        <v>28</v>
      </c>
      <c r="R2" s="1" t="s">
        <v>27</v>
      </c>
    </row>
    <row r="3" spans="1:18">
      <c r="A3">
        <v>-50</v>
      </c>
      <c r="B3">
        <v>38.4</v>
      </c>
      <c r="C3">
        <v>0.435</v>
      </c>
      <c r="D3">
        <v>2.5630000000000002</v>
      </c>
      <c r="E3">
        <v>1378</v>
      </c>
      <c r="G3">
        <f>A3+273.15</f>
        <v>223.14999999999998</v>
      </c>
      <c r="H3">
        <f>B3/1000</f>
        <v>3.8399999999999997E-2</v>
      </c>
      <c r="I3">
        <f>C3</f>
        <v>0.435</v>
      </c>
      <c r="J3">
        <f>D3</f>
        <v>2.5630000000000002</v>
      </c>
      <c r="K3">
        <f>E3</f>
        <v>1378</v>
      </c>
      <c r="M3" s="2">
        <f>A3+273.15</f>
        <v>223.14999999999998</v>
      </c>
      <c r="N3" s="2">
        <f>E3</f>
        <v>1378</v>
      </c>
      <c r="O3" s="2">
        <f>D3*1000</f>
        <v>2563</v>
      </c>
      <c r="P3" s="2">
        <f>C3*1000</f>
        <v>435</v>
      </c>
      <c r="Q3" s="2">
        <f>B3/1000</f>
        <v>3.8399999999999997E-2</v>
      </c>
      <c r="R3" s="2">
        <v>0</v>
      </c>
    </row>
    <row r="4" spans="1:18">
      <c r="A4">
        <v>-40</v>
      </c>
      <c r="B4">
        <v>20.399999999999999</v>
      </c>
      <c r="C4">
        <v>0.44500000000000001</v>
      </c>
      <c r="D4">
        <v>2.5830000000000002</v>
      </c>
      <c r="E4">
        <v>1373</v>
      </c>
      <c r="G4">
        <f t="shared" ref="G4:G29" si="0">A4+273.15</f>
        <v>233.14999999999998</v>
      </c>
      <c r="H4">
        <f t="shared" ref="H4:H29" si="1">B4/1000</f>
        <v>2.0399999999999998E-2</v>
      </c>
      <c r="I4">
        <f t="shared" ref="I4:I29" si="2">C4</f>
        <v>0.44500000000000001</v>
      </c>
      <c r="J4">
        <f t="shared" ref="J4:J29" si="3">D4</f>
        <v>2.5830000000000002</v>
      </c>
      <c r="K4">
        <f t="shared" ref="K4:K29" si="4">E4</f>
        <v>1373</v>
      </c>
      <c r="M4" s="2">
        <f t="shared" ref="M4:M28" si="5">A4+273.15</f>
        <v>233.14999999999998</v>
      </c>
      <c r="N4" s="2">
        <f t="shared" ref="N4:N28" si="6">E4</f>
        <v>1373</v>
      </c>
      <c r="O4" s="2">
        <f t="shared" ref="O4:O28" si="7">D4*1000</f>
        <v>2583</v>
      </c>
      <c r="P4" s="2">
        <f t="shared" ref="P4:P28" si="8">C4*1000</f>
        <v>445</v>
      </c>
      <c r="Q4" s="2">
        <f t="shared" ref="Q4:Q28" si="9">B4/1000</f>
        <v>2.0399999999999998E-2</v>
      </c>
      <c r="R4" s="2">
        <v>0</v>
      </c>
    </row>
    <row r="5" spans="1:18">
      <c r="A5">
        <v>-30</v>
      </c>
      <c r="B5">
        <v>12.5</v>
      </c>
      <c r="C5">
        <v>0.45500000000000002</v>
      </c>
      <c r="D5">
        <v>2.6019999999999999</v>
      </c>
      <c r="E5">
        <v>1367</v>
      </c>
      <c r="G5">
        <f t="shared" si="0"/>
        <v>243.14999999999998</v>
      </c>
      <c r="H5">
        <f t="shared" si="1"/>
        <v>1.2500000000000001E-2</v>
      </c>
      <c r="I5">
        <f t="shared" si="2"/>
        <v>0.45500000000000002</v>
      </c>
      <c r="J5">
        <f t="shared" si="3"/>
        <v>2.6019999999999999</v>
      </c>
      <c r="K5">
        <f t="shared" si="4"/>
        <v>1367</v>
      </c>
      <c r="M5" s="2">
        <f t="shared" si="5"/>
        <v>243.14999999999998</v>
      </c>
      <c r="N5" s="2">
        <f t="shared" si="6"/>
        <v>1367</v>
      </c>
      <c r="O5" s="2">
        <f t="shared" si="7"/>
        <v>2602</v>
      </c>
      <c r="P5" s="2">
        <f t="shared" si="8"/>
        <v>455</v>
      </c>
      <c r="Q5" s="2">
        <f t="shared" si="9"/>
        <v>1.2500000000000001E-2</v>
      </c>
      <c r="R5" s="2">
        <v>0</v>
      </c>
    </row>
    <row r="6" spans="1:18">
      <c r="A6">
        <v>-20</v>
      </c>
      <c r="B6">
        <v>8.4</v>
      </c>
      <c r="C6">
        <v>0.46500000000000002</v>
      </c>
      <c r="D6">
        <v>2.6219999999999999</v>
      </c>
      <c r="E6">
        <v>1362</v>
      </c>
      <c r="G6">
        <f t="shared" si="0"/>
        <v>253.14999999999998</v>
      </c>
      <c r="H6">
        <f t="shared" si="1"/>
        <v>8.4000000000000012E-3</v>
      </c>
      <c r="I6">
        <f t="shared" si="2"/>
        <v>0.46500000000000002</v>
      </c>
      <c r="J6">
        <f t="shared" si="3"/>
        <v>2.6219999999999999</v>
      </c>
      <c r="K6">
        <f t="shared" si="4"/>
        <v>1362</v>
      </c>
      <c r="M6" s="2">
        <f t="shared" si="5"/>
        <v>253.14999999999998</v>
      </c>
      <c r="N6" s="2">
        <f t="shared" si="6"/>
        <v>1362</v>
      </c>
      <c r="O6" s="2">
        <f t="shared" si="7"/>
        <v>2622</v>
      </c>
      <c r="P6" s="2">
        <f t="shared" si="8"/>
        <v>465</v>
      </c>
      <c r="Q6" s="2">
        <f t="shared" si="9"/>
        <v>8.4000000000000012E-3</v>
      </c>
      <c r="R6" s="2">
        <v>0</v>
      </c>
    </row>
    <row r="7" spans="1:18">
      <c r="A7">
        <v>-10</v>
      </c>
      <c r="B7">
        <v>5.99</v>
      </c>
      <c r="C7">
        <v>0.47499999999999998</v>
      </c>
      <c r="D7">
        <v>2.6419999999999999</v>
      </c>
      <c r="E7">
        <v>1356</v>
      </c>
      <c r="G7">
        <f t="shared" si="0"/>
        <v>263.14999999999998</v>
      </c>
      <c r="H7">
        <f t="shared" si="1"/>
        <v>5.9900000000000005E-3</v>
      </c>
      <c r="I7">
        <f t="shared" si="2"/>
        <v>0.47499999999999998</v>
      </c>
      <c r="J7">
        <f t="shared" si="3"/>
        <v>2.6419999999999999</v>
      </c>
      <c r="K7">
        <f t="shared" si="4"/>
        <v>1356</v>
      </c>
      <c r="M7" s="2">
        <f t="shared" si="5"/>
        <v>263.14999999999998</v>
      </c>
      <c r="N7" s="2">
        <f t="shared" si="6"/>
        <v>1356</v>
      </c>
      <c r="O7" s="2">
        <f t="shared" si="7"/>
        <v>2642</v>
      </c>
      <c r="P7" s="2">
        <f t="shared" si="8"/>
        <v>475</v>
      </c>
      <c r="Q7" s="2">
        <f t="shared" si="9"/>
        <v>5.9900000000000005E-3</v>
      </c>
      <c r="R7" s="2">
        <v>0</v>
      </c>
    </row>
    <row r="8" spans="1:18">
      <c r="A8">
        <v>0</v>
      </c>
      <c r="B8">
        <v>4.7</v>
      </c>
      <c r="C8">
        <v>0.48499999999999999</v>
      </c>
      <c r="D8">
        <v>2.661</v>
      </c>
      <c r="E8">
        <v>1351</v>
      </c>
      <c r="G8">
        <f t="shared" si="0"/>
        <v>273.14999999999998</v>
      </c>
      <c r="H8">
        <f t="shared" si="1"/>
        <v>4.7000000000000002E-3</v>
      </c>
      <c r="I8">
        <f t="shared" si="2"/>
        <v>0.48499999999999999</v>
      </c>
      <c r="J8">
        <f t="shared" si="3"/>
        <v>2.661</v>
      </c>
      <c r="K8">
        <f t="shared" si="4"/>
        <v>1351</v>
      </c>
      <c r="M8" s="2">
        <f t="shared" si="5"/>
        <v>273.14999999999998</v>
      </c>
      <c r="N8" s="2">
        <f t="shared" si="6"/>
        <v>1351</v>
      </c>
      <c r="O8" s="2">
        <f t="shared" si="7"/>
        <v>2661</v>
      </c>
      <c r="P8" s="2">
        <f t="shared" si="8"/>
        <v>485</v>
      </c>
      <c r="Q8" s="2">
        <f t="shared" si="9"/>
        <v>4.7000000000000002E-3</v>
      </c>
      <c r="R8" s="2">
        <v>0</v>
      </c>
    </row>
    <row r="9" spans="1:18">
      <c r="A9">
        <v>10</v>
      </c>
      <c r="B9">
        <v>3.8</v>
      </c>
      <c r="C9">
        <v>0.495</v>
      </c>
      <c r="D9">
        <v>2.681</v>
      </c>
      <c r="E9">
        <v>1345</v>
      </c>
      <c r="G9">
        <f t="shared" si="0"/>
        <v>283.14999999999998</v>
      </c>
      <c r="H9">
        <f t="shared" si="1"/>
        <v>3.8E-3</v>
      </c>
      <c r="I9">
        <f t="shared" si="2"/>
        <v>0.495</v>
      </c>
      <c r="J9">
        <f t="shared" si="3"/>
        <v>2.681</v>
      </c>
      <c r="K9">
        <f t="shared" si="4"/>
        <v>1345</v>
      </c>
      <c r="M9" s="2">
        <f t="shared" si="5"/>
        <v>283.14999999999998</v>
      </c>
      <c r="N9" s="2">
        <f t="shared" si="6"/>
        <v>1345</v>
      </c>
      <c r="O9" s="2">
        <f t="shared" si="7"/>
        <v>2681</v>
      </c>
      <c r="P9" s="2">
        <f t="shared" si="8"/>
        <v>495</v>
      </c>
      <c r="Q9" s="2">
        <f t="shared" si="9"/>
        <v>3.8E-3</v>
      </c>
      <c r="R9" s="2">
        <v>0</v>
      </c>
    </row>
    <row r="10" spans="1:18">
      <c r="A10">
        <v>20</v>
      </c>
      <c r="B10">
        <v>3.2</v>
      </c>
      <c r="C10">
        <v>0.505</v>
      </c>
      <c r="D10">
        <v>2.7010000000000001</v>
      </c>
      <c r="E10">
        <v>1340</v>
      </c>
      <c r="G10">
        <f t="shared" si="0"/>
        <v>293.14999999999998</v>
      </c>
      <c r="H10">
        <f t="shared" si="1"/>
        <v>3.2000000000000002E-3</v>
      </c>
      <c r="I10">
        <f t="shared" si="2"/>
        <v>0.505</v>
      </c>
      <c r="J10">
        <f t="shared" si="3"/>
        <v>2.7010000000000001</v>
      </c>
      <c r="K10">
        <f t="shared" si="4"/>
        <v>1340</v>
      </c>
      <c r="M10" s="2">
        <f t="shared" si="5"/>
        <v>293.14999999999998</v>
      </c>
      <c r="N10" s="2">
        <f t="shared" si="6"/>
        <v>1340</v>
      </c>
      <c r="O10" s="2">
        <f t="shared" si="7"/>
        <v>2701</v>
      </c>
      <c r="P10" s="2">
        <f t="shared" si="8"/>
        <v>505</v>
      </c>
      <c r="Q10" s="2">
        <f t="shared" si="9"/>
        <v>3.2000000000000002E-3</v>
      </c>
      <c r="R10" s="2">
        <f>'Vapor pressure'!N3*1000</f>
        <v>1585.7941767000002</v>
      </c>
    </row>
    <row r="11" spans="1:18">
      <c r="A11">
        <v>30</v>
      </c>
      <c r="B11">
        <v>2.7</v>
      </c>
      <c r="C11">
        <v>0.51500000000000001</v>
      </c>
      <c r="D11">
        <v>2.72</v>
      </c>
      <c r="E11">
        <v>1334</v>
      </c>
      <c r="G11">
        <f t="shared" si="0"/>
        <v>303.14999999999998</v>
      </c>
      <c r="H11">
        <f t="shared" si="1"/>
        <v>2.7000000000000001E-3</v>
      </c>
      <c r="I11">
        <f t="shared" si="2"/>
        <v>0.51500000000000001</v>
      </c>
      <c r="J11">
        <f t="shared" si="3"/>
        <v>2.72</v>
      </c>
      <c r="K11">
        <f t="shared" si="4"/>
        <v>1334</v>
      </c>
      <c r="M11" s="2">
        <f t="shared" si="5"/>
        <v>303.14999999999998</v>
      </c>
      <c r="N11" s="2">
        <f t="shared" si="6"/>
        <v>1334</v>
      </c>
      <c r="O11" s="2">
        <f t="shared" si="7"/>
        <v>2720</v>
      </c>
      <c r="P11" s="2">
        <f t="shared" si="8"/>
        <v>515</v>
      </c>
      <c r="Q11" s="2">
        <f t="shared" si="9"/>
        <v>2.7000000000000001E-3</v>
      </c>
      <c r="R11" s="2">
        <f>'Vapor pressure'!N4*1000</f>
        <v>1930.5320412000003</v>
      </c>
    </row>
    <row r="12" spans="1:18">
      <c r="A12">
        <v>40</v>
      </c>
      <c r="B12">
        <v>2.4</v>
      </c>
      <c r="C12">
        <v>0.52500000000000002</v>
      </c>
      <c r="D12">
        <v>2.74</v>
      </c>
      <c r="E12">
        <v>1328</v>
      </c>
      <c r="G12">
        <f t="shared" si="0"/>
        <v>313.14999999999998</v>
      </c>
      <c r="H12">
        <f t="shared" si="1"/>
        <v>2.3999999999999998E-3</v>
      </c>
      <c r="I12">
        <f t="shared" si="2"/>
        <v>0.52500000000000002</v>
      </c>
      <c r="J12">
        <f t="shared" si="3"/>
        <v>2.74</v>
      </c>
      <c r="K12">
        <f t="shared" si="4"/>
        <v>1328</v>
      </c>
      <c r="M12" s="2">
        <f t="shared" si="5"/>
        <v>313.14999999999998</v>
      </c>
      <c r="N12" s="2">
        <f t="shared" si="6"/>
        <v>1328</v>
      </c>
      <c r="O12" s="2">
        <f t="shared" si="7"/>
        <v>2740</v>
      </c>
      <c r="P12" s="2">
        <f t="shared" si="8"/>
        <v>525</v>
      </c>
      <c r="Q12" s="2">
        <f t="shared" si="9"/>
        <v>2.3999999999999998E-3</v>
      </c>
      <c r="R12" s="2">
        <f>'Vapor pressure'!N5*1000</f>
        <v>3102.6407805000003</v>
      </c>
    </row>
    <row r="13" spans="1:18">
      <c r="A13">
        <v>50</v>
      </c>
      <c r="B13">
        <v>2.4</v>
      </c>
      <c r="C13">
        <v>0.53500000000000003</v>
      </c>
      <c r="D13">
        <v>2.76</v>
      </c>
      <c r="E13">
        <v>1323</v>
      </c>
      <c r="G13">
        <f t="shared" si="0"/>
        <v>323.14999999999998</v>
      </c>
      <c r="H13">
        <f t="shared" si="1"/>
        <v>2.3999999999999998E-3</v>
      </c>
      <c r="I13">
        <f t="shared" si="2"/>
        <v>0.53500000000000003</v>
      </c>
      <c r="J13">
        <f t="shared" si="3"/>
        <v>2.76</v>
      </c>
      <c r="K13">
        <f t="shared" si="4"/>
        <v>1323</v>
      </c>
      <c r="M13" s="2">
        <f t="shared" si="5"/>
        <v>323.14999999999998</v>
      </c>
      <c r="N13" s="2">
        <f t="shared" si="6"/>
        <v>1323</v>
      </c>
      <c r="O13" s="2">
        <f t="shared" si="7"/>
        <v>2760</v>
      </c>
      <c r="P13" s="2">
        <f t="shared" si="8"/>
        <v>535</v>
      </c>
      <c r="Q13" s="2">
        <f t="shared" si="9"/>
        <v>2.3999999999999998E-3</v>
      </c>
      <c r="R13" s="2">
        <f>'Vapor pressure'!N6*1000</f>
        <v>5584.7534049000005</v>
      </c>
    </row>
    <row r="14" spans="1:18">
      <c r="A14">
        <v>60</v>
      </c>
      <c r="B14">
        <v>1.8</v>
      </c>
      <c r="C14">
        <v>0.54500000000000004</v>
      </c>
      <c r="D14">
        <v>2.78</v>
      </c>
      <c r="E14">
        <v>1317</v>
      </c>
      <c r="G14">
        <f t="shared" si="0"/>
        <v>333.15</v>
      </c>
      <c r="H14">
        <f t="shared" si="1"/>
        <v>1.8E-3</v>
      </c>
      <c r="I14">
        <f t="shared" si="2"/>
        <v>0.54500000000000004</v>
      </c>
      <c r="J14">
        <f t="shared" si="3"/>
        <v>2.78</v>
      </c>
      <c r="K14">
        <f t="shared" si="4"/>
        <v>1317</v>
      </c>
      <c r="M14" s="2">
        <f t="shared" si="5"/>
        <v>333.15</v>
      </c>
      <c r="N14" s="2">
        <f t="shared" si="6"/>
        <v>1317</v>
      </c>
      <c r="O14" s="2">
        <f t="shared" si="7"/>
        <v>2780</v>
      </c>
      <c r="P14" s="2">
        <f t="shared" si="8"/>
        <v>545</v>
      </c>
      <c r="Q14" s="2">
        <f t="shared" si="9"/>
        <v>1.8E-3</v>
      </c>
      <c r="R14" s="2">
        <f>'Vapor pressure'!N7*1000</f>
        <v>9859.5029246999984</v>
      </c>
    </row>
    <row r="15" spans="1:18">
      <c r="A15">
        <v>70</v>
      </c>
      <c r="B15">
        <v>1.6</v>
      </c>
      <c r="C15">
        <v>0.55500000000000005</v>
      </c>
      <c r="D15">
        <v>2.7989999999999999</v>
      </c>
      <c r="E15">
        <v>1312</v>
      </c>
      <c r="G15">
        <f t="shared" si="0"/>
        <v>343.15</v>
      </c>
      <c r="H15">
        <f t="shared" si="1"/>
        <v>1.6000000000000001E-3</v>
      </c>
      <c r="I15">
        <f t="shared" si="2"/>
        <v>0.55500000000000005</v>
      </c>
      <c r="J15">
        <f t="shared" si="3"/>
        <v>2.7989999999999999</v>
      </c>
      <c r="K15">
        <f t="shared" si="4"/>
        <v>1312</v>
      </c>
      <c r="M15" s="2">
        <f t="shared" si="5"/>
        <v>343.15</v>
      </c>
      <c r="N15" s="2">
        <f t="shared" si="6"/>
        <v>1312</v>
      </c>
      <c r="O15" s="2">
        <f t="shared" si="7"/>
        <v>2799</v>
      </c>
      <c r="P15" s="2">
        <f t="shared" si="8"/>
        <v>555</v>
      </c>
      <c r="Q15" s="2">
        <f t="shared" si="9"/>
        <v>1.6000000000000001E-3</v>
      </c>
      <c r="R15" s="2">
        <f>'Vapor pressure'!N8*1000</f>
        <v>16478.469923100001</v>
      </c>
    </row>
    <row r="16" spans="1:18">
      <c r="A16">
        <v>80</v>
      </c>
      <c r="B16">
        <v>1.5</v>
      </c>
      <c r="C16">
        <v>0.56499999999999995</v>
      </c>
      <c r="D16">
        <v>2.819</v>
      </c>
      <c r="E16">
        <v>1306</v>
      </c>
      <c r="G16">
        <f t="shared" si="0"/>
        <v>353.15</v>
      </c>
      <c r="H16">
        <f t="shared" si="1"/>
        <v>1.5E-3</v>
      </c>
      <c r="I16">
        <f t="shared" si="2"/>
        <v>0.56499999999999995</v>
      </c>
      <c r="J16">
        <f t="shared" si="3"/>
        <v>2.819</v>
      </c>
      <c r="K16">
        <f t="shared" si="4"/>
        <v>1306</v>
      </c>
      <c r="M16" s="2">
        <f t="shared" si="5"/>
        <v>353.15</v>
      </c>
      <c r="N16" s="2">
        <f t="shared" si="6"/>
        <v>1306</v>
      </c>
      <c r="O16" s="2">
        <f t="shared" si="7"/>
        <v>2819</v>
      </c>
      <c r="P16" s="2">
        <f t="shared" si="8"/>
        <v>565</v>
      </c>
      <c r="Q16" s="2">
        <f t="shared" si="9"/>
        <v>1.5E-3</v>
      </c>
      <c r="R16" s="2">
        <f>'Vapor pressure'!N9*1000</f>
        <v>26062.182556200001</v>
      </c>
    </row>
    <row r="17" spans="1:18">
      <c r="A17">
        <v>90</v>
      </c>
      <c r="B17">
        <v>1.3</v>
      </c>
      <c r="C17">
        <v>0.57499999999999996</v>
      </c>
      <c r="D17">
        <v>2.839</v>
      </c>
      <c r="E17">
        <v>1301</v>
      </c>
      <c r="G17">
        <f t="shared" si="0"/>
        <v>363.15</v>
      </c>
      <c r="H17">
        <f t="shared" si="1"/>
        <v>1.2999999999999999E-3</v>
      </c>
      <c r="I17">
        <f t="shared" si="2"/>
        <v>0.57499999999999996</v>
      </c>
      <c r="J17">
        <f t="shared" si="3"/>
        <v>2.839</v>
      </c>
      <c r="K17">
        <f t="shared" si="4"/>
        <v>1301</v>
      </c>
      <c r="M17" s="2">
        <f t="shared" si="5"/>
        <v>363.15</v>
      </c>
      <c r="N17" s="2">
        <f t="shared" si="6"/>
        <v>1301</v>
      </c>
      <c r="O17" s="2">
        <f t="shared" si="7"/>
        <v>2839</v>
      </c>
      <c r="P17" s="2">
        <f t="shared" si="8"/>
        <v>575</v>
      </c>
      <c r="Q17" s="2">
        <f t="shared" si="9"/>
        <v>1.2999999999999999E-3</v>
      </c>
      <c r="R17" s="2">
        <f>'Vapor pressure'!N10*1000</f>
        <v>39369.064125900004</v>
      </c>
    </row>
    <row r="18" spans="1:18">
      <c r="A18">
        <v>100</v>
      </c>
      <c r="B18">
        <v>1.2</v>
      </c>
      <c r="C18">
        <v>0.58499999999999996</v>
      </c>
      <c r="D18">
        <v>2.8580000000000001</v>
      </c>
      <c r="E18">
        <v>1295</v>
      </c>
      <c r="G18">
        <f t="shared" si="0"/>
        <v>373.15</v>
      </c>
      <c r="H18">
        <f t="shared" si="1"/>
        <v>1.1999999999999999E-3</v>
      </c>
      <c r="I18">
        <f t="shared" si="2"/>
        <v>0.58499999999999996</v>
      </c>
      <c r="J18">
        <f t="shared" si="3"/>
        <v>2.8580000000000001</v>
      </c>
      <c r="K18">
        <f t="shared" si="4"/>
        <v>1295</v>
      </c>
      <c r="M18" s="2">
        <f t="shared" si="5"/>
        <v>373.15</v>
      </c>
      <c r="N18" s="2">
        <f t="shared" si="6"/>
        <v>1295</v>
      </c>
      <c r="O18" s="2">
        <f t="shared" si="7"/>
        <v>2858</v>
      </c>
      <c r="P18" s="2">
        <f t="shared" si="8"/>
        <v>585</v>
      </c>
      <c r="Q18" s="2">
        <f t="shared" si="9"/>
        <v>1.1999999999999999E-3</v>
      </c>
      <c r="R18" s="2">
        <f>'Vapor pressure'!N11*1000</f>
        <v>57295.433079900009</v>
      </c>
    </row>
    <row r="19" spans="1:18">
      <c r="A19">
        <v>110</v>
      </c>
      <c r="B19">
        <v>1.1000000000000001</v>
      </c>
      <c r="C19">
        <v>0.59499999999999997</v>
      </c>
      <c r="D19">
        <v>2.8780000000000001</v>
      </c>
      <c r="E19">
        <v>1290</v>
      </c>
      <c r="G19">
        <f t="shared" si="0"/>
        <v>383.15</v>
      </c>
      <c r="H19">
        <f t="shared" si="1"/>
        <v>1.1000000000000001E-3</v>
      </c>
      <c r="I19">
        <f t="shared" si="2"/>
        <v>0.59499999999999997</v>
      </c>
      <c r="J19">
        <f t="shared" si="3"/>
        <v>2.8780000000000001</v>
      </c>
      <c r="K19">
        <f t="shared" si="4"/>
        <v>1290</v>
      </c>
      <c r="M19" s="2">
        <f t="shared" si="5"/>
        <v>383.15</v>
      </c>
      <c r="N19" s="2">
        <f t="shared" si="6"/>
        <v>1290</v>
      </c>
      <c r="O19" s="2">
        <f t="shared" si="7"/>
        <v>2878</v>
      </c>
      <c r="P19" s="2">
        <f t="shared" si="8"/>
        <v>595</v>
      </c>
      <c r="Q19" s="2">
        <f t="shared" si="9"/>
        <v>1.1000000000000001E-3</v>
      </c>
      <c r="R19" s="2">
        <f>'Vapor pressure'!N12*1000</f>
        <v>80668.660293000008</v>
      </c>
    </row>
    <row r="20" spans="1:18">
      <c r="A20">
        <v>120</v>
      </c>
      <c r="B20">
        <v>1</v>
      </c>
      <c r="C20">
        <v>0.60499999999999998</v>
      </c>
      <c r="D20">
        <v>2.8980000000000001</v>
      </c>
      <c r="E20">
        <v>1284</v>
      </c>
      <c r="G20">
        <f t="shared" si="0"/>
        <v>393.15</v>
      </c>
      <c r="H20">
        <f t="shared" si="1"/>
        <v>1E-3</v>
      </c>
      <c r="I20">
        <f t="shared" si="2"/>
        <v>0.60499999999999998</v>
      </c>
      <c r="J20">
        <f t="shared" si="3"/>
        <v>2.8980000000000001</v>
      </c>
      <c r="K20">
        <f t="shared" si="4"/>
        <v>1284</v>
      </c>
      <c r="M20" s="2">
        <f t="shared" si="5"/>
        <v>393.15</v>
      </c>
      <c r="N20" s="2">
        <f t="shared" si="6"/>
        <v>1284</v>
      </c>
      <c r="O20" s="2">
        <f t="shared" si="7"/>
        <v>2898</v>
      </c>
      <c r="P20" s="2">
        <f t="shared" si="8"/>
        <v>605</v>
      </c>
      <c r="Q20" s="2">
        <f t="shared" si="9"/>
        <v>1E-3</v>
      </c>
      <c r="R20" s="2">
        <f>'Vapor pressure'!N13*1000</f>
        <v>111695.06809799999</v>
      </c>
    </row>
    <row r="21" spans="1:18">
      <c r="A21">
        <v>130</v>
      </c>
      <c r="B21">
        <v>0.94</v>
      </c>
      <c r="C21">
        <v>0.61499999999999999</v>
      </c>
      <c r="D21">
        <v>2.9169999999999998</v>
      </c>
      <c r="E21">
        <v>1279</v>
      </c>
      <c r="G21">
        <f t="shared" si="0"/>
        <v>403.15</v>
      </c>
      <c r="H21">
        <f t="shared" si="1"/>
        <v>9.3999999999999997E-4</v>
      </c>
      <c r="I21">
        <f t="shared" si="2"/>
        <v>0.61499999999999999</v>
      </c>
      <c r="J21">
        <f t="shared" si="3"/>
        <v>2.9169999999999998</v>
      </c>
      <c r="K21">
        <f t="shared" si="4"/>
        <v>1279</v>
      </c>
      <c r="M21" s="2">
        <f t="shared" si="5"/>
        <v>403.15</v>
      </c>
      <c r="N21" s="2">
        <f t="shared" si="6"/>
        <v>1279</v>
      </c>
      <c r="O21" s="2">
        <f t="shared" si="7"/>
        <v>2917</v>
      </c>
      <c r="P21" s="2">
        <f t="shared" si="8"/>
        <v>615</v>
      </c>
      <c r="Q21" s="2">
        <f t="shared" si="9"/>
        <v>9.3999999999999997E-4</v>
      </c>
      <c r="R21" s="2">
        <f>'Vapor pressure'!N14*1000</f>
        <v>150995.18465099999</v>
      </c>
    </row>
    <row r="22" spans="1:18">
      <c r="A22">
        <v>140</v>
      </c>
      <c r="B22">
        <v>0.87</v>
      </c>
      <c r="C22">
        <v>0.625</v>
      </c>
      <c r="D22">
        <v>2.9369999999999998</v>
      </c>
      <c r="E22">
        <v>1273</v>
      </c>
      <c r="G22">
        <f t="shared" si="0"/>
        <v>413.15</v>
      </c>
      <c r="H22">
        <f t="shared" si="1"/>
        <v>8.7000000000000001E-4</v>
      </c>
      <c r="I22">
        <f t="shared" si="2"/>
        <v>0.625</v>
      </c>
      <c r="J22">
        <f t="shared" si="3"/>
        <v>2.9369999999999998</v>
      </c>
      <c r="K22">
        <f t="shared" si="4"/>
        <v>1273</v>
      </c>
      <c r="M22" s="2">
        <f t="shared" si="5"/>
        <v>413.15</v>
      </c>
      <c r="N22" s="2">
        <f t="shared" si="6"/>
        <v>1273</v>
      </c>
      <c r="O22" s="2">
        <f t="shared" si="7"/>
        <v>2937</v>
      </c>
      <c r="P22" s="2">
        <f t="shared" si="8"/>
        <v>625</v>
      </c>
      <c r="Q22" s="2">
        <f t="shared" si="9"/>
        <v>8.7000000000000001E-4</v>
      </c>
      <c r="R22" s="2">
        <f>'Vapor pressure'!N15*1000</f>
        <v>200637.43713900002</v>
      </c>
    </row>
    <row r="23" spans="1:18">
      <c r="A23">
        <v>150</v>
      </c>
      <c r="B23">
        <v>0.81</v>
      </c>
      <c r="C23">
        <v>0.63500000000000001</v>
      </c>
      <c r="D23">
        <v>2.9569999999999999</v>
      </c>
      <c r="E23">
        <v>1267</v>
      </c>
      <c r="G23">
        <f t="shared" si="0"/>
        <v>423.15</v>
      </c>
      <c r="H23">
        <f t="shared" si="1"/>
        <v>8.1000000000000006E-4</v>
      </c>
      <c r="I23">
        <f t="shared" si="2"/>
        <v>0.63500000000000001</v>
      </c>
      <c r="J23">
        <f t="shared" si="3"/>
        <v>2.9569999999999999</v>
      </c>
      <c r="K23">
        <f t="shared" si="4"/>
        <v>1267</v>
      </c>
      <c r="M23" s="2">
        <f t="shared" si="5"/>
        <v>423.15</v>
      </c>
      <c r="N23" s="2">
        <f t="shared" si="6"/>
        <v>1267</v>
      </c>
      <c r="O23" s="2">
        <f t="shared" si="7"/>
        <v>2957</v>
      </c>
      <c r="P23" s="2">
        <f t="shared" si="8"/>
        <v>635</v>
      </c>
      <c r="Q23" s="2">
        <f t="shared" si="9"/>
        <v>8.1000000000000006E-4</v>
      </c>
      <c r="R23" s="2">
        <f>'Vapor pressure'!N16*1000</f>
        <v>263379.72847799998</v>
      </c>
    </row>
    <row r="24" spans="1:18">
      <c r="A24">
        <v>160</v>
      </c>
      <c r="B24">
        <v>0.76</v>
      </c>
      <c r="C24">
        <v>0.64500000000000002</v>
      </c>
      <c r="D24">
        <v>2.9769999999999999</v>
      </c>
      <c r="E24">
        <v>1262</v>
      </c>
      <c r="G24">
        <f t="shared" si="0"/>
        <v>433.15</v>
      </c>
      <c r="H24">
        <f t="shared" si="1"/>
        <v>7.6000000000000004E-4</v>
      </c>
      <c r="I24">
        <f t="shared" si="2"/>
        <v>0.64500000000000002</v>
      </c>
      <c r="J24">
        <f t="shared" si="3"/>
        <v>2.9769999999999999</v>
      </c>
      <c r="K24">
        <f t="shared" si="4"/>
        <v>1262</v>
      </c>
      <c r="M24" s="2">
        <f t="shared" si="5"/>
        <v>433.15</v>
      </c>
      <c r="N24" s="2">
        <f t="shared" si="6"/>
        <v>1262</v>
      </c>
      <c r="O24" s="2">
        <f t="shared" si="7"/>
        <v>2977</v>
      </c>
      <c r="P24" s="2">
        <f t="shared" si="8"/>
        <v>645</v>
      </c>
      <c r="Q24" s="2">
        <f t="shared" si="9"/>
        <v>7.6000000000000004E-4</v>
      </c>
      <c r="R24" s="2">
        <f>'Vapor pressure'!N17*1000</f>
        <v>341290.48585499998</v>
      </c>
    </row>
    <row r="25" spans="1:18">
      <c r="A25">
        <v>170</v>
      </c>
      <c r="B25">
        <v>0.71</v>
      </c>
      <c r="C25">
        <v>0.65500000000000003</v>
      </c>
      <c r="D25">
        <v>2.996</v>
      </c>
      <c r="E25">
        <v>1256</v>
      </c>
      <c r="G25">
        <f t="shared" si="0"/>
        <v>443.15</v>
      </c>
      <c r="H25">
        <f t="shared" si="1"/>
        <v>7.0999999999999991E-4</v>
      </c>
      <c r="I25">
        <f t="shared" si="2"/>
        <v>0.65500000000000003</v>
      </c>
      <c r="J25">
        <f t="shared" si="3"/>
        <v>2.996</v>
      </c>
      <c r="K25">
        <f t="shared" si="4"/>
        <v>1256</v>
      </c>
      <c r="M25" s="2">
        <f t="shared" si="5"/>
        <v>443.15</v>
      </c>
      <c r="N25" s="2">
        <f t="shared" si="6"/>
        <v>1256</v>
      </c>
      <c r="O25" s="2">
        <f t="shared" si="7"/>
        <v>2996</v>
      </c>
      <c r="P25" s="2">
        <f t="shared" si="8"/>
        <v>655</v>
      </c>
      <c r="Q25" s="2">
        <f t="shared" si="9"/>
        <v>7.0999999999999991E-4</v>
      </c>
      <c r="R25" s="2">
        <f>'Vapor pressure'!N18*1000</f>
        <v>436438.13645699999</v>
      </c>
    </row>
    <row r="26" spans="1:18">
      <c r="A26">
        <v>180</v>
      </c>
      <c r="B26">
        <v>0.66</v>
      </c>
      <c r="C26">
        <v>0.66500000000000004</v>
      </c>
      <c r="D26">
        <v>3.016</v>
      </c>
      <c r="E26">
        <v>1251</v>
      </c>
      <c r="G26">
        <f t="shared" si="0"/>
        <v>453.15</v>
      </c>
      <c r="H26">
        <f t="shared" si="1"/>
        <v>6.6E-4</v>
      </c>
      <c r="I26">
        <f t="shared" si="2"/>
        <v>0.66500000000000004</v>
      </c>
      <c r="J26">
        <f t="shared" si="3"/>
        <v>3.016</v>
      </c>
      <c r="K26">
        <f t="shared" si="4"/>
        <v>1251</v>
      </c>
      <c r="M26" s="2">
        <f t="shared" si="5"/>
        <v>453.15</v>
      </c>
      <c r="N26" s="2">
        <f t="shared" si="6"/>
        <v>1251</v>
      </c>
      <c r="O26" s="2">
        <f t="shared" si="7"/>
        <v>3016</v>
      </c>
      <c r="P26" s="2">
        <f t="shared" si="8"/>
        <v>665</v>
      </c>
      <c r="Q26" s="2">
        <f t="shared" si="9"/>
        <v>6.6E-4</v>
      </c>
      <c r="R26" s="2">
        <f>'Vapor pressure'!N19*1000</f>
        <v>553649.01038699993</v>
      </c>
    </row>
    <row r="27" spans="1:18">
      <c r="A27">
        <v>190</v>
      </c>
      <c r="B27">
        <v>0.62</v>
      </c>
      <c r="C27">
        <v>0.67500000000000004</v>
      </c>
      <c r="D27">
        <v>3.036</v>
      </c>
      <c r="E27">
        <v>1245</v>
      </c>
      <c r="G27">
        <f t="shared" si="0"/>
        <v>463.15</v>
      </c>
      <c r="H27">
        <f t="shared" si="1"/>
        <v>6.2E-4</v>
      </c>
      <c r="I27">
        <f t="shared" si="2"/>
        <v>0.67500000000000004</v>
      </c>
      <c r="J27">
        <f t="shared" si="3"/>
        <v>3.036</v>
      </c>
      <c r="K27">
        <f t="shared" si="4"/>
        <v>1245</v>
      </c>
      <c r="M27" s="2">
        <f t="shared" si="5"/>
        <v>463.15</v>
      </c>
      <c r="N27" s="2">
        <f t="shared" si="6"/>
        <v>1245</v>
      </c>
      <c r="O27" s="2">
        <f t="shared" si="7"/>
        <v>3036</v>
      </c>
      <c r="P27" s="2">
        <f t="shared" si="8"/>
        <v>675</v>
      </c>
      <c r="Q27" s="2">
        <f t="shared" si="9"/>
        <v>6.2E-4</v>
      </c>
      <c r="R27" s="2">
        <f>'Vapor pressure'!N20*1000</f>
        <v>695681.01056100009</v>
      </c>
    </row>
    <row r="28" spans="1:18">
      <c r="A28">
        <v>200</v>
      </c>
      <c r="B28">
        <v>0.57999999999999996</v>
      </c>
      <c r="C28">
        <v>0.68500000000000005</v>
      </c>
      <c r="D28">
        <v>3.0550000000000002</v>
      </c>
      <c r="E28">
        <v>1240</v>
      </c>
      <c r="G28">
        <f t="shared" si="0"/>
        <v>473.15</v>
      </c>
      <c r="H28">
        <f t="shared" si="1"/>
        <v>5.8E-4</v>
      </c>
      <c r="I28">
        <f t="shared" si="2"/>
        <v>0.68500000000000005</v>
      </c>
      <c r="J28">
        <f t="shared" si="3"/>
        <v>3.0550000000000002</v>
      </c>
      <c r="K28">
        <f t="shared" si="4"/>
        <v>1240</v>
      </c>
      <c r="M28" s="2">
        <f t="shared" si="5"/>
        <v>473.15</v>
      </c>
      <c r="N28" s="2">
        <f t="shared" si="6"/>
        <v>1240</v>
      </c>
      <c r="O28" s="2">
        <f t="shared" si="7"/>
        <v>3055</v>
      </c>
      <c r="P28" s="2">
        <f t="shared" si="8"/>
        <v>685</v>
      </c>
      <c r="Q28" s="2">
        <f t="shared" si="9"/>
        <v>5.8E-4</v>
      </c>
      <c r="R28" s="2">
        <f>'Vapor pressure'!N21*1000</f>
        <v>867360.46708199999</v>
      </c>
    </row>
    <row r="29" spans="1:18">
      <c r="A29">
        <v>210</v>
      </c>
      <c r="B29">
        <v>0.55000000000000004</v>
      </c>
      <c r="C29">
        <v>0.69450000000000001</v>
      </c>
      <c r="D29">
        <v>3.0750000000000002</v>
      </c>
      <c r="E29">
        <v>1234</v>
      </c>
      <c r="G29">
        <f t="shared" si="0"/>
        <v>483.15</v>
      </c>
      <c r="H29">
        <f t="shared" si="1"/>
        <v>5.5000000000000003E-4</v>
      </c>
      <c r="I29">
        <f t="shared" si="2"/>
        <v>0.69450000000000001</v>
      </c>
      <c r="J29">
        <f t="shared" si="3"/>
        <v>3.0750000000000002</v>
      </c>
      <c r="K29">
        <f t="shared" si="4"/>
        <v>1234</v>
      </c>
      <c r="M29" s="2">
        <f t="shared" ref="M29" si="10">A29+273.15</f>
        <v>483.15</v>
      </c>
      <c r="N29" s="2">
        <f t="shared" ref="N29" si="11">E29</f>
        <v>1234</v>
      </c>
      <c r="O29" s="2">
        <f t="shared" ref="O29" si="12">D29*1000</f>
        <v>3075</v>
      </c>
      <c r="P29" s="2">
        <f t="shared" ref="P29" si="13">C29*1000</f>
        <v>694.5</v>
      </c>
      <c r="Q29" s="2">
        <f t="shared" ref="Q29" si="14">B29/1000</f>
        <v>5.5000000000000003E-4</v>
      </c>
      <c r="R29" s="2">
        <f>'Vapor pressure'!N22*1000</f>
        <v>1072824.2343239998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D44"/>
  <sheetViews>
    <sheetView tabSelected="1" workbookViewId="0">
      <selection activeCell="E11" sqref="E11"/>
    </sheetView>
  </sheetViews>
  <sheetFormatPr defaultRowHeight="15"/>
  <cols>
    <col min="4" max="30" width="11.5703125" bestFit="1" customWidth="1"/>
  </cols>
  <sheetData>
    <row r="2" spans="2:30">
      <c r="B2" s="3" t="s">
        <v>11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>
      <c r="B3" s="3" t="s">
        <v>18</v>
      </c>
      <c r="C3" s="3" t="s">
        <v>8</v>
      </c>
      <c r="D3" s="3">
        <v>263.14999999999998</v>
      </c>
      <c r="E3" s="3">
        <v>273.14999999999998</v>
      </c>
      <c r="F3" s="3">
        <v>283.14999999999998</v>
      </c>
      <c r="G3" s="3">
        <v>293.14999999999998</v>
      </c>
      <c r="H3" s="3">
        <v>303.14999999999998</v>
      </c>
      <c r="I3" s="3">
        <v>313.14999999999998</v>
      </c>
      <c r="J3" s="3">
        <v>323.14999999999998</v>
      </c>
      <c r="K3" s="3">
        <v>333.15</v>
      </c>
      <c r="L3" s="3">
        <v>343.15</v>
      </c>
      <c r="M3" s="3">
        <v>353.15</v>
      </c>
      <c r="N3" s="3">
        <v>363.15</v>
      </c>
      <c r="O3" s="3">
        <v>373.15</v>
      </c>
      <c r="P3" s="3">
        <v>383.15</v>
      </c>
      <c r="Q3" s="3">
        <v>393.15</v>
      </c>
      <c r="R3" s="3">
        <v>403.15</v>
      </c>
      <c r="S3" s="3">
        <v>413.15</v>
      </c>
      <c r="T3" s="3">
        <v>423.15</v>
      </c>
      <c r="U3" s="3">
        <v>433.15</v>
      </c>
      <c r="V3" s="3">
        <v>443.15</v>
      </c>
      <c r="W3" s="3">
        <v>453.15</v>
      </c>
      <c r="X3" s="3">
        <v>463.15</v>
      </c>
      <c r="Y3" s="3">
        <v>473.15</v>
      </c>
      <c r="Z3" s="3">
        <v>483.15</v>
      </c>
      <c r="AA3" s="3">
        <v>491.15</v>
      </c>
      <c r="AB3" s="3"/>
      <c r="AC3" s="3"/>
      <c r="AD3" s="3"/>
    </row>
    <row r="4" spans="2:30">
      <c r="B4" s="3" t="s">
        <v>19</v>
      </c>
      <c r="C4" s="3" t="s">
        <v>24</v>
      </c>
      <c r="D4" s="3">
        <v>1204</v>
      </c>
      <c r="E4" s="3">
        <v>1199</v>
      </c>
      <c r="F4" s="3">
        <v>1195</v>
      </c>
      <c r="G4" s="3">
        <v>1190</v>
      </c>
      <c r="H4" s="3">
        <v>1186</v>
      </c>
      <c r="I4" s="3">
        <v>1181</v>
      </c>
      <c r="J4" s="3">
        <v>1177</v>
      </c>
      <c r="K4" s="3">
        <v>1172</v>
      </c>
      <c r="L4" s="3">
        <v>1167</v>
      </c>
      <c r="M4" s="3">
        <v>1163</v>
      </c>
      <c r="N4" s="3">
        <v>1158</v>
      </c>
      <c r="O4" s="3">
        <v>1154</v>
      </c>
      <c r="P4" s="3">
        <v>1149</v>
      </c>
      <c r="Q4" s="3">
        <v>1145</v>
      </c>
      <c r="R4" s="3">
        <v>1140</v>
      </c>
      <c r="S4" s="3">
        <v>1136</v>
      </c>
      <c r="T4" s="3">
        <v>1131</v>
      </c>
      <c r="U4" s="3">
        <v>1127</v>
      </c>
      <c r="V4" s="3">
        <v>1122</v>
      </c>
      <c r="W4" s="3">
        <v>1118</v>
      </c>
      <c r="X4" s="3">
        <v>1113</v>
      </c>
      <c r="Y4" s="3">
        <v>1109</v>
      </c>
      <c r="Z4" s="3">
        <v>1104</v>
      </c>
      <c r="AA4" s="3">
        <v>1101</v>
      </c>
      <c r="AB4" s="3"/>
      <c r="AC4" s="3"/>
      <c r="AD4" s="3"/>
    </row>
    <row r="5" spans="2:30">
      <c r="B5" s="3" t="s">
        <v>20</v>
      </c>
      <c r="C5" s="3" t="s">
        <v>26</v>
      </c>
      <c r="D5" s="3">
        <v>3246</v>
      </c>
      <c r="E5" s="3">
        <v>3271</v>
      </c>
      <c r="F5" s="3">
        <v>3296</v>
      </c>
      <c r="G5" s="3">
        <v>3320</v>
      </c>
      <c r="H5" s="3">
        <v>3345</v>
      </c>
      <c r="I5" s="3">
        <v>3370</v>
      </c>
      <c r="J5" s="3">
        <v>3395</v>
      </c>
      <c r="K5" s="3">
        <v>3420</v>
      </c>
      <c r="L5" s="3">
        <v>3444</v>
      </c>
      <c r="M5" s="3">
        <v>3469</v>
      </c>
      <c r="N5" s="3">
        <v>3494</v>
      </c>
      <c r="O5" s="3">
        <v>3519</v>
      </c>
      <c r="P5" s="3">
        <v>3544</v>
      </c>
      <c r="Q5" s="3">
        <v>3568</v>
      </c>
      <c r="R5" s="3">
        <v>3593</v>
      </c>
      <c r="S5" s="3">
        <v>3618</v>
      </c>
      <c r="T5" s="3">
        <v>3643</v>
      </c>
      <c r="U5" s="3">
        <v>3668</v>
      </c>
      <c r="V5" s="3">
        <v>3692</v>
      </c>
      <c r="W5" s="3">
        <v>3717</v>
      </c>
      <c r="X5" s="3">
        <v>3742</v>
      </c>
      <c r="Y5" s="3">
        <v>3767</v>
      </c>
      <c r="Z5" s="3">
        <v>3792</v>
      </c>
      <c r="AA5" s="3">
        <v>3811</v>
      </c>
      <c r="AB5" s="3"/>
      <c r="AC5" s="3"/>
      <c r="AD5" s="3"/>
    </row>
    <row r="6" spans="2:30">
      <c r="B6" s="3" t="s">
        <v>21</v>
      </c>
      <c r="C6" s="3" t="s">
        <v>25</v>
      </c>
      <c r="D6" s="3">
        <v>494</v>
      </c>
      <c r="E6" s="3">
        <v>504</v>
      </c>
      <c r="F6" s="3">
        <v>514</v>
      </c>
      <c r="G6" s="3">
        <v>524</v>
      </c>
      <c r="H6" s="3">
        <v>534</v>
      </c>
      <c r="I6" s="3">
        <v>544</v>
      </c>
      <c r="J6" s="3">
        <v>554</v>
      </c>
      <c r="K6" s="3">
        <v>564</v>
      </c>
      <c r="L6" s="3">
        <v>574</v>
      </c>
      <c r="M6" s="3">
        <v>584</v>
      </c>
      <c r="N6" s="3">
        <v>594</v>
      </c>
      <c r="O6" s="3">
        <v>604</v>
      </c>
      <c r="P6" s="3">
        <v>614</v>
      </c>
      <c r="Q6" s="3">
        <v>624</v>
      </c>
      <c r="R6" s="3">
        <v>634</v>
      </c>
      <c r="S6" s="3">
        <v>644</v>
      </c>
      <c r="T6" s="3">
        <v>654</v>
      </c>
      <c r="U6" s="3">
        <v>664</v>
      </c>
      <c r="V6" s="3">
        <v>674</v>
      </c>
      <c r="W6" s="3">
        <v>684</v>
      </c>
      <c r="X6" s="3">
        <v>694</v>
      </c>
      <c r="Y6" s="3">
        <v>704</v>
      </c>
      <c r="Z6" s="3">
        <v>714</v>
      </c>
      <c r="AA6" s="3">
        <v>722</v>
      </c>
      <c r="AB6" s="3"/>
      <c r="AC6" s="3"/>
      <c r="AD6" s="3"/>
    </row>
    <row r="7" spans="2:30">
      <c r="B7" s="3" t="s">
        <v>22</v>
      </c>
      <c r="C7" s="3" t="s">
        <v>28</v>
      </c>
      <c r="D7" s="3">
        <v>3.0000000000000001E-3</v>
      </c>
      <c r="E7" s="3">
        <v>2.5000000000000001E-3</v>
      </c>
      <c r="F7" s="3">
        <v>2.1000000000000003E-3</v>
      </c>
      <c r="G7" s="3">
        <v>1.8E-3</v>
      </c>
      <c r="H7" s="3">
        <v>1.5E-3</v>
      </c>
      <c r="I7" s="3">
        <v>1.2999999999999999E-3</v>
      </c>
      <c r="J7" s="3">
        <v>1.1999999999999999E-3</v>
      </c>
      <c r="K7" s="3">
        <v>1E-3</v>
      </c>
      <c r="L7" s="3">
        <v>9.1E-4</v>
      </c>
      <c r="M7" s="3">
        <v>8.1000000000000006E-4</v>
      </c>
      <c r="N7" s="3">
        <v>7.2999999999999996E-4</v>
      </c>
      <c r="O7" s="3">
        <v>6.6E-4</v>
      </c>
      <c r="P7" s="3">
        <v>5.9999999999999995E-4</v>
      </c>
      <c r="Q7" s="3">
        <v>5.5000000000000003E-4</v>
      </c>
      <c r="R7" s="3">
        <v>5.1000000000000004E-4</v>
      </c>
      <c r="S7" s="3">
        <v>4.6999999999999999E-4</v>
      </c>
      <c r="T7" s="3">
        <v>4.2999999999999999E-4</v>
      </c>
      <c r="U7" s="3">
        <v>4.0000000000000002E-4</v>
      </c>
      <c r="V7" s="3">
        <v>3.6999999999999999E-4</v>
      </c>
      <c r="W7" s="3">
        <v>3.5E-4</v>
      </c>
      <c r="X7" s="3">
        <v>3.3E-4</v>
      </c>
      <c r="Y7" s="3">
        <v>3.1E-4</v>
      </c>
      <c r="Z7" s="3">
        <v>2.9E-4</v>
      </c>
      <c r="AA7" s="3">
        <v>2.8000000000000003E-4</v>
      </c>
      <c r="AB7" s="3"/>
      <c r="AC7" s="3"/>
      <c r="AD7" s="3"/>
    </row>
    <row r="8" spans="2:30">
      <c r="B8" s="3" t="s">
        <v>23</v>
      </c>
      <c r="C8" s="3" t="s">
        <v>27</v>
      </c>
      <c r="D8" s="3">
        <v>0</v>
      </c>
      <c r="E8" s="3">
        <v>0</v>
      </c>
      <c r="F8" s="3">
        <v>0</v>
      </c>
      <c r="G8" s="3">
        <v>2275.2699057</v>
      </c>
      <c r="H8" s="3">
        <v>2895.7980617999997</v>
      </c>
      <c r="I8" s="3">
        <v>4757.3825300999997</v>
      </c>
      <c r="J8" s="3">
        <v>8549.4990396000012</v>
      </c>
      <c r="K8" s="3">
        <v>14892.675746400002</v>
      </c>
      <c r="L8" s="3">
        <v>24614.283525300001</v>
      </c>
      <c r="M8" s="3">
        <v>38748.535969800003</v>
      </c>
      <c r="N8" s="3">
        <v>58398.59424630001</v>
      </c>
      <c r="O8" s="3">
        <v>84805.51466700001</v>
      </c>
      <c r="P8" s="3">
        <v>119968.77684599999</v>
      </c>
      <c r="Q8" s="3">
        <v>165474.17496</v>
      </c>
      <c r="R8" s="3">
        <v>223390.13619599998</v>
      </c>
      <c r="S8" s="3">
        <v>297164.03919899999</v>
      </c>
      <c r="T8" s="3">
        <v>390243.26261400001</v>
      </c>
      <c r="U8" s="3">
        <v>505385.70935700001</v>
      </c>
      <c r="V8" s="3">
        <v>647417.709531</v>
      </c>
      <c r="W8" s="3">
        <v>820476.11751000001</v>
      </c>
      <c r="X8" s="3">
        <v>1031455.690584</v>
      </c>
      <c r="Y8" s="3">
        <v>1285872.2345850002</v>
      </c>
      <c r="Z8" s="3">
        <v>1589931.0310740001</v>
      </c>
      <c r="AA8" s="3">
        <v>1874684.507151</v>
      </c>
      <c r="AB8" s="3"/>
      <c r="AC8" s="3"/>
      <c r="AD8" s="3"/>
    </row>
    <row r="9" spans="2:30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2:30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2:30">
      <c r="B11" s="3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2:30">
      <c r="B12" s="3" t="s">
        <v>18</v>
      </c>
      <c r="C12" s="3" t="s">
        <v>8</v>
      </c>
      <c r="D12" s="3">
        <v>253.14999999999998</v>
      </c>
      <c r="E12" s="3">
        <v>263.14999999999998</v>
      </c>
      <c r="F12" s="3">
        <v>273.14999999999998</v>
      </c>
      <c r="G12" s="3">
        <v>283.14999999999998</v>
      </c>
      <c r="H12" s="3">
        <v>293.14999999999998</v>
      </c>
      <c r="I12" s="3">
        <v>303.14999999999998</v>
      </c>
      <c r="J12" s="3">
        <v>313.14999999999998</v>
      </c>
      <c r="K12" s="3">
        <v>323.14999999999998</v>
      </c>
      <c r="L12" s="3">
        <v>333.15</v>
      </c>
      <c r="M12" s="3">
        <v>343.15</v>
      </c>
      <c r="N12" s="3">
        <v>353.15</v>
      </c>
      <c r="O12" s="3">
        <v>363.15</v>
      </c>
      <c r="P12" s="3">
        <v>373.15</v>
      </c>
      <c r="Q12" s="3">
        <v>383.15</v>
      </c>
      <c r="R12" s="3">
        <v>393.15</v>
      </c>
      <c r="S12" s="3">
        <v>403.15</v>
      </c>
      <c r="T12" s="3">
        <v>413.15</v>
      </c>
      <c r="U12" s="3">
        <v>423.15</v>
      </c>
      <c r="V12" s="3">
        <v>433.15</v>
      </c>
      <c r="W12" s="3">
        <v>443.15</v>
      </c>
      <c r="X12" s="3">
        <v>453.15</v>
      </c>
      <c r="Y12" s="3">
        <v>463.15</v>
      </c>
      <c r="Z12" s="3">
        <v>473.15</v>
      </c>
      <c r="AA12" s="3">
        <v>483.15</v>
      </c>
      <c r="AB12" s="3"/>
      <c r="AC12" s="3"/>
      <c r="AD12" s="3"/>
    </row>
    <row r="13" spans="2:30">
      <c r="B13" s="3" t="s">
        <v>19</v>
      </c>
      <c r="C13" s="3" t="s">
        <v>24</v>
      </c>
      <c r="D13" s="3">
        <v>1258</v>
      </c>
      <c r="E13" s="3">
        <v>1253</v>
      </c>
      <c r="F13" s="3">
        <v>1248</v>
      </c>
      <c r="G13" s="3">
        <v>1242</v>
      </c>
      <c r="H13" s="3">
        <v>1237</v>
      </c>
      <c r="I13" s="3">
        <v>1232</v>
      </c>
      <c r="J13" s="3">
        <v>1227</v>
      </c>
      <c r="K13" s="3">
        <v>1222</v>
      </c>
      <c r="L13" s="3">
        <v>1216</v>
      </c>
      <c r="M13" s="3">
        <v>1211</v>
      </c>
      <c r="N13" s="3">
        <v>1206</v>
      </c>
      <c r="O13" s="3">
        <v>1201</v>
      </c>
      <c r="P13" s="3">
        <v>1196</v>
      </c>
      <c r="Q13" s="3">
        <v>1191</v>
      </c>
      <c r="R13" s="3">
        <v>1185</v>
      </c>
      <c r="S13" s="3">
        <v>1180</v>
      </c>
      <c r="T13" s="3">
        <v>1175</v>
      </c>
      <c r="U13" s="3">
        <v>1170</v>
      </c>
      <c r="V13" s="3">
        <v>1165</v>
      </c>
      <c r="W13" s="3">
        <v>1159</v>
      </c>
      <c r="X13" s="3">
        <v>1154</v>
      </c>
      <c r="Y13" s="3">
        <v>1149</v>
      </c>
      <c r="Z13" s="3">
        <v>1144</v>
      </c>
      <c r="AA13" s="3">
        <v>1139</v>
      </c>
      <c r="AB13" s="3"/>
      <c r="AC13" s="3"/>
      <c r="AD13" s="3"/>
    </row>
    <row r="14" spans="2:30">
      <c r="B14" s="3" t="s">
        <v>20</v>
      </c>
      <c r="C14" s="3" t="s">
        <v>26</v>
      </c>
      <c r="D14" s="3">
        <v>3117</v>
      </c>
      <c r="E14" s="3">
        <v>3141</v>
      </c>
      <c r="F14" s="3">
        <v>3164</v>
      </c>
      <c r="G14" s="3">
        <v>3188</v>
      </c>
      <c r="H14" s="3">
        <v>3212</v>
      </c>
      <c r="I14" s="3">
        <v>3235</v>
      </c>
      <c r="J14" s="3">
        <v>3259</v>
      </c>
      <c r="K14" s="3">
        <v>3282</v>
      </c>
      <c r="L14" s="3">
        <v>3306</v>
      </c>
      <c r="M14" s="3">
        <v>3330</v>
      </c>
      <c r="N14" s="3">
        <v>3353</v>
      </c>
      <c r="O14" s="3">
        <v>3377</v>
      </c>
      <c r="P14" s="3">
        <v>3400</v>
      </c>
      <c r="Q14" s="3">
        <v>3424</v>
      </c>
      <c r="R14" s="3">
        <v>3448</v>
      </c>
      <c r="S14" s="3">
        <v>3471</v>
      </c>
      <c r="T14" s="3">
        <v>3495</v>
      </c>
      <c r="U14" s="3">
        <v>3518</v>
      </c>
      <c r="V14" s="3">
        <v>3542</v>
      </c>
      <c r="W14" s="3">
        <v>3566</v>
      </c>
      <c r="X14" s="3">
        <v>3589</v>
      </c>
      <c r="Y14" s="3">
        <v>3613</v>
      </c>
      <c r="Z14" s="3">
        <v>3636</v>
      </c>
      <c r="AA14" s="3">
        <v>3660</v>
      </c>
      <c r="AB14" s="3"/>
      <c r="AC14" s="3"/>
      <c r="AD14" s="3"/>
    </row>
    <row r="15" spans="2:30">
      <c r="B15" s="3" t="s">
        <v>21</v>
      </c>
      <c r="C15" s="3" t="s">
        <v>25</v>
      </c>
      <c r="D15" s="3">
        <v>483</v>
      </c>
      <c r="E15" s="3">
        <v>493</v>
      </c>
      <c r="F15" s="3">
        <v>503</v>
      </c>
      <c r="G15" s="3">
        <v>513</v>
      </c>
      <c r="H15" s="3">
        <v>523</v>
      </c>
      <c r="I15" s="3">
        <v>533</v>
      </c>
      <c r="J15" s="3">
        <v>543</v>
      </c>
      <c r="K15" s="3">
        <v>553</v>
      </c>
      <c r="L15" s="3">
        <v>563</v>
      </c>
      <c r="M15" s="3">
        <v>573</v>
      </c>
      <c r="N15" s="3">
        <v>583</v>
      </c>
      <c r="O15" s="3">
        <v>593</v>
      </c>
      <c r="P15" s="3">
        <v>603</v>
      </c>
      <c r="Q15" s="3">
        <v>613</v>
      </c>
      <c r="R15" s="3">
        <v>623</v>
      </c>
      <c r="S15" s="3">
        <v>633</v>
      </c>
      <c r="T15" s="3">
        <v>643</v>
      </c>
      <c r="U15" s="3">
        <v>653</v>
      </c>
      <c r="V15" s="3">
        <v>663</v>
      </c>
      <c r="W15" s="3">
        <v>673</v>
      </c>
      <c r="X15" s="3">
        <v>683</v>
      </c>
      <c r="Y15" s="3">
        <v>693</v>
      </c>
      <c r="Z15" s="3">
        <v>703</v>
      </c>
      <c r="AA15" s="3">
        <v>713</v>
      </c>
      <c r="AB15" s="3"/>
      <c r="AC15" s="3"/>
      <c r="AD15" s="3"/>
    </row>
    <row r="16" spans="2:30">
      <c r="B16" s="3" t="s">
        <v>22</v>
      </c>
      <c r="C16" s="3" t="s">
        <v>28</v>
      </c>
      <c r="D16" s="3">
        <v>4.4999999999999997E-3</v>
      </c>
      <c r="E16" s="3">
        <v>3.5999999999999999E-3</v>
      </c>
      <c r="F16" s="3">
        <v>3.0000000000000001E-3</v>
      </c>
      <c r="G16" s="3">
        <v>2.5000000000000001E-3</v>
      </c>
      <c r="H16" s="3">
        <v>2.1000000000000003E-3</v>
      </c>
      <c r="I16" s="3">
        <v>1.8E-3</v>
      </c>
      <c r="J16" s="3">
        <v>1.6000000000000001E-3</v>
      </c>
      <c r="K16" s="3">
        <v>1.4E-3</v>
      </c>
      <c r="L16" s="3">
        <v>1.1999999999999999E-3</v>
      </c>
      <c r="M16" s="3">
        <v>1.1000000000000001E-3</v>
      </c>
      <c r="N16" s="3">
        <v>9.5E-4</v>
      </c>
      <c r="O16" s="3">
        <v>8.4999999999999995E-4</v>
      </c>
      <c r="P16" s="3">
        <v>7.7000000000000007E-4</v>
      </c>
      <c r="Q16" s="3">
        <v>6.9999999999999999E-4</v>
      </c>
      <c r="R16" s="3">
        <v>6.3000000000000003E-4</v>
      </c>
      <c r="S16" s="3">
        <v>5.8E-4</v>
      </c>
      <c r="T16" s="3">
        <v>5.4000000000000001E-4</v>
      </c>
      <c r="U16" s="3">
        <v>4.8999999999999998E-4</v>
      </c>
      <c r="V16" s="3">
        <v>4.6000000000000001E-4</v>
      </c>
      <c r="W16" s="3">
        <v>4.2999999999999999E-4</v>
      </c>
      <c r="X16" s="3">
        <v>4.0000000000000002E-4</v>
      </c>
      <c r="Y16" s="3">
        <v>3.6999999999999999E-4</v>
      </c>
      <c r="Z16" s="3">
        <v>3.5E-4</v>
      </c>
      <c r="AA16" s="3">
        <v>3.3E-4</v>
      </c>
      <c r="AB16" s="3"/>
      <c r="AC16" s="3"/>
      <c r="AD16" s="3"/>
    </row>
    <row r="17" spans="2:30">
      <c r="B17" s="3" t="s">
        <v>23</v>
      </c>
      <c r="C17" s="3" t="s">
        <v>27</v>
      </c>
      <c r="D17" s="3">
        <v>0</v>
      </c>
      <c r="E17" s="3">
        <v>0</v>
      </c>
      <c r="F17" s="3">
        <v>0</v>
      </c>
      <c r="G17" s="3">
        <v>0</v>
      </c>
      <c r="H17" s="3">
        <v>2068.4271870000002</v>
      </c>
      <c r="I17" s="3">
        <v>2757.9029160000005</v>
      </c>
      <c r="J17" s="3">
        <v>4550.5398114</v>
      </c>
      <c r="K17" s="3">
        <v>7997.9184563999997</v>
      </c>
      <c r="L17" s="3">
        <v>13720.5670071</v>
      </c>
      <c r="M17" s="3">
        <v>22476.9087654</v>
      </c>
      <c r="N17" s="3">
        <v>35232.209751900002</v>
      </c>
      <c r="O17" s="3">
        <v>52951.735987200002</v>
      </c>
      <c r="P17" s="3">
        <v>77221.281648000004</v>
      </c>
      <c r="Q17" s="3">
        <v>108937.16518200001</v>
      </c>
      <c r="R17" s="3">
        <v>150305.70892200002</v>
      </c>
      <c r="S17" s="3">
        <v>204084.81578400003</v>
      </c>
      <c r="T17" s="3">
        <v>271653.43722600001</v>
      </c>
      <c r="U17" s="3">
        <v>357148.42762199999</v>
      </c>
      <c r="V17" s="3">
        <v>462638.21415899997</v>
      </c>
      <c r="W17" s="3">
        <v>593638.60266899993</v>
      </c>
      <c r="X17" s="3">
        <v>752907.49606799998</v>
      </c>
      <c r="Y17" s="3">
        <v>946650.17591700004</v>
      </c>
      <c r="Z17" s="3">
        <v>1180382.448048</v>
      </c>
      <c r="AA17" s="3">
        <v>1459620.1182929999</v>
      </c>
      <c r="AB17" s="3"/>
      <c r="AC17" s="3"/>
      <c r="AD17" s="3"/>
    </row>
    <row r="18" spans="2:30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2:30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2:30">
      <c r="B20" s="3" t="s">
        <v>13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2:30">
      <c r="B21" s="3" t="s">
        <v>18</v>
      </c>
      <c r="C21" s="3" t="s">
        <v>8</v>
      </c>
      <c r="D21" s="3">
        <v>243.14999999999998</v>
      </c>
      <c r="E21" s="3">
        <v>253.14999999999998</v>
      </c>
      <c r="F21" s="3">
        <v>263.14999999999998</v>
      </c>
      <c r="G21" s="3">
        <v>273.14999999999998</v>
      </c>
      <c r="H21" s="3">
        <v>283.14999999999998</v>
      </c>
      <c r="I21" s="3">
        <v>293.14999999999998</v>
      </c>
      <c r="J21" s="3">
        <v>303.14999999999998</v>
      </c>
      <c r="K21" s="3">
        <v>313.14999999999998</v>
      </c>
      <c r="L21" s="3">
        <v>323.14999999999998</v>
      </c>
      <c r="M21" s="3">
        <v>333.15</v>
      </c>
      <c r="N21" s="3">
        <v>343.15</v>
      </c>
      <c r="O21" s="3">
        <v>353.15</v>
      </c>
      <c r="P21" s="3">
        <v>363.15</v>
      </c>
      <c r="Q21" s="3">
        <v>373.15</v>
      </c>
      <c r="R21" s="3">
        <v>383.15</v>
      </c>
      <c r="S21" s="3">
        <v>393.15</v>
      </c>
      <c r="T21" s="3">
        <v>403.15</v>
      </c>
      <c r="U21" s="3">
        <v>413.15</v>
      </c>
      <c r="V21" s="3">
        <v>423.15</v>
      </c>
      <c r="W21" s="3">
        <v>433.15</v>
      </c>
      <c r="X21" s="3">
        <v>443.15</v>
      </c>
      <c r="Y21" s="3">
        <v>453.15</v>
      </c>
      <c r="Z21" s="3">
        <v>463.15</v>
      </c>
      <c r="AA21" s="3">
        <v>473.15</v>
      </c>
      <c r="AB21" s="3">
        <v>483.15</v>
      </c>
      <c r="AC21" s="3"/>
      <c r="AD21" s="3"/>
    </row>
    <row r="22" spans="2:30">
      <c r="B22" s="3" t="s">
        <v>19</v>
      </c>
      <c r="C22" s="3" t="s">
        <v>24</v>
      </c>
      <c r="D22" s="3">
        <v>1300</v>
      </c>
      <c r="E22" s="3">
        <v>1295</v>
      </c>
      <c r="F22" s="3">
        <v>1290</v>
      </c>
      <c r="G22" s="3">
        <v>1285</v>
      </c>
      <c r="H22" s="3">
        <v>1280</v>
      </c>
      <c r="I22" s="3">
        <v>1275</v>
      </c>
      <c r="J22" s="3">
        <v>1270</v>
      </c>
      <c r="K22" s="3">
        <v>1265</v>
      </c>
      <c r="L22" s="3">
        <v>1260</v>
      </c>
      <c r="M22" s="3">
        <v>1255</v>
      </c>
      <c r="N22" s="3">
        <v>1250</v>
      </c>
      <c r="O22" s="3">
        <v>1244</v>
      </c>
      <c r="P22" s="3">
        <v>1239</v>
      </c>
      <c r="Q22" s="3">
        <v>1234</v>
      </c>
      <c r="R22" s="3">
        <v>1229</v>
      </c>
      <c r="S22" s="3">
        <v>1224</v>
      </c>
      <c r="T22" s="3">
        <v>1219</v>
      </c>
      <c r="U22" s="3">
        <v>1214</v>
      </c>
      <c r="V22" s="3">
        <v>1209</v>
      </c>
      <c r="W22" s="3">
        <v>1204</v>
      </c>
      <c r="X22" s="3">
        <v>1199</v>
      </c>
      <c r="Y22" s="3">
        <v>1193</v>
      </c>
      <c r="Z22" s="3">
        <v>1188</v>
      </c>
      <c r="AA22" s="3">
        <v>1183</v>
      </c>
      <c r="AB22" s="3">
        <v>1178</v>
      </c>
      <c r="AC22" s="3"/>
      <c r="AD22" s="3"/>
    </row>
    <row r="23" spans="2:30">
      <c r="B23" s="3" t="s">
        <v>20</v>
      </c>
      <c r="C23" s="3" t="s">
        <v>26</v>
      </c>
      <c r="D23" s="3">
        <v>2961</v>
      </c>
      <c r="E23" s="3">
        <v>2984</v>
      </c>
      <c r="F23" s="3">
        <v>3007</v>
      </c>
      <c r="G23" s="3">
        <v>3031</v>
      </c>
      <c r="H23" s="3">
        <v>3054</v>
      </c>
      <c r="I23" s="3">
        <v>3077</v>
      </c>
      <c r="J23" s="3">
        <v>3100</v>
      </c>
      <c r="K23" s="3">
        <v>3123</v>
      </c>
      <c r="L23" s="3">
        <v>3146</v>
      </c>
      <c r="M23" s="3">
        <v>3169</v>
      </c>
      <c r="N23" s="3">
        <v>3192</v>
      </c>
      <c r="O23" s="3">
        <v>3215</v>
      </c>
      <c r="P23" s="3">
        <v>3238</v>
      </c>
      <c r="Q23" s="3">
        <v>3262</v>
      </c>
      <c r="R23" s="3">
        <v>3285</v>
      </c>
      <c r="S23" s="3">
        <v>3308</v>
      </c>
      <c r="T23" s="3">
        <v>3331</v>
      </c>
      <c r="U23" s="3">
        <v>3354</v>
      </c>
      <c r="V23" s="3">
        <v>3377</v>
      </c>
      <c r="W23" s="3">
        <v>3400</v>
      </c>
      <c r="X23" s="3">
        <v>3423</v>
      </c>
      <c r="Y23" s="3">
        <v>3446</v>
      </c>
      <c r="Z23" s="3">
        <v>3469</v>
      </c>
      <c r="AA23" s="3">
        <v>3493</v>
      </c>
      <c r="AB23" s="3">
        <v>3516</v>
      </c>
      <c r="AC23" s="3"/>
      <c r="AD23" s="3"/>
    </row>
    <row r="24" spans="2:30">
      <c r="B24" s="3" t="s">
        <v>21</v>
      </c>
      <c r="C24" s="3" t="s">
        <v>25</v>
      </c>
      <c r="D24" s="3">
        <v>469</v>
      </c>
      <c r="E24" s="3">
        <v>479</v>
      </c>
      <c r="F24" s="3">
        <v>489</v>
      </c>
      <c r="G24" s="3">
        <v>499</v>
      </c>
      <c r="H24" s="3">
        <v>509</v>
      </c>
      <c r="I24" s="3">
        <v>519</v>
      </c>
      <c r="J24" s="3">
        <v>529</v>
      </c>
      <c r="K24" s="3">
        <v>539</v>
      </c>
      <c r="L24" s="3">
        <v>549</v>
      </c>
      <c r="M24" s="3">
        <v>559</v>
      </c>
      <c r="N24" s="3">
        <v>569</v>
      </c>
      <c r="O24" s="3">
        <v>579</v>
      </c>
      <c r="P24" s="3">
        <v>589</v>
      </c>
      <c r="Q24" s="3">
        <v>599</v>
      </c>
      <c r="R24" s="3">
        <v>609</v>
      </c>
      <c r="S24" s="3">
        <v>619</v>
      </c>
      <c r="T24" s="3">
        <v>629</v>
      </c>
      <c r="U24" s="3">
        <v>639</v>
      </c>
      <c r="V24" s="3">
        <v>649</v>
      </c>
      <c r="W24" s="3">
        <v>659</v>
      </c>
      <c r="X24" s="3">
        <v>669</v>
      </c>
      <c r="Y24" s="3">
        <v>679</v>
      </c>
      <c r="Z24" s="3">
        <v>689</v>
      </c>
      <c r="AA24" s="3">
        <v>699</v>
      </c>
      <c r="AB24" s="3">
        <v>709</v>
      </c>
      <c r="AC24" s="3"/>
      <c r="AD24" s="3"/>
    </row>
    <row r="25" spans="2:30">
      <c r="B25" s="3" t="s">
        <v>22</v>
      </c>
      <c r="C25" s="3" t="s">
        <v>28</v>
      </c>
      <c r="D25" s="3">
        <v>7.0000000000000001E-3</v>
      </c>
      <c r="E25" s="3">
        <v>5.4999999999999997E-3</v>
      </c>
      <c r="F25" s="3">
        <v>4.4999999999999997E-3</v>
      </c>
      <c r="G25" s="3">
        <v>3.7000000000000002E-3</v>
      </c>
      <c r="H25" s="3">
        <v>3.0000000000000001E-3</v>
      </c>
      <c r="I25" s="3">
        <v>2.5000000000000001E-3</v>
      </c>
      <c r="J25" s="3">
        <v>2.2000000000000001E-3</v>
      </c>
      <c r="K25" s="3">
        <v>1.9E-3</v>
      </c>
      <c r="L25" s="3">
        <v>1.6000000000000001E-3</v>
      </c>
      <c r="M25" s="3">
        <v>1.4E-3</v>
      </c>
      <c r="N25" s="3">
        <v>1.2999999999999999E-3</v>
      </c>
      <c r="O25" s="3">
        <v>1.1000000000000001E-3</v>
      </c>
      <c r="P25" s="3">
        <v>9.8999999999999999E-4</v>
      </c>
      <c r="Q25" s="3">
        <v>8.9000000000000006E-4</v>
      </c>
      <c r="R25" s="3">
        <v>8.0000000000000004E-4</v>
      </c>
      <c r="S25" s="3">
        <v>7.2999999999999996E-4</v>
      </c>
      <c r="T25" s="3">
        <v>6.7000000000000002E-4</v>
      </c>
      <c r="U25" s="3">
        <v>6.0999999999999997E-4</v>
      </c>
      <c r="V25" s="3">
        <v>5.6999999999999998E-4</v>
      </c>
      <c r="W25" s="3">
        <v>5.2000000000000006E-4</v>
      </c>
      <c r="X25" s="3">
        <v>4.7999999999999996E-4</v>
      </c>
      <c r="Y25" s="3">
        <v>4.4999999999999999E-4</v>
      </c>
      <c r="Z25" s="3">
        <v>4.1999999999999996E-4</v>
      </c>
      <c r="AA25" s="3">
        <v>3.8999999999999999E-4</v>
      </c>
      <c r="AB25" s="3">
        <v>3.6999999999999999E-4</v>
      </c>
      <c r="AC25" s="3"/>
      <c r="AD25" s="3"/>
    </row>
    <row r="26" spans="2:30">
      <c r="B26" s="3" t="s">
        <v>23</v>
      </c>
      <c r="C26" s="3" t="s">
        <v>27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1792.6368954</v>
      </c>
      <c r="J26" s="3">
        <v>2413.1650515000001</v>
      </c>
      <c r="K26" s="3">
        <v>3998.9592281999999</v>
      </c>
      <c r="L26" s="3">
        <v>7170.5475815999998</v>
      </c>
      <c r="M26" s="3">
        <v>12479.5106949</v>
      </c>
      <c r="N26" s="3">
        <v>20615.324297100004</v>
      </c>
      <c r="O26" s="3">
        <v>32336.411690100009</v>
      </c>
      <c r="P26" s="3">
        <v>48676.986467399998</v>
      </c>
      <c r="Q26" s="3">
        <v>71016.000087000008</v>
      </c>
      <c r="R26" s="3">
        <v>99973.980705000009</v>
      </c>
      <c r="S26" s="3">
        <v>137895.1458</v>
      </c>
      <c r="T26" s="3">
        <v>186158.44683</v>
      </c>
      <c r="U26" s="3">
        <v>247521.78671099999</v>
      </c>
      <c r="V26" s="3">
        <v>324743.06835900003</v>
      </c>
      <c r="W26" s="3">
        <v>420580.19469000003</v>
      </c>
      <c r="X26" s="3">
        <v>539170.02007800003</v>
      </c>
      <c r="Y26" s="3">
        <v>683959.92316800007</v>
      </c>
      <c r="Z26" s="3">
        <v>859086.75833400001</v>
      </c>
      <c r="AA26" s="3">
        <v>1071445.282866</v>
      </c>
      <c r="AB26" s="3">
        <v>1325172.3511380001</v>
      </c>
      <c r="AC26" s="3"/>
      <c r="AD26" s="3"/>
    </row>
    <row r="27" spans="2:30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2:30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2:30">
      <c r="B29" s="3" t="s">
        <v>14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2:30">
      <c r="B30" s="3" t="s">
        <v>18</v>
      </c>
      <c r="C30" s="3" t="s">
        <v>8</v>
      </c>
      <c r="D30" s="3">
        <v>233.14999999999998</v>
      </c>
      <c r="E30" s="3">
        <v>243.14999999999998</v>
      </c>
      <c r="F30" s="3">
        <v>253.14999999999998</v>
      </c>
      <c r="G30" s="3">
        <v>263.14999999999998</v>
      </c>
      <c r="H30" s="3">
        <v>273.14999999999998</v>
      </c>
      <c r="I30" s="3">
        <v>283.14999999999998</v>
      </c>
      <c r="J30" s="3">
        <v>293.14999999999998</v>
      </c>
      <c r="K30" s="3">
        <v>303.14999999999998</v>
      </c>
      <c r="L30" s="3">
        <v>313.14999999999998</v>
      </c>
      <c r="M30" s="3">
        <v>323.14999999999998</v>
      </c>
      <c r="N30" s="3">
        <v>333.15</v>
      </c>
      <c r="O30" s="3">
        <v>343.15</v>
      </c>
      <c r="P30" s="3">
        <v>353.15</v>
      </c>
      <c r="Q30" s="3">
        <v>363.15</v>
      </c>
      <c r="R30" s="3">
        <v>373.15</v>
      </c>
      <c r="S30" s="3">
        <v>383.15</v>
      </c>
      <c r="T30" s="3">
        <v>393.15</v>
      </c>
      <c r="U30" s="3">
        <v>403.15</v>
      </c>
      <c r="V30" s="3">
        <v>413.15</v>
      </c>
      <c r="W30" s="3">
        <v>423.15</v>
      </c>
      <c r="X30" s="3">
        <v>433.15</v>
      </c>
      <c r="Y30" s="3">
        <v>438.15</v>
      </c>
      <c r="Z30" s="3">
        <v>443.15</v>
      </c>
      <c r="AA30" s="3">
        <v>453.15</v>
      </c>
      <c r="AB30" s="3">
        <v>463.15</v>
      </c>
      <c r="AC30" s="3">
        <v>473.15</v>
      </c>
      <c r="AD30" s="3"/>
    </row>
    <row r="31" spans="2:30">
      <c r="B31" s="3" t="s">
        <v>19</v>
      </c>
      <c r="C31" s="3" t="s">
        <v>24</v>
      </c>
      <c r="D31" s="3">
        <v>1348</v>
      </c>
      <c r="E31" s="3">
        <v>1343</v>
      </c>
      <c r="F31" s="3">
        <v>1337</v>
      </c>
      <c r="G31" s="3">
        <v>1332</v>
      </c>
      <c r="H31" s="3">
        <v>1326</v>
      </c>
      <c r="I31" s="3">
        <v>1321</v>
      </c>
      <c r="J31" s="3">
        <v>1315</v>
      </c>
      <c r="K31" s="3">
        <v>1309</v>
      </c>
      <c r="L31" s="3">
        <v>1304</v>
      </c>
      <c r="M31" s="3">
        <v>1298</v>
      </c>
      <c r="N31" s="3">
        <v>1293</v>
      </c>
      <c r="O31" s="3">
        <v>1287</v>
      </c>
      <c r="P31" s="3">
        <v>1281</v>
      </c>
      <c r="Q31" s="3">
        <v>1276</v>
      </c>
      <c r="R31" s="3">
        <v>1270</v>
      </c>
      <c r="S31" s="3">
        <v>1265</v>
      </c>
      <c r="T31" s="3">
        <v>1259</v>
      </c>
      <c r="U31" s="3">
        <v>1253</v>
      </c>
      <c r="V31" s="3">
        <v>1248</v>
      </c>
      <c r="W31" s="3">
        <v>1242</v>
      </c>
      <c r="X31" s="3">
        <v>1237</v>
      </c>
      <c r="Y31" s="3">
        <v>1234</v>
      </c>
      <c r="Z31" s="3">
        <v>1231</v>
      </c>
      <c r="AA31" s="3">
        <v>1225</v>
      </c>
      <c r="AB31" s="3">
        <v>1220</v>
      </c>
      <c r="AC31" s="3">
        <v>1214</v>
      </c>
      <c r="AD31" s="3"/>
    </row>
    <row r="32" spans="2:30">
      <c r="B32" s="3" t="s">
        <v>20</v>
      </c>
      <c r="C32" s="3" t="s">
        <v>26</v>
      </c>
      <c r="D32" s="3">
        <v>2800</v>
      </c>
      <c r="E32" s="3">
        <v>2820</v>
      </c>
      <c r="F32" s="3">
        <v>2840</v>
      </c>
      <c r="G32" s="3">
        <v>2870</v>
      </c>
      <c r="H32" s="3">
        <v>2890</v>
      </c>
      <c r="I32" s="3">
        <v>2910</v>
      </c>
      <c r="J32" s="3">
        <v>2930</v>
      </c>
      <c r="K32" s="3">
        <v>2960</v>
      </c>
      <c r="L32" s="3">
        <v>2980</v>
      </c>
      <c r="M32" s="3">
        <v>3000</v>
      </c>
      <c r="N32" s="3">
        <v>3030</v>
      </c>
      <c r="O32" s="3">
        <v>3050</v>
      </c>
      <c r="P32" s="3">
        <v>3070</v>
      </c>
      <c r="Q32" s="3">
        <v>3090</v>
      </c>
      <c r="R32" s="3">
        <v>3120</v>
      </c>
      <c r="S32" s="3">
        <v>3140</v>
      </c>
      <c r="T32" s="3">
        <v>3160</v>
      </c>
      <c r="U32" s="3">
        <v>3190</v>
      </c>
      <c r="V32" s="3">
        <v>3210</v>
      </c>
      <c r="W32" s="3">
        <v>3230</v>
      </c>
      <c r="X32" s="3">
        <v>3250</v>
      </c>
      <c r="Y32" s="3">
        <v>3270</v>
      </c>
      <c r="Z32" s="3">
        <v>3280</v>
      </c>
      <c r="AA32" s="3">
        <v>3300</v>
      </c>
      <c r="AB32" s="3">
        <v>3320</v>
      </c>
      <c r="AC32" s="3">
        <v>3350</v>
      </c>
      <c r="AD32" s="3"/>
    </row>
    <row r="33" spans="2:30">
      <c r="B33" s="3" t="s">
        <v>21</v>
      </c>
      <c r="C33" s="3" t="s">
        <v>25</v>
      </c>
      <c r="D33" s="3">
        <v>449</v>
      </c>
      <c r="E33" s="3">
        <v>459</v>
      </c>
      <c r="F33" s="3">
        <v>469</v>
      </c>
      <c r="G33" s="3">
        <v>479</v>
      </c>
      <c r="H33" s="3">
        <v>489</v>
      </c>
      <c r="I33" s="3">
        <v>499</v>
      </c>
      <c r="J33" s="3">
        <v>509</v>
      </c>
      <c r="K33" s="3">
        <v>519</v>
      </c>
      <c r="L33" s="3">
        <v>529</v>
      </c>
      <c r="M33" s="3">
        <v>539</v>
      </c>
      <c r="N33" s="3">
        <v>549</v>
      </c>
      <c r="O33" s="3">
        <v>559</v>
      </c>
      <c r="P33" s="3">
        <v>569</v>
      </c>
      <c r="Q33" s="3">
        <v>579</v>
      </c>
      <c r="R33" s="3">
        <v>589</v>
      </c>
      <c r="S33" s="3">
        <v>599</v>
      </c>
      <c r="T33" s="3">
        <v>609</v>
      </c>
      <c r="U33" s="3">
        <v>619</v>
      </c>
      <c r="V33" s="3">
        <v>629</v>
      </c>
      <c r="W33" s="3">
        <v>639</v>
      </c>
      <c r="X33" s="3">
        <v>649</v>
      </c>
      <c r="Y33" s="3">
        <v>654</v>
      </c>
      <c r="Z33" s="3">
        <v>659</v>
      </c>
      <c r="AA33" s="3">
        <v>669</v>
      </c>
      <c r="AB33" s="3">
        <v>679</v>
      </c>
      <c r="AC33" s="3">
        <v>689</v>
      </c>
      <c r="AD33" s="3"/>
    </row>
    <row r="34" spans="2:30">
      <c r="B34" s="3" t="s">
        <v>22</v>
      </c>
      <c r="C34" s="3" t="s">
        <v>28</v>
      </c>
      <c r="D34" s="3">
        <v>1.49E-2</v>
      </c>
      <c r="E34" s="3">
        <v>9.1999999999999998E-3</v>
      </c>
      <c r="F34" s="3">
        <v>6.4999999999999997E-3</v>
      </c>
      <c r="G34" s="3">
        <v>4.9000000000000007E-3</v>
      </c>
      <c r="H34" s="3">
        <v>3.8999999999999998E-3</v>
      </c>
      <c r="I34" s="3">
        <v>3.2000000000000002E-3</v>
      </c>
      <c r="J34" s="3">
        <v>2.7000000000000001E-3</v>
      </c>
      <c r="K34" s="3">
        <v>2.3E-3</v>
      </c>
      <c r="L34" s="3">
        <v>1.9599999999999999E-3</v>
      </c>
      <c r="M34" s="3">
        <v>1.6999999999999999E-3</v>
      </c>
      <c r="N34" s="3">
        <v>1.5E-3</v>
      </c>
      <c r="O34" s="3">
        <v>1.4E-3</v>
      </c>
      <c r="P34" s="3">
        <v>1.1999999999999999E-3</v>
      </c>
      <c r="Q34" s="3">
        <v>1.1000000000000001E-3</v>
      </c>
      <c r="R34" s="3">
        <v>9.8999999999999999E-4</v>
      </c>
      <c r="S34" s="3">
        <v>9.1E-4</v>
      </c>
      <c r="T34" s="3">
        <v>8.3000000000000001E-4</v>
      </c>
      <c r="U34" s="3">
        <v>7.7000000000000007E-4</v>
      </c>
      <c r="V34" s="3">
        <v>7.0999999999999991E-4</v>
      </c>
      <c r="W34" s="3">
        <v>6.6E-4</v>
      </c>
      <c r="X34" s="3">
        <v>6.0999999999999997E-4</v>
      </c>
      <c r="Y34" s="3">
        <v>5.8999999999999992E-4</v>
      </c>
      <c r="Z34" s="3">
        <v>5.6999999999999998E-4</v>
      </c>
      <c r="AA34" s="3">
        <v>5.2999999999999998E-4</v>
      </c>
      <c r="AB34" s="3">
        <v>5.0000000000000001E-4</v>
      </c>
      <c r="AC34" s="3">
        <v>4.6999999999999999E-4</v>
      </c>
      <c r="AD34" s="3"/>
    </row>
    <row r="35" spans="2:30">
      <c r="B35" s="3" t="s">
        <v>23</v>
      </c>
      <c r="C35" s="3" t="s">
        <v>27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1516.8466038000001</v>
      </c>
      <c r="K35" s="3">
        <v>2206.3223327999999</v>
      </c>
      <c r="L35" s="3">
        <v>3792.1165095000006</v>
      </c>
      <c r="M35" s="3">
        <v>6687.9145713000007</v>
      </c>
      <c r="N35" s="3">
        <v>11514.2446743</v>
      </c>
      <c r="O35" s="3">
        <v>18753.7398288</v>
      </c>
      <c r="P35" s="3">
        <v>29233.770909600004</v>
      </c>
      <c r="Q35" s="3">
        <v>43781.708791500001</v>
      </c>
      <c r="R35" s="3">
        <v>63500.714640900005</v>
      </c>
      <c r="S35" s="3">
        <v>89631.844769999996</v>
      </c>
      <c r="T35" s="3">
        <v>123416.155491</v>
      </c>
      <c r="U35" s="3">
        <v>166853.126418</v>
      </c>
      <c r="V35" s="3">
        <v>222700.66046699998</v>
      </c>
      <c r="W35" s="3">
        <v>292337.70909600001</v>
      </c>
      <c r="X35" s="3">
        <v>379211.65095000004</v>
      </c>
      <c r="Y35" s="3">
        <v>485390.91321600007</v>
      </c>
      <c r="Z35" s="3">
        <v>616391.30172600003</v>
      </c>
      <c r="AA35" s="3">
        <v>774970.71939600003</v>
      </c>
      <c r="AB35" s="3">
        <v>965955.49632899999</v>
      </c>
      <c r="AC35" s="3">
        <v>1194171.9626280002</v>
      </c>
      <c r="AD35" s="3"/>
    </row>
    <row r="36" spans="2:30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2:30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2:30">
      <c r="B38" s="3" t="s">
        <v>15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2:30">
      <c r="B39" s="3" t="s">
        <v>18</v>
      </c>
      <c r="C39" s="3" t="s">
        <v>8</v>
      </c>
      <c r="D39" s="3">
        <v>223.14999999999998</v>
      </c>
      <c r="E39" s="3">
        <v>233.14999999999998</v>
      </c>
      <c r="F39" s="3">
        <v>243.14999999999998</v>
      </c>
      <c r="G39" s="3">
        <v>253.14999999999998</v>
      </c>
      <c r="H39" s="3">
        <v>263.14999999999998</v>
      </c>
      <c r="I39" s="3">
        <v>273.14999999999998</v>
      </c>
      <c r="J39" s="3">
        <v>283.14999999999998</v>
      </c>
      <c r="K39" s="3">
        <v>293.14999999999998</v>
      </c>
      <c r="L39" s="3">
        <v>303.14999999999998</v>
      </c>
      <c r="M39" s="3">
        <v>313.14999999999998</v>
      </c>
      <c r="N39" s="3">
        <v>323.14999999999998</v>
      </c>
      <c r="O39" s="3">
        <v>333.15</v>
      </c>
      <c r="P39" s="3">
        <v>343.15</v>
      </c>
      <c r="Q39" s="3">
        <v>353.15</v>
      </c>
      <c r="R39" s="3">
        <v>363.15</v>
      </c>
      <c r="S39" s="3">
        <v>373.15</v>
      </c>
      <c r="T39" s="3">
        <v>383.15</v>
      </c>
      <c r="U39" s="3">
        <v>393.15</v>
      </c>
      <c r="V39" s="3">
        <v>403.15</v>
      </c>
      <c r="W39" s="3">
        <v>413.15</v>
      </c>
      <c r="X39" s="3">
        <v>423.15</v>
      </c>
      <c r="Y39" s="3">
        <v>433.15</v>
      </c>
      <c r="Z39" s="3">
        <v>443.15</v>
      </c>
      <c r="AA39" s="3">
        <v>453.15</v>
      </c>
      <c r="AB39" s="3">
        <v>463.15</v>
      </c>
      <c r="AC39" s="3">
        <v>473.15</v>
      </c>
      <c r="AD39" s="3">
        <v>483.15</v>
      </c>
    </row>
    <row r="40" spans="2:30">
      <c r="B40" s="3" t="s">
        <v>19</v>
      </c>
      <c r="C40" s="3" t="s">
        <v>24</v>
      </c>
      <c r="D40" s="3">
        <v>1378</v>
      </c>
      <c r="E40" s="3">
        <v>1373</v>
      </c>
      <c r="F40" s="3">
        <v>1367</v>
      </c>
      <c r="G40" s="3">
        <v>1362</v>
      </c>
      <c r="H40" s="3">
        <v>1356</v>
      </c>
      <c r="I40" s="3">
        <v>1351</v>
      </c>
      <c r="J40" s="3">
        <v>1345</v>
      </c>
      <c r="K40" s="3">
        <v>1340</v>
      </c>
      <c r="L40" s="3">
        <v>1334</v>
      </c>
      <c r="M40" s="3">
        <v>1328</v>
      </c>
      <c r="N40" s="3">
        <v>1323</v>
      </c>
      <c r="O40" s="3">
        <v>1317</v>
      </c>
      <c r="P40" s="3">
        <v>1312</v>
      </c>
      <c r="Q40" s="3">
        <v>1306</v>
      </c>
      <c r="R40" s="3">
        <v>1301</v>
      </c>
      <c r="S40" s="3">
        <v>1295</v>
      </c>
      <c r="T40" s="3">
        <v>1290</v>
      </c>
      <c r="U40" s="3">
        <v>1284</v>
      </c>
      <c r="V40" s="3">
        <v>1279</v>
      </c>
      <c r="W40" s="3">
        <v>1273</v>
      </c>
      <c r="X40" s="3">
        <v>1267</v>
      </c>
      <c r="Y40" s="3">
        <v>1262</v>
      </c>
      <c r="Z40" s="3">
        <v>1256</v>
      </c>
      <c r="AA40" s="3">
        <v>1251</v>
      </c>
      <c r="AB40" s="3">
        <v>1245</v>
      </c>
      <c r="AC40" s="3">
        <v>1240</v>
      </c>
      <c r="AD40" s="3">
        <v>1234</v>
      </c>
    </row>
    <row r="41" spans="2:30">
      <c r="B41" s="3" t="s">
        <v>20</v>
      </c>
      <c r="C41" s="3" t="s">
        <v>26</v>
      </c>
      <c r="D41" s="3">
        <v>2563</v>
      </c>
      <c r="E41" s="3">
        <v>2583</v>
      </c>
      <c r="F41" s="3">
        <v>2602</v>
      </c>
      <c r="G41" s="3">
        <v>2622</v>
      </c>
      <c r="H41" s="3">
        <v>2642</v>
      </c>
      <c r="I41" s="3">
        <v>2661</v>
      </c>
      <c r="J41" s="3">
        <v>2681</v>
      </c>
      <c r="K41" s="3">
        <v>2701</v>
      </c>
      <c r="L41" s="3">
        <v>2720</v>
      </c>
      <c r="M41" s="3">
        <v>2740</v>
      </c>
      <c r="N41" s="3">
        <v>2760</v>
      </c>
      <c r="O41" s="3">
        <v>2780</v>
      </c>
      <c r="P41" s="3">
        <v>2799</v>
      </c>
      <c r="Q41" s="3">
        <v>2819</v>
      </c>
      <c r="R41" s="3">
        <v>2839</v>
      </c>
      <c r="S41" s="3">
        <v>2858</v>
      </c>
      <c r="T41" s="3">
        <v>2878</v>
      </c>
      <c r="U41" s="3">
        <v>2898</v>
      </c>
      <c r="V41" s="3">
        <v>2917</v>
      </c>
      <c r="W41" s="3">
        <v>2937</v>
      </c>
      <c r="X41" s="3">
        <v>2957</v>
      </c>
      <c r="Y41" s="3">
        <v>2977</v>
      </c>
      <c r="Z41" s="3">
        <v>2996</v>
      </c>
      <c r="AA41" s="3">
        <v>3016</v>
      </c>
      <c r="AB41" s="3">
        <v>3036</v>
      </c>
      <c r="AC41" s="3">
        <v>3055</v>
      </c>
      <c r="AD41" s="3">
        <v>3075</v>
      </c>
    </row>
    <row r="42" spans="2:30">
      <c r="B42" s="3" t="s">
        <v>21</v>
      </c>
      <c r="C42" s="3" t="s">
        <v>25</v>
      </c>
      <c r="D42" s="3">
        <v>435</v>
      </c>
      <c r="E42" s="3">
        <v>445</v>
      </c>
      <c r="F42" s="3">
        <v>455</v>
      </c>
      <c r="G42" s="3">
        <v>465</v>
      </c>
      <c r="H42" s="3">
        <v>475</v>
      </c>
      <c r="I42" s="3">
        <v>485</v>
      </c>
      <c r="J42" s="3">
        <v>495</v>
      </c>
      <c r="K42" s="3">
        <v>505</v>
      </c>
      <c r="L42" s="3">
        <v>515</v>
      </c>
      <c r="M42" s="3">
        <v>525</v>
      </c>
      <c r="N42" s="3">
        <v>535</v>
      </c>
      <c r="O42" s="3">
        <v>545</v>
      </c>
      <c r="P42" s="3">
        <v>555</v>
      </c>
      <c r="Q42" s="3">
        <v>565</v>
      </c>
      <c r="R42" s="3">
        <v>575</v>
      </c>
      <c r="S42" s="3">
        <v>585</v>
      </c>
      <c r="T42" s="3">
        <v>595</v>
      </c>
      <c r="U42" s="3">
        <v>605</v>
      </c>
      <c r="V42" s="3">
        <v>615</v>
      </c>
      <c r="W42" s="3">
        <v>625</v>
      </c>
      <c r="X42" s="3">
        <v>635</v>
      </c>
      <c r="Y42" s="3">
        <v>645</v>
      </c>
      <c r="Z42" s="3">
        <v>655</v>
      </c>
      <c r="AA42" s="3">
        <v>665</v>
      </c>
      <c r="AB42" s="3">
        <v>675</v>
      </c>
      <c r="AC42" s="3">
        <v>685</v>
      </c>
      <c r="AD42" s="3">
        <v>694.5</v>
      </c>
    </row>
    <row r="43" spans="2:30">
      <c r="B43" s="3" t="s">
        <v>22</v>
      </c>
      <c r="C43" s="3" t="s">
        <v>28</v>
      </c>
      <c r="D43" s="3">
        <v>3.8399999999999997E-2</v>
      </c>
      <c r="E43" s="3">
        <v>2.0399999999999998E-2</v>
      </c>
      <c r="F43" s="3">
        <v>1.2500000000000001E-2</v>
      </c>
      <c r="G43" s="3">
        <v>8.4000000000000012E-3</v>
      </c>
      <c r="H43" s="3">
        <v>5.9900000000000005E-3</v>
      </c>
      <c r="I43" s="3">
        <v>4.7000000000000002E-3</v>
      </c>
      <c r="J43" s="3">
        <v>3.8E-3</v>
      </c>
      <c r="K43" s="3">
        <v>3.2000000000000002E-3</v>
      </c>
      <c r="L43" s="3">
        <v>2.7000000000000001E-3</v>
      </c>
      <c r="M43" s="3">
        <v>2.3999999999999998E-3</v>
      </c>
      <c r="N43" s="3">
        <v>2.3999999999999998E-3</v>
      </c>
      <c r="O43" s="3">
        <v>1.8E-3</v>
      </c>
      <c r="P43" s="3">
        <v>1.6000000000000001E-3</v>
      </c>
      <c r="Q43" s="3">
        <v>1.5E-3</v>
      </c>
      <c r="R43" s="3">
        <v>1.2999999999999999E-3</v>
      </c>
      <c r="S43" s="3">
        <v>1.1999999999999999E-3</v>
      </c>
      <c r="T43" s="3">
        <v>1.1000000000000001E-3</v>
      </c>
      <c r="U43" s="3">
        <v>1E-3</v>
      </c>
      <c r="V43" s="3">
        <v>9.3999999999999997E-4</v>
      </c>
      <c r="W43" s="3">
        <v>8.7000000000000001E-4</v>
      </c>
      <c r="X43" s="3">
        <v>8.1000000000000006E-4</v>
      </c>
      <c r="Y43" s="3">
        <v>7.6000000000000004E-4</v>
      </c>
      <c r="Z43" s="3">
        <v>7.0999999999999991E-4</v>
      </c>
      <c r="AA43" s="3">
        <v>6.6E-4</v>
      </c>
      <c r="AB43" s="3">
        <v>6.2E-4</v>
      </c>
      <c r="AC43" s="3">
        <v>5.8E-4</v>
      </c>
      <c r="AD43" s="3">
        <v>5.5000000000000003E-4</v>
      </c>
    </row>
    <row r="44" spans="2:30">
      <c r="B44" s="3" t="s">
        <v>23</v>
      </c>
      <c r="C44" s="3" t="s">
        <v>27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1585.7941767000002</v>
      </c>
      <c r="L44" s="3">
        <v>1930.5320412000003</v>
      </c>
      <c r="M44" s="3">
        <v>3102.6407805000003</v>
      </c>
      <c r="N44" s="3">
        <v>5584.7534049000005</v>
      </c>
      <c r="O44" s="3">
        <v>9859.5029246999984</v>
      </c>
      <c r="P44" s="3">
        <v>16478.469923100001</v>
      </c>
      <c r="Q44" s="3">
        <v>26062.182556200001</v>
      </c>
      <c r="R44" s="3">
        <v>39369.064125900004</v>
      </c>
      <c r="S44" s="3">
        <v>57295.433079900009</v>
      </c>
      <c r="T44" s="3">
        <v>80668.660293000008</v>
      </c>
      <c r="U44" s="3">
        <v>111695.06809799999</v>
      </c>
      <c r="V44" s="3">
        <v>150995.18465099999</v>
      </c>
      <c r="W44" s="3">
        <v>200637.43713900002</v>
      </c>
      <c r="X44" s="3">
        <v>263379.72847799998</v>
      </c>
      <c r="Y44" s="3">
        <v>341290.48585499998</v>
      </c>
      <c r="Z44" s="3">
        <v>436438.13645699999</v>
      </c>
      <c r="AA44" s="3">
        <v>553649.01038699993</v>
      </c>
      <c r="AB44" s="3">
        <v>695681.01056100009</v>
      </c>
      <c r="AC44" s="3">
        <v>867360.46708199999</v>
      </c>
      <c r="AD44" s="3">
        <v>1072824.2343239998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Vapor pressure</vt:lpstr>
      <vt:lpstr>HC-10</vt:lpstr>
      <vt:lpstr>HC-20</vt:lpstr>
      <vt:lpstr>HC-30</vt:lpstr>
      <vt:lpstr>HC-40</vt:lpstr>
      <vt:lpstr>HC-50</vt:lpstr>
      <vt:lpstr>Transposed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Belli</dc:creator>
  <cp:lastModifiedBy>Jorrit Wronski</cp:lastModifiedBy>
  <dcterms:created xsi:type="dcterms:W3CDTF">2013-10-26T13:35:21Z</dcterms:created>
  <dcterms:modified xsi:type="dcterms:W3CDTF">2013-10-28T17:40:04Z</dcterms:modified>
</cp:coreProperties>
</file>