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11820" activeTab="5"/>
  </bookViews>
  <sheets>
    <sheet name="Vapor pressure" sheetId="2" r:id="rId1"/>
    <sheet name="HC-10" sheetId="4" r:id="rId2"/>
    <sheet name="HC-20" sheetId="5" r:id="rId3"/>
    <sheet name="HC-30" sheetId="6" r:id="rId4"/>
    <sheet name="HC-40" sheetId="7" r:id="rId5"/>
    <sheet name="HC-50" sheetId="1" r:id="rId6"/>
    <sheet name="Sheet3" sheetId="3" r:id="rId7"/>
  </sheets>
  <externalReferences>
    <externalReference r:id="rId8"/>
  </externalReferences>
  <calcPr calcId="145621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" i="1"/>
  <c r="M4" i="1"/>
  <c r="N5" i="1"/>
  <c r="O6" i="1"/>
  <c r="M8" i="1"/>
  <c r="N9" i="1"/>
  <c r="O10" i="1"/>
  <c r="M12" i="1"/>
  <c r="N13" i="1"/>
  <c r="O14" i="1"/>
  <c r="M16" i="1"/>
  <c r="N17" i="1"/>
  <c r="O18" i="1"/>
  <c r="M20" i="1"/>
  <c r="N21" i="1"/>
  <c r="O22" i="1"/>
  <c r="M24" i="1"/>
  <c r="N25" i="1"/>
  <c r="O26" i="1"/>
  <c r="M28" i="1"/>
  <c r="N29" i="1"/>
  <c r="O11" i="1"/>
  <c r="O15" i="1"/>
  <c r="N18" i="1"/>
  <c r="M21" i="1"/>
  <c r="O23" i="1"/>
  <c r="N26" i="1"/>
  <c r="M29" i="1"/>
  <c r="N4" i="1"/>
  <c r="O5" i="1"/>
  <c r="M7" i="1"/>
  <c r="N8" i="1"/>
  <c r="O9" i="1"/>
  <c r="M11" i="1"/>
  <c r="N12" i="1"/>
  <c r="O13" i="1"/>
  <c r="M15" i="1"/>
  <c r="N16" i="1"/>
  <c r="O17" i="1"/>
  <c r="M19" i="1"/>
  <c r="N20" i="1"/>
  <c r="O21" i="1"/>
  <c r="M23" i="1"/>
  <c r="N24" i="1"/>
  <c r="O25" i="1"/>
  <c r="M27" i="1"/>
  <c r="N28" i="1"/>
  <c r="O29" i="1"/>
  <c r="O4" i="1"/>
  <c r="M6" i="1"/>
  <c r="N7" i="1"/>
  <c r="O8" i="1"/>
  <c r="M10" i="1"/>
  <c r="N11" i="1"/>
  <c r="O12" i="1"/>
  <c r="M14" i="1"/>
  <c r="N15" i="1"/>
  <c r="O16" i="1"/>
  <c r="M18" i="1"/>
  <c r="N19" i="1"/>
  <c r="O20" i="1"/>
  <c r="M22" i="1"/>
  <c r="N23" i="1"/>
  <c r="O24" i="1"/>
  <c r="M26" i="1"/>
  <c r="N27" i="1"/>
  <c r="O28" i="1"/>
  <c r="M5" i="1"/>
  <c r="N6" i="1"/>
  <c r="O7" i="1"/>
  <c r="M9" i="1"/>
  <c r="N10" i="1"/>
  <c r="M13" i="1"/>
  <c r="N14" i="1"/>
  <c r="M17" i="1"/>
  <c r="O19" i="1"/>
  <c r="N22" i="1"/>
  <c r="M25" i="1"/>
  <c r="O27" i="1"/>
  <c r="P5" i="1"/>
  <c r="P9" i="1"/>
  <c r="P13" i="1"/>
  <c r="P17" i="1"/>
  <c r="P21" i="1"/>
  <c r="P25" i="1"/>
  <c r="P29" i="1"/>
  <c r="P6" i="1"/>
  <c r="P10" i="1"/>
  <c r="P14" i="1"/>
  <c r="P18" i="1"/>
  <c r="P22" i="1"/>
  <c r="P26" i="1"/>
  <c r="P7" i="1"/>
  <c r="P11" i="1"/>
  <c r="P15" i="1"/>
  <c r="P19" i="1"/>
  <c r="P23" i="1"/>
  <c r="P27" i="1"/>
  <c r="P4" i="1"/>
  <c r="P8" i="1"/>
  <c r="P12" i="1"/>
  <c r="P16" i="1"/>
  <c r="P20" i="1"/>
  <c r="P24" i="1"/>
  <c r="P28" i="1"/>
  <c r="P3" i="1"/>
  <c r="O3" i="1"/>
  <c r="N3" i="1"/>
  <c r="M3" i="1"/>
  <c r="G28" i="7" l="1"/>
  <c r="H28" i="7"/>
  <c r="I28" i="7"/>
  <c r="J28" i="7"/>
  <c r="K28" i="7"/>
  <c r="K27" i="7"/>
  <c r="J27" i="7"/>
  <c r="I27" i="7"/>
  <c r="H27" i="7"/>
  <c r="G27" i="7"/>
  <c r="K26" i="7"/>
  <c r="J26" i="7"/>
  <c r="I26" i="7"/>
  <c r="H26" i="7"/>
  <c r="G26" i="7"/>
  <c r="K25" i="7"/>
  <c r="J25" i="7"/>
  <c r="I25" i="7"/>
  <c r="H25" i="7"/>
  <c r="G25" i="7"/>
  <c r="K24" i="7"/>
  <c r="J24" i="7"/>
  <c r="I24" i="7"/>
  <c r="H24" i="7"/>
  <c r="G24" i="7"/>
  <c r="K23" i="7"/>
  <c r="J23" i="7"/>
  <c r="I23" i="7"/>
  <c r="H23" i="7"/>
  <c r="G23" i="7"/>
  <c r="K22" i="7"/>
  <c r="J22" i="7"/>
  <c r="I22" i="7"/>
  <c r="H22" i="7"/>
  <c r="G22" i="7"/>
  <c r="K21" i="7"/>
  <c r="J21" i="7"/>
  <c r="I21" i="7"/>
  <c r="H21" i="7"/>
  <c r="G21" i="7"/>
  <c r="K20" i="7"/>
  <c r="J20" i="7"/>
  <c r="I20" i="7"/>
  <c r="H20" i="7"/>
  <c r="G20" i="7"/>
  <c r="K19" i="7"/>
  <c r="J19" i="7"/>
  <c r="I19" i="7"/>
  <c r="H19" i="7"/>
  <c r="G19" i="7"/>
  <c r="K18" i="7"/>
  <c r="J18" i="7"/>
  <c r="I18" i="7"/>
  <c r="H18" i="7"/>
  <c r="G18" i="7"/>
  <c r="K17" i="7"/>
  <c r="J17" i="7"/>
  <c r="I17" i="7"/>
  <c r="H17" i="7"/>
  <c r="G17" i="7"/>
  <c r="K16" i="7"/>
  <c r="J16" i="7"/>
  <c r="I16" i="7"/>
  <c r="H16" i="7"/>
  <c r="G16" i="7"/>
  <c r="K15" i="7"/>
  <c r="J15" i="7"/>
  <c r="I15" i="7"/>
  <c r="H15" i="7"/>
  <c r="G15" i="7"/>
  <c r="K14" i="7"/>
  <c r="J14" i="7"/>
  <c r="I14" i="7"/>
  <c r="H14" i="7"/>
  <c r="G14" i="7"/>
  <c r="K13" i="7"/>
  <c r="J13" i="7"/>
  <c r="I13" i="7"/>
  <c r="H13" i="7"/>
  <c r="G13" i="7"/>
  <c r="K12" i="7"/>
  <c r="J12" i="7"/>
  <c r="I12" i="7"/>
  <c r="H12" i="7"/>
  <c r="G12" i="7"/>
  <c r="K11" i="7"/>
  <c r="J11" i="7"/>
  <c r="I11" i="7"/>
  <c r="H11" i="7"/>
  <c r="G11" i="7"/>
  <c r="K10" i="7"/>
  <c r="J10" i="7"/>
  <c r="I10" i="7"/>
  <c r="H10" i="7"/>
  <c r="G10" i="7"/>
  <c r="K9" i="7"/>
  <c r="J9" i="7"/>
  <c r="I9" i="7"/>
  <c r="H9" i="7"/>
  <c r="G9" i="7"/>
  <c r="K8" i="7"/>
  <c r="J8" i="7"/>
  <c r="I8" i="7"/>
  <c r="H8" i="7"/>
  <c r="G8" i="7"/>
  <c r="K7" i="7"/>
  <c r="J7" i="7"/>
  <c r="I7" i="7"/>
  <c r="H7" i="7"/>
  <c r="G7" i="7"/>
  <c r="K6" i="7"/>
  <c r="J6" i="7"/>
  <c r="I6" i="7"/>
  <c r="H6" i="7"/>
  <c r="G6" i="7"/>
  <c r="K5" i="7"/>
  <c r="J5" i="7"/>
  <c r="I5" i="7"/>
  <c r="H5" i="7"/>
  <c r="G5" i="7"/>
  <c r="K4" i="7"/>
  <c r="J4" i="7"/>
  <c r="I4" i="7"/>
  <c r="H4" i="7"/>
  <c r="G4" i="7"/>
  <c r="K3" i="7"/>
  <c r="J3" i="7"/>
  <c r="I3" i="7"/>
  <c r="H3" i="7"/>
  <c r="G3" i="7"/>
  <c r="G27" i="6"/>
  <c r="H27" i="6"/>
  <c r="I27" i="6"/>
  <c r="J27" i="6"/>
  <c r="K27" i="6"/>
  <c r="K26" i="6"/>
  <c r="J26" i="6"/>
  <c r="I26" i="6"/>
  <c r="H26" i="6"/>
  <c r="G26" i="6"/>
  <c r="K25" i="6"/>
  <c r="J25" i="6"/>
  <c r="I25" i="6"/>
  <c r="H25" i="6"/>
  <c r="G25" i="6"/>
  <c r="K24" i="6"/>
  <c r="J24" i="6"/>
  <c r="I24" i="6"/>
  <c r="H24" i="6"/>
  <c r="G24" i="6"/>
  <c r="K23" i="6"/>
  <c r="J23" i="6"/>
  <c r="I23" i="6"/>
  <c r="H23" i="6"/>
  <c r="G23" i="6"/>
  <c r="K22" i="6"/>
  <c r="J22" i="6"/>
  <c r="I22" i="6"/>
  <c r="H22" i="6"/>
  <c r="G22" i="6"/>
  <c r="K21" i="6"/>
  <c r="J21" i="6"/>
  <c r="I21" i="6"/>
  <c r="H21" i="6"/>
  <c r="G21" i="6"/>
  <c r="K20" i="6"/>
  <c r="J20" i="6"/>
  <c r="I20" i="6"/>
  <c r="H20" i="6"/>
  <c r="G20" i="6"/>
  <c r="K19" i="6"/>
  <c r="J19" i="6"/>
  <c r="I19" i="6"/>
  <c r="H19" i="6"/>
  <c r="G19" i="6"/>
  <c r="K18" i="6"/>
  <c r="J18" i="6"/>
  <c r="I18" i="6"/>
  <c r="H18" i="6"/>
  <c r="G18" i="6"/>
  <c r="K17" i="6"/>
  <c r="J17" i="6"/>
  <c r="I17" i="6"/>
  <c r="H17" i="6"/>
  <c r="G17" i="6"/>
  <c r="K16" i="6"/>
  <c r="J16" i="6"/>
  <c r="I16" i="6"/>
  <c r="H16" i="6"/>
  <c r="G16" i="6"/>
  <c r="K15" i="6"/>
  <c r="J15" i="6"/>
  <c r="I15" i="6"/>
  <c r="H15" i="6"/>
  <c r="G15" i="6"/>
  <c r="K14" i="6"/>
  <c r="J14" i="6"/>
  <c r="I14" i="6"/>
  <c r="H14" i="6"/>
  <c r="G14" i="6"/>
  <c r="K13" i="6"/>
  <c r="J13" i="6"/>
  <c r="I13" i="6"/>
  <c r="H13" i="6"/>
  <c r="G13" i="6"/>
  <c r="K12" i="6"/>
  <c r="J12" i="6"/>
  <c r="I12" i="6"/>
  <c r="H12" i="6"/>
  <c r="G12" i="6"/>
  <c r="K11" i="6"/>
  <c r="J11" i="6"/>
  <c r="I11" i="6"/>
  <c r="H11" i="6"/>
  <c r="G11" i="6"/>
  <c r="K10" i="6"/>
  <c r="J10" i="6"/>
  <c r="I10" i="6"/>
  <c r="H10" i="6"/>
  <c r="G10" i="6"/>
  <c r="K9" i="6"/>
  <c r="J9" i="6"/>
  <c r="I9" i="6"/>
  <c r="H9" i="6"/>
  <c r="G9" i="6"/>
  <c r="K8" i="6"/>
  <c r="J8" i="6"/>
  <c r="I8" i="6"/>
  <c r="H8" i="6"/>
  <c r="G8" i="6"/>
  <c r="K7" i="6"/>
  <c r="J7" i="6"/>
  <c r="I7" i="6"/>
  <c r="H7" i="6"/>
  <c r="G7" i="6"/>
  <c r="K6" i="6"/>
  <c r="J6" i="6"/>
  <c r="I6" i="6"/>
  <c r="H6" i="6"/>
  <c r="G6" i="6"/>
  <c r="K5" i="6"/>
  <c r="J5" i="6"/>
  <c r="I5" i="6"/>
  <c r="H5" i="6"/>
  <c r="G5" i="6"/>
  <c r="K4" i="6"/>
  <c r="J4" i="6"/>
  <c r="I4" i="6"/>
  <c r="H4" i="6"/>
  <c r="G4" i="6"/>
  <c r="K3" i="6"/>
  <c r="J3" i="6"/>
  <c r="I3" i="6"/>
  <c r="H3" i="6"/>
  <c r="G3" i="6"/>
  <c r="K26" i="5"/>
  <c r="J26" i="5"/>
  <c r="I26" i="5"/>
  <c r="H26" i="5"/>
  <c r="G26" i="5"/>
  <c r="K25" i="5"/>
  <c r="J25" i="5"/>
  <c r="I25" i="5"/>
  <c r="H25" i="5"/>
  <c r="G25" i="5"/>
  <c r="K24" i="5"/>
  <c r="J24" i="5"/>
  <c r="I24" i="5"/>
  <c r="H24" i="5"/>
  <c r="G24" i="5"/>
  <c r="K23" i="5"/>
  <c r="J23" i="5"/>
  <c r="I23" i="5"/>
  <c r="H23" i="5"/>
  <c r="G23" i="5"/>
  <c r="K22" i="5"/>
  <c r="J22" i="5"/>
  <c r="I22" i="5"/>
  <c r="H22" i="5"/>
  <c r="G22" i="5"/>
  <c r="K21" i="5"/>
  <c r="J21" i="5"/>
  <c r="I21" i="5"/>
  <c r="H21" i="5"/>
  <c r="G21" i="5"/>
  <c r="K20" i="5"/>
  <c r="J20" i="5"/>
  <c r="I20" i="5"/>
  <c r="H20" i="5"/>
  <c r="G20" i="5"/>
  <c r="K19" i="5"/>
  <c r="J19" i="5"/>
  <c r="I19" i="5"/>
  <c r="H19" i="5"/>
  <c r="G19" i="5"/>
  <c r="K18" i="5"/>
  <c r="J18" i="5"/>
  <c r="I18" i="5"/>
  <c r="H18" i="5"/>
  <c r="G18" i="5"/>
  <c r="K17" i="5"/>
  <c r="J17" i="5"/>
  <c r="I17" i="5"/>
  <c r="H17" i="5"/>
  <c r="G17" i="5"/>
  <c r="K16" i="5"/>
  <c r="J16" i="5"/>
  <c r="I16" i="5"/>
  <c r="H16" i="5"/>
  <c r="G16" i="5"/>
  <c r="K15" i="5"/>
  <c r="J15" i="5"/>
  <c r="I15" i="5"/>
  <c r="H15" i="5"/>
  <c r="G15" i="5"/>
  <c r="K14" i="5"/>
  <c r="J14" i="5"/>
  <c r="I14" i="5"/>
  <c r="H14" i="5"/>
  <c r="G14" i="5"/>
  <c r="K13" i="5"/>
  <c r="J13" i="5"/>
  <c r="I13" i="5"/>
  <c r="H13" i="5"/>
  <c r="G13" i="5"/>
  <c r="K12" i="5"/>
  <c r="J12" i="5"/>
  <c r="I12" i="5"/>
  <c r="H12" i="5"/>
  <c r="G12" i="5"/>
  <c r="K11" i="5"/>
  <c r="J11" i="5"/>
  <c r="I11" i="5"/>
  <c r="H11" i="5"/>
  <c r="G11" i="5"/>
  <c r="K10" i="5"/>
  <c r="J10" i="5"/>
  <c r="I10" i="5"/>
  <c r="H10" i="5"/>
  <c r="G10" i="5"/>
  <c r="K9" i="5"/>
  <c r="J9" i="5"/>
  <c r="I9" i="5"/>
  <c r="H9" i="5"/>
  <c r="G9" i="5"/>
  <c r="K8" i="5"/>
  <c r="J8" i="5"/>
  <c r="I8" i="5"/>
  <c r="H8" i="5"/>
  <c r="G8" i="5"/>
  <c r="K7" i="5"/>
  <c r="J7" i="5"/>
  <c r="I7" i="5"/>
  <c r="H7" i="5"/>
  <c r="G7" i="5"/>
  <c r="K6" i="5"/>
  <c r="J6" i="5"/>
  <c r="I6" i="5"/>
  <c r="H6" i="5"/>
  <c r="G6" i="5"/>
  <c r="K5" i="5"/>
  <c r="J5" i="5"/>
  <c r="I5" i="5"/>
  <c r="H5" i="5"/>
  <c r="G5" i="5"/>
  <c r="K4" i="5"/>
  <c r="J4" i="5"/>
  <c r="I4" i="5"/>
  <c r="H4" i="5"/>
  <c r="G4" i="5"/>
  <c r="K3" i="5"/>
  <c r="J3" i="5"/>
  <c r="I3" i="5"/>
  <c r="H3" i="5"/>
  <c r="G3" i="5"/>
  <c r="K26" i="4"/>
  <c r="J26" i="4"/>
  <c r="I26" i="4"/>
  <c r="H26" i="4"/>
  <c r="G26" i="4"/>
  <c r="K25" i="4"/>
  <c r="J25" i="4"/>
  <c r="I25" i="4"/>
  <c r="H25" i="4"/>
  <c r="G25" i="4"/>
  <c r="K24" i="4"/>
  <c r="J24" i="4"/>
  <c r="I24" i="4"/>
  <c r="H24" i="4"/>
  <c r="G24" i="4"/>
  <c r="K23" i="4"/>
  <c r="J23" i="4"/>
  <c r="I23" i="4"/>
  <c r="H23" i="4"/>
  <c r="G23" i="4"/>
  <c r="K22" i="4"/>
  <c r="J22" i="4"/>
  <c r="I22" i="4"/>
  <c r="H22" i="4"/>
  <c r="G22" i="4"/>
  <c r="K21" i="4"/>
  <c r="J21" i="4"/>
  <c r="I21" i="4"/>
  <c r="H21" i="4"/>
  <c r="G21" i="4"/>
  <c r="K20" i="4"/>
  <c r="J20" i="4"/>
  <c r="I20" i="4"/>
  <c r="H20" i="4"/>
  <c r="G20" i="4"/>
  <c r="K19" i="4"/>
  <c r="J19" i="4"/>
  <c r="I19" i="4"/>
  <c r="H19" i="4"/>
  <c r="G19" i="4"/>
  <c r="K18" i="4"/>
  <c r="J18" i="4"/>
  <c r="I18" i="4"/>
  <c r="H18" i="4"/>
  <c r="G18" i="4"/>
  <c r="K17" i="4"/>
  <c r="J17" i="4"/>
  <c r="I17" i="4"/>
  <c r="H17" i="4"/>
  <c r="G17" i="4"/>
  <c r="K16" i="4"/>
  <c r="J16" i="4"/>
  <c r="I16" i="4"/>
  <c r="H16" i="4"/>
  <c r="G16" i="4"/>
  <c r="K15" i="4"/>
  <c r="J15" i="4"/>
  <c r="I15" i="4"/>
  <c r="H15" i="4"/>
  <c r="G15" i="4"/>
  <c r="K14" i="4"/>
  <c r="J14" i="4"/>
  <c r="I14" i="4"/>
  <c r="H14" i="4"/>
  <c r="G14" i="4"/>
  <c r="K13" i="4"/>
  <c r="J13" i="4"/>
  <c r="I13" i="4"/>
  <c r="H13" i="4"/>
  <c r="G13" i="4"/>
  <c r="K12" i="4"/>
  <c r="J12" i="4"/>
  <c r="I12" i="4"/>
  <c r="H12" i="4"/>
  <c r="G12" i="4"/>
  <c r="K11" i="4"/>
  <c r="J11" i="4"/>
  <c r="I11" i="4"/>
  <c r="H11" i="4"/>
  <c r="G11" i="4"/>
  <c r="K10" i="4"/>
  <c r="J10" i="4"/>
  <c r="I10" i="4"/>
  <c r="H10" i="4"/>
  <c r="G10" i="4"/>
  <c r="K9" i="4"/>
  <c r="J9" i="4"/>
  <c r="I9" i="4"/>
  <c r="H9" i="4"/>
  <c r="G9" i="4"/>
  <c r="K8" i="4"/>
  <c r="J8" i="4"/>
  <c r="I8" i="4"/>
  <c r="H8" i="4"/>
  <c r="G8" i="4"/>
  <c r="K7" i="4"/>
  <c r="J7" i="4"/>
  <c r="I7" i="4"/>
  <c r="H7" i="4"/>
  <c r="G7" i="4"/>
  <c r="K6" i="4"/>
  <c r="J6" i="4"/>
  <c r="I6" i="4"/>
  <c r="H6" i="4"/>
  <c r="G6" i="4"/>
  <c r="K5" i="4"/>
  <c r="J5" i="4"/>
  <c r="I5" i="4"/>
  <c r="H5" i="4"/>
  <c r="G5" i="4"/>
  <c r="K4" i="4"/>
  <c r="J4" i="4"/>
  <c r="I4" i="4"/>
  <c r="H4" i="4"/>
  <c r="G4" i="4"/>
  <c r="K3" i="4"/>
  <c r="J3" i="4"/>
  <c r="I3" i="4"/>
  <c r="H3" i="4"/>
  <c r="G3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3" i="2"/>
  <c r="J4" i="2"/>
  <c r="K4" i="2"/>
  <c r="L4" i="2"/>
  <c r="M4" i="2"/>
  <c r="N4" i="2"/>
  <c r="J5" i="2"/>
  <c r="K5" i="2"/>
  <c r="L5" i="2"/>
  <c r="M5" i="2"/>
  <c r="N5" i="2"/>
  <c r="J6" i="2"/>
  <c r="K6" i="2"/>
  <c r="L6" i="2"/>
  <c r="M6" i="2"/>
  <c r="N6" i="2"/>
  <c r="J7" i="2"/>
  <c r="K7" i="2"/>
  <c r="L7" i="2"/>
  <c r="M7" i="2"/>
  <c r="N7" i="2"/>
  <c r="J8" i="2"/>
  <c r="K8" i="2"/>
  <c r="L8" i="2"/>
  <c r="M8" i="2"/>
  <c r="N8" i="2"/>
  <c r="J9" i="2"/>
  <c r="K9" i="2"/>
  <c r="L9" i="2"/>
  <c r="M9" i="2"/>
  <c r="N9" i="2"/>
  <c r="J10" i="2"/>
  <c r="K10" i="2"/>
  <c r="L10" i="2"/>
  <c r="M10" i="2"/>
  <c r="N10" i="2"/>
  <c r="J11" i="2"/>
  <c r="K11" i="2"/>
  <c r="L11" i="2"/>
  <c r="M11" i="2"/>
  <c r="N11" i="2"/>
  <c r="J12" i="2"/>
  <c r="K12" i="2"/>
  <c r="L12" i="2"/>
  <c r="M12" i="2"/>
  <c r="N12" i="2"/>
  <c r="J13" i="2"/>
  <c r="K13" i="2"/>
  <c r="L13" i="2"/>
  <c r="M13" i="2"/>
  <c r="N13" i="2"/>
  <c r="J14" i="2"/>
  <c r="K14" i="2"/>
  <c r="L14" i="2"/>
  <c r="M14" i="2"/>
  <c r="N14" i="2"/>
  <c r="J15" i="2"/>
  <c r="K15" i="2"/>
  <c r="L15" i="2"/>
  <c r="M15" i="2"/>
  <c r="N15" i="2"/>
  <c r="J16" i="2"/>
  <c r="K16" i="2"/>
  <c r="L16" i="2"/>
  <c r="M16" i="2"/>
  <c r="N16" i="2"/>
  <c r="J17" i="2"/>
  <c r="K17" i="2"/>
  <c r="L17" i="2"/>
  <c r="M17" i="2"/>
  <c r="N17" i="2"/>
  <c r="J18" i="2"/>
  <c r="K18" i="2"/>
  <c r="L18" i="2"/>
  <c r="M18" i="2"/>
  <c r="N18" i="2"/>
  <c r="J19" i="2"/>
  <c r="K19" i="2"/>
  <c r="L19" i="2"/>
  <c r="M19" i="2"/>
  <c r="N19" i="2"/>
  <c r="J20" i="2"/>
  <c r="K20" i="2"/>
  <c r="L20" i="2"/>
  <c r="M20" i="2"/>
  <c r="N20" i="2"/>
  <c r="J21" i="2"/>
  <c r="K21" i="2"/>
  <c r="L21" i="2"/>
  <c r="M21" i="2"/>
  <c r="N21" i="2"/>
  <c r="J22" i="2"/>
  <c r="K22" i="2"/>
  <c r="L22" i="2"/>
  <c r="M22" i="2"/>
  <c r="N22" i="2"/>
  <c r="J23" i="2"/>
  <c r="K23" i="2"/>
  <c r="L23" i="2"/>
  <c r="M23" i="2"/>
  <c r="N23" i="2"/>
  <c r="K3" i="2"/>
  <c r="L3" i="2"/>
  <c r="M3" i="2"/>
  <c r="N3" i="2"/>
  <c r="J3" i="2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K3" i="1"/>
  <c r="J3" i="1"/>
  <c r="I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" i="1"/>
</calcChain>
</file>

<file path=xl/sharedStrings.xml><?xml version="1.0" encoding="utf-8"?>
<sst xmlns="http://schemas.openxmlformats.org/spreadsheetml/2006/main" count="76" uniqueCount="18">
  <si>
    <t>T [C]</t>
  </si>
  <si>
    <t>mu [mPa-s]</t>
  </si>
  <si>
    <t>rho [kg/m3]</t>
  </si>
  <si>
    <t>cp [kJ/kg/K]</t>
  </si>
  <si>
    <t>k [kW/mK]</t>
  </si>
  <si>
    <t>C</t>
  </si>
  <si>
    <t>F</t>
  </si>
  <si>
    <t>psia</t>
  </si>
  <si>
    <t>K</t>
  </si>
  <si>
    <t>kPa(abs)</t>
  </si>
  <si>
    <t>Temp</t>
  </si>
  <si>
    <t>HC-10</t>
  </si>
  <si>
    <t>HC-20</t>
  </si>
  <si>
    <t>HC-30</t>
  </si>
  <si>
    <t>HC-40</t>
  </si>
  <si>
    <t>HC-50</t>
  </si>
  <si>
    <t>mu [Pa-s]</t>
  </si>
  <si>
    <t>T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</si>
</sst>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lli/Documents/Code/PythonModules/coolprop/wrappers/Excel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calcs"/>
      <sheetName val="Water saturation table"/>
      <sheetName val="Sheet3"/>
    </sheetNames>
    <definedNames>
      <definedName name="Prop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I3" sqref="I3"/>
    </sheetView>
  </sheetViews>
  <sheetFormatPr defaultRowHeight="15" x14ac:dyDescent="0.25"/>
  <sheetData>
    <row r="1" spans="1:16" x14ac:dyDescent="0.25">
      <c r="A1" t="s">
        <v>10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6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I2" t="s">
        <v>8</v>
      </c>
      <c r="J2" t="s">
        <v>9</v>
      </c>
      <c r="K2" t="s">
        <v>9</v>
      </c>
      <c r="L2" t="s">
        <v>9</v>
      </c>
      <c r="M2" t="s">
        <v>9</v>
      </c>
      <c r="N2" t="s">
        <v>9</v>
      </c>
    </row>
    <row r="3" spans="1:16" x14ac:dyDescent="0.25">
      <c r="A3">
        <v>20</v>
      </c>
      <c r="B3">
        <v>68</v>
      </c>
      <c r="C3">
        <v>0.33</v>
      </c>
      <c r="D3">
        <v>0.3</v>
      </c>
      <c r="E3">
        <v>0.26</v>
      </c>
      <c r="F3">
        <v>0.22</v>
      </c>
      <c r="G3">
        <v>0.23</v>
      </c>
      <c r="I3">
        <f>A3+273.15</f>
        <v>293.14999999999998</v>
      </c>
      <c r="J3">
        <f>C3*6.89475729</f>
        <v>2.2752699057000001</v>
      </c>
      <c r="K3">
        <f t="shared" ref="K3:N3" si="0">D3*6.89475729</f>
        <v>2.0684271870000002</v>
      </c>
      <c r="L3">
        <f t="shared" si="0"/>
        <v>1.7926368954</v>
      </c>
      <c r="M3">
        <f t="shared" si="0"/>
        <v>1.5168466038000001</v>
      </c>
      <c r="N3">
        <f t="shared" si="0"/>
        <v>1.5857941767000001</v>
      </c>
      <c r="P3">
        <f>LN(J3:J23)</f>
        <v>0.82209868523389307</v>
      </c>
    </row>
    <row r="4" spans="1:16" x14ac:dyDescent="0.25">
      <c r="A4">
        <v>30</v>
      </c>
      <c r="B4">
        <v>86</v>
      </c>
      <c r="C4">
        <v>0.42</v>
      </c>
      <c r="D4">
        <v>0.4</v>
      </c>
      <c r="E4">
        <v>0.35</v>
      </c>
      <c r="F4">
        <v>0.32</v>
      </c>
      <c r="G4">
        <v>0.28000000000000003</v>
      </c>
      <c r="I4">
        <f t="shared" ref="I4:I23" si="1">A4+273.15</f>
        <v>303.14999999999998</v>
      </c>
      <c r="J4">
        <f t="shared" ref="J4:J23" si="2">C4*6.89475729</f>
        <v>2.8957980617999999</v>
      </c>
      <c r="K4">
        <f t="shared" ref="K4:K23" si="3">D4*6.89475729</f>
        <v>2.7579029160000004</v>
      </c>
      <c r="L4">
        <f t="shared" ref="L4:L23" si="4">E4*6.89475729</f>
        <v>2.4131650515</v>
      </c>
      <c r="M4">
        <f t="shared" ref="M4:M23" si="5">F4*6.89475729</f>
        <v>2.2063223328000001</v>
      </c>
      <c r="N4">
        <f t="shared" ref="N4:N23" si="6">G4*6.89475729</f>
        <v>1.9305320412000002</v>
      </c>
      <c r="P4">
        <f t="shared" ref="P4:P23" si="7">LN(J4:J24)</f>
        <v>1.0632607420507811</v>
      </c>
    </row>
    <row r="5" spans="1:16" x14ac:dyDescent="0.25">
      <c r="A5">
        <v>40</v>
      </c>
      <c r="B5">
        <v>104</v>
      </c>
      <c r="C5">
        <v>0.69</v>
      </c>
      <c r="D5">
        <v>0.66</v>
      </c>
      <c r="E5">
        <v>0.57999999999999996</v>
      </c>
      <c r="F5">
        <v>0.55000000000000004</v>
      </c>
      <c r="G5">
        <v>0.45</v>
      </c>
      <c r="I5">
        <f t="shared" si="1"/>
        <v>313.14999999999998</v>
      </c>
      <c r="J5">
        <f t="shared" si="2"/>
        <v>4.7573825301000001</v>
      </c>
      <c r="K5">
        <f t="shared" si="3"/>
        <v>4.5505398114000002</v>
      </c>
      <c r="L5">
        <f t="shared" si="4"/>
        <v>3.9989592281999999</v>
      </c>
      <c r="M5">
        <f t="shared" si="5"/>
        <v>3.7921165095000005</v>
      </c>
      <c r="N5">
        <f t="shared" si="6"/>
        <v>3.1026407805000003</v>
      </c>
      <c r="P5">
        <f t="shared" si="7"/>
        <v>1.5596976283646722</v>
      </c>
    </row>
    <row r="6" spans="1:16" x14ac:dyDescent="0.25">
      <c r="A6">
        <v>50</v>
      </c>
      <c r="B6">
        <v>122</v>
      </c>
      <c r="C6">
        <v>1.24</v>
      </c>
      <c r="D6">
        <v>1.1599999999999999</v>
      </c>
      <c r="E6">
        <v>1.04</v>
      </c>
      <c r="F6">
        <v>0.97</v>
      </c>
      <c r="G6">
        <v>0.81</v>
      </c>
      <c r="I6">
        <f t="shared" si="1"/>
        <v>323.14999999999998</v>
      </c>
      <c r="J6">
        <f t="shared" si="2"/>
        <v>8.5494990396000006</v>
      </c>
      <c r="K6">
        <f t="shared" si="3"/>
        <v>7.9979184563999999</v>
      </c>
      <c r="L6">
        <f t="shared" si="4"/>
        <v>7.1705475816000002</v>
      </c>
      <c r="M6">
        <f t="shared" si="5"/>
        <v>6.6879145713000003</v>
      </c>
      <c r="N6">
        <f t="shared" si="6"/>
        <v>5.5847534049000007</v>
      </c>
      <c r="P6">
        <f t="shared" si="7"/>
        <v>2.1458726893724496</v>
      </c>
    </row>
    <row r="7" spans="1:16" x14ac:dyDescent="0.25">
      <c r="A7">
        <v>60</v>
      </c>
      <c r="B7">
        <v>140</v>
      </c>
      <c r="C7">
        <v>2.16</v>
      </c>
      <c r="D7">
        <v>1.99</v>
      </c>
      <c r="E7">
        <v>1.81</v>
      </c>
      <c r="F7">
        <v>1.67</v>
      </c>
      <c r="G7">
        <v>1.43</v>
      </c>
      <c r="I7">
        <f t="shared" si="1"/>
        <v>333.15</v>
      </c>
      <c r="J7">
        <f t="shared" si="2"/>
        <v>14.892675746400002</v>
      </c>
      <c r="K7">
        <f t="shared" si="3"/>
        <v>13.7205670071</v>
      </c>
      <c r="L7">
        <f t="shared" si="4"/>
        <v>12.4795106949</v>
      </c>
      <c r="M7">
        <f t="shared" si="5"/>
        <v>11.5142446743</v>
      </c>
      <c r="N7">
        <f t="shared" si="6"/>
        <v>9.8595029246999992</v>
      </c>
      <c r="P7">
        <f t="shared" si="7"/>
        <v>2.7008695314515778</v>
      </c>
    </row>
    <row r="8" spans="1:16" x14ac:dyDescent="0.25">
      <c r="A8">
        <v>70</v>
      </c>
      <c r="B8">
        <v>158</v>
      </c>
      <c r="C8">
        <v>3.57</v>
      </c>
      <c r="D8">
        <v>3.26</v>
      </c>
      <c r="E8">
        <v>2.99</v>
      </c>
      <c r="F8">
        <v>2.72</v>
      </c>
      <c r="G8">
        <v>2.39</v>
      </c>
      <c r="I8">
        <f t="shared" si="1"/>
        <v>343.15</v>
      </c>
      <c r="J8">
        <f t="shared" si="2"/>
        <v>24.614283525299999</v>
      </c>
      <c r="K8">
        <f t="shared" si="3"/>
        <v>22.476908765400001</v>
      </c>
      <c r="L8">
        <f t="shared" si="4"/>
        <v>20.615324297100003</v>
      </c>
      <c r="M8">
        <f t="shared" si="5"/>
        <v>18.753739828800001</v>
      </c>
      <c r="N8">
        <f t="shared" si="6"/>
        <v>16.4784699231</v>
      </c>
      <c r="P8">
        <f t="shared" si="7"/>
        <v>3.2033269055470517</v>
      </c>
    </row>
    <row r="9" spans="1:16" x14ac:dyDescent="0.25">
      <c r="A9">
        <v>80</v>
      </c>
      <c r="B9">
        <v>176</v>
      </c>
      <c r="C9">
        <v>5.62</v>
      </c>
      <c r="D9">
        <v>5.1100000000000003</v>
      </c>
      <c r="E9">
        <v>4.6900000000000004</v>
      </c>
      <c r="F9">
        <v>4.24</v>
      </c>
      <c r="G9">
        <v>3.78</v>
      </c>
      <c r="I9">
        <f t="shared" si="1"/>
        <v>353.15</v>
      </c>
      <c r="J9">
        <f t="shared" si="2"/>
        <v>38.748535969800002</v>
      </c>
      <c r="K9">
        <f t="shared" si="3"/>
        <v>35.232209751900001</v>
      </c>
      <c r="L9">
        <f t="shared" si="4"/>
        <v>32.336411690100007</v>
      </c>
      <c r="M9">
        <f t="shared" si="5"/>
        <v>29.233770909600004</v>
      </c>
      <c r="N9">
        <f t="shared" si="6"/>
        <v>26.0621825562</v>
      </c>
      <c r="P9">
        <f t="shared" si="7"/>
        <v>3.6570929736611038</v>
      </c>
    </row>
    <row r="10" spans="1:16" x14ac:dyDescent="0.25">
      <c r="A10">
        <v>90</v>
      </c>
      <c r="B10">
        <v>194</v>
      </c>
      <c r="C10">
        <v>8.4700000000000006</v>
      </c>
      <c r="D10">
        <v>7.68</v>
      </c>
      <c r="E10">
        <v>7.06</v>
      </c>
      <c r="F10">
        <v>6.35</v>
      </c>
      <c r="G10">
        <v>5.71</v>
      </c>
      <c r="I10">
        <f t="shared" si="1"/>
        <v>363.15</v>
      </c>
      <c r="J10">
        <f t="shared" si="2"/>
        <v>58.398594246300007</v>
      </c>
      <c r="K10">
        <f t="shared" si="3"/>
        <v>52.951735987200003</v>
      </c>
      <c r="L10">
        <f t="shared" si="4"/>
        <v>48.676986467399999</v>
      </c>
      <c r="M10">
        <f t="shared" si="5"/>
        <v>43.781708791500002</v>
      </c>
      <c r="N10">
        <f t="shared" si="6"/>
        <v>39.369064125900003</v>
      </c>
      <c r="P10">
        <f t="shared" si="7"/>
        <v>4.0672918184194673</v>
      </c>
    </row>
    <row r="11" spans="1:16" x14ac:dyDescent="0.25">
      <c r="A11">
        <v>100</v>
      </c>
      <c r="B11">
        <v>212</v>
      </c>
      <c r="C11">
        <v>12.3</v>
      </c>
      <c r="D11">
        <v>11.2</v>
      </c>
      <c r="E11">
        <v>10.3</v>
      </c>
      <c r="F11">
        <v>9.2100000000000009</v>
      </c>
      <c r="G11">
        <v>8.31</v>
      </c>
      <c r="I11">
        <f t="shared" si="1"/>
        <v>373.15</v>
      </c>
      <c r="J11">
        <f t="shared" si="2"/>
        <v>84.805514667000011</v>
      </c>
      <c r="K11">
        <f t="shared" si="3"/>
        <v>77.221281648000001</v>
      </c>
      <c r="L11">
        <f t="shared" si="4"/>
        <v>71.016000087000009</v>
      </c>
      <c r="M11">
        <f t="shared" si="5"/>
        <v>63.500714640900007</v>
      </c>
      <c r="N11">
        <f t="shared" si="6"/>
        <v>57.295433079900008</v>
      </c>
      <c r="P11">
        <f t="shared" si="7"/>
        <v>4.4403605721338764</v>
      </c>
    </row>
    <row r="12" spans="1:16" x14ac:dyDescent="0.25">
      <c r="A12">
        <v>110</v>
      </c>
      <c r="B12">
        <v>230</v>
      </c>
      <c r="C12">
        <v>17.399999999999999</v>
      </c>
      <c r="D12">
        <v>15.8</v>
      </c>
      <c r="E12">
        <v>14.5</v>
      </c>
      <c r="F12">
        <v>13</v>
      </c>
      <c r="G12">
        <v>11.7</v>
      </c>
      <c r="I12">
        <f t="shared" si="1"/>
        <v>383.15</v>
      </c>
      <c r="J12">
        <f t="shared" si="2"/>
        <v>119.968776846</v>
      </c>
      <c r="K12">
        <f t="shared" si="3"/>
        <v>108.93716518200002</v>
      </c>
      <c r="L12">
        <f t="shared" si="4"/>
        <v>99.973980705000002</v>
      </c>
      <c r="M12">
        <f t="shared" si="5"/>
        <v>89.631844770000001</v>
      </c>
      <c r="N12">
        <f t="shared" si="6"/>
        <v>80.668660293000002</v>
      </c>
      <c r="P12">
        <f t="shared" si="7"/>
        <v>4.7872315159759875</v>
      </c>
    </row>
    <row r="13" spans="1:16" x14ac:dyDescent="0.25">
      <c r="A13">
        <v>120</v>
      </c>
      <c r="B13">
        <v>248</v>
      </c>
      <c r="C13">
        <v>24</v>
      </c>
      <c r="D13">
        <v>21.8</v>
      </c>
      <c r="E13">
        <v>20</v>
      </c>
      <c r="F13">
        <v>17.899999999999999</v>
      </c>
      <c r="G13">
        <v>16.2</v>
      </c>
      <c r="I13">
        <f t="shared" si="1"/>
        <v>393.15</v>
      </c>
      <c r="J13">
        <f t="shared" si="2"/>
        <v>165.47417496</v>
      </c>
      <c r="K13">
        <f t="shared" si="3"/>
        <v>150.30570892200001</v>
      </c>
      <c r="L13">
        <f t="shared" si="4"/>
        <v>137.89514579999999</v>
      </c>
      <c r="M13">
        <f t="shared" si="5"/>
        <v>123.416155491</v>
      </c>
      <c r="N13">
        <f t="shared" si="6"/>
        <v>111.69506809799999</v>
      </c>
      <c r="P13">
        <f t="shared" si="7"/>
        <v>5.1088151401034496</v>
      </c>
    </row>
    <row r="14" spans="1:16" x14ac:dyDescent="0.25">
      <c r="A14">
        <v>130</v>
      </c>
      <c r="B14">
        <v>266</v>
      </c>
      <c r="C14">
        <v>32.4</v>
      </c>
      <c r="D14">
        <v>29.6</v>
      </c>
      <c r="E14">
        <v>27</v>
      </c>
      <c r="F14">
        <v>24.2</v>
      </c>
      <c r="G14">
        <v>21.9</v>
      </c>
      <c r="I14">
        <f t="shared" si="1"/>
        <v>403.15</v>
      </c>
      <c r="J14">
        <f t="shared" si="2"/>
        <v>223.39013619599999</v>
      </c>
      <c r="K14">
        <f t="shared" si="3"/>
        <v>204.08481578400003</v>
      </c>
      <c r="L14">
        <f t="shared" si="4"/>
        <v>186.15844683</v>
      </c>
      <c r="M14">
        <f t="shared" si="5"/>
        <v>166.85312641799999</v>
      </c>
      <c r="N14">
        <f t="shared" si="6"/>
        <v>150.99518465099999</v>
      </c>
      <c r="P14">
        <f t="shared" si="7"/>
        <v>5.4089197325537874</v>
      </c>
    </row>
    <row r="15" spans="1:16" x14ac:dyDescent="0.25">
      <c r="A15">
        <v>140</v>
      </c>
      <c r="B15">
        <v>284</v>
      </c>
      <c r="C15">
        <v>43.1</v>
      </c>
      <c r="D15">
        <v>39.4</v>
      </c>
      <c r="E15">
        <v>35.9</v>
      </c>
      <c r="F15">
        <v>32.299999999999997</v>
      </c>
      <c r="G15">
        <v>29.1</v>
      </c>
      <c r="I15">
        <f t="shared" si="1"/>
        <v>413.15</v>
      </c>
      <c r="J15">
        <f t="shared" si="2"/>
        <v>297.164039199</v>
      </c>
      <c r="K15">
        <f t="shared" si="3"/>
        <v>271.65343722599999</v>
      </c>
      <c r="L15">
        <f t="shared" si="4"/>
        <v>247.521786711</v>
      </c>
      <c r="M15">
        <f t="shared" si="5"/>
        <v>222.70066046699998</v>
      </c>
      <c r="N15">
        <f t="shared" si="6"/>
        <v>200.63743713900001</v>
      </c>
      <c r="P15">
        <f t="shared" si="7"/>
        <v>5.6942843068652067</v>
      </c>
    </row>
    <row r="16" spans="1:16" x14ac:dyDescent="0.25">
      <c r="A16">
        <v>150</v>
      </c>
      <c r="B16">
        <v>302</v>
      </c>
      <c r="C16">
        <v>56.6</v>
      </c>
      <c r="D16">
        <v>51.8</v>
      </c>
      <c r="E16">
        <v>47.1</v>
      </c>
      <c r="F16">
        <v>42.4</v>
      </c>
      <c r="G16">
        <v>38.200000000000003</v>
      </c>
      <c r="I16">
        <f t="shared" si="1"/>
        <v>423.15</v>
      </c>
      <c r="J16">
        <f t="shared" si="2"/>
        <v>390.243262614</v>
      </c>
      <c r="K16">
        <f t="shared" si="3"/>
        <v>357.14842762199999</v>
      </c>
      <c r="L16">
        <f t="shared" si="4"/>
        <v>324.74306835900001</v>
      </c>
      <c r="M16">
        <f t="shared" si="5"/>
        <v>292.33770909600003</v>
      </c>
      <c r="N16">
        <f t="shared" si="6"/>
        <v>263.379728478</v>
      </c>
      <c r="P16">
        <f t="shared" si="7"/>
        <v>5.9667702949646415</v>
      </c>
    </row>
    <row r="17" spans="1:16" x14ac:dyDescent="0.25">
      <c r="A17">
        <v>160</v>
      </c>
      <c r="B17">
        <v>320</v>
      </c>
      <c r="C17">
        <v>73.3</v>
      </c>
      <c r="D17">
        <v>67.099999999999994</v>
      </c>
      <c r="E17">
        <v>61</v>
      </c>
      <c r="F17">
        <v>55</v>
      </c>
      <c r="G17">
        <v>49.5</v>
      </c>
      <c r="I17">
        <f t="shared" si="1"/>
        <v>433.15</v>
      </c>
      <c r="J17">
        <f t="shared" si="2"/>
        <v>505.385709357</v>
      </c>
      <c r="K17">
        <f t="shared" si="3"/>
        <v>462.63821415899997</v>
      </c>
      <c r="L17">
        <f t="shared" si="4"/>
        <v>420.58019469000004</v>
      </c>
      <c r="M17">
        <f t="shared" si="5"/>
        <v>379.21165095000003</v>
      </c>
      <c r="N17">
        <f t="shared" si="6"/>
        <v>341.29048585499999</v>
      </c>
      <c r="P17">
        <f t="shared" si="7"/>
        <v>6.2253219186481097</v>
      </c>
    </row>
    <row r="18" spans="1:16" x14ac:dyDescent="0.25">
      <c r="A18">
        <v>170</v>
      </c>
      <c r="B18">
        <v>338</v>
      </c>
      <c r="C18">
        <v>93.9</v>
      </c>
      <c r="D18">
        <v>86.1</v>
      </c>
      <c r="E18">
        <v>78.2</v>
      </c>
      <c r="F18">
        <v>70.400000000000006</v>
      </c>
      <c r="G18">
        <v>63.3</v>
      </c>
      <c r="I18">
        <f t="shared" si="1"/>
        <v>443.15</v>
      </c>
      <c r="J18">
        <f t="shared" si="2"/>
        <v>647.41770953100001</v>
      </c>
      <c r="K18">
        <f t="shared" si="3"/>
        <v>593.63860266899997</v>
      </c>
      <c r="L18">
        <f t="shared" si="4"/>
        <v>539.17002007799999</v>
      </c>
      <c r="M18">
        <f t="shared" si="5"/>
        <v>485.39091321600006</v>
      </c>
      <c r="N18">
        <f t="shared" si="6"/>
        <v>436.43813645699998</v>
      </c>
      <c r="P18">
        <f t="shared" si="7"/>
        <v>6.4729916959697213</v>
      </c>
    </row>
    <row r="19" spans="1:16" x14ac:dyDescent="0.25">
      <c r="A19">
        <v>180</v>
      </c>
      <c r="B19">
        <v>356</v>
      </c>
      <c r="C19">
        <v>119</v>
      </c>
      <c r="D19">
        <v>109.2</v>
      </c>
      <c r="E19">
        <v>99.2</v>
      </c>
      <c r="F19">
        <v>89.4</v>
      </c>
      <c r="G19">
        <v>80.3</v>
      </c>
      <c r="I19">
        <f t="shared" si="1"/>
        <v>453.15</v>
      </c>
      <c r="J19">
        <f t="shared" si="2"/>
        <v>820.47611750999999</v>
      </c>
      <c r="K19">
        <f t="shared" si="3"/>
        <v>752.907496068</v>
      </c>
      <c r="L19">
        <f t="shared" si="4"/>
        <v>683.95992316800005</v>
      </c>
      <c r="M19">
        <f t="shared" si="5"/>
        <v>616.39130172600005</v>
      </c>
      <c r="N19">
        <f t="shared" si="6"/>
        <v>553.64901038699998</v>
      </c>
      <c r="P19">
        <f t="shared" si="7"/>
        <v>6.7098848028670339</v>
      </c>
    </row>
    <row r="20" spans="1:16" x14ac:dyDescent="0.25">
      <c r="A20">
        <v>190</v>
      </c>
      <c r="B20">
        <v>374</v>
      </c>
      <c r="C20">
        <v>149.6</v>
      </c>
      <c r="D20">
        <v>137.30000000000001</v>
      </c>
      <c r="E20">
        <v>124.6</v>
      </c>
      <c r="F20">
        <v>112.4</v>
      </c>
      <c r="G20">
        <v>100.9</v>
      </c>
      <c r="I20">
        <f t="shared" si="1"/>
        <v>463.15</v>
      </c>
      <c r="J20">
        <f t="shared" si="2"/>
        <v>1031.455690584</v>
      </c>
      <c r="K20">
        <f t="shared" si="3"/>
        <v>946.65017591700007</v>
      </c>
      <c r="L20">
        <f t="shared" si="4"/>
        <v>859.08675833400002</v>
      </c>
      <c r="M20">
        <f t="shared" si="5"/>
        <v>774.97071939600005</v>
      </c>
      <c r="N20">
        <f t="shared" si="6"/>
        <v>695.68101056100011</v>
      </c>
      <c r="P20">
        <f t="shared" si="7"/>
        <v>6.9387263752958814</v>
      </c>
    </row>
    <row r="21" spans="1:16" x14ac:dyDescent="0.25">
      <c r="A21">
        <v>200</v>
      </c>
      <c r="B21">
        <v>392</v>
      </c>
      <c r="C21">
        <v>186.5</v>
      </c>
      <c r="D21">
        <v>171.2</v>
      </c>
      <c r="E21">
        <v>155.4</v>
      </c>
      <c r="F21">
        <v>140.1</v>
      </c>
      <c r="G21">
        <v>125.8</v>
      </c>
      <c r="I21">
        <f t="shared" si="1"/>
        <v>473.15</v>
      </c>
      <c r="J21">
        <f t="shared" si="2"/>
        <v>1285.8722345850001</v>
      </c>
      <c r="K21">
        <f t="shared" si="3"/>
        <v>1180.382448048</v>
      </c>
      <c r="L21">
        <f t="shared" si="4"/>
        <v>1071.4452828660001</v>
      </c>
      <c r="M21">
        <f t="shared" si="5"/>
        <v>965.95549632899997</v>
      </c>
      <c r="N21">
        <f t="shared" si="6"/>
        <v>867.36046708200001</v>
      </c>
      <c r="P21">
        <f t="shared" si="7"/>
        <v>7.1591925488393748</v>
      </c>
    </row>
    <row r="22" spans="1:16" x14ac:dyDescent="0.25">
      <c r="A22">
        <v>210</v>
      </c>
      <c r="B22">
        <v>410</v>
      </c>
      <c r="C22">
        <v>230.6</v>
      </c>
      <c r="D22">
        <v>211.7</v>
      </c>
      <c r="E22">
        <v>192.2</v>
      </c>
      <c r="F22">
        <v>173.2</v>
      </c>
      <c r="G22">
        <v>155.6</v>
      </c>
      <c r="I22">
        <f t="shared" si="1"/>
        <v>483.15</v>
      </c>
      <c r="J22">
        <f t="shared" si="2"/>
        <v>1589.931031074</v>
      </c>
      <c r="K22">
        <f t="shared" si="3"/>
        <v>1459.6201182929999</v>
      </c>
      <c r="L22">
        <f t="shared" si="4"/>
        <v>1325.1723511380001</v>
      </c>
      <c r="M22">
        <f t="shared" si="5"/>
        <v>1194.1719626280001</v>
      </c>
      <c r="N22">
        <f t="shared" si="6"/>
        <v>1072.8242343239999</v>
      </c>
      <c r="P22">
        <f t="shared" si="7"/>
        <v>7.3714459175904627</v>
      </c>
    </row>
    <row r="23" spans="1:16" x14ac:dyDescent="0.25">
      <c r="A23">
        <v>218</v>
      </c>
      <c r="B23">
        <v>424</v>
      </c>
      <c r="C23">
        <v>271.89999999999998</v>
      </c>
      <c r="D23">
        <v>249.5</v>
      </c>
      <c r="E23">
        <v>226.6</v>
      </c>
      <c r="F23">
        <v>204.2</v>
      </c>
      <c r="G23">
        <v>183.6</v>
      </c>
      <c r="I23">
        <f t="shared" si="1"/>
        <v>491.15</v>
      </c>
      <c r="J23">
        <f t="shared" si="2"/>
        <v>1874.6845071509999</v>
      </c>
      <c r="K23">
        <f t="shared" si="3"/>
        <v>1720.241943855</v>
      </c>
      <c r="L23">
        <f t="shared" si="4"/>
        <v>1562.3520019140001</v>
      </c>
      <c r="M23">
        <f t="shared" si="5"/>
        <v>1407.909438618</v>
      </c>
      <c r="N23">
        <f t="shared" si="6"/>
        <v>1265.8774384440001</v>
      </c>
      <c r="P23">
        <f t="shared" si="7"/>
        <v>7.5361956613939292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activeCell="G28" sqref="G28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4</v>
      </c>
      <c r="D2" t="s">
        <v>3</v>
      </c>
      <c r="E2" t="s">
        <v>2</v>
      </c>
      <c r="G2" t="s">
        <v>0</v>
      </c>
      <c r="H2" t="s">
        <v>16</v>
      </c>
      <c r="I2" t="s">
        <v>4</v>
      </c>
      <c r="J2" t="s">
        <v>3</v>
      </c>
      <c r="K2" t="s">
        <v>2</v>
      </c>
    </row>
    <row r="3" spans="1:11" x14ac:dyDescent="0.25">
      <c r="A3">
        <v>-10</v>
      </c>
      <c r="B3">
        <v>3</v>
      </c>
      <c r="C3">
        <v>0.49399999999999999</v>
      </c>
      <c r="D3">
        <v>3.246</v>
      </c>
      <c r="E3">
        <v>1204</v>
      </c>
      <c r="G3">
        <f>A3+273.15</f>
        <v>263.14999999999998</v>
      </c>
      <c r="H3">
        <f>B3*1000</f>
        <v>3000</v>
      </c>
      <c r="I3">
        <f>C3</f>
        <v>0.49399999999999999</v>
      </c>
      <c r="J3">
        <f>D3</f>
        <v>3.246</v>
      </c>
      <c r="K3">
        <f>E3</f>
        <v>1204</v>
      </c>
    </row>
    <row r="4" spans="1:11" x14ac:dyDescent="0.25">
      <c r="A4">
        <v>0</v>
      </c>
      <c r="B4">
        <v>2.5</v>
      </c>
      <c r="C4">
        <v>0.504</v>
      </c>
      <c r="D4">
        <v>3.2709999999999999</v>
      </c>
      <c r="E4">
        <v>1199</v>
      </c>
      <c r="G4">
        <f t="shared" ref="G4:G26" si="0">A4+273.15</f>
        <v>273.14999999999998</v>
      </c>
      <c r="H4">
        <f t="shared" ref="H4:H26" si="1">B4*1000</f>
        <v>2500</v>
      </c>
      <c r="I4">
        <f t="shared" ref="I4:K26" si="2">C4</f>
        <v>0.504</v>
      </c>
      <c r="J4">
        <f t="shared" si="2"/>
        <v>3.2709999999999999</v>
      </c>
      <c r="K4">
        <f t="shared" si="2"/>
        <v>1199</v>
      </c>
    </row>
    <row r="5" spans="1:11" x14ac:dyDescent="0.25">
      <c r="A5">
        <v>10</v>
      </c>
      <c r="B5">
        <v>2.1</v>
      </c>
      <c r="C5">
        <v>0.51400000000000001</v>
      </c>
      <c r="D5">
        <v>3.2959999999999998</v>
      </c>
      <c r="E5">
        <v>1195</v>
      </c>
      <c r="G5">
        <f t="shared" si="0"/>
        <v>283.14999999999998</v>
      </c>
      <c r="H5">
        <f t="shared" si="1"/>
        <v>2100</v>
      </c>
      <c r="I5">
        <f t="shared" si="2"/>
        <v>0.51400000000000001</v>
      </c>
      <c r="J5">
        <f t="shared" si="2"/>
        <v>3.2959999999999998</v>
      </c>
      <c r="K5">
        <f t="shared" si="2"/>
        <v>1195</v>
      </c>
    </row>
    <row r="6" spans="1:11" x14ac:dyDescent="0.25">
      <c r="A6">
        <v>20</v>
      </c>
      <c r="B6">
        <v>1.8</v>
      </c>
      <c r="C6">
        <v>0.52400000000000002</v>
      </c>
      <c r="D6">
        <v>3.32</v>
      </c>
      <c r="E6">
        <v>1190</v>
      </c>
      <c r="G6">
        <f t="shared" si="0"/>
        <v>293.14999999999998</v>
      </c>
      <c r="H6">
        <f t="shared" si="1"/>
        <v>1800</v>
      </c>
      <c r="I6">
        <f t="shared" si="2"/>
        <v>0.52400000000000002</v>
      </c>
      <c r="J6">
        <f t="shared" si="2"/>
        <v>3.32</v>
      </c>
      <c r="K6">
        <f t="shared" si="2"/>
        <v>1190</v>
      </c>
    </row>
    <row r="7" spans="1:11" x14ac:dyDescent="0.25">
      <c r="A7">
        <v>30</v>
      </c>
      <c r="B7">
        <v>1.5</v>
      </c>
      <c r="C7">
        <v>0.53400000000000003</v>
      </c>
      <c r="D7">
        <v>3.3450000000000002</v>
      </c>
      <c r="E7">
        <v>1186</v>
      </c>
      <c r="G7">
        <f t="shared" si="0"/>
        <v>303.14999999999998</v>
      </c>
      <c r="H7">
        <f t="shared" si="1"/>
        <v>1500</v>
      </c>
      <c r="I7">
        <f t="shared" si="2"/>
        <v>0.53400000000000003</v>
      </c>
      <c r="J7">
        <f t="shared" si="2"/>
        <v>3.3450000000000002</v>
      </c>
      <c r="K7">
        <f t="shared" si="2"/>
        <v>1186</v>
      </c>
    </row>
    <row r="8" spans="1:11" x14ac:dyDescent="0.25">
      <c r="A8">
        <v>40</v>
      </c>
      <c r="B8">
        <v>1.3</v>
      </c>
      <c r="C8">
        <v>0.54400000000000004</v>
      </c>
      <c r="D8">
        <v>3.37</v>
      </c>
      <c r="E8">
        <v>1181</v>
      </c>
      <c r="G8">
        <f t="shared" si="0"/>
        <v>313.14999999999998</v>
      </c>
      <c r="H8">
        <f t="shared" si="1"/>
        <v>1300</v>
      </c>
      <c r="I8">
        <f t="shared" si="2"/>
        <v>0.54400000000000004</v>
      </c>
      <c r="J8">
        <f t="shared" si="2"/>
        <v>3.37</v>
      </c>
      <c r="K8">
        <f t="shared" si="2"/>
        <v>1181</v>
      </c>
    </row>
    <row r="9" spans="1:11" x14ac:dyDescent="0.25">
      <c r="A9">
        <v>50</v>
      </c>
      <c r="B9">
        <v>1.2</v>
      </c>
      <c r="C9">
        <v>0.55400000000000005</v>
      </c>
      <c r="D9">
        <v>3.395</v>
      </c>
      <c r="E9">
        <v>1177</v>
      </c>
      <c r="G9">
        <f t="shared" si="0"/>
        <v>323.14999999999998</v>
      </c>
      <c r="H9">
        <f t="shared" si="1"/>
        <v>1200</v>
      </c>
      <c r="I9">
        <f t="shared" si="2"/>
        <v>0.55400000000000005</v>
      </c>
      <c r="J9">
        <f t="shared" si="2"/>
        <v>3.395</v>
      </c>
      <c r="K9">
        <f t="shared" si="2"/>
        <v>1177</v>
      </c>
    </row>
    <row r="10" spans="1:11" x14ac:dyDescent="0.25">
      <c r="A10">
        <v>60</v>
      </c>
      <c r="B10">
        <v>1</v>
      </c>
      <c r="C10">
        <v>0.56399999999999995</v>
      </c>
      <c r="D10">
        <v>3.42</v>
      </c>
      <c r="E10">
        <v>1172</v>
      </c>
      <c r="G10">
        <f t="shared" si="0"/>
        <v>333.15</v>
      </c>
      <c r="H10">
        <f t="shared" si="1"/>
        <v>1000</v>
      </c>
      <c r="I10">
        <f t="shared" si="2"/>
        <v>0.56399999999999995</v>
      </c>
      <c r="J10">
        <f t="shared" si="2"/>
        <v>3.42</v>
      </c>
      <c r="K10">
        <f t="shared" si="2"/>
        <v>1172</v>
      </c>
    </row>
    <row r="11" spans="1:11" x14ac:dyDescent="0.25">
      <c r="A11">
        <v>70</v>
      </c>
      <c r="B11">
        <v>0.91</v>
      </c>
      <c r="C11">
        <v>0.57399999999999995</v>
      </c>
      <c r="D11">
        <v>3.444</v>
      </c>
      <c r="E11">
        <v>1167</v>
      </c>
      <c r="G11">
        <f t="shared" si="0"/>
        <v>343.15</v>
      </c>
      <c r="H11">
        <f t="shared" si="1"/>
        <v>910</v>
      </c>
      <c r="I11">
        <f t="shared" si="2"/>
        <v>0.57399999999999995</v>
      </c>
      <c r="J11">
        <f t="shared" si="2"/>
        <v>3.444</v>
      </c>
      <c r="K11">
        <f t="shared" si="2"/>
        <v>1167</v>
      </c>
    </row>
    <row r="12" spans="1:11" x14ac:dyDescent="0.25">
      <c r="A12">
        <v>80</v>
      </c>
      <c r="B12">
        <v>0.81</v>
      </c>
      <c r="C12">
        <v>0.58399999999999996</v>
      </c>
      <c r="D12">
        <v>3.4689999999999999</v>
      </c>
      <c r="E12">
        <v>1163</v>
      </c>
      <c r="G12">
        <f t="shared" si="0"/>
        <v>353.15</v>
      </c>
      <c r="H12">
        <f t="shared" si="1"/>
        <v>810</v>
      </c>
      <c r="I12">
        <f t="shared" si="2"/>
        <v>0.58399999999999996</v>
      </c>
      <c r="J12">
        <f t="shared" si="2"/>
        <v>3.4689999999999999</v>
      </c>
      <c r="K12">
        <f t="shared" si="2"/>
        <v>1163</v>
      </c>
    </row>
    <row r="13" spans="1:11" x14ac:dyDescent="0.25">
      <c r="A13">
        <v>90</v>
      </c>
      <c r="B13">
        <v>0.73</v>
      </c>
      <c r="C13">
        <v>0.59399999999999997</v>
      </c>
      <c r="D13">
        <v>3.4940000000000002</v>
      </c>
      <c r="E13">
        <v>1158</v>
      </c>
      <c r="G13">
        <f t="shared" si="0"/>
        <v>363.15</v>
      </c>
      <c r="H13">
        <f t="shared" si="1"/>
        <v>730</v>
      </c>
      <c r="I13">
        <f t="shared" si="2"/>
        <v>0.59399999999999997</v>
      </c>
      <c r="J13">
        <f t="shared" si="2"/>
        <v>3.4940000000000002</v>
      </c>
      <c r="K13">
        <f t="shared" si="2"/>
        <v>1158</v>
      </c>
    </row>
    <row r="14" spans="1:11" x14ac:dyDescent="0.25">
      <c r="A14">
        <v>100</v>
      </c>
      <c r="B14">
        <v>0.66</v>
      </c>
      <c r="C14">
        <v>0.60399999999999998</v>
      </c>
      <c r="D14">
        <v>3.5190000000000001</v>
      </c>
      <c r="E14">
        <v>1154</v>
      </c>
      <c r="G14">
        <f t="shared" si="0"/>
        <v>373.15</v>
      </c>
      <c r="H14">
        <f t="shared" si="1"/>
        <v>660</v>
      </c>
      <c r="I14">
        <f t="shared" si="2"/>
        <v>0.60399999999999998</v>
      </c>
      <c r="J14">
        <f t="shared" si="2"/>
        <v>3.5190000000000001</v>
      </c>
      <c r="K14">
        <f t="shared" si="2"/>
        <v>1154</v>
      </c>
    </row>
    <row r="15" spans="1:11" x14ac:dyDescent="0.25">
      <c r="A15">
        <v>110</v>
      </c>
      <c r="B15">
        <v>0.6</v>
      </c>
      <c r="C15">
        <v>0.61399999999999999</v>
      </c>
      <c r="D15">
        <v>3.544</v>
      </c>
      <c r="E15">
        <v>1149</v>
      </c>
      <c r="G15">
        <f t="shared" si="0"/>
        <v>383.15</v>
      </c>
      <c r="H15">
        <f t="shared" si="1"/>
        <v>600</v>
      </c>
      <c r="I15">
        <f t="shared" si="2"/>
        <v>0.61399999999999999</v>
      </c>
      <c r="J15">
        <f t="shared" si="2"/>
        <v>3.544</v>
      </c>
      <c r="K15">
        <f t="shared" si="2"/>
        <v>1149</v>
      </c>
    </row>
    <row r="16" spans="1:11" x14ac:dyDescent="0.25">
      <c r="A16">
        <v>120</v>
      </c>
      <c r="B16">
        <v>0.55000000000000004</v>
      </c>
      <c r="C16">
        <v>0.624</v>
      </c>
      <c r="D16">
        <v>3.5680000000000001</v>
      </c>
      <c r="E16">
        <v>1145</v>
      </c>
      <c r="G16">
        <f t="shared" si="0"/>
        <v>393.15</v>
      </c>
      <c r="H16">
        <f t="shared" si="1"/>
        <v>550</v>
      </c>
      <c r="I16">
        <f t="shared" si="2"/>
        <v>0.624</v>
      </c>
      <c r="J16">
        <f t="shared" si="2"/>
        <v>3.5680000000000001</v>
      </c>
      <c r="K16">
        <f t="shared" si="2"/>
        <v>1145</v>
      </c>
    </row>
    <row r="17" spans="1:11" x14ac:dyDescent="0.25">
      <c r="A17">
        <v>130</v>
      </c>
      <c r="B17">
        <v>0.51</v>
      </c>
      <c r="C17">
        <v>0.63400000000000001</v>
      </c>
      <c r="D17">
        <v>3.593</v>
      </c>
      <c r="E17">
        <v>1140</v>
      </c>
      <c r="G17">
        <f t="shared" si="0"/>
        <v>403.15</v>
      </c>
      <c r="H17">
        <f t="shared" si="1"/>
        <v>510</v>
      </c>
      <c r="I17">
        <f t="shared" si="2"/>
        <v>0.63400000000000001</v>
      </c>
      <c r="J17">
        <f t="shared" si="2"/>
        <v>3.593</v>
      </c>
      <c r="K17">
        <f t="shared" si="2"/>
        <v>1140</v>
      </c>
    </row>
    <row r="18" spans="1:11" x14ac:dyDescent="0.25">
      <c r="A18">
        <v>140</v>
      </c>
      <c r="B18">
        <v>0.47</v>
      </c>
      <c r="C18">
        <v>0.64400000000000002</v>
      </c>
      <c r="D18">
        <v>3.6179999999999999</v>
      </c>
      <c r="E18">
        <v>1136</v>
      </c>
      <c r="G18">
        <f t="shared" si="0"/>
        <v>413.15</v>
      </c>
      <c r="H18">
        <f t="shared" si="1"/>
        <v>470</v>
      </c>
      <c r="I18">
        <f t="shared" si="2"/>
        <v>0.64400000000000002</v>
      </c>
      <c r="J18">
        <f t="shared" si="2"/>
        <v>3.6179999999999999</v>
      </c>
      <c r="K18">
        <f t="shared" si="2"/>
        <v>1136</v>
      </c>
    </row>
    <row r="19" spans="1:11" x14ac:dyDescent="0.25">
      <c r="A19">
        <v>150</v>
      </c>
      <c r="B19">
        <v>0.43</v>
      </c>
      <c r="C19">
        <v>0.65400000000000003</v>
      </c>
      <c r="D19">
        <v>3.6429999999999998</v>
      </c>
      <c r="E19">
        <v>1131</v>
      </c>
      <c r="G19">
        <f t="shared" si="0"/>
        <v>423.15</v>
      </c>
      <c r="H19">
        <f t="shared" si="1"/>
        <v>430</v>
      </c>
      <c r="I19">
        <f t="shared" si="2"/>
        <v>0.65400000000000003</v>
      </c>
      <c r="J19">
        <f t="shared" si="2"/>
        <v>3.6429999999999998</v>
      </c>
      <c r="K19">
        <f t="shared" si="2"/>
        <v>1131</v>
      </c>
    </row>
    <row r="20" spans="1:11" x14ac:dyDescent="0.25">
      <c r="A20">
        <v>160</v>
      </c>
      <c r="B20">
        <v>0.4</v>
      </c>
      <c r="C20">
        <v>0.66400000000000003</v>
      </c>
      <c r="D20">
        <v>3.6680000000000001</v>
      </c>
      <c r="E20">
        <v>1127</v>
      </c>
      <c r="G20">
        <f t="shared" si="0"/>
        <v>433.15</v>
      </c>
      <c r="H20">
        <f t="shared" si="1"/>
        <v>400</v>
      </c>
      <c r="I20">
        <f t="shared" si="2"/>
        <v>0.66400000000000003</v>
      </c>
      <c r="J20">
        <f t="shared" si="2"/>
        <v>3.6680000000000001</v>
      </c>
      <c r="K20">
        <f t="shared" si="2"/>
        <v>1127</v>
      </c>
    </row>
    <row r="21" spans="1:11" x14ac:dyDescent="0.25">
      <c r="A21">
        <v>170</v>
      </c>
      <c r="B21">
        <v>0.37</v>
      </c>
      <c r="C21">
        <v>0.67400000000000004</v>
      </c>
      <c r="D21">
        <v>3.6920000000000002</v>
      </c>
      <c r="E21">
        <v>1122</v>
      </c>
      <c r="G21">
        <f t="shared" si="0"/>
        <v>443.15</v>
      </c>
      <c r="H21">
        <f t="shared" si="1"/>
        <v>370</v>
      </c>
      <c r="I21">
        <f t="shared" si="2"/>
        <v>0.67400000000000004</v>
      </c>
      <c r="J21">
        <f t="shared" si="2"/>
        <v>3.6920000000000002</v>
      </c>
      <c r="K21">
        <f t="shared" si="2"/>
        <v>1122</v>
      </c>
    </row>
    <row r="22" spans="1:11" x14ac:dyDescent="0.25">
      <c r="A22">
        <v>180</v>
      </c>
      <c r="B22">
        <v>0.35</v>
      </c>
      <c r="C22">
        <v>0.68400000000000005</v>
      </c>
      <c r="D22">
        <v>3.7170000000000001</v>
      </c>
      <c r="E22">
        <v>1118</v>
      </c>
      <c r="G22">
        <f t="shared" si="0"/>
        <v>453.15</v>
      </c>
      <c r="H22">
        <f t="shared" si="1"/>
        <v>350</v>
      </c>
      <c r="I22">
        <f t="shared" si="2"/>
        <v>0.68400000000000005</v>
      </c>
      <c r="J22">
        <f t="shared" si="2"/>
        <v>3.7170000000000001</v>
      </c>
      <c r="K22">
        <f t="shared" si="2"/>
        <v>1118</v>
      </c>
    </row>
    <row r="23" spans="1:11" x14ac:dyDescent="0.25">
      <c r="A23">
        <v>190</v>
      </c>
      <c r="B23">
        <v>0.33</v>
      </c>
      <c r="C23">
        <v>0.69399999999999995</v>
      </c>
      <c r="D23">
        <v>3.742</v>
      </c>
      <c r="E23">
        <v>1113</v>
      </c>
      <c r="G23">
        <f t="shared" si="0"/>
        <v>463.15</v>
      </c>
      <c r="H23">
        <f t="shared" si="1"/>
        <v>330</v>
      </c>
      <c r="I23">
        <f t="shared" si="2"/>
        <v>0.69399999999999995</v>
      </c>
      <c r="J23">
        <f t="shared" si="2"/>
        <v>3.742</v>
      </c>
      <c r="K23">
        <f t="shared" si="2"/>
        <v>1113</v>
      </c>
    </row>
    <row r="24" spans="1:11" x14ac:dyDescent="0.25">
      <c r="A24">
        <v>200</v>
      </c>
      <c r="B24">
        <v>0.31</v>
      </c>
      <c r="C24">
        <v>0.70399999999999996</v>
      </c>
      <c r="D24">
        <v>3.7669999999999999</v>
      </c>
      <c r="E24">
        <v>1109</v>
      </c>
      <c r="G24">
        <f t="shared" si="0"/>
        <v>473.15</v>
      </c>
      <c r="H24">
        <f t="shared" si="1"/>
        <v>310</v>
      </c>
      <c r="I24">
        <f t="shared" si="2"/>
        <v>0.70399999999999996</v>
      </c>
      <c r="J24">
        <f t="shared" si="2"/>
        <v>3.7669999999999999</v>
      </c>
      <c r="K24">
        <f t="shared" si="2"/>
        <v>1109</v>
      </c>
    </row>
    <row r="25" spans="1:11" x14ac:dyDescent="0.25">
      <c r="A25">
        <v>210</v>
      </c>
      <c r="B25">
        <v>0.28999999999999998</v>
      </c>
      <c r="C25">
        <v>0.71399999999999997</v>
      </c>
      <c r="D25">
        <v>3.7919999999999998</v>
      </c>
      <c r="E25">
        <v>1104</v>
      </c>
      <c r="G25">
        <f t="shared" si="0"/>
        <v>483.15</v>
      </c>
      <c r="H25">
        <f t="shared" si="1"/>
        <v>290</v>
      </c>
      <c r="I25">
        <f t="shared" si="2"/>
        <v>0.71399999999999997</v>
      </c>
      <c r="J25">
        <f t="shared" si="2"/>
        <v>3.7919999999999998</v>
      </c>
      <c r="K25">
        <f t="shared" si="2"/>
        <v>1104</v>
      </c>
    </row>
    <row r="26" spans="1:11" x14ac:dyDescent="0.25">
      <c r="A26">
        <v>218</v>
      </c>
      <c r="B26">
        <v>0.28000000000000003</v>
      </c>
      <c r="C26">
        <v>0.72199999999999998</v>
      </c>
      <c r="D26">
        <v>3.8109999999999999</v>
      </c>
      <c r="E26">
        <v>1101</v>
      </c>
      <c r="G26">
        <f t="shared" si="0"/>
        <v>491.15</v>
      </c>
      <c r="H26">
        <f t="shared" si="1"/>
        <v>280</v>
      </c>
      <c r="I26">
        <f t="shared" si="2"/>
        <v>0.72199999999999998</v>
      </c>
      <c r="J26">
        <f t="shared" si="2"/>
        <v>3.8109999999999999</v>
      </c>
      <c r="K26">
        <f t="shared" si="2"/>
        <v>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activeCell="G30" sqref="G30:AD34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4</v>
      </c>
      <c r="D2" t="s">
        <v>3</v>
      </c>
      <c r="E2" t="s">
        <v>2</v>
      </c>
      <c r="G2" t="s">
        <v>0</v>
      </c>
      <c r="H2" t="s">
        <v>16</v>
      </c>
      <c r="I2" t="s">
        <v>4</v>
      </c>
      <c r="J2" t="s">
        <v>3</v>
      </c>
      <c r="K2" t="s">
        <v>2</v>
      </c>
    </row>
    <row r="3" spans="1:11" x14ac:dyDescent="0.25">
      <c r="A3">
        <v>-20</v>
      </c>
      <c r="B3">
        <v>4.5</v>
      </c>
      <c r="C3">
        <v>0.48299999999999998</v>
      </c>
      <c r="D3">
        <v>3.117</v>
      </c>
      <c r="E3">
        <v>1258</v>
      </c>
      <c r="G3">
        <f>A3+273.15</f>
        <v>253.14999999999998</v>
      </c>
      <c r="H3">
        <f>B3*1000</f>
        <v>4500</v>
      </c>
      <c r="I3">
        <f>C3</f>
        <v>0.48299999999999998</v>
      </c>
      <c r="J3">
        <f>D3</f>
        <v>3.117</v>
      </c>
      <c r="K3">
        <f>E3</f>
        <v>1258</v>
      </c>
    </row>
    <row r="4" spans="1:11" x14ac:dyDescent="0.25">
      <c r="A4">
        <v>-10</v>
      </c>
      <c r="B4">
        <v>3.6</v>
      </c>
      <c r="C4">
        <v>0.49299999999999999</v>
      </c>
      <c r="D4">
        <v>3.141</v>
      </c>
      <c r="E4">
        <v>1253</v>
      </c>
      <c r="G4">
        <f t="shared" ref="G4:G26" si="0">A4+273.15</f>
        <v>263.14999999999998</v>
      </c>
      <c r="H4">
        <f t="shared" ref="H4:H26" si="1">B4*1000</f>
        <v>3600</v>
      </c>
      <c r="I4">
        <f t="shared" ref="I4:K26" si="2">C4</f>
        <v>0.49299999999999999</v>
      </c>
      <c r="J4">
        <f t="shared" si="2"/>
        <v>3.141</v>
      </c>
      <c r="K4">
        <f t="shared" si="2"/>
        <v>1253</v>
      </c>
    </row>
    <row r="5" spans="1:11" x14ac:dyDescent="0.25">
      <c r="A5">
        <v>0</v>
      </c>
      <c r="B5">
        <v>3</v>
      </c>
      <c r="C5">
        <v>0.503</v>
      </c>
      <c r="D5">
        <v>3.1640000000000001</v>
      </c>
      <c r="E5">
        <v>1248</v>
      </c>
      <c r="G5">
        <f t="shared" si="0"/>
        <v>273.14999999999998</v>
      </c>
      <c r="H5">
        <f t="shared" si="1"/>
        <v>3000</v>
      </c>
      <c r="I5">
        <f t="shared" si="2"/>
        <v>0.503</v>
      </c>
      <c r="J5">
        <f t="shared" si="2"/>
        <v>3.1640000000000001</v>
      </c>
      <c r="K5">
        <f t="shared" si="2"/>
        <v>1248</v>
      </c>
    </row>
    <row r="6" spans="1:11" x14ac:dyDescent="0.25">
      <c r="A6">
        <v>10</v>
      </c>
      <c r="B6">
        <v>2.5</v>
      </c>
      <c r="C6">
        <v>0.51300000000000001</v>
      </c>
      <c r="D6">
        <v>3.1880000000000002</v>
      </c>
      <c r="E6">
        <v>1242</v>
      </c>
      <c r="G6">
        <f t="shared" si="0"/>
        <v>283.14999999999998</v>
      </c>
      <c r="H6">
        <f t="shared" si="1"/>
        <v>2500</v>
      </c>
      <c r="I6">
        <f t="shared" si="2"/>
        <v>0.51300000000000001</v>
      </c>
      <c r="J6">
        <f t="shared" si="2"/>
        <v>3.1880000000000002</v>
      </c>
      <c r="K6">
        <f t="shared" si="2"/>
        <v>1242</v>
      </c>
    </row>
    <row r="7" spans="1:11" x14ac:dyDescent="0.25">
      <c r="A7">
        <v>20</v>
      </c>
      <c r="B7">
        <v>2.1</v>
      </c>
      <c r="C7">
        <v>0.52300000000000002</v>
      </c>
      <c r="D7">
        <v>3.2120000000000002</v>
      </c>
      <c r="E7">
        <v>1237</v>
      </c>
      <c r="G7">
        <f t="shared" si="0"/>
        <v>293.14999999999998</v>
      </c>
      <c r="H7">
        <f t="shared" si="1"/>
        <v>2100</v>
      </c>
      <c r="I7">
        <f t="shared" si="2"/>
        <v>0.52300000000000002</v>
      </c>
      <c r="J7">
        <f t="shared" si="2"/>
        <v>3.2120000000000002</v>
      </c>
      <c r="K7">
        <f t="shared" si="2"/>
        <v>1237</v>
      </c>
    </row>
    <row r="8" spans="1:11" x14ac:dyDescent="0.25">
      <c r="A8">
        <v>30</v>
      </c>
      <c r="B8">
        <v>1.8</v>
      </c>
      <c r="C8">
        <v>0.53300000000000003</v>
      </c>
      <c r="D8">
        <v>3.2349999999999999</v>
      </c>
      <c r="E8">
        <v>1232</v>
      </c>
      <c r="G8">
        <f t="shared" si="0"/>
        <v>303.14999999999998</v>
      </c>
      <c r="H8">
        <f t="shared" si="1"/>
        <v>1800</v>
      </c>
      <c r="I8">
        <f t="shared" si="2"/>
        <v>0.53300000000000003</v>
      </c>
      <c r="J8">
        <f t="shared" si="2"/>
        <v>3.2349999999999999</v>
      </c>
      <c r="K8">
        <f t="shared" si="2"/>
        <v>1232</v>
      </c>
    </row>
    <row r="9" spans="1:11" x14ac:dyDescent="0.25">
      <c r="A9">
        <v>40</v>
      </c>
      <c r="B9">
        <v>1.6</v>
      </c>
      <c r="C9">
        <v>0.54300000000000004</v>
      </c>
      <c r="D9">
        <v>3.2589999999999999</v>
      </c>
      <c r="E9">
        <v>1227</v>
      </c>
      <c r="G9">
        <f t="shared" si="0"/>
        <v>313.14999999999998</v>
      </c>
      <c r="H9">
        <f t="shared" si="1"/>
        <v>1600</v>
      </c>
      <c r="I9">
        <f t="shared" si="2"/>
        <v>0.54300000000000004</v>
      </c>
      <c r="J9">
        <f t="shared" si="2"/>
        <v>3.2589999999999999</v>
      </c>
      <c r="K9">
        <f t="shared" si="2"/>
        <v>1227</v>
      </c>
    </row>
    <row r="10" spans="1:11" x14ac:dyDescent="0.25">
      <c r="A10">
        <v>50</v>
      </c>
      <c r="B10">
        <v>1.4</v>
      </c>
      <c r="C10">
        <v>0.55300000000000005</v>
      </c>
      <c r="D10">
        <v>3.282</v>
      </c>
      <c r="E10">
        <v>1222</v>
      </c>
      <c r="G10">
        <f t="shared" si="0"/>
        <v>323.14999999999998</v>
      </c>
      <c r="H10">
        <f t="shared" si="1"/>
        <v>1400</v>
      </c>
      <c r="I10">
        <f t="shared" si="2"/>
        <v>0.55300000000000005</v>
      </c>
      <c r="J10">
        <f t="shared" si="2"/>
        <v>3.282</v>
      </c>
      <c r="K10">
        <f t="shared" si="2"/>
        <v>1222</v>
      </c>
    </row>
    <row r="11" spans="1:11" x14ac:dyDescent="0.25">
      <c r="A11">
        <v>60</v>
      </c>
      <c r="B11">
        <v>1.2</v>
      </c>
      <c r="C11">
        <v>0.56299999999999994</v>
      </c>
      <c r="D11">
        <v>3.306</v>
      </c>
      <c r="E11">
        <v>1216</v>
      </c>
      <c r="G11">
        <f t="shared" si="0"/>
        <v>333.15</v>
      </c>
      <c r="H11">
        <f t="shared" si="1"/>
        <v>1200</v>
      </c>
      <c r="I11">
        <f t="shared" si="2"/>
        <v>0.56299999999999994</v>
      </c>
      <c r="J11">
        <f t="shared" si="2"/>
        <v>3.306</v>
      </c>
      <c r="K11">
        <f t="shared" si="2"/>
        <v>1216</v>
      </c>
    </row>
    <row r="12" spans="1:11" x14ac:dyDescent="0.25">
      <c r="A12">
        <v>70</v>
      </c>
      <c r="B12">
        <v>1.1000000000000001</v>
      </c>
      <c r="C12">
        <v>0.57299999999999995</v>
      </c>
      <c r="D12">
        <v>3.33</v>
      </c>
      <c r="E12">
        <v>1211</v>
      </c>
      <c r="G12">
        <f t="shared" si="0"/>
        <v>343.15</v>
      </c>
      <c r="H12">
        <f t="shared" si="1"/>
        <v>1100</v>
      </c>
      <c r="I12">
        <f t="shared" si="2"/>
        <v>0.57299999999999995</v>
      </c>
      <c r="J12">
        <f t="shared" si="2"/>
        <v>3.33</v>
      </c>
      <c r="K12">
        <f t="shared" si="2"/>
        <v>1211</v>
      </c>
    </row>
    <row r="13" spans="1:11" x14ac:dyDescent="0.25">
      <c r="A13">
        <v>80</v>
      </c>
      <c r="B13">
        <v>0.95</v>
      </c>
      <c r="C13">
        <v>0.58299999999999996</v>
      </c>
      <c r="D13">
        <v>3.3530000000000002</v>
      </c>
      <c r="E13">
        <v>1206</v>
      </c>
      <c r="G13">
        <f t="shared" si="0"/>
        <v>353.15</v>
      </c>
      <c r="H13">
        <f t="shared" si="1"/>
        <v>950</v>
      </c>
      <c r="I13">
        <f t="shared" si="2"/>
        <v>0.58299999999999996</v>
      </c>
      <c r="J13">
        <f t="shared" si="2"/>
        <v>3.3530000000000002</v>
      </c>
      <c r="K13">
        <f t="shared" si="2"/>
        <v>1206</v>
      </c>
    </row>
    <row r="14" spans="1:11" x14ac:dyDescent="0.25">
      <c r="A14">
        <v>90</v>
      </c>
      <c r="B14">
        <v>0.85</v>
      </c>
      <c r="C14">
        <v>0.59299999999999997</v>
      </c>
      <c r="D14">
        <v>3.3769999999999998</v>
      </c>
      <c r="E14">
        <v>1201</v>
      </c>
      <c r="G14">
        <f t="shared" si="0"/>
        <v>363.15</v>
      </c>
      <c r="H14">
        <f t="shared" si="1"/>
        <v>850</v>
      </c>
      <c r="I14">
        <f t="shared" si="2"/>
        <v>0.59299999999999997</v>
      </c>
      <c r="J14">
        <f t="shared" si="2"/>
        <v>3.3769999999999998</v>
      </c>
      <c r="K14">
        <f t="shared" si="2"/>
        <v>1201</v>
      </c>
    </row>
    <row r="15" spans="1:11" x14ac:dyDescent="0.25">
      <c r="A15">
        <v>100</v>
      </c>
      <c r="B15">
        <v>0.77</v>
      </c>
      <c r="C15">
        <v>0.60299999999999998</v>
      </c>
      <c r="D15">
        <v>3.4</v>
      </c>
      <c r="E15">
        <v>1196</v>
      </c>
      <c r="G15">
        <f t="shared" si="0"/>
        <v>373.15</v>
      </c>
      <c r="H15">
        <f t="shared" si="1"/>
        <v>770</v>
      </c>
      <c r="I15">
        <f t="shared" si="2"/>
        <v>0.60299999999999998</v>
      </c>
      <c r="J15">
        <f t="shared" si="2"/>
        <v>3.4</v>
      </c>
      <c r="K15">
        <f t="shared" si="2"/>
        <v>1196</v>
      </c>
    </row>
    <row r="16" spans="1:11" x14ac:dyDescent="0.25">
      <c r="A16">
        <v>110</v>
      </c>
      <c r="B16">
        <v>0.7</v>
      </c>
      <c r="C16">
        <v>0.61299999999999999</v>
      </c>
      <c r="D16">
        <v>3.4239999999999999</v>
      </c>
      <c r="E16">
        <v>1191</v>
      </c>
      <c r="G16">
        <f t="shared" si="0"/>
        <v>383.15</v>
      </c>
      <c r="H16">
        <f t="shared" si="1"/>
        <v>700</v>
      </c>
      <c r="I16">
        <f t="shared" si="2"/>
        <v>0.61299999999999999</v>
      </c>
      <c r="J16">
        <f t="shared" si="2"/>
        <v>3.4239999999999999</v>
      </c>
      <c r="K16">
        <f t="shared" si="2"/>
        <v>1191</v>
      </c>
    </row>
    <row r="17" spans="1:11" x14ac:dyDescent="0.25">
      <c r="A17">
        <v>120</v>
      </c>
      <c r="B17">
        <v>0.63</v>
      </c>
      <c r="C17">
        <v>0.623</v>
      </c>
      <c r="D17">
        <v>3.448</v>
      </c>
      <c r="E17">
        <v>1185</v>
      </c>
      <c r="G17">
        <f t="shared" si="0"/>
        <v>393.15</v>
      </c>
      <c r="H17">
        <f t="shared" si="1"/>
        <v>630</v>
      </c>
      <c r="I17">
        <f t="shared" si="2"/>
        <v>0.623</v>
      </c>
      <c r="J17">
        <f t="shared" si="2"/>
        <v>3.448</v>
      </c>
      <c r="K17">
        <f t="shared" si="2"/>
        <v>1185</v>
      </c>
    </row>
    <row r="18" spans="1:11" x14ac:dyDescent="0.25">
      <c r="A18">
        <v>130</v>
      </c>
      <c r="B18">
        <v>0.57999999999999996</v>
      </c>
      <c r="C18">
        <v>0.63300000000000001</v>
      </c>
      <c r="D18">
        <v>3.4710000000000001</v>
      </c>
      <c r="E18">
        <v>1180</v>
      </c>
      <c r="G18">
        <f t="shared" si="0"/>
        <v>403.15</v>
      </c>
      <c r="H18">
        <f t="shared" si="1"/>
        <v>580</v>
      </c>
      <c r="I18">
        <f t="shared" si="2"/>
        <v>0.63300000000000001</v>
      </c>
      <c r="J18">
        <f t="shared" si="2"/>
        <v>3.4710000000000001</v>
      </c>
      <c r="K18">
        <f t="shared" si="2"/>
        <v>1180</v>
      </c>
    </row>
    <row r="19" spans="1:11" x14ac:dyDescent="0.25">
      <c r="A19">
        <v>140</v>
      </c>
      <c r="B19">
        <v>0.54</v>
      </c>
      <c r="C19">
        <v>0.64300000000000002</v>
      </c>
      <c r="D19">
        <v>3.4950000000000001</v>
      </c>
      <c r="E19">
        <v>1175</v>
      </c>
      <c r="G19">
        <f t="shared" si="0"/>
        <v>413.15</v>
      </c>
      <c r="H19">
        <f t="shared" si="1"/>
        <v>540</v>
      </c>
      <c r="I19">
        <f t="shared" si="2"/>
        <v>0.64300000000000002</v>
      </c>
      <c r="J19">
        <f t="shared" si="2"/>
        <v>3.4950000000000001</v>
      </c>
      <c r="K19">
        <f t="shared" si="2"/>
        <v>1175</v>
      </c>
    </row>
    <row r="20" spans="1:11" x14ac:dyDescent="0.25">
      <c r="A20">
        <v>150</v>
      </c>
      <c r="B20">
        <v>0.49</v>
      </c>
      <c r="C20">
        <v>0.65300000000000002</v>
      </c>
      <c r="D20">
        <v>3.5179999999999998</v>
      </c>
      <c r="E20">
        <v>1170</v>
      </c>
      <c r="G20">
        <f t="shared" si="0"/>
        <v>423.15</v>
      </c>
      <c r="H20">
        <f t="shared" si="1"/>
        <v>490</v>
      </c>
      <c r="I20">
        <f t="shared" si="2"/>
        <v>0.65300000000000002</v>
      </c>
      <c r="J20">
        <f t="shared" si="2"/>
        <v>3.5179999999999998</v>
      </c>
      <c r="K20">
        <f t="shared" si="2"/>
        <v>1170</v>
      </c>
    </row>
    <row r="21" spans="1:11" x14ac:dyDescent="0.25">
      <c r="A21">
        <v>160</v>
      </c>
      <c r="B21">
        <v>0.46</v>
      </c>
      <c r="C21">
        <v>0.66300000000000003</v>
      </c>
      <c r="D21">
        <v>3.5419999999999998</v>
      </c>
      <c r="E21">
        <v>1165</v>
      </c>
      <c r="G21">
        <f t="shared" si="0"/>
        <v>433.15</v>
      </c>
      <c r="H21">
        <f t="shared" si="1"/>
        <v>460</v>
      </c>
      <c r="I21">
        <f t="shared" si="2"/>
        <v>0.66300000000000003</v>
      </c>
      <c r="J21">
        <f t="shared" si="2"/>
        <v>3.5419999999999998</v>
      </c>
      <c r="K21">
        <f t="shared" si="2"/>
        <v>1165</v>
      </c>
    </row>
    <row r="22" spans="1:11" x14ac:dyDescent="0.25">
      <c r="A22">
        <v>170</v>
      </c>
      <c r="B22">
        <v>0.43</v>
      </c>
      <c r="C22">
        <v>0.67300000000000004</v>
      </c>
      <c r="D22">
        <v>3.5659999999999998</v>
      </c>
      <c r="E22">
        <v>1159</v>
      </c>
      <c r="G22">
        <f t="shared" si="0"/>
        <v>443.15</v>
      </c>
      <c r="H22">
        <f t="shared" si="1"/>
        <v>430</v>
      </c>
      <c r="I22">
        <f t="shared" si="2"/>
        <v>0.67300000000000004</v>
      </c>
      <c r="J22">
        <f t="shared" si="2"/>
        <v>3.5659999999999998</v>
      </c>
      <c r="K22">
        <f t="shared" si="2"/>
        <v>1159</v>
      </c>
    </row>
    <row r="23" spans="1:11" x14ac:dyDescent="0.25">
      <c r="A23">
        <v>180</v>
      </c>
      <c r="B23">
        <v>0.4</v>
      </c>
      <c r="C23">
        <v>0.68300000000000005</v>
      </c>
      <c r="D23">
        <v>3.589</v>
      </c>
      <c r="E23">
        <v>1154</v>
      </c>
      <c r="G23">
        <f t="shared" si="0"/>
        <v>453.15</v>
      </c>
      <c r="H23">
        <f t="shared" si="1"/>
        <v>400</v>
      </c>
      <c r="I23">
        <f t="shared" si="2"/>
        <v>0.68300000000000005</v>
      </c>
      <c r="J23">
        <f t="shared" si="2"/>
        <v>3.589</v>
      </c>
      <c r="K23">
        <f t="shared" si="2"/>
        <v>1154</v>
      </c>
    </row>
    <row r="24" spans="1:11" x14ac:dyDescent="0.25">
      <c r="A24">
        <v>190</v>
      </c>
      <c r="B24">
        <v>0.37</v>
      </c>
      <c r="C24">
        <v>0.69299999999999995</v>
      </c>
      <c r="D24">
        <v>3.613</v>
      </c>
      <c r="E24">
        <v>1149</v>
      </c>
      <c r="G24">
        <f t="shared" si="0"/>
        <v>463.15</v>
      </c>
      <c r="H24">
        <f t="shared" si="1"/>
        <v>370</v>
      </c>
      <c r="I24">
        <f t="shared" si="2"/>
        <v>0.69299999999999995</v>
      </c>
      <c r="J24">
        <f t="shared" si="2"/>
        <v>3.613</v>
      </c>
      <c r="K24">
        <f t="shared" si="2"/>
        <v>1149</v>
      </c>
    </row>
    <row r="25" spans="1:11" x14ac:dyDescent="0.25">
      <c r="A25">
        <v>200</v>
      </c>
      <c r="B25">
        <v>0.35</v>
      </c>
      <c r="C25">
        <v>0.70299999999999996</v>
      </c>
      <c r="D25">
        <v>3.6360000000000001</v>
      </c>
      <c r="E25">
        <v>1144</v>
      </c>
      <c r="G25">
        <f t="shared" si="0"/>
        <v>473.15</v>
      </c>
      <c r="H25">
        <f t="shared" si="1"/>
        <v>350</v>
      </c>
      <c r="I25">
        <f t="shared" si="2"/>
        <v>0.70299999999999996</v>
      </c>
      <c r="J25">
        <f t="shared" si="2"/>
        <v>3.6360000000000001</v>
      </c>
      <c r="K25">
        <f t="shared" si="2"/>
        <v>1144</v>
      </c>
    </row>
    <row r="26" spans="1:11" x14ac:dyDescent="0.25">
      <c r="A26">
        <v>210</v>
      </c>
      <c r="B26">
        <v>0.33</v>
      </c>
      <c r="C26">
        <v>0.71299999999999997</v>
      </c>
      <c r="D26">
        <v>3.66</v>
      </c>
      <c r="E26">
        <v>1139</v>
      </c>
      <c r="G26">
        <f t="shared" si="0"/>
        <v>483.15</v>
      </c>
      <c r="H26">
        <f t="shared" si="1"/>
        <v>330</v>
      </c>
      <c r="I26">
        <f t="shared" si="2"/>
        <v>0.71299999999999997</v>
      </c>
      <c r="J26">
        <f t="shared" si="2"/>
        <v>3.66</v>
      </c>
      <c r="K26">
        <f t="shared" si="2"/>
        <v>1139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workbookViewId="0">
      <selection activeCell="G31" sqref="G31:AE35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4</v>
      </c>
      <c r="D2" t="s">
        <v>3</v>
      </c>
      <c r="E2" t="s">
        <v>2</v>
      </c>
      <c r="G2" t="s">
        <v>0</v>
      </c>
      <c r="H2" t="s">
        <v>16</v>
      </c>
      <c r="I2" t="s">
        <v>4</v>
      </c>
      <c r="J2" t="s">
        <v>3</v>
      </c>
      <c r="K2" t="s">
        <v>2</v>
      </c>
    </row>
    <row r="3" spans="1:11" x14ac:dyDescent="0.25">
      <c r="A3">
        <v>-30</v>
      </c>
      <c r="B3">
        <v>7</v>
      </c>
      <c r="C3">
        <v>0.46899999999999997</v>
      </c>
      <c r="D3">
        <v>2.9609999999999999</v>
      </c>
      <c r="E3">
        <v>1300</v>
      </c>
      <c r="G3">
        <f>A3+273.15</f>
        <v>243.14999999999998</v>
      </c>
      <c r="H3">
        <f>B3*1000</f>
        <v>7000</v>
      </c>
      <c r="I3">
        <f>C3</f>
        <v>0.46899999999999997</v>
      </c>
      <c r="J3">
        <f>D3</f>
        <v>2.9609999999999999</v>
      </c>
      <c r="K3">
        <f>E3</f>
        <v>1300</v>
      </c>
    </row>
    <row r="4" spans="1:11" x14ac:dyDescent="0.25">
      <c r="A4">
        <v>-20</v>
      </c>
      <c r="B4">
        <v>5.5</v>
      </c>
      <c r="C4">
        <v>0.47899999999999998</v>
      </c>
      <c r="D4">
        <v>2.984</v>
      </c>
      <c r="E4">
        <v>1295</v>
      </c>
      <c r="G4">
        <f t="shared" ref="G4:G26" si="0">A4+273.15</f>
        <v>253.14999999999998</v>
      </c>
      <c r="H4">
        <f t="shared" ref="H4:H26" si="1">B4*1000</f>
        <v>5500</v>
      </c>
      <c r="I4">
        <f t="shared" ref="I4:K26" si="2">C4</f>
        <v>0.47899999999999998</v>
      </c>
      <c r="J4">
        <f t="shared" si="2"/>
        <v>2.984</v>
      </c>
      <c r="K4">
        <f t="shared" si="2"/>
        <v>1295</v>
      </c>
    </row>
    <row r="5" spans="1:11" x14ac:dyDescent="0.25">
      <c r="A5">
        <v>-10</v>
      </c>
      <c r="B5">
        <v>4.5</v>
      </c>
      <c r="C5">
        <v>0.48899999999999999</v>
      </c>
      <c r="D5">
        <v>3.0070000000000001</v>
      </c>
      <c r="E5">
        <v>1290</v>
      </c>
      <c r="G5">
        <f t="shared" si="0"/>
        <v>263.14999999999998</v>
      </c>
      <c r="H5">
        <f t="shared" si="1"/>
        <v>4500</v>
      </c>
      <c r="I5">
        <f t="shared" si="2"/>
        <v>0.48899999999999999</v>
      </c>
      <c r="J5">
        <f t="shared" si="2"/>
        <v>3.0070000000000001</v>
      </c>
      <c r="K5">
        <f t="shared" si="2"/>
        <v>1290</v>
      </c>
    </row>
    <row r="6" spans="1:11" x14ac:dyDescent="0.25">
      <c r="A6">
        <v>0</v>
      </c>
      <c r="B6">
        <v>3.7</v>
      </c>
      <c r="C6">
        <v>0.499</v>
      </c>
      <c r="D6">
        <v>3.0310000000000001</v>
      </c>
      <c r="E6">
        <v>1285</v>
      </c>
      <c r="G6">
        <f t="shared" si="0"/>
        <v>273.14999999999998</v>
      </c>
      <c r="H6">
        <f t="shared" si="1"/>
        <v>3700</v>
      </c>
      <c r="I6">
        <f t="shared" si="2"/>
        <v>0.499</v>
      </c>
      <c r="J6">
        <f t="shared" si="2"/>
        <v>3.0310000000000001</v>
      </c>
      <c r="K6">
        <f t="shared" si="2"/>
        <v>1285</v>
      </c>
    </row>
    <row r="7" spans="1:11" x14ac:dyDescent="0.25">
      <c r="A7">
        <v>10</v>
      </c>
      <c r="B7">
        <v>3</v>
      </c>
      <c r="C7">
        <v>0.50900000000000001</v>
      </c>
      <c r="D7">
        <v>3.0539999999999998</v>
      </c>
      <c r="E7">
        <v>1280</v>
      </c>
      <c r="G7">
        <f t="shared" si="0"/>
        <v>283.14999999999998</v>
      </c>
      <c r="H7">
        <f t="shared" si="1"/>
        <v>3000</v>
      </c>
      <c r="I7">
        <f t="shared" si="2"/>
        <v>0.50900000000000001</v>
      </c>
      <c r="J7">
        <f t="shared" si="2"/>
        <v>3.0539999999999998</v>
      </c>
      <c r="K7">
        <f t="shared" si="2"/>
        <v>1280</v>
      </c>
    </row>
    <row r="8" spans="1:11" x14ac:dyDescent="0.25">
      <c r="A8">
        <v>20</v>
      </c>
      <c r="B8">
        <v>2.5</v>
      </c>
      <c r="C8">
        <v>0.51900000000000002</v>
      </c>
      <c r="D8">
        <v>3.077</v>
      </c>
      <c r="E8">
        <v>1275</v>
      </c>
      <c r="G8">
        <f t="shared" si="0"/>
        <v>293.14999999999998</v>
      </c>
      <c r="H8">
        <f t="shared" si="1"/>
        <v>2500</v>
      </c>
      <c r="I8">
        <f t="shared" si="2"/>
        <v>0.51900000000000002</v>
      </c>
      <c r="J8">
        <f t="shared" si="2"/>
        <v>3.077</v>
      </c>
      <c r="K8">
        <f t="shared" si="2"/>
        <v>1275</v>
      </c>
    </row>
    <row r="9" spans="1:11" x14ac:dyDescent="0.25">
      <c r="A9">
        <v>30</v>
      </c>
      <c r="B9">
        <v>2.2000000000000002</v>
      </c>
      <c r="C9">
        <v>0.52900000000000003</v>
      </c>
      <c r="D9">
        <v>3.1</v>
      </c>
      <c r="E9">
        <v>1270</v>
      </c>
      <c r="G9">
        <f t="shared" si="0"/>
        <v>303.14999999999998</v>
      </c>
      <c r="H9">
        <f t="shared" si="1"/>
        <v>2200</v>
      </c>
      <c r="I9">
        <f t="shared" si="2"/>
        <v>0.52900000000000003</v>
      </c>
      <c r="J9">
        <f t="shared" si="2"/>
        <v>3.1</v>
      </c>
      <c r="K9">
        <f t="shared" si="2"/>
        <v>1270</v>
      </c>
    </row>
    <row r="10" spans="1:11" x14ac:dyDescent="0.25">
      <c r="A10">
        <v>40</v>
      </c>
      <c r="B10">
        <v>1.9</v>
      </c>
      <c r="C10">
        <v>0.53900000000000003</v>
      </c>
      <c r="D10">
        <v>3.1230000000000002</v>
      </c>
      <c r="E10">
        <v>1265</v>
      </c>
      <c r="G10">
        <f t="shared" si="0"/>
        <v>313.14999999999998</v>
      </c>
      <c r="H10">
        <f t="shared" si="1"/>
        <v>1900</v>
      </c>
      <c r="I10">
        <f t="shared" si="2"/>
        <v>0.53900000000000003</v>
      </c>
      <c r="J10">
        <f t="shared" si="2"/>
        <v>3.1230000000000002</v>
      </c>
      <c r="K10">
        <f t="shared" si="2"/>
        <v>1265</v>
      </c>
    </row>
    <row r="11" spans="1:11" x14ac:dyDescent="0.25">
      <c r="A11">
        <v>50</v>
      </c>
      <c r="B11">
        <v>1.6</v>
      </c>
      <c r="C11">
        <v>0.54900000000000004</v>
      </c>
      <c r="D11">
        <v>3.1459999999999999</v>
      </c>
      <c r="E11">
        <v>1260</v>
      </c>
      <c r="G11">
        <f t="shared" si="0"/>
        <v>323.14999999999998</v>
      </c>
      <c r="H11">
        <f t="shared" si="1"/>
        <v>1600</v>
      </c>
      <c r="I11">
        <f t="shared" si="2"/>
        <v>0.54900000000000004</v>
      </c>
      <c r="J11">
        <f t="shared" si="2"/>
        <v>3.1459999999999999</v>
      </c>
      <c r="K11">
        <f t="shared" si="2"/>
        <v>1260</v>
      </c>
    </row>
    <row r="12" spans="1:11" x14ac:dyDescent="0.25">
      <c r="A12">
        <v>60</v>
      </c>
      <c r="B12">
        <v>1.4</v>
      </c>
      <c r="C12">
        <v>0.55900000000000005</v>
      </c>
      <c r="D12">
        <v>3.169</v>
      </c>
      <c r="E12">
        <v>1255</v>
      </c>
      <c r="G12">
        <f t="shared" si="0"/>
        <v>333.15</v>
      </c>
      <c r="H12">
        <f t="shared" si="1"/>
        <v>1400</v>
      </c>
      <c r="I12">
        <f t="shared" si="2"/>
        <v>0.55900000000000005</v>
      </c>
      <c r="J12">
        <f t="shared" si="2"/>
        <v>3.169</v>
      </c>
      <c r="K12">
        <f t="shared" si="2"/>
        <v>1255</v>
      </c>
    </row>
    <row r="13" spans="1:11" x14ac:dyDescent="0.25">
      <c r="A13">
        <v>70</v>
      </c>
      <c r="B13">
        <v>1.3</v>
      </c>
      <c r="C13">
        <v>0.56899999999999995</v>
      </c>
      <c r="D13">
        <v>3.1920000000000002</v>
      </c>
      <c r="E13">
        <v>1250</v>
      </c>
      <c r="G13">
        <f t="shared" si="0"/>
        <v>343.15</v>
      </c>
      <c r="H13">
        <f t="shared" si="1"/>
        <v>1300</v>
      </c>
      <c r="I13">
        <f t="shared" si="2"/>
        <v>0.56899999999999995</v>
      </c>
      <c r="J13">
        <f t="shared" si="2"/>
        <v>3.1920000000000002</v>
      </c>
      <c r="K13">
        <f t="shared" si="2"/>
        <v>1250</v>
      </c>
    </row>
    <row r="14" spans="1:11" x14ac:dyDescent="0.25">
      <c r="A14">
        <v>80</v>
      </c>
      <c r="B14">
        <v>1.1000000000000001</v>
      </c>
      <c r="C14">
        <v>0.57899999999999996</v>
      </c>
      <c r="D14">
        <v>3.2149999999999999</v>
      </c>
      <c r="E14">
        <v>1244</v>
      </c>
      <c r="G14">
        <f t="shared" si="0"/>
        <v>353.15</v>
      </c>
      <c r="H14">
        <f t="shared" si="1"/>
        <v>1100</v>
      </c>
      <c r="I14">
        <f t="shared" si="2"/>
        <v>0.57899999999999996</v>
      </c>
      <c r="J14">
        <f t="shared" si="2"/>
        <v>3.2149999999999999</v>
      </c>
      <c r="K14">
        <f t="shared" si="2"/>
        <v>1244</v>
      </c>
    </row>
    <row r="15" spans="1:11" x14ac:dyDescent="0.25">
      <c r="A15">
        <v>90</v>
      </c>
      <c r="B15">
        <v>0.99</v>
      </c>
      <c r="C15">
        <v>0.58899999999999997</v>
      </c>
      <c r="D15">
        <v>3.238</v>
      </c>
      <c r="E15">
        <v>1239</v>
      </c>
      <c r="G15">
        <f t="shared" si="0"/>
        <v>363.15</v>
      </c>
      <c r="H15">
        <f t="shared" si="1"/>
        <v>990</v>
      </c>
      <c r="I15">
        <f t="shared" si="2"/>
        <v>0.58899999999999997</v>
      </c>
      <c r="J15">
        <f t="shared" si="2"/>
        <v>3.238</v>
      </c>
      <c r="K15">
        <f t="shared" si="2"/>
        <v>1239</v>
      </c>
    </row>
    <row r="16" spans="1:11" x14ac:dyDescent="0.25">
      <c r="A16">
        <v>100</v>
      </c>
      <c r="B16">
        <v>0.89</v>
      </c>
      <c r="C16">
        <v>0.59899999999999998</v>
      </c>
      <c r="D16">
        <v>3.262</v>
      </c>
      <c r="E16">
        <v>1234</v>
      </c>
      <c r="G16">
        <f t="shared" si="0"/>
        <v>373.15</v>
      </c>
      <c r="H16">
        <f t="shared" si="1"/>
        <v>890</v>
      </c>
      <c r="I16">
        <f t="shared" si="2"/>
        <v>0.59899999999999998</v>
      </c>
      <c r="J16">
        <f t="shared" si="2"/>
        <v>3.262</v>
      </c>
      <c r="K16">
        <f t="shared" si="2"/>
        <v>1234</v>
      </c>
    </row>
    <row r="17" spans="1:11" x14ac:dyDescent="0.25">
      <c r="A17">
        <v>110</v>
      </c>
      <c r="B17">
        <v>0.8</v>
      </c>
      <c r="C17">
        <v>0.60899999999999999</v>
      </c>
      <c r="D17">
        <v>3.2850000000000001</v>
      </c>
      <c r="E17">
        <v>1229</v>
      </c>
      <c r="G17">
        <f t="shared" si="0"/>
        <v>383.15</v>
      </c>
      <c r="H17">
        <f t="shared" si="1"/>
        <v>800</v>
      </c>
      <c r="I17">
        <f t="shared" si="2"/>
        <v>0.60899999999999999</v>
      </c>
      <c r="J17">
        <f t="shared" si="2"/>
        <v>3.2850000000000001</v>
      </c>
      <c r="K17">
        <f t="shared" si="2"/>
        <v>1229</v>
      </c>
    </row>
    <row r="18" spans="1:11" x14ac:dyDescent="0.25">
      <c r="A18">
        <v>120</v>
      </c>
      <c r="B18">
        <v>0.73</v>
      </c>
      <c r="C18">
        <v>0.61899999999999999</v>
      </c>
      <c r="D18">
        <v>3.3079999999999998</v>
      </c>
      <c r="E18">
        <v>1224</v>
      </c>
      <c r="G18">
        <f t="shared" si="0"/>
        <v>393.15</v>
      </c>
      <c r="H18">
        <f t="shared" si="1"/>
        <v>730</v>
      </c>
      <c r="I18">
        <f t="shared" si="2"/>
        <v>0.61899999999999999</v>
      </c>
      <c r="J18">
        <f t="shared" si="2"/>
        <v>3.3079999999999998</v>
      </c>
      <c r="K18">
        <f t="shared" si="2"/>
        <v>1224</v>
      </c>
    </row>
    <row r="19" spans="1:11" x14ac:dyDescent="0.25">
      <c r="A19">
        <v>130</v>
      </c>
      <c r="B19">
        <v>0.67</v>
      </c>
      <c r="C19">
        <v>0.629</v>
      </c>
      <c r="D19">
        <v>3.331</v>
      </c>
      <c r="E19">
        <v>1219</v>
      </c>
      <c r="G19">
        <f t="shared" si="0"/>
        <v>403.15</v>
      </c>
      <c r="H19">
        <f t="shared" si="1"/>
        <v>670</v>
      </c>
      <c r="I19">
        <f t="shared" si="2"/>
        <v>0.629</v>
      </c>
      <c r="J19">
        <f t="shared" si="2"/>
        <v>3.331</v>
      </c>
      <c r="K19">
        <f t="shared" si="2"/>
        <v>1219</v>
      </c>
    </row>
    <row r="20" spans="1:11" x14ac:dyDescent="0.25">
      <c r="A20">
        <v>140</v>
      </c>
      <c r="B20">
        <v>0.61</v>
      </c>
      <c r="C20">
        <v>0.63900000000000001</v>
      </c>
      <c r="D20">
        <v>3.3540000000000001</v>
      </c>
      <c r="E20">
        <v>1214</v>
      </c>
      <c r="G20">
        <f t="shared" si="0"/>
        <v>413.15</v>
      </c>
      <c r="H20">
        <f t="shared" si="1"/>
        <v>610</v>
      </c>
      <c r="I20">
        <f t="shared" si="2"/>
        <v>0.63900000000000001</v>
      </c>
      <c r="J20">
        <f t="shared" si="2"/>
        <v>3.3540000000000001</v>
      </c>
      <c r="K20">
        <f t="shared" si="2"/>
        <v>1214</v>
      </c>
    </row>
    <row r="21" spans="1:11" x14ac:dyDescent="0.25">
      <c r="A21">
        <v>150</v>
      </c>
      <c r="B21">
        <v>0.56999999999999995</v>
      </c>
      <c r="C21">
        <v>0.64900000000000002</v>
      </c>
      <c r="D21">
        <v>3.3769999999999998</v>
      </c>
      <c r="E21">
        <v>1209</v>
      </c>
      <c r="G21">
        <f t="shared" si="0"/>
        <v>423.15</v>
      </c>
      <c r="H21">
        <f t="shared" si="1"/>
        <v>570</v>
      </c>
      <c r="I21">
        <f t="shared" si="2"/>
        <v>0.64900000000000002</v>
      </c>
      <c r="J21">
        <f t="shared" si="2"/>
        <v>3.3769999999999998</v>
      </c>
      <c r="K21">
        <f t="shared" si="2"/>
        <v>1209</v>
      </c>
    </row>
    <row r="22" spans="1:11" x14ac:dyDescent="0.25">
      <c r="A22">
        <v>160</v>
      </c>
      <c r="B22">
        <v>0.52</v>
      </c>
      <c r="C22">
        <v>0.65900000000000003</v>
      </c>
      <c r="D22">
        <v>3.4</v>
      </c>
      <c r="E22">
        <v>1204</v>
      </c>
      <c r="G22">
        <f t="shared" si="0"/>
        <v>433.15</v>
      </c>
      <c r="H22">
        <f t="shared" si="1"/>
        <v>520</v>
      </c>
      <c r="I22">
        <f t="shared" si="2"/>
        <v>0.65900000000000003</v>
      </c>
      <c r="J22">
        <f t="shared" si="2"/>
        <v>3.4</v>
      </c>
      <c r="K22">
        <f t="shared" si="2"/>
        <v>1204</v>
      </c>
    </row>
    <row r="23" spans="1:11" x14ac:dyDescent="0.25">
      <c r="A23">
        <v>170</v>
      </c>
      <c r="B23">
        <v>0.48</v>
      </c>
      <c r="C23">
        <v>0.66900000000000004</v>
      </c>
      <c r="D23">
        <v>3.423</v>
      </c>
      <c r="E23">
        <v>1199</v>
      </c>
      <c r="G23">
        <f t="shared" si="0"/>
        <v>443.15</v>
      </c>
      <c r="H23">
        <f t="shared" si="1"/>
        <v>480</v>
      </c>
      <c r="I23">
        <f t="shared" si="2"/>
        <v>0.66900000000000004</v>
      </c>
      <c r="J23">
        <f t="shared" si="2"/>
        <v>3.423</v>
      </c>
      <c r="K23">
        <f t="shared" si="2"/>
        <v>1199</v>
      </c>
    </row>
    <row r="24" spans="1:11" x14ac:dyDescent="0.25">
      <c r="A24">
        <v>180</v>
      </c>
      <c r="B24">
        <v>0.45</v>
      </c>
      <c r="C24">
        <v>0.67900000000000005</v>
      </c>
      <c r="D24">
        <v>3.4460000000000002</v>
      </c>
      <c r="E24">
        <v>1193</v>
      </c>
      <c r="G24">
        <f t="shared" si="0"/>
        <v>453.15</v>
      </c>
      <c r="H24">
        <f t="shared" si="1"/>
        <v>450</v>
      </c>
      <c r="I24">
        <f t="shared" si="2"/>
        <v>0.67900000000000005</v>
      </c>
      <c r="J24">
        <f t="shared" si="2"/>
        <v>3.4460000000000002</v>
      </c>
      <c r="K24">
        <f t="shared" si="2"/>
        <v>1193</v>
      </c>
    </row>
    <row r="25" spans="1:11" x14ac:dyDescent="0.25">
      <c r="A25">
        <v>190</v>
      </c>
      <c r="B25">
        <v>0.42</v>
      </c>
      <c r="C25">
        <v>0.68899999999999995</v>
      </c>
      <c r="D25">
        <v>3.4689999999999999</v>
      </c>
      <c r="E25">
        <v>1188</v>
      </c>
      <c r="G25">
        <f t="shared" si="0"/>
        <v>463.15</v>
      </c>
      <c r="H25">
        <f t="shared" si="1"/>
        <v>420</v>
      </c>
      <c r="I25">
        <f t="shared" si="2"/>
        <v>0.68899999999999995</v>
      </c>
      <c r="J25">
        <f t="shared" si="2"/>
        <v>3.4689999999999999</v>
      </c>
      <c r="K25">
        <f t="shared" si="2"/>
        <v>1188</v>
      </c>
    </row>
    <row r="26" spans="1:11" x14ac:dyDescent="0.25">
      <c r="A26">
        <v>200</v>
      </c>
      <c r="B26">
        <v>0.39</v>
      </c>
      <c r="C26">
        <v>0.69899999999999995</v>
      </c>
      <c r="D26">
        <v>3.4929999999999999</v>
      </c>
      <c r="E26">
        <v>1183</v>
      </c>
      <c r="G26">
        <f t="shared" si="0"/>
        <v>473.15</v>
      </c>
      <c r="H26">
        <f t="shared" si="1"/>
        <v>390</v>
      </c>
      <c r="I26">
        <f t="shared" si="2"/>
        <v>0.69899999999999995</v>
      </c>
      <c r="J26">
        <f t="shared" si="2"/>
        <v>3.4929999999999999</v>
      </c>
      <c r="K26">
        <f t="shared" si="2"/>
        <v>1183</v>
      </c>
    </row>
    <row r="27" spans="1:11" x14ac:dyDescent="0.25">
      <c r="A27">
        <v>210</v>
      </c>
      <c r="B27">
        <v>0.37</v>
      </c>
      <c r="C27">
        <v>0.70899999999999996</v>
      </c>
      <c r="D27">
        <v>3.516</v>
      </c>
      <c r="E27">
        <v>1178</v>
      </c>
      <c r="G27">
        <f t="shared" ref="G27" si="3">A27+273.15</f>
        <v>483.15</v>
      </c>
      <c r="H27">
        <f t="shared" ref="H27" si="4">B27*1000</f>
        <v>370</v>
      </c>
      <c r="I27">
        <f t="shared" ref="I27" si="5">C27</f>
        <v>0.70899999999999996</v>
      </c>
      <c r="J27">
        <f t="shared" ref="J27" si="6">D27</f>
        <v>3.516</v>
      </c>
      <c r="K27">
        <f t="shared" ref="K27" si="7">E27</f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workbookViewId="0">
      <selection activeCell="G31" sqref="G31:AF35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4</v>
      </c>
      <c r="D2" t="s">
        <v>3</v>
      </c>
      <c r="E2" t="s">
        <v>2</v>
      </c>
      <c r="G2" t="s">
        <v>0</v>
      </c>
      <c r="H2" t="s">
        <v>16</v>
      </c>
      <c r="I2" t="s">
        <v>4</v>
      </c>
      <c r="J2" t="s">
        <v>3</v>
      </c>
      <c r="K2" t="s">
        <v>2</v>
      </c>
    </row>
    <row r="3" spans="1:11" x14ac:dyDescent="0.25">
      <c r="A3">
        <v>-40</v>
      </c>
      <c r="B3">
        <v>14.9</v>
      </c>
      <c r="C3">
        <v>0.44900000000000001</v>
      </c>
      <c r="D3">
        <v>2.8</v>
      </c>
      <c r="E3">
        <v>1348</v>
      </c>
      <c r="G3">
        <f>A3+273.15</f>
        <v>233.14999999999998</v>
      </c>
      <c r="H3">
        <f>B3*1000</f>
        <v>14900</v>
      </c>
      <c r="I3">
        <f>C3</f>
        <v>0.44900000000000001</v>
      </c>
      <c r="J3">
        <f>D3</f>
        <v>2.8</v>
      </c>
      <c r="K3">
        <f>E3</f>
        <v>1348</v>
      </c>
    </row>
    <row r="4" spans="1:11" x14ac:dyDescent="0.25">
      <c r="A4">
        <v>-30</v>
      </c>
      <c r="B4">
        <v>9.1999999999999993</v>
      </c>
      <c r="C4">
        <v>0.45900000000000002</v>
      </c>
      <c r="D4">
        <v>2.82</v>
      </c>
      <c r="E4">
        <v>1343</v>
      </c>
      <c r="G4">
        <f t="shared" ref="G4:G27" si="0">A4+273.15</f>
        <v>243.14999999999998</v>
      </c>
      <c r="H4">
        <f t="shared" ref="H4:H27" si="1">B4*1000</f>
        <v>9200</v>
      </c>
      <c r="I4">
        <f t="shared" ref="I4:K27" si="2">C4</f>
        <v>0.45900000000000002</v>
      </c>
      <c r="J4">
        <f t="shared" si="2"/>
        <v>2.82</v>
      </c>
      <c r="K4">
        <f t="shared" si="2"/>
        <v>1343</v>
      </c>
    </row>
    <row r="5" spans="1:11" x14ac:dyDescent="0.25">
      <c r="A5">
        <v>-20</v>
      </c>
      <c r="B5">
        <v>6.5</v>
      </c>
      <c r="C5">
        <v>0.46899999999999997</v>
      </c>
      <c r="D5">
        <v>2.84</v>
      </c>
      <c r="E5">
        <v>1337</v>
      </c>
      <c r="G5">
        <f t="shared" si="0"/>
        <v>253.14999999999998</v>
      </c>
      <c r="H5">
        <f t="shared" si="1"/>
        <v>6500</v>
      </c>
      <c r="I5">
        <f t="shared" si="2"/>
        <v>0.46899999999999997</v>
      </c>
      <c r="J5">
        <f t="shared" si="2"/>
        <v>2.84</v>
      </c>
      <c r="K5">
        <f t="shared" si="2"/>
        <v>1337</v>
      </c>
    </row>
    <row r="6" spans="1:11" x14ac:dyDescent="0.25">
      <c r="A6">
        <v>-10</v>
      </c>
      <c r="B6">
        <v>4.9000000000000004</v>
      </c>
      <c r="C6">
        <v>0.47899999999999998</v>
      </c>
      <c r="D6">
        <v>2.87</v>
      </c>
      <c r="E6">
        <v>1332</v>
      </c>
      <c r="G6">
        <f t="shared" si="0"/>
        <v>263.14999999999998</v>
      </c>
      <c r="H6">
        <f t="shared" si="1"/>
        <v>4900</v>
      </c>
      <c r="I6">
        <f t="shared" si="2"/>
        <v>0.47899999999999998</v>
      </c>
      <c r="J6">
        <f t="shared" si="2"/>
        <v>2.87</v>
      </c>
      <c r="K6">
        <f t="shared" si="2"/>
        <v>1332</v>
      </c>
    </row>
    <row r="7" spans="1:11" x14ac:dyDescent="0.25">
      <c r="A7">
        <v>0</v>
      </c>
      <c r="B7">
        <v>3.9</v>
      </c>
      <c r="C7">
        <v>0.48899999999999999</v>
      </c>
      <c r="D7">
        <v>2.89</v>
      </c>
      <c r="E7">
        <v>1326</v>
      </c>
      <c r="G7">
        <f t="shared" si="0"/>
        <v>273.14999999999998</v>
      </c>
      <c r="H7">
        <f t="shared" si="1"/>
        <v>3900</v>
      </c>
      <c r="I7">
        <f t="shared" si="2"/>
        <v>0.48899999999999999</v>
      </c>
      <c r="J7">
        <f t="shared" si="2"/>
        <v>2.89</v>
      </c>
      <c r="K7">
        <f t="shared" si="2"/>
        <v>1326</v>
      </c>
    </row>
    <row r="8" spans="1:11" x14ac:dyDescent="0.25">
      <c r="A8">
        <v>10</v>
      </c>
      <c r="B8">
        <v>3.2</v>
      </c>
      <c r="C8">
        <v>0.499</v>
      </c>
      <c r="D8">
        <v>2.91</v>
      </c>
      <c r="E8">
        <v>1321</v>
      </c>
      <c r="G8">
        <f t="shared" si="0"/>
        <v>283.14999999999998</v>
      </c>
      <c r="H8">
        <f t="shared" si="1"/>
        <v>3200</v>
      </c>
      <c r="I8">
        <f t="shared" si="2"/>
        <v>0.499</v>
      </c>
      <c r="J8">
        <f t="shared" si="2"/>
        <v>2.91</v>
      </c>
      <c r="K8">
        <f t="shared" si="2"/>
        <v>1321</v>
      </c>
    </row>
    <row r="9" spans="1:11" x14ac:dyDescent="0.25">
      <c r="A9">
        <v>20</v>
      </c>
      <c r="B9">
        <v>2.7</v>
      </c>
      <c r="C9">
        <v>0.50900000000000001</v>
      </c>
      <c r="D9">
        <v>2.93</v>
      </c>
      <c r="E9">
        <v>1315</v>
      </c>
      <c r="G9">
        <f t="shared" si="0"/>
        <v>293.14999999999998</v>
      </c>
      <c r="H9">
        <f t="shared" si="1"/>
        <v>2700</v>
      </c>
      <c r="I9">
        <f t="shared" si="2"/>
        <v>0.50900000000000001</v>
      </c>
      <c r="J9">
        <f t="shared" si="2"/>
        <v>2.93</v>
      </c>
      <c r="K9">
        <f t="shared" si="2"/>
        <v>1315</v>
      </c>
    </row>
    <row r="10" spans="1:11" x14ac:dyDescent="0.25">
      <c r="A10">
        <v>30</v>
      </c>
      <c r="B10">
        <v>2.2999999999999998</v>
      </c>
      <c r="C10">
        <v>0.51900000000000002</v>
      </c>
      <c r="D10">
        <v>2.96</v>
      </c>
      <c r="E10">
        <v>1309</v>
      </c>
      <c r="G10">
        <f t="shared" si="0"/>
        <v>303.14999999999998</v>
      </c>
      <c r="H10">
        <f t="shared" si="1"/>
        <v>2300</v>
      </c>
      <c r="I10">
        <f t="shared" si="2"/>
        <v>0.51900000000000002</v>
      </c>
      <c r="J10">
        <f t="shared" si="2"/>
        <v>2.96</v>
      </c>
      <c r="K10">
        <f t="shared" si="2"/>
        <v>1309</v>
      </c>
    </row>
    <row r="11" spans="1:11" x14ac:dyDescent="0.25">
      <c r="A11">
        <v>40</v>
      </c>
      <c r="B11">
        <v>1.96</v>
      </c>
      <c r="C11">
        <v>0.52900000000000003</v>
      </c>
      <c r="D11">
        <v>2.98</v>
      </c>
      <c r="E11">
        <v>1304</v>
      </c>
      <c r="G11">
        <f t="shared" si="0"/>
        <v>313.14999999999998</v>
      </c>
      <c r="H11">
        <f t="shared" si="1"/>
        <v>1960</v>
      </c>
      <c r="I11">
        <f t="shared" si="2"/>
        <v>0.52900000000000003</v>
      </c>
      <c r="J11">
        <f t="shared" si="2"/>
        <v>2.98</v>
      </c>
      <c r="K11">
        <f t="shared" si="2"/>
        <v>1304</v>
      </c>
    </row>
    <row r="12" spans="1:11" x14ac:dyDescent="0.25">
      <c r="A12">
        <v>50</v>
      </c>
      <c r="B12">
        <v>1.7</v>
      </c>
      <c r="C12">
        <v>0.53900000000000003</v>
      </c>
      <c r="D12">
        <v>3</v>
      </c>
      <c r="E12">
        <v>1298</v>
      </c>
      <c r="G12">
        <f t="shared" si="0"/>
        <v>323.14999999999998</v>
      </c>
      <c r="H12">
        <f t="shared" si="1"/>
        <v>1700</v>
      </c>
      <c r="I12">
        <f t="shared" si="2"/>
        <v>0.53900000000000003</v>
      </c>
      <c r="J12">
        <f t="shared" si="2"/>
        <v>3</v>
      </c>
      <c r="K12">
        <f t="shared" si="2"/>
        <v>1298</v>
      </c>
    </row>
    <row r="13" spans="1:11" x14ac:dyDescent="0.25">
      <c r="A13">
        <v>60</v>
      </c>
      <c r="B13">
        <v>1.5</v>
      </c>
      <c r="C13">
        <v>0.54900000000000004</v>
      </c>
      <c r="D13">
        <v>3.03</v>
      </c>
      <c r="E13">
        <v>1293</v>
      </c>
      <c r="G13">
        <f t="shared" si="0"/>
        <v>333.15</v>
      </c>
      <c r="H13">
        <f t="shared" si="1"/>
        <v>1500</v>
      </c>
      <c r="I13">
        <f t="shared" si="2"/>
        <v>0.54900000000000004</v>
      </c>
      <c r="J13">
        <f t="shared" si="2"/>
        <v>3.03</v>
      </c>
      <c r="K13">
        <f t="shared" si="2"/>
        <v>1293</v>
      </c>
    </row>
    <row r="14" spans="1:11" x14ac:dyDescent="0.25">
      <c r="A14">
        <v>70</v>
      </c>
      <c r="B14">
        <v>1.4</v>
      </c>
      <c r="C14">
        <v>0.55900000000000005</v>
      </c>
      <c r="D14">
        <v>3.05</v>
      </c>
      <c r="E14">
        <v>1287</v>
      </c>
      <c r="G14">
        <f t="shared" si="0"/>
        <v>343.15</v>
      </c>
      <c r="H14">
        <f t="shared" si="1"/>
        <v>1400</v>
      </c>
      <c r="I14">
        <f t="shared" si="2"/>
        <v>0.55900000000000005</v>
      </c>
      <c r="J14">
        <f t="shared" si="2"/>
        <v>3.05</v>
      </c>
      <c r="K14">
        <f t="shared" si="2"/>
        <v>1287</v>
      </c>
    </row>
    <row r="15" spans="1:11" x14ac:dyDescent="0.25">
      <c r="A15">
        <v>80</v>
      </c>
      <c r="B15">
        <v>1.2</v>
      </c>
      <c r="C15">
        <v>0.56899999999999995</v>
      </c>
      <c r="D15">
        <v>3.07</v>
      </c>
      <c r="E15">
        <v>1281</v>
      </c>
      <c r="G15">
        <f t="shared" si="0"/>
        <v>353.15</v>
      </c>
      <c r="H15">
        <f t="shared" si="1"/>
        <v>1200</v>
      </c>
      <c r="I15">
        <f t="shared" si="2"/>
        <v>0.56899999999999995</v>
      </c>
      <c r="J15">
        <f t="shared" si="2"/>
        <v>3.07</v>
      </c>
      <c r="K15">
        <f t="shared" si="2"/>
        <v>1281</v>
      </c>
    </row>
    <row r="16" spans="1:11" x14ac:dyDescent="0.25">
      <c r="A16">
        <v>90</v>
      </c>
      <c r="B16">
        <v>1.1000000000000001</v>
      </c>
      <c r="C16">
        <v>0.57899999999999996</v>
      </c>
      <c r="D16">
        <v>3.09</v>
      </c>
      <c r="E16">
        <v>1276</v>
      </c>
      <c r="G16">
        <f t="shared" si="0"/>
        <v>363.15</v>
      </c>
      <c r="H16">
        <f t="shared" si="1"/>
        <v>1100</v>
      </c>
      <c r="I16">
        <f t="shared" si="2"/>
        <v>0.57899999999999996</v>
      </c>
      <c r="J16">
        <f t="shared" si="2"/>
        <v>3.09</v>
      </c>
      <c r="K16">
        <f t="shared" si="2"/>
        <v>1276</v>
      </c>
    </row>
    <row r="17" spans="1:11" x14ac:dyDescent="0.25">
      <c r="A17">
        <v>100</v>
      </c>
      <c r="B17">
        <v>0.99</v>
      </c>
      <c r="C17">
        <v>0.58899999999999997</v>
      </c>
      <c r="D17">
        <v>3.12</v>
      </c>
      <c r="E17">
        <v>1270</v>
      </c>
      <c r="G17">
        <f t="shared" si="0"/>
        <v>373.15</v>
      </c>
      <c r="H17">
        <f t="shared" si="1"/>
        <v>990</v>
      </c>
      <c r="I17">
        <f t="shared" si="2"/>
        <v>0.58899999999999997</v>
      </c>
      <c r="J17">
        <f t="shared" si="2"/>
        <v>3.12</v>
      </c>
      <c r="K17">
        <f t="shared" si="2"/>
        <v>1270</v>
      </c>
    </row>
    <row r="18" spans="1:11" x14ac:dyDescent="0.25">
      <c r="A18">
        <v>110</v>
      </c>
      <c r="B18">
        <v>0.91</v>
      </c>
      <c r="C18">
        <v>0.59899999999999998</v>
      </c>
      <c r="D18">
        <v>3.14</v>
      </c>
      <c r="E18">
        <v>1265</v>
      </c>
      <c r="G18">
        <f t="shared" si="0"/>
        <v>383.15</v>
      </c>
      <c r="H18">
        <f t="shared" si="1"/>
        <v>910</v>
      </c>
      <c r="I18">
        <f t="shared" si="2"/>
        <v>0.59899999999999998</v>
      </c>
      <c r="J18">
        <f t="shared" si="2"/>
        <v>3.14</v>
      </c>
      <c r="K18">
        <f t="shared" si="2"/>
        <v>1265</v>
      </c>
    </row>
    <row r="19" spans="1:11" x14ac:dyDescent="0.25">
      <c r="A19">
        <v>120</v>
      </c>
      <c r="B19">
        <v>0.83</v>
      </c>
      <c r="C19">
        <v>0.60899999999999999</v>
      </c>
      <c r="D19">
        <v>3.16</v>
      </c>
      <c r="E19">
        <v>1259</v>
      </c>
      <c r="G19">
        <f t="shared" si="0"/>
        <v>393.15</v>
      </c>
      <c r="H19">
        <f t="shared" si="1"/>
        <v>830</v>
      </c>
      <c r="I19">
        <f t="shared" si="2"/>
        <v>0.60899999999999999</v>
      </c>
      <c r="J19">
        <f t="shared" si="2"/>
        <v>3.16</v>
      </c>
      <c r="K19">
        <f t="shared" si="2"/>
        <v>1259</v>
      </c>
    </row>
    <row r="20" spans="1:11" x14ac:dyDescent="0.25">
      <c r="A20">
        <v>130</v>
      </c>
      <c r="B20">
        <v>0.77</v>
      </c>
      <c r="C20">
        <v>0.61899999999999999</v>
      </c>
      <c r="D20">
        <v>3.19</v>
      </c>
      <c r="E20">
        <v>1253</v>
      </c>
      <c r="G20">
        <f t="shared" si="0"/>
        <v>403.15</v>
      </c>
      <c r="H20">
        <f t="shared" si="1"/>
        <v>770</v>
      </c>
      <c r="I20">
        <f t="shared" si="2"/>
        <v>0.61899999999999999</v>
      </c>
      <c r="J20">
        <f t="shared" si="2"/>
        <v>3.19</v>
      </c>
      <c r="K20">
        <f t="shared" si="2"/>
        <v>1253</v>
      </c>
    </row>
    <row r="21" spans="1:11" x14ac:dyDescent="0.25">
      <c r="A21">
        <v>140</v>
      </c>
      <c r="B21">
        <v>0.71</v>
      </c>
      <c r="C21">
        <v>0.629</v>
      </c>
      <c r="D21">
        <v>3.21</v>
      </c>
      <c r="E21">
        <v>1248</v>
      </c>
      <c r="G21">
        <f t="shared" si="0"/>
        <v>413.15</v>
      </c>
      <c r="H21">
        <f t="shared" si="1"/>
        <v>710</v>
      </c>
      <c r="I21">
        <f t="shared" si="2"/>
        <v>0.629</v>
      </c>
      <c r="J21">
        <f t="shared" si="2"/>
        <v>3.21</v>
      </c>
      <c r="K21">
        <f t="shared" si="2"/>
        <v>1248</v>
      </c>
    </row>
    <row r="22" spans="1:11" x14ac:dyDescent="0.25">
      <c r="A22">
        <v>150</v>
      </c>
      <c r="B22">
        <v>0.66</v>
      </c>
      <c r="C22">
        <v>0.63900000000000001</v>
      </c>
      <c r="D22">
        <v>3.23</v>
      </c>
      <c r="E22">
        <v>1242</v>
      </c>
      <c r="G22">
        <f t="shared" si="0"/>
        <v>423.15</v>
      </c>
      <c r="H22">
        <f t="shared" si="1"/>
        <v>660</v>
      </c>
      <c r="I22">
        <f t="shared" si="2"/>
        <v>0.63900000000000001</v>
      </c>
      <c r="J22">
        <f t="shared" si="2"/>
        <v>3.23</v>
      </c>
      <c r="K22">
        <f t="shared" si="2"/>
        <v>1242</v>
      </c>
    </row>
    <row r="23" spans="1:11" x14ac:dyDescent="0.25">
      <c r="A23">
        <v>160</v>
      </c>
      <c r="B23">
        <v>0.61</v>
      </c>
      <c r="C23">
        <v>0.64900000000000002</v>
      </c>
      <c r="D23">
        <v>3.25</v>
      </c>
      <c r="E23">
        <v>1237</v>
      </c>
      <c r="G23">
        <f t="shared" si="0"/>
        <v>433.15</v>
      </c>
      <c r="H23">
        <f t="shared" si="1"/>
        <v>610</v>
      </c>
      <c r="I23">
        <f t="shared" si="2"/>
        <v>0.64900000000000002</v>
      </c>
      <c r="J23">
        <f t="shared" si="2"/>
        <v>3.25</v>
      </c>
      <c r="K23">
        <f t="shared" si="2"/>
        <v>1237</v>
      </c>
    </row>
    <row r="24" spans="1:11" x14ac:dyDescent="0.25">
      <c r="A24">
        <v>165</v>
      </c>
      <c r="B24">
        <v>0.59</v>
      </c>
      <c r="C24">
        <v>0.65400000000000003</v>
      </c>
      <c r="D24">
        <v>3.27</v>
      </c>
      <c r="E24">
        <v>1234</v>
      </c>
      <c r="G24">
        <f t="shared" si="0"/>
        <v>438.15</v>
      </c>
      <c r="H24">
        <f t="shared" si="1"/>
        <v>590</v>
      </c>
      <c r="I24">
        <f t="shared" si="2"/>
        <v>0.65400000000000003</v>
      </c>
      <c r="J24">
        <f t="shared" si="2"/>
        <v>3.27</v>
      </c>
      <c r="K24">
        <f t="shared" si="2"/>
        <v>1234</v>
      </c>
    </row>
    <row r="25" spans="1:11" x14ac:dyDescent="0.25">
      <c r="A25">
        <v>170</v>
      </c>
      <c r="B25">
        <v>0.56999999999999995</v>
      </c>
      <c r="C25">
        <v>0.65900000000000003</v>
      </c>
      <c r="D25">
        <v>3.28</v>
      </c>
      <c r="E25">
        <v>1231</v>
      </c>
      <c r="G25">
        <f t="shared" si="0"/>
        <v>443.15</v>
      </c>
      <c r="H25">
        <f t="shared" si="1"/>
        <v>570</v>
      </c>
      <c r="I25">
        <f t="shared" si="2"/>
        <v>0.65900000000000003</v>
      </c>
      <c r="J25">
        <f t="shared" si="2"/>
        <v>3.28</v>
      </c>
      <c r="K25">
        <f t="shared" si="2"/>
        <v>1231</v>
      </c>
    </row>
    <row r="26" spans="1:11" x14ac:dyDescent="0.25">
      <c r="A26">
        <v>180</v>
      </c>
      <c r="B26">
        <v>0.53</v>
      </c>
      <c r="C26">
        <v>0.66900000000000004</v>
      </c>
      <c r="D26">
        <v>3.3</v>
      </c>
      <c r="E26">
        <v>1225</v>
      </c>
      <c r="G26">
        <f t="shared" si="0"/>
        <v>453.15</v>
      </c>
      <c r="H26">
        <f t="shared" si="1"/>
        <v>530</v>
      </c>
      <c r="I26">
        <f t="shared" si="2"/>
        <v>0.66900000000000004</v>
      </c>
      <c r="J26">
        <f t="shared" si="2"/>
        <v>3.3</v>
      </c>
      <c r="K26">
        <f t="shared" si="2"/>
        <v>1225</v>
      </c>
    </row>
    <row r="27" spans="1:11" x14ac:dyDescent="0.25">
      <c r="A27">
        <v>190</v>
      </c>
      <c r="B27">
        <v>0.5</v>
      </c>
      <c r="C27">
        <v>0.67900000000000005</v>
      </c>
      <c r="D27">
        <v>3.32</v>
      </c>
      <c r="E27">
        <v>1220</v>
      </c>
      <c r="G27">
        <f t="shared" si="0"/>
        <v>463.15</v>
      </c>
      <c r="H27">
        <f t="shared" si="1"/>
        <v>500</v>
      </c>
      <c r="I27">
        <f t="shared" si="2"/>
        <v>0.67900000000000005</v>
      </c>
      <c r="J27">
        <f t="shared" si="2"/>
        <v>3.32</v>
      </c>
      <c r="K27">
        <f t="shared" si="2"/>
        <v>1220</v>
      </c>
    </row>
    <row r="28" spans="1:11" x14ac:dyDescent="0.25">
      <c r="A28">
        <v>200</v>
      </c>
      <c r="B28">
        <v>0.47</v>
      </c>
      <c r="C28">
        <v>0.68899999999999995</v>
      </c>
      <c r="D28">
        <v>3.35</v>
      </c>
      <c r="E28">
        <v>1214</v>
      </c>
      <c r="G28">
        <f t="shared" ref="G28" si="3">A28+273.15</f>
        <v>473.15</v>
      </c>
      <c r="H28">
        <f t="shared" ref="H28" si="4">B28*1000</f>
        <v>470</v>
      </c>
      <c r="I28">
        <f t="shared" ref="I28" si="5">C28</f>
        <v>0.68899999999999995</v>
      </c>
      <c r="J28">
        <f t="shared" ref="J28" si="6">D28</f>
        <v>3.35</v>
      </c>
      <c r="K28">
        <f t="shared" ref="K28" si="7">E28</f>
        <v>1214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tabSelected="1" workbookViewId="0">
      <selection activeCell="M13" sqref="M13"/>
    </sheetView>
  </sheetViews>
  <sheetFormatPr defaultRowHeight="15" x14ac:dyDescent="0.25"/>
  <cols>
    <col min="9" max="9" width="10.42578125" bestFit="1" customWidth="1"/>
    <col min="10" max="11" width="11.42578125" bestFit="1" customWidth="1"/>
    <col min="14" max="14" width="12" bestFit="1" customWidth="1"/>
    <col min="16" max="16" width="12" bestFit="1" customWidth="1"/>
  </cols>
  <sheetData>
    <row r="2" spans="1:16" x14ac:dyDescent="0.25">
      <c r="A2" t="s">
        <v>0</v>
      </c>
      <c r="B2" t="s">
        <v>1</v>
      </c>
      <c r="C2" t="s">
        <v>4</v>
      </c>
      <c r="D2" t="s">
        <v>3</v>
      </c>
      <c r="E2" t="s">
        <v>2</v>
      </c>
      <c r="G2" t="s">
        <v>17</v>
      </c>
      <c r="H2" t="s">
        <v>16</v>
      </c>
      <c r="I2" t="s">
        <v>4</v>
      </c>
      <c r="J2" t="s">
        <v>3</v>
      </c>
      <c r="K2" t="s">
        <v>2</v>
      </c>
    </row>
    <row r="3" spans="1:16" x14ac:dyDescent="0.25">
      <c r="A3">
        <v>-50</v>
      </c>
      <c r="B3">
        <v>38.4</v>
      </c>
      <c r="C3">
        <v>0.435</v>
      </c>
      <c r="D3">
        <v>2.5630000000000002</v>
      </c>
      <c r="E3">
        <v>1378</v>
      </c>
      <c r="G3">
        <f>A3+273.15</f>
        <v>223.14999999999998</v>
      </c>
      <c r="H3">
        <f>B3/1000</f>
        <v>3.8399999999999997E-2</v>
      </c>
      <c r="I3">
        <f>C3</f>
        <v>0.435</v>
      </c>
      <c r="J3">
        <f>D3</f>
        <v>2.5630000000000002</v>
      </c>
      <c r="K3">
        <f>E3</f>
        <v>1378</v>
      </c>
      <c r="M3">
        <f>[1]!Props("V","T",G3+0.01,"P",101,"DynaleneHC-50")</f>
        <v>34730.138835519167</v>
      </c>
      <c r="N3">
        <f>[1]!Props("L","T",G3+0.01,"P",101,"DynaleneHC-50")</f>
        <v>4.3496897303748302E-7</v>
      </c>
      <c r="O3">
        <f>[1]!Props("C","T",G3+0.01,"P",101,"DynaleneHC-50")</f>
        <v>2.5625137584888784</v>
      </c>
      <c r="P3">
        <f>[1]!Props("D","T",G3+0.01,"P",101,"DynaleneHC-50")</f>
        <v>1378.2459075109136</v>
      </c>
    </row>
    <row r="4" spans="1:16" x14ac:dyDescent="0.25">
      <c r="A4">
        <v>-40</v>
      </c>
      <c r="B4">
        <v>20.399999999999999</v>
      </c>
      <c r="C4">
        <v>0.44500000000000001</v>
      </c>
      <c r="D4">
        <v>2.5830000000000002</v>
      </c>
      <c r="E4">
        <v>1373</v>
      </c>
      <c r="G4">
        <f t="shared" ref="G4:G29" si="0">A4+273.15</f>
        <v>233.14999999999998</v>
      </c>
      <c r="H4">
        <f t="shared" ref="H4:H29" si="1">B4/1000</f>
        <v>2.0399999999999998E-2</v>
      </c>
      <c r="I4">
        <f t="shared" ref="I4:I29" si="2">C4</f>
        <v>0.44500000000000001</v>
      </c>
      <c r="J4">
        <f t="shared" ref="J4:J29" si="3">D4</f>
        <v>2.5830000000000002</v>
      </c>
      <c r="K4">
        <f t="shared" ref="K4:K29" si="4">E4</f>
        <v>1373</v>
      </c>
      <c r="M4">
        <f>[1]!Props("V","T",G4+0.01,"P",101,"DynaleneHC-50")</f>
        <v>20346.909069221703</v>
      </c>
      <c r="N4">
        <f>[1]!Props("L","T",G4+0.01,"P",101,"DynaleneHC-50")</f>
        <v>4.449821095025505E-7</v>
      </c>
      <c r="O4">
        <f>[1]!Props("C","T",G4+0.01,"P",101,"DynaleneHC-50")</f>
        <v>2.5824058110945765</v>
      </c>
      <c r="P4">
        <f>[1]!Props("D","T",G4+0.01,"P",101,"DynaleneHC-50")</f>
        <v>1372.7363231624058</v>
      </c>
    </row>
    <row r="5" spans="1:16" x14ac:dyDescent="0.25">
      <c r="A5">
        <v>-30</v>
      </c>
      <c r="B5">
        <v>12.5</v>
      </c>
      <c r="C5">
        <v>0.45500000000000002</v>
      </c>
      <c r="D5">
        <v>2.6019999999999999</v>
      </c>
      <c r="E5">
        <v>1367</v>
      </c>
      <c r="G5">
        <f t="shared" si="0"/>
        <v>243.14999999999998</v>
      </c>
      <c r="H5">
        <f t="shared" si="1"/>
        <v>1.2500000000000001E-2</v>
      </c>
      <c r="I5">
        <f t="shared" si="2"/>
        <v>0.45500000000000002</v>
      </c>
      <c r="J5">
        <f t="shared" si="3"/>
        <v>2.6019999999999999</v>
      </c>
      <c r="K5">
        <f t="shared" si="4"/>
        <v>1367</v>
      </c>
      <c r="M5">
        <f>[1]!Props("V","T",G5+0.01,"P",101,"DynaleneHC-50")</f>
        <v>13100.862472709419</v>
      </c>
      <c r="N5">
        <f>[1]!Props("L","T",G5+0.01,"P",101,"DynaleneHC-50")</f>
        <v>4.5499387761817312E-7</v>
      </c>
      <c r="O5">
        <f>[1]!Props("C","T",G5+0.01,"P",101,"DynaleneHC-50")</f>
        <v>2.6022582072271114</v>
      </c>
      <c r="P5">
        <f>[1]!Props("D","T",G5+0.01,"P",101,"DynaleneHC-50")</f>
        <v>1367.2211057400382</v>
      </c>
    </row>
    <row r="6" spans="1:16" x14ac:dyDescent="0.25">
      <c r="A6">
        <v>-20</v>
      </c>
      <c r="B6">
        <v>8.4</v>
      </c>
      <c r="C6">
        <v>0.46500000000000002</v>
      </c>
      <c r="D6">
        <v>2.6219999999999999</v>
      </c>
      <c r="E6">
        <v>1362</v>
      </c>
      <c r="G6">
        <f t="shared" si="0"/>
        <v>253.14999999999998</v>
      </c>
      <c r="H6">
        <f t="shared" si="1"/>
        <v>8.4000000000000012E-3</v>
      </c>
      <c r="I6">
        <f t="shared" si="2"/>
        <v>0.46500000000000002</v>
      </c>
      <c r="J6">
        <f t="shared" si="3"/>
        <v>2.6219999999999999</v>
      </c>
      <c r="K6">
        <f t="shared" si="4"/>
        <v>1362</v>
      </c>
      <c r="M6">
        <f>[1]!Props("V","T",G6+0.01,"P",101,"DynaleneHC-50")</f>
        <v>9060.0060551075912</v>
      </c>
      <c r="N6">
        <f>[1]!Props("L","T",G6+0.01,"P",101,"DynaleneHC-50")</f>
        <v>4.6500427738435094E-7</v>
      </c>
      <c r="O6">
        <f>[1]!Props("C","T",G6+0.01,"P",101,"DynaleneHC-50")</f>
        <v>2.6220742828021946</v>
      </c>
      <c r="P6">
        <f>[1]!Props("D","T",G6+0.01,"P",101,"DynaleneHC-50")</f>
        <v>1361.7006285615003</v>
      </c>
    </row>
    <row r="7" spans="1:16" x14ac:dyDescent="0.25">
      <c r="A7">
        <v>-10</v>
      </c>
      <c r="B7">
        <v>5.99</v>
      </c>
      <c r="C7">
        <v>0.47499999999999998</v>
      </c>
      <c r="D7">
        <v>2.6419999999999999</v>
      </c>
      <c r="E7">
        <v>1356</v>
      </c>
      <c r="G7">
        <f t="shared" si="0"/>
        <v>263.14999999999998</v>
      </c>
      <c r="H7">
        <f t="shared" si="1"/>
        <v>5.9900000000000005E-3</v>
      </c>
      <c r="I7">
        <f t="shared" si="2"/>
        <v>0.47499999999999998</v>
      </c>
      <c r="J7">
        <f t="shared" si="3"/>
        <v>2.6419999999999999</v>
      </c>
      <c r="K7">
        <f t="shared" si="4"/>
        <v>1356</v>
      </c>
      <c r="M7">
        <f>[1]!Props("V","T",G7+0.01,"P",101,"DynaleneHC-50")</f>
        <v>6622.1430200941968</v>
      </c>
      <c r="N7">
        <f>[1]!Props("L","T",G7+0.01,"P",101,"DynaleneHC-50")</f>
        <v>4.75013308801084E-7</v>
      </c>
      <c r="O7">
        <f>[1]!Props("C","T",G7+0.01,"P",101,"DynaleneHC-50")</f>
        <v>2.6418573737355353</v>
      </c>
      <c r="P7">
        <f>[1]!Props("D","T",G7+0.01,"P",101,"DynaleneHC-50")</f>
        <v>1356.1752649444823</v>
      </c>
    </row>
    <row r="8" spans="1:16" x14ac:dyDescent="0.25">
      <c r="A8">
        <v>0</v>
      </c>
      <c r="B8">
        <v>4.7</v>
      </c>
      <c r="C8">
        <v>0.48499999999999999</v>
      </c>
      <c r="D8">
        <v>2.661</v>
      </c>
      <c r="E8">
        <v>1351</v>
      </c>
      <c r="G8">
        <f t="shared" si="0"/>
        <v>273.14999999999998</v>
      </c>
      <c r="H8">
        <f t="shared" si="1"/>
        <v>4.7000000000000002E-3</v>
      </c>
      <c r="I8">
        <f t="shared" si="2"/>
        <v>0.48499999999999999</v>
      </c>
      <c r="J8">
        <f t="shared" si="3"/>
        <v>2.661</v>
      </c>
      <c r="K8">
        <f t="shared" si="4"/>
        <v>1351</v>
      </c>
      <c r="M8">
        <f>[1]!Props("V","T",G8+0.01,"P",101,"DynaleneHC-50")</f>
        <v>5056.7919624258593</v>
      </c>
      <c r="N8">
        <f>[1]!Props("L","T",G8+0.01,"P",101,"DynaleneHC-50")</f>
        <v>4.8502097186837221E-7</v>
      </c>
      <c r="O8">
        <f>[1]!Props("C","T",G8+0.01,"P",101,"DynaleneHC-50")</f>
        <v>2.6616108159428467</v>
      </c>
      <c r="P8">
        <f>[1]!Props("D","T",G8+0.01,"P",101,"DynaleneHC-50")</f>
        <v>1350.6453882066739</v>
      </c>
    </row>
    <row r="9" spans="1:16" x14ac:dyDescent="0.25">
      <c r="A9">
        <v>10</v>
      </c>
      <c r="B9">
        <v>3.8</v>
      </c>
      <c r="C9">
        <v>0.495</v>
      </c>
      <c r="D9">
        <v>2.681</v>
      </c>
      <c r="E9">
        <v>1345</v>
      </c>
      <c r="G9">
        <f t="shared" si="0"/>
        <v>283.14999999999998</v>
      </c>
      <c r="H9">
        <f t="shared" si="1"/>
        <v>3.8E-3</v>
      </c>
      <c r="I9">
        <f t="shared" si="2"/>
        <v>0.495</v>
      </c>
      <c r="J9">
        <f t="shared" si="3"/>
        <v>2.681</v>
      </c>
      <c r="K9">
        <f t="shared" si="4"/>
        <v>1345</v>
      </c>
      <c r="M9">
        <f>[1]!Props("V","T",G9+0.01,"P",101,"DynaleneHC-50")</f>
        <v>3999.7910504116116</v>
      </c>
      <c r="N9">
        <f>[1]!Props("L","T",G9+0.01,"P",101,"DynaleneHC-50")</f>
        <v>4.9502726658621566E-7</v>
      </c>
      <c r="O9">
        <f>[1]!Props("C","T",G9+0.01,"P",101,"DynaleneHC-50")</f>
        <v>2.6813379453398385</v>
      </c>
      <c r="P9">
        <f>[1]!Props("D","T",G9+0.01,"P",101,"DynaleneHC-50")</f>
        <v>1345.1113716657651</v>
      </c>
    </row>
    <row r="10" spans="1:16" x14ac:dyDescent="0.25">
      <c r="A10">
        <v>20</v>
      </c>
      <c r="B10">
        <v>3.2</v>
      </c>
      <c r="C10">
        <v>0.505</v>
      </c>
      <c r="D10">
        <v>2.7010000000000001</v>
      </c>
      <c r="E10">
        <v>1340</v>
      </c>
      <c r="G10">
        <f t="shared" si="0"/>
        <v>293.14999999999998</v>
      </c>
      <c r="H10">
        <f t="shared" si="1"/>
        <v>3.2000000000000002E-3</v>
      </c>
      <c r="I10">
        <f t="shared" si="2"/>
        <v>0.505</v>
      </c>
      <c r="J10">
        <f t="shared" si="3"/>
        <v>2.7010000000000001</v>
      </c>
      <c r="K10">
        <f t="shared" si="4"/>
        <v>1340</v>
      </c>
      <c r="M10">
        <f>[1]!Props("V","T",G10+0.01,"P",101,"DynaleneHC-50")</f>
        <v>3255.9380262721224</v>
      </c>
      <c r="N10">
        <f>[1]!Props("L","T",G10+0.01,"P",101,"DynaleneHC-50")</f>
        <v>5.0503219295461431E-7</v>
      </c>
      <c r="O10">
        <f>[1]!Props("C","T",G10+0.01,"P",101,"DynaleneHC-50")</f>
        <v>2.701042097842222</v>
      </c>
      <c r="P10">
        <f>[1]!Props("D","T",G10+0.01,"P",101,"DynaleneHC-50")</f>
        <v>1339.5735886394455</v>
      </c>
    </row>
    <row r="11" spans="1:16" x14ac:dyDescent="0.25">
      <c r="A11">
        <v>30</v>
      </c>
      <c r="B11">
        <v>2.7</v>
      </c>
      <c r="C11">
        <v>0.51500000000000001</v>
      </c>
      <c r="D11">
        <v>2.72</v>
      </c>
      <c r="E11">
        <v>1334</v>
      </c>
      <c r="G11">
        <f t="shared" si="0"/>
        <v>303.14999999999998</v>
      </c>
      <c r="H11">
        <f t="shared" si="1"/>
        <v>2.7000000000000001E-3</v>
      </c>
      <c r="I11">
        <f t="shared" si="2"/>
        <v>0.51500000000000001</v>
      </c>
      <c r="J11">
        <f t="shared" si="3"/>
        <v>2.72</v>
      </c>
      <c r="K11">
        <f t="shared" si="4"/>
        <v>1334</v>
      </c>
      <c r="M11">
        <f>[1]!Props("V","T",G11+0.01,"P",101,"DynaleneHC-50")</f>
        <v>2714.1326002447913</v>
      </c>
      <c r="N11">
        <f>[1]!Props("L","T",G11+0.01,"P",101,"DynaleneHC-50")</f>
        <v>5.1503575097356816E-7</v>
      </c>
      <c r="O11">
        <f>[1]!Props("C","T",G11+0.01,"P",101,"DynaleneHC-50")</f>
        <v>2.7207266093657085</v>
      </c>
      <c r="P11">
        <f>[1]!Props("D","T",G11+0.01,"P",101,"DynaleneHC-50")</f>
        <v>1334.0324124454048</v>
      </c>
    </row>
    <row r="12" spans="1:16" x14ac:dyDescent="0.25">
      <c r="A12">
        <v>40</v>
      </c>
      <c r="B12">
        <v>2.4</v>
      </c>
      <c r="C12">
        <v>0.52500000000000002</v>
      </c>
      <c r="D12">
        <v>2.74</v>
      </c>
      <c r="E12">
        <v>1328</v>
      </c>
      <c r="G12">
        <f t="shared" si="0"/>
        <v>313.14999999999998</v>
      </c>
      <c r="H12">
        <f t="shared" si="1"/>
        <v>2.3999999999999998E-3</v>
      </c>
      <c r="I12">
        <f t="shared" si="2"/>
        <v>0.52500000000000002</v>
      </c>
      <c r="J12">
        <f t="shared" si="3"/>
        <v>2.74</v>
      </c>
      <c r="K12">
        <f t="shared" si="4"/>
        <v>1328</v>
      </c>
      <c r="M12">
        <f>[1]!Props("V","T",G12+0.01,"P",101,"DynaleneHC-50")</f>
        <v>2307.8798956998639</v>
      </c>
      <c r="N12">
        <f>[1]!Props("L","T",G12+0.01,"P",101,"DynaleneHC-50")</f>
        <v>5.2503794064307719E-7</v>
      </c>
      <c r="O12">
        <f>[1]!Props("C","T",G12+0.01,"P",101,"DynaleneHC-50")</f>
        <v>2.7403948158260092</v>
      </c>
      <c r="P12">
        <f>[1]!Props("D","T",G12+0.01,"P",101,"DynaleneHC-50")</f>
        <v>1328.4882164013331</v>
      </c>
    </row>
    <row r="13" spans="1:16" x14ac:dyDescent="0.25">
      <c r="A13">
        <v>50</v>
      </c>
      <c r="B13">
        <v>2.4</v>
      </c>
      <c r="C13">
        <v>0.53500000000000003</v>
      </c>
      <c r="D13">
        <v>2.76</v>
      </c>
      <c r="E13">
        <v>1323</v>
      </c>
      <c r="G13">
        <f t="shared" si="0"/>
        <v>323.14999999999998</v>
      </c>
      <c r="H13">
        <f t="shared" si="1"/>
        <v>2.3999999999999998E-3</v>
      </c>
      <c r="I13">
        <f t="shared" si="2"/>
        <v>0.53500000000000003</v>
      </c>
      <c r="J13">
        <f t="shared" si="3"/>
        <v>2.76</v>
      </c>
      <c r="K13">
        <f t="shared" si="4"/>
        <v>1323</v>
      </c>
      <c r="M13">
        <f>[1]!Props("V","T",G13+0.01,"P",101,"DynaleneHC-50")</f>
        <v>1995.6448089217342</v>
      </c>
      <c r="N13">
        <f>[1]!Props("L","T",G13+0.01,"P",101,"DynaleneHC-50")</f>
        <v>5.3503876196314143E-7</v>
      </c>
      <c r="O13">
        <f>[1]!Props("C","T",G13+0.01,"P",101,"DynaleneHC-50")</f>
        <v>2.7600500531388343</v>
      </c>
      <c r="P13">
        <f>[1]!Props("D","T",G13+0.01,"P",101,"DynaleneHC-50")</f>
        <v>1322.9413738249204</v>
      </c>
    </row>
    <row r="14" spans="1:16" x14ac:dyDescent="0.25">
      <c r="A14">
        <v>60</v>
      </c>
      <c r="B14">
        <v>1.8</v>
      </c>
      <c r="C14">
        <v>0.54500000000000004</v>
      </c>
      <c r="D14">
        <v>2.78</v>
      </c>
      <c r="E14">
        <v>1317</v>
      </c>
      <c r="G14">
        <f t="shared" si="0"/>
        <v>333.15</v>
      </c>
      <c r="H14">
        <f t="shared" si="1"/>
        <v>1.8E-3</v>
      </c>
      <c r="I14">
        <f t="shared" si="2"/>
        <v>0.54500000000000004</v>
      </c>
      <c r="J14">
        <f t="shared" si="3"/>
        <v>2.78</v>
      </c>
      <c r="K14">
        <f t="shared" si="4"/>
        <v>1317</v>
      </c>
      <c r="M14">
        <f>[1]!Props("V","T",G14+0.01,"P",101,"DynaleneHC-50")</f>
        <v>1750.5134964010153</v>
      </c>
      <c r="N14">
        <f>[1]!Props("L","T",G14+0.01,"P",101,"DynaleneHC-50")</f>
        <v>5.4503821493376096E-7</v>
      </c>
      <c r="O14">
        <f>[1]!Props("C","T",G14+0.01,"P",101,"DynaleneHC-50")</f>
        <v>2.7796956572198956</v>
      </c>
      <c r="P14">
        <f>[1]!Props("D","T",G14+0.01,"P",101,"DynaleneHC-50")</f>
        <v>1317.3922580338563</v>
      </c>
    </row>
    <row r="15" spans="1:16" x14ac:dyDescent="0.25">
      <c r="A15">
        <v>70</v>
      </c>
      <c r="B15">
        <v>1.6</v>
      </c>
      <c r="C15">
        <v>0.55500000000000005</v>
      </c>
      <c r="D15">
        <v>2.7989999999999999</v>
      </c>
      <c r="E15">
        <v>1312</v>
      </c>
      <c r="G15">
        <f t="shared" si="0"/>
        <v>343.15</v>
      </c>
      <c r="H15">
        <f t="shared" si="1"/>
        <v>1.6000000000000001E-3</v>
      </c>
      <c r="I15">
        <f t="shared" si="2"/>
        <v>0.55500000000000005</v>
      </c>
      <c r="J15">
        <f t="shared" si="3"/>
        <v>2.7989999999999999</v>
      </c>
      <c r="K15">
        <f t="shared" si="4"/>
        <v>1312</v>
      </c>
      <c r="M15">
        <f>[1]!Props("V","T",G15+0.01,"P",101,"DynaleneHC-50")</f>
        <v>1554.482757924221</v>
      </c>
      <c r="N15">
        <f>[1]!Props("L","T",G15+0.01,"P",101,"DynaleneHC-50")</f>
        <v>5.5503629955493559E-7</v>
      </c>
      <c r="O15">
        <f>[1]!Props("C","T",G15+0.01,"P",101,"DynaleneHC-50")</f>
        <v>2.7993349639849039</v>
      </c>
      <c r="P15">
        <f>[1]!Props("D","T",G15+0.01,"P",101,"DynaleneHC-50")</f>
        <v>1311.8412423458306</v>
      </c>
    </row>
    <row r="16" spans="1:16" x14ac:dyDescent="0.25">
      <c r="A16">
        <v>80</v>
      </c>
      <c r="B16">
        <v>1.5</v>
      </c>
      <c r="C16">
        <v>0.56499999999999995</v>
      </c>
      <c r="D16">
        <v>2.819</v>
      </c>
      <c r="E16">
        <v>1306</v>
      </c>
      <c r="G16">
        <f t="shared" si="0"/>
        <v>353.15</v>
      </c>
      <c r="H16">
        <f t="shared" si="1"/>
        <v>1.5E-3</v>
      </c>
      <c r="I16">
        <f t="shared" si="2"/>
        <v>0.56499999999999995</v>
      </c>
      <c r="J16">
        <f t="shared" si="3"/>
        <v>2.819</v>
      </c>
      <c r="K16">
        <f t="shared" si="4"/>
        <v>1306</v>
      </c>
      <c r="M16">
        <f>[1]!Props("V","T",G16+0.01,"P",101,"DynaleneHC-50")</f>
        <v>1395.1703169069121</v>
      </c>
      <c r="N16">
        <f>[1]!Props("L","T",G16+0.01,"P",101,"DynaleneHC-50")</f>
        <v>5.6503301582666541E-7</v>
      </c>
      <c r="O16">
        <f>[1]!Props("C","T",G16+0.01,"P",101,"DynaleneHC-50")</f>
        <v>2.8189713093495703</v>
      </c>
      <c r="P16">
        <f>[1]!Props("D","T",G16+0.01,"P",101,"DynaleneHC-50")</f>
        <v>1306.2887000785331</v>
      </c>
    </row>
    <row r="17" spans="1:16" x14ac:dyDescent="0.25">
      <c r="A17">
        <v>90</v>
      </c>
      <c r="B17">
        <v>1.3</v>
      </c>
      <c r="C17">
        <v>0.57499999999999996</v>
      </c>
      <c r="D17">
        <v>2.839</v>
      </c>
      <c r="E17">
        <v>1301</v>
      </c>
      <c r="G17">
        <f t="shared" si="0"/>
        <v>363.15</v>
      </c>
      <c r="H17">
        <f t="shared" si="1"/>
        <v>1.2999999999999999E-3</v>
      </c>
      <c r="I17">
        <f t="shared" si="2"/>
        <v>0.57499999999999996</v>
      </c>
      <c r="J17">
        <f t="shared" si="3"/>
        <v>2.839</v>
      </c>
      <c r="K17">
        <f t="shared" si="4"/>
        <v>1301</v>
      </c>
      <c r="M17">
        <f>[1]!Props("V","T",G17+0.01,"P",101,"DynaleneHC-50")</f>
        <v>1263.8486948203636</v>
      </c>
      <c r="N17">
        <f>[1]!Props("L","T",G17+0.01,"P",101,"DynaleneHC-50")</f>
        <v>5.7502836374895042E-7</v>
      </c>
      <c r="O17">
        <f>[1]!Props("C","T",G17+0.01,"P",101,"DynaleneHC-50")</f>
        <v>2.8386080292296056</v>
      </c>
      <c r="P17">
        <f>[1]!Props("D","T",G17+0.01,"P",101,"DynaleneHC-50")</f>
        <v>1300.7350045496537</v>
      </c>
    </row>
    <row r="18" spans="1:16" x14ac:dyDescent="0.25">
      <c r="A18">
        <v>100</v>
      </c>
      <c r="B18">
        <v>1.2</v>
      </c>
      <c r="C18">
        <v>0.58499999999999996</v>
      </c>
      <c r="D18">
        <v>2.8580000000000001</v>
      </c>
      <c r="E18">
        <v>1295</v>
      </c>
      <c r="G18">
        <f t="shared" si="0"/>
        <v>373.15</v>
      </c>
      <c r="H18">
        <f t="shared" si="1"/>
        <v>1.1999999999999999E-3</v>
      </c>
      <c r="I18">
        <f t="shared" si="2"/>
        <v>0.58499999999999996</v>
      </c>
      <c r="J18">
        <f t="shared" si="3"/>
        <v>2.8580000000000001</v>
      </c>
      <c r="K18">
        <f t="shared" si="4"/>
        <v>1295</v>
      </c>
      <c r="M18">
        <f>[1]!Props("V","T",G18+0.01,"P",101,"DynaleneHC-50")</f>
        <v>1154.2313815724306</v>
      </c>
      <c r="N18">
        <f>[1]!Props("L","T",G18+0.01,"P",101,"DynaleneHC-50")</f>
        <v>5.8502234332179063E-7</v>
      </c>
      <c r="O18">
        <f>[1]!Props("C","T",G18+0.01,"P",101,"DynaleneHC-50")</f>
        <v>2.8582484595407207</v>
      </c>
      <c r="P18">
        <f>[1]!Props("D","T",G18+0.01,"P",101,"DynaleneHC-50")</f>
        <v>1295.1805290768823</v>
      </c>
    </row>
    <row r="19" spans="1:16" x14ac:dyDescent="0.25">
      <c r="A19">
        <v>110</v>
      </c>
      <c r="B19">
        <v>1.1000000000000001</v>
      </c>
      <c r="C19">
        <v>0.59499999999999997</v>
      </c>
      <c r="D19">
        <v>2.8780000000000001</v>
      </c>
      <c r="E19">
        <v>1290</v>
      </c>
      <c r="G19">
        <f t="shared" si="0"/>
        <v>383.15</v>
      </c>
      <c r="H19">
        <f t="shared" si="1"/>
        <v>1.1000000000000001E-3</v>
      </c>
      <c r="I19">
        <f t="shared" si="2"/>
        <v>0.59499999999999997</v>
      </c>
      <c r="J19">
        <f t="shared" si="3"/>
        <v>2.8780000000000001</v>
      </c>
      <c r="K19">
        <f t="shared" si="4"/>
        <v>1290</v>
      </c>
      <c r="M19">
        <f>[1]!Props("V","T",G19+0.01,"P",101,"DynaleneHC-50")</f>
        <v>1061.7015353790705</v>
      </c>
      <c r="N19">
        <f>[1]!Props("L","T",G19+0.01,"P",101,"DynaleneHC-50")</f>
        <v>5.9501495454518604E-7</v>
      </c>
      <c r="O19">
        <f>[1]!Props("C","T",G19+0.01,"P",101,"DynaleneHC-50")</f>
        <v>2.8778959361986276</v>
      </c>
      <c r="P19">
        <f>[1]!Props("D","T",G19+0.01,"P",101,"DynaleneHC-50")</f>
        <v>1289.6256469779084</v>
      </c>
    </row>
    <row r="20" spans="1:16" x14ac:dyDescent="0.25">
      <c r="A20">
        <v>120</v>
      </c>
      <c r="B20">
        <v>1</v>
      </c>
      <c r="C20">
        <v>0.60499999999999998</v>
      </c>
      <c r="D20">
        <v>2.8980000000000001</v>
      </c>
      <c r="E20">
        <v>1284</v>
      </c>
      <c r="G20">
        <f t="shared" si="0"/>
        <v>393.15</v>
      </c>
      <c r="H20">
        <f t="shared" si="1"/>
        <v>1E-3</v>
      </c>
      <c r="I20">
        <f t="shared" si="2"/>
        <v>0.60499999999999998</v>
      </c>
      <c r="J20">
        <f t="shared" si="3"/>
        <v>2.8980000000000001</v>
      </c>
      <c r="K20">
        <f t="shared" si="4"/>
        <v>1284</v>
      </c>
      <c r="M20">
        <f>[1]!Props("V","T",G20+0.01,"P",101,"DynaleneHC-50")</f>
        <v>982.80908716865133</v>
      </c>
      <c r="N20">
        <f>[1]!Props("L","T",G20+0.01,"P",101,"DynaleneHC-50")</f>
        <v>6.0500619741913674E-7</v>
      </c>
      <c r="O20">
        <f>[1]!Props("C","T",G20+0.01,"P",101,"DynaleneHC-50")</f>
        <v>2.8975537951190362</v>
      </c>
      <c r="P20">
        <f>[1]!Props("D","T",G20+0.01,"P",101,"DynaleneHC-50")</f>
        <v>1284.0707315704226</v>
      </c>
    </row>
    <row r="21" spans="1:16" x14ac:dyDescent="0.25">
      <c r="A21">
        <v>130</v>
      </c>
      <c r="B21">
        <v>0.94</v>
      </c>
      <c r="C21">
        <v>0.61499999999999999</v>
      </c>
      <c r="D21">
        <v>2.9169999999999998</v>
      </c>
      <c r="E21">
        <v>1279</v>
      </c>
      <c r="G21">
        <f t="shared" si="0"/>
        <v>403.15</v>
      </c>
      <c r="H21">
        <f t="shared" si="1"/>
        <v>9.3999999999999997E-4</v>
      </c>
      <c r="I21">
        <f t="shared" si="2"/>
        <v>0.61499999999999999</v>
      </c>
      <c r="J21">
        <f t="shared" si="3"/>
        <v>2.9169999999999998</v>
      </c>
      <c r="K21">
        <f t="shared" si="4"/>
        <v>1279</v>
      </c>
      <c r="M21">
        <f>[1]!Props("V","T",G21+0.01,"P",101,"DynaleneHC-50")</f>
        <v>914.93516729156738</v>
      </c>
      <c r="N21">
        <f>[1]!Props("L","T",G21+0.01,"P",101,"DynaleneHC-50")</f>
        <v>6.1499607194364264E-7</v>
      </c>
      <c r="O21">
        <f>[1]!Props("C","T",G21+0.01,"P",101,"DynaleneHC-50")</f>
        <v>2.9172253722176587</v>
      </c>
      <c r="P21">
        <f>[1]!Props("D","T",G21+0.01,"P",101,"DynaleneHC-50")</f>
        <v>1278.5161561721138</v>
      </c>
    </row>
    <row r="22" spans="1:16" x14ac:dyDescent="0.25">
      <c r="A22">
        <v>140</v>
      </c>
      <c r="B22">
        <v>0.87</v>
      </c>
      <c r="C22">
        <v>0.625</v>
      </c>
      <c r="D22">
        <v>2.9369999999999998</v>
      </c>
      <c r="E22">
        <v>1273</v>
      </c>
      <c r="G22">
        <f t="shared" si="0"/>
        <v>413.15</v>
      </c>
      <c r="H22">
        <f t="shared" si="1"/>
        <v>8.7000000000000001E-4</v>
      </c>
      <c r="I22">
        <f t="shared" si="2"/>
        <v>0.625</v>
      </c>
      <c r="J22">
        <f t="shared" si="3"/>
        <v>2.9369999999999998</v>
      </c>
      <c r="K22">
        <f t="shared" si="4"/>
        <v>1273</v>
      </c>
      <c r="M22">
        <f>[1]!Props("V","T",G22+0.01,"P",101,"DynaleneHC-50")</f>
        <v>856.06345161942045</v>
      </c>
      <c r="N22">
        <f>[1]!Props("L","T",G22+0.01,"P",101,"DynaleneHC-50")</f>
        <v>6.2498457811870363E-7</v>
      </c>
      <c r="O22">
        <f>[1]!Props("C","T",G22+0.01,"P",101,"DynaleneHC-50")</f>
        <v>2.9369140034102053</v>
      </c>
      <c r="P22">
        <f>[1]!Props("D","T",G22+0.01,"P",101,"DynaleneHC-50")</f>
        <v>1272.9622941006726</v>
      </c>
    </row>
    <row r="23" spans="1:16" x14ac:dyDescent="0.25">
      <c r="A23">
        <v>150</v>
      </c>
      <c r="B23">
        <v>0.81</v>
      </c>
      <c r="C23">
        <v>0.63500000000000001</v>
      </c>
      <c r="D23">
        <v>2.9569999999999999</v>
      </c>
      <c r="E23">
        <v>1267</v>
      </c>
      <c r="G23">
        <f t="shared" si="0"/>
        <v>423.15</v>
      </c>
      <c r="H23">
        <f t="shared" si="1"/>
        <v>8.1000000000000006E-4</v>
      </c>
      <c r="I23">
        <f t="shared" si="2"/>
        <v>0.63500000000000001</v>
      </c>
      <c r="J23">
        <f t="shared" si="3"/>
        <v>2.9569999999999999</v>
      </c>
      <c r="K23">
        <f t="shared" si="4"/>
        <v>1267</v>
      </c>
      <c r="M23">
        <f>[1]!Props("V","T",G23+0.01,"P",101,"DynaleneHC-50")</f>
        <v>804.62137645317705</v>
      </c>
      <c r="N23">
        <f>[1]!Props("L","T",G23+0.01,"P",101,"DynaleneHC-50")</f>
        <v>6.3497171594431992E-7</v>
      </c>
      <c r="O23">
        <f>[1]!Props("C","T",G23+0.01,"P",101,"DynaleneHC-50")</f>
        <v>2.9566230246123868</v>
      </c>
      <c r="P23">
        <f>[1]!Props("D","T",G23+0.01,"P",101,"DynaleneHC-50")</f>
        <v>1267.4095186737882</v>
      </c>
    </row>
    <row r="24" spans="1:16" x14ac:dyDescent="0.25">
      <c r="A24">
        <v>160</v>
      </c>
      <c r="B24">
        <v>0.76</v>
      </c>
      <c r="C24">
        <v>0.64500000000000002</v>
      </c>
      <c r="D24">
        <v>2.9769999999999999</v>
      </c>
      <c r="E24">
        <v>1262</v>
      </c>
      <c r="G24">
        <f t="shared" si="0"/>
        <v>433.15</v>
      </c>
      <c r="H24">
        <f t="shared" si="1"/>
        <v>7.6000000000000004E-4</v>
      </c>
      <c r="I24">
        <f t="shared" si="2"/>
        <v>0.64500000000000002</v>
      </c>
      <c r="J24">
        <f t="shared" si="3"/>
        <v>2.9769999999999999</v>
      </c>
      <c r="K24">
        <f t="shared" si="4"/>
        <v>1262</v>
      </c>
      <c r="M24">
        <f>[1]!Props("V","T",G24+0.01,"P",101,"DynaleneHC-50")</f>
        <v>759.36795008276488</v>
      </c>
      <c r="N24">
        <f>[1]!Props("L","T",G24+0.01,"P",101,"DynaleneHC-50")</f>
        <v>6.449574854204913E-7</v>
      </c>
      <c r="O24">
        <f>[1]!Props("C","T",G24+0.01,"P",101,"DynaleneHC-50")</f>
        <v>2.9763557717399149</v>
      </c>
      <c r="P24">
        <f>[1]!Props("D","T",G24+0.01,"P",101,"DynaleneHC-50")</f>
        <v>1261.858203209151</v>
      </c>
    </row>
    <row r="25" spans="1:16" x14ac:dyDescent="0.25">
      <c r="A25">
        <v>170</v>
      </c>
      <c r="B25">
        <v>0.71</v>
      </c>
      <c r="C25">
        <v>0.65500000000000003</v>
      </c>
      <c r="D25">
        <v>2.996</v>
      </c>
      <c r="E25">
        <v>1256</v>
      </c>
      <c r="G25">
        <f t="shared" si="0"/>
        <v>443.15</v>
      </c>
      <c r="H25">
        <f t="shared" si="1"/>
        <v>7.0999999999999991E-4</v>
      </c>
      <c r="I25">
        <f t="shared" si="2"/>
        <v>0.65500000000000003</v>
      </c>
      <c r="J25">
        <f t="shared" si="3"/>
        <v>2.996</v>
      </c>
      <c r="K25">
        <f t="shared" si="4"/>
        <v>1256</v>
      </c>
      <c r="M25">
        <f>[1]!Props("V","T",G25+0.01,"P",101,"DynaleneHC-50")</f>
        <v>719.31322375850766</v>
      </c>
      <c r="N25">
        <f>[1]!Props("L","T",G25+0.01,"P",101,"DynaleneHC-50")</f>
        <v>6.5494188654721799E-7</v>
      </c>
      <c r="O25">
        <f>[1]!Props("C","T",G25+0.01,"P",101,"DynaleneHC-50")</f>
        <v>2.9961155807085005</v>
      </c>
      <c r="P25">
        <f>[1]!Props("D","T",G25+0.01,"P",101,"DynaleneHC-50")</f>
        <v>1256.3087210244503</v>
      </c>
    </row>
    <row r="26" spans="1:16" x14ac:dyDescent="0.25">
      <c r="A26">
        <v>180</v>
      </c>
      <c r="B26">
        <v>0.66</v>
      </c>
      <c r="C26">
        <v>0.66500000000000004</v>
      </c>
      <c r="D26">
        <v>3.016</v>
      </c>
      <c r="E26">
        <v>1251</v>
      </c>
      <c r="G26">
        <f t="shared" si="0"/>
        <v>453.15</v>
      </c>
      <c r="H26">
        <f t="shared" si="1"/>
        <v>6.6E-4</v>
      </c>
      <c r="I26">
        <f t="shared" si="2"/>
        <v>0.66500000000000004</v>
      </c>
      <c r="J26">
        <f t="shared" si="3"/>
        <v>3.016</v>
      </c>
      <c r="K26">
        <f t="shared" si="4"/>
        <v>1251</v>
      </c>
      <c r="M26">
        <f>[1]!Props("V","T",G26+0.01,"P",101,"DynaleneHC-50")</f>
        <v>683.65964299528639</v>
      </c>
      <c r="N26">
        <f>[1]!Props("L","T",G26+0.01,"P",101,"DynaleneHC-50")</f>
        <v>6.6492491932449986E-7</v>
      </c>
      <c r="O26">
        <f>[1]!Props("C","T",G26+0.01,"P",101,"DynaleneHC-50")</f>
        <v>3.0159057874338546</v>
      </c>
      <c r="P26">
        <f>[1]!Props("D","T",G26+0.01,"P",101,"DynaleneHC-50")</f>
        <v>1250.7614454373763</v>
      </c>
    </row>
    <row r="27" spans="1:16" x14ac:dyDescent="0.25">
      <c r="A27">
        <v>190</v>
      </c>
      <c r="B27">
        <v>0.62</v>
      </c>
      <c r="C27">
        <v>0.67500000000000004</v>
      </c>
      <c r="D27">
        <v>3.036</v>
      </c>
      <c r="E27">
        <v>1245</v>
      </c>
      <c r="G27">
        <f t="shared" si="0"/>
        <v>463.15</v>
      </c>
      <c r="H27">
        <f t="shared" si="1"/>
        <v>6.2E-4</v>
      </c>
      <c r="I27">
        <f t="shared" si="2"/>
        <v>0.67500000000000004</v>
      </c>
      <c r="J27">
        <f t="shared" si="3"/>
        <v>3.036</v>
      </c>
      <c r="K27">
        <f t="shared" si="4"/>
        <v>1245</v>
      </c>
      <c r="M27">
        <f>[1]!Props("V","T",G27+0.01,"P",101,"DynaleneHC-50")</f>
        <v>651.75875966300316</v>
      </c>
      <c r="N27">
        <f>[1]!Props("L","T",G27+0.01,"P",101,"DynaleneHC-50")</f>
        <v>6.7490658375233693E-7</v>
      </c>
      <c r="O27">
        <f>[1]!Props("C","T",G27+0.01,"P",101,"DynaleneHC-50")</f>
        <v>3.0357297278316882</v>
      </c>
      <c r="P27">
        <f>[1]!Props("D","T",G27+0.01,"P",101,"DynaleneHC-50")</f>
        <v>1245.2167497656189</v>
      </c>
    </row>
    <row r="28" spans="1:16" x14ac:dyDescent="0.25">
      <c r="A28">
        <v>200</v>
      </c>
      <c r="B28">
        <v>0.57999999999999996</v>
      </c>
      <c r="C28">
        <v>0.68500000000000005</v>
      </c>
      <c r="D28">
        <v>3.0550000000000002</v>
      </c>
      <c r="E28">
        <v>1240</v>
      </c>
      <c r="G28">
        <f t="shared" si="0"/>
        <v>473.15</v>
      </c>
      <c r="H28">
        <f t="shared" si="1"/>
        <v>5.8E-4</v>
      </c>
      <c r="I28">
        <f t="shared" si="2"/>
        <v>0.68500000000000005</v>
      </c>
      <c r="J28">
        <f t="shared" si="3"/>
        <v>3.0550000000000002</v>
      </c>
      <c r="K28">
        <f t="shared" si="4"/>
        <v>1240</v>
      </c>
      <c r="M28">
        <f>[1]!Props("V","T",G28+0.01,"P",101,"DynaleneHC-50")</f>
        <v>623.07888501033665</v>
      </c>
      <c r="N28">
        <f>[1]!Props("L","T",G28+0.01,"P",101,"DynaleneHC-50")</f>
        <v>6.8488687983072909E-7</v>
      </c>
      <c r="O28">
        <f>[1]!Props("C","T",G28+0.01,"P",101,"DynaleneHC-50")</f>
        <v>3.0555907378177123</v>
      </c>
      <c r="P28">
        <f>[1]!Props("D","T",G28+0.01,"P",101,"DynaleneHC-50")</f>
        <v>1239.6750073268677</v>
      </c>
    </row>
    <row r="29" spans="1:16" x14ac:dyDescent="0.25">
      <c r="A29">
        <v>210</v>
      </c>
      <c r="B29">
        <v>0.55000000000000004</v>
      </c>
      <c r="C29">
        <v>0.69450000000000001</v>
      </c>
      <c r="D29">
        <v>3.0750000000000002</v>
      </c>
      <c r="E29">
        <v>1234</v>
      </c>
      <c r="G29">
        <f t="shared" si="0"/>
        <v>483.15</v>
      </c>
      <c r="H29">
        <f t="shared" si="1"/>
        <v>5.5000000000000003E-4</v>
      </c>
      <c r="I29">
        <f t="shared" si="2"/>
        <v>0.69450000000000001</v>
      </c>
      <c r="J29">
        <f t="shared" si="3"/>
        <v>3.0750000000000002</v>
      </c>
      <c r="K29">
        <f t="shared" si="4"/>
        <v>1234</v>
      </c>
      <c r="M29" t="str">
        <f>[1]!Props("V","T",G29+0.01,"P",101,"DynaleneHC-50")</f>
        <v>CoolProp error: Your temperature 483.160000 is not between 223.150000 and 483.150000.</v>
      </c>
      <c r="N29" t="str">
        <f>[1]!Props("L","T",G29+0.01,"P",101,"DynaleneHC-50")</f>
        <v>CoolProp error: Your temperature 483.160000 is not between 223.150000 and 483.150000.</v>
      </c>
      <c r="O29" t="str">
        <f>[1]!Props("C","T",G29+0.01,"P",101,"DynaleneHC-50")</f>
        <v>CoolProp error: Your temperature 483.160000 is not between 223.150000 and 483.150000.</v>
      </c>
      <c r="P29" t="str">
        <f>[1]!Props("D","T",G29+0.01,"P",101,"DynaleneHC-50")</f>
        <v>CoolProp error: Your temperature 483.160000 is not between 223.150000 and 483.150000.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Vapor pressure</vt:lpstr>
      <vt:lpstr>HC-10</vt:lpstr>
      <vt:lpstr>HC-20</vt:lpstr>
      <vt:lpstr>HC-30</vt:lpstr>
      <vt:lpstr>HC-40</vt:lpstr>
      <vt:lpstr>HC-50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</dc:creator>
  <cp:lastModifiedBy>Belli</cp:lastModifiedBy>
  <dcterms:created xsi:type="dcterms:W3CDTF">2013-10-26T13:35:21Z</dcterms:created>
  <dcterms:modified xsi:type="dcterms:W3CDTF">2013-10-26T21:40:23Z</dcterms:modified>
</cp:coreProperties>
</file>