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11" i="2"/>
  <c r="A44" i="2"/>
  <c r="G8" i="2"/>
  <c r="C17" i="2"/>
  <c r="E22" i="2"/>
  <c r="E35" i="2"/>
  <c r="F32" i="2"/>
  <c r="D29" i="2"/>
  <c r="C36" i="2"/>
  <c r="F41" i="2"/>
  <c r="D8" i="2"/>
  <c r="F13" i="2"/>
  <c r="F22" i="2"/>
  <c r="C11" i="2"/>
  <c r="G21" i="2"/>
  <c r="E39" i="2"/>
  <c r="G10" i="2"/>
  <c r="F34" i="2"/>
  <c r="C35" i="2"/>
  <c r="F33" i="2"/>
  <c r="E17" i="2"/>
  <c r="D17" i="2"/>
  <c r="D12" i="2"/>
  <c r="D19" i="2"/>
  <c r="D31" i="2"/>
  <c r="E13" i="2"/>
  <c r="D20" i="2"/>
  <c r="C40" i="2"/>
  <c r="D13" i="2"/>
  <c r="C37" i="2"/>
  <c r="C27" i="2"/>
  <c r="G15" i="2"/>
  <c r="E31" i="2"/>
  <c r="E32" i="2"/>
  <c r="F14" i="2"/>
  <c r="D38" i="2"/>
  <c r="G36" i="2"/>
  <c r="G26" i="2"/>
  <c r="D18" i="2"/>
  <c r="C20" i="2"/>
  <c r="C34" i="2"/>
  <c r="D28" i="2"/>
  <c r="D34" i="2"/>
  <c r="G31" i="2"/>
  <c r="F18" i="2"/>
  <c r="G14" i="2"/>
  <c r="F16" i="2"/>
  <c r="E10" i="2"/>
  <c r="G9" i="2"/>
  <c r="G7" i="2"/>
  <c r="E15" i="2"/>
  <c r="E27" i="2"/>
  <c r="F7" i="2"/>
  <c r="F30" i="2"/>
  <c r="E28" i="2"/>
  <c r="C14" i="2"/>
  <c r="F24" i="2"/>
  <c r="E26" i="2"/>
  <c r="F40" i="2"/>
  <c r="C16" i="2"/>
  <c r="G23" i="2"/>
  <c r="D10" i="2"/>
  <c r="G34" i="2"/>
  <c r="F23" i="2"/>
  <c r="C10" i="2"/>
  <c r="G40" i="2"/>
  <c r="G24" i="2"/>
  <c r="C24" i="2"/>
  <c r="F8" i="2"/>
  <c r="G20" i="2"/>
  <c r="C15" i="2"/>
  <c r="C13" i="2"/>
  <c r="D26" i="2"/>
  <c r="G13" i="2"/>
  <c r="E11" i="2"/>
  <c r="C26" i="2"/>
  <c r="G33" i="2"/>
  <c r="F37" i="2"/>
  <c r="F10" i="2"/>
  <c r="E29" i="2"/>
  <c r="C31" i="2"/>
  <c r="E33" i="2"/>
  <c r="D16" i="2"/>
  <c r="C12" i="2"/>
  <c r="D36" i="2"/>
  <c r="E9" i="2"/>
  <c r="C25" i="2"/>
  <c r="E8" i="2"/>
  <c r="D22" i="2"/>
  <c r="G19" i="2"/>
  <c r="G11" i="2"/>
  <c r="D30" i="2"/>
  <c r="D14" i="2"/>
  <c r="G42" i="2"/>
  <c r="F20" i="2"/>
  <c r="E41" i="2"/>
  <c r="G25" i="2"/>
  <c r="E20" i="2"/>
  <c r="C38" i="2"/>
  <c r="C18" i="2"/>
  <c r="D15" i="2"/>
  <c r="D41" i="2"/>
  <c r="F11" i="2"/>
  <c r="C22" i="2"/>
  <c r="D40" i="2"/>
  <c r="C9" i="2"/>
  <c r="C23" i="2"/>
  <c r="G35" i="2"/>
  <c r="D24" i="2"/>
  <c r="G22" i="2"/>
  <c r="F35" i="2"/>
  <c r="E40" i="2"/>
  <c r="C28" i="2"/>
  <c r="D33" i="2"/>
  <c r="E23" i="2"/>
  <c r="G29" i="2"/>
  <c r="F42" i="2"/>
  <c r="E7" i="2"/>
  <c r="F12" i="2"/>
  <c r="F9" i="2"/>
  <c r="C29" i="2"/>
  <c r="D9" i="2"/>
  <c r="F17" i="2"/>
  <c r="C33" i="2"/>
  <c r="C8" i="2"/>
  <c r="E42" i="2"/>
  <c r="D42" i="2"/>
  <c r="F31" i="2"/>
  <c r="E25" i="2"/>
  <c r="D25" i="2"/>
  <c r="C30" i="2"/>
  <c r="D39" i="2"/>
  <c r="G41" i="2"/>
  <c r="E19" i="2"/>
  <c r="C7" i="2"/>
  <c r="D32" i="2"/>
  <c r="G37" i="2"/>
  <c r="D43" i="2"/>
  <c r="F21" i="2"/>
  <c r="D35" i="2"/>
  <c r="E16" i="2"/>
  <c r="C41" i="2"/>
  <c r="C42" i="2"/>
  <c r="G43" i="2"/>
  <c r="E21" i="2"/>
  <c r="G17" i="2"/>
  <c r="G32" i="2"/>
  <c r="F25" i="2"/>
  <c r="G30" i="2"/>
  <c r="E24" i="2"/>
  <c r="D7" i="2"/>
  <c r="G12" i="2"/>
  <c r="C21" i="2"/>
  <c r="E43" i="2"/>
  <c r="F27" i="2"/>
  <c r="E18" i="2"/>
  <c r="D37" i="2"/>
  <c r="F36" i="2"/>
  <c r="E38" i="2"/>
  <c r="E14" i="2"/>
  <c r="E36" i="2"/>
  <c r="C43" i="2"/>
  <c r="F26" i="2"/>
  <c r="C39" i="2"/>
  <c r="G39" i="2"/>
  <c r="F38" i="2"/>
  <c r="D21" i="2"/>
  <c r="G27" i="2"/>
  <c r="F43" i="2"/>
  <c r="D27" i="2"/>
  <c r="G16" i="2"/>
  <c r="E34" i="2"/>
  <c r="E12" i="2"/>
  <c r="C32" i="2"/>
  <c r="G28" i="2"/>
  <c r="F28" i="2"/>
  <c r="F15" i="2"/>
  <c r="D23" i="2"/>
  <c r="G38" i="2"/>
  <c r="F39" i="2"/>
  <c r="E30" i="2"/>
  <c r="C19" i="2"/>
  <c r="G18" i="2"/>
  <c r="E37" i="2"/>
  <c r="F29" i="2"/>
  <c r="F19" i="2"/>
  <c r="B13" i="1"/>
  <c r="B12" i="1"/>
  <c r="B11" i="1"/>
  <c r="B10" i="1"/>
  <c r="B8" i="1"/>
  <c r="B7" i="1"/>
  <c r="B9" i="1"/>
  <c r="B6" i="1"/>
  <c r="B44" i="2" l="1"/>
  <c r="B6" i="2"/>
  <c r="C6" i="2"/>
  <c r="F44" i="2"/>
  <c r="E6" i="2"/>
  <c r="F6" i="2"/>
  <c r="E44" i="2"/>
  <c r="G44" i="2"/>
  <c r="D44" i="2"/>
  <c r="G6" i="2"/>
  <c r="D6" i="2"/>
  <c r="C44" i="2"/>
</calcChain>
</file>

<file path=xl/sharedStrings.xml><?xml version="1.0" encoding="utf-8"?>
<sst xmlns="http://schemas.openxmlformats.org/spreadsheetml/2006/main" count="38" uniqueCount="25">
  <si>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</si>
  <si>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</si>
  <si>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</si>
  <si>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</si>
  <si>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</si>
  <si>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</si>
  <si>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</si>
  <si>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</si>
  <si>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</si>
  <si>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</si>
  <si>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</si>
  <si>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</si>
  <si>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</si>
  <si>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</si>
  <si>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</si>
  <si>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</si>
  <si>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</si>
  <si>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</si>
  <si>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(but calling REFPROP)</t>
  </si>
  <si>
    <t>b) Install the CoolProp Add-in</t>
  </si>
  <si>
    <t>c) Enjoy!</t>
  </si>
  <si>
    <t>Pa-s</t>
  </si>
  <si>
    <t>CAS code of Water:</t>
  </si>
  <si>
    <t>Example of an error:</t>
  </si>
  <si>
    <t>Brine viscosity: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</si>
</sst>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6.1220371526289217E-4</c:v>
                </c:pt>
                <c:pt idx="1">
                  <c:v>42.021255884881164</c:v>
                </c:pt>
                <c:pt idx="2">
                  <c:v>83.914144952811796</c:v>
                </c:pt>
                <c:pt idx="3">
                  <c:v>125.73397341921785</c:v>
                </c:pt>
                <c:pt idx="4">
                  <c:v>167.5330355872081</c:v>
                </c:pt>
                <c:pt idx="5">
                  <c:v>209.34176132668705</c:v>
                </c:pt>
                <c:pt idx="6">
                  <c:v>251.18035191394253</c:v>
                </c:pt>
                <c:pt idx="7">
                  <c:v>293.06519282229988</c:v>
                </c:pt>
                <c:pt idx="8">
                  <c:v>335.01235325254447</c:v>
                </c:pt>
                <c:pt idx="9">
                  <c:v>377.03938647776687</c:v>
                </c:pt>
                <c:pt idx="10">
                  <c:v>419.16616289289658</c:v>
                </c:pt>
                <c:pt idx="11">
                  <c:v>461.4151895343303</c:v>
                </c:pt>
                <c:pt idx="12">
                  <c:v>503.81169242147121</c:v>
                </c:pt>
                <c:pt idx="13">
                  <c:v>546.38362438115269</c:v>
                </c:pt>
                <c:pt idx="14">
                  <c:v>589.16169048823679</c:v>
                </c:pt>
                <c:pt idx="15">
                  <c:v>632.17944178056644</c:v>
                </c:pt>
                <c:pt idx="16">
                  <c:v>675.47346558322408</c:v>
                </c:pt>
                <c:pt idx="17">
                  <c:v>719.08369096295746</c:v>
                </c:pt>
                <c:pt idx="18">
                  <c:v>763.05382639583047</c:v>
                </c:pt>
                <c:pt idx="19">
                  <c:v>807.43195145025493</c:v>
                </c:pt>
                <c:pt idx="20">
                  <c:v>852.27129446018387</c:v>
                </c:pt>
                <c:pt idx="21">
                  <c:v>897.63124444416621</c:v>
                </c:pt>
                <c:pt idx="22">
                  <c:v>943.5786700422118</c:v>
                </c:pt>
                <c:pt idx="23">
                  <c:v>990.18965507747453</c:v>
                </c:pt>
                <c:pt idx="24">
                  <c:v>1037.5518165790263</c:v>
                </c:pt>
                <c:pt idx="25">
                  <c:v>1085.7674588110503</c:v>
                </c:pt>
                <c:pt idx="26">
                  <c:v>1134.9579569891296</c:v>
                </c:pt>
                <c:pt idx="27">
                  <c:v>1185.2699943566126</c:v>
                </c:pt>
                <c:pt idx="28">
                  <c:v>1236.8846659592693</c:v>
                </c:pt>
                <c:pt idx="29">
                  <c:v>1290.0311497479681</c:v>
                </c:pt>
                <c:pt idx="30">
                  <c:v>1345.0079264161157</c:v>
                </c:pt>
                <c:pt idx="31">
                  <c:v>1402.2171260009688</c:v>
                </c:pt>
                <c:pt idx="32">
                  <c:v>1462.2236463970917</c:v>
                </c:pt>
                <c:pt idx="33">
                  <c:v>1525.8683270564179</c:v>
                </c:pt>
                <c:pt idx="34">
                  <c:v>1594.5289922369011</c:v>
                </c:pt>
                <c:pt idx="35">
                  <c:v>1670.8899067287161</c:v>
                </c:pt>
                <c:pt idx="36">
                  <c:v>1761.6646205625962</c:v>
                </c:pt>
                <c:pt idx="37">
                  <c:v>1890.6872488661784</c:v>
                </c:pt>
                <c:pt idx="38">
                  <c:v>2060.0042388923648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2500.9151916490418</c:v>
                </c:pt>
                <c:pt idx="1">
                  <c:v>2519.2083189072159</c:v>
                </c:pt>
                <c:pt idx="2">
                  <c:v>2537.4334043725835</c:v>
                </c:pt>
                <c:pt idx="3">
                  <c:v>2555.545203294766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2626.0964008315314</c:v>
                </c:pt>
                <c:pt idx="8">
                  <c:v>2643.0158813452254</c:v>
                </c:pt>
                <c:pt idx="9">
                  <c:v>2659.5300141957478</c:v>
                </c:pt>
                <c:pt idx="10">
                  <c:v>2675.5698844194635</c:v>
                </c:pt>
                <c:pt idx="11">
                  <c:v>2691.0613426859572</c:v>
                </c:pt>
                <c:pt idx="12">
                  <c:v>2705.9257657931835</c:v>
                </c:pt>
                <c:pt idx="13">
                  <c:v>2720.0811051450501</c:v>
                </c:pt>
                <c:pt idx="14">
                  <c:v>2733.4429731737555</c:v>
                </c:pt>
                <c:pt idx="15">
                  <c:v>2745.9254514300796</c:v>
                </c:pt>
                <c:pt idx="16">
                  <c:v>2757.4413489921203</c:v>
                </c:pt>
                <c:pt idx="17">
                  <c:v>2767.901762261462</c:v>
                </c:pt>
                <c:pt idx="18">
                  <c:v>2777.2149260216215</c:v>
                </c:pt>
                <c:pt idx="19">
                  <c:v>2785.2844447620487</c:v>
                </c:pt>
                <c:pt idx="20">
                  <c:v>2792.0070226267294</c:v>
                </c:pt>
                <c:pt idx="21">
                  <c:v>2797.2697683428019</c:v>
                </c:pt>
                <c:pt idx="22">
                  <c:v>2800.9470527725616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2800.9330729758321</c:v>
                </c:pt>
                <c:pt idx="26">
                  <c:v>2796.6032203853524</c:v>
                </c:pt>
                <c:pt idx="27">
                  <c:v>2789.6932193000084</c:v>
                </c:pt>
                <c:pt idx="28">
                  <c:v>2779.8667305294553</c:v>
                </c:pt>
                <c:pt idx="29">
                  <c:v>2766.6990506391335</c:v>
                </c:pt>
                <c:pt idx="30">
                  <c:v>2749.6387614002501</c:v>
                </c:pt>
                <c:pt idx="31">
                  <c:v>2727.9458789653868</c:v>
                </c:pt>
                <c:pt idx="32">
                  <c:v>2700.5857692409354</c:v>
                </c:pt>
                <c:pt idx="33">
                  <c:v>2666.0311405571751</c:v>
                </c:pt>
                <c:pt idx="34">
                  <c:v>2621.8455755251834</c:v>
                </c:pt>
                <c:pt idx="35">
                  <c:v>2563.6367109445368</c:v>
                </c:pt>
                <c:pt idx="36">
                  <c:v>2481.4924833322702</c:v>
                </c:pt>
                <c:pt idx="37">
                  <c:v>2334.5182916068165</c:v>
                </c:pt>
                <c:pt idx="38">
                  <c:v>2110.5585219387103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9040"/>
        <c:axId val="137224576"/>
      </c:scatterChart>
      <c:valAx>
        <c:axId val="1370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4576"/>
        <c:crossesAt val="0.1"/>
        <c:crossBetween val="midCat"/>
      </c:valAx>
      <c:valAx>
        <c:axId val="13722457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7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  <definedName name="Props"/>
      <definedName name="Props1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  <sheetName val="CoolProp"/>
    </sheetNames>
    <definedNames>
      <definedName name="Props"/>
      <definedName name="Props1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28.85546875" customWidth="1"/>
    <col min="2" max="2" width="39.28515625" bestFit="1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19</v>
      </c>
    </row>
    <row r="4" spans="1:4" x14ac:dyDescent="0.25">
      <c r="A4" t="s">
        <v>20</v>
      </c>
    </row>
    <row r="6" spans="1:4" x14ac:dyDescent="0.25">
      <c r="A6" t="s">
        <v>0</v>
      </c>
      <c r="B6" s="5">
        <f>[1]!Props1("R410A","Tcrit")</f>
        <v>344.49400000000003</v>
      </c>
      <c r="C6" t="s">
        <v>1</v>
      </c>
    </row>
    <row r="7" spans="1:4" x14ac:dyDescent="0.25">
      <c r="A7" t="s">
        <v>7</v>
      </c>
      <c r="B7" s="5">
        <f>[1]!Props1("Propane","rhocrit")</f>
        <v>220.47810000000001</v>
      </c>
      <c r="C7" t="s">
        <v>3</v>
      </c>
    </row>
    <row r="8" spans="1:4" x14ac:dyDescent="0.25">
      <c r="A8" t="s">
        <v>2</v>
      </c>
      <c r="B8" s="5">
        <f>[1]!Props("D","T",298.15,"P",101.325,"Air")</f>
        <v>1.1843184838675069</v>
      </c>
      <c r="C8" t="s">
        <v>3</v>
      </c>
    </row>
    <row r="9" spans="1:4" x14ac:dyDescent="0.25">
      <c r="A9" t="s">
        <v>6</v>
      </c>
      <c r="B9" s="5">
        <f>[1]!Props("T","P",101.325,"Q",0,"Water")-273.15</f>
        <v>99.974295847683209</v>
      </c>
      <c r="C9" s="1" t="s">
        <v>9</v>
      </c>
    </row>
    <row r="10" spans="1:4" x14ac:dyDescent="0.25">
      <c r="A10" t="s">
        <v>6</v>
      </c>
      <c r="B10" s="5">
        <f>[1]!Props("T","P",101.325,"Q",0,"REFPROP-Water")-273.15</f>
        <v>99.974295847697647</v>
      </c>
      <c r="C10" s="1" t="s">
        <v>9</v>
      </c>
      <c r="D10" t="s">
        <v>18</v>
      </c>
    </row>
    <row r="11" spans="1:4" x14ac:dyDescent="0.25">
      <c r="A11" t="s">
        <v>22</v>
      </c>
      <c r="B11" s="5" t="str">
        <f>[1]!CAS_code("Water")</f>
        <v>7732-18-5</v>
      </c>
    </row>
    <row r="12" spans="1:4" x14ac:dyDescent="0.25">
      <c r="A12" t="s">
        <v>23</v>
      </c>
      <c r="B12" s="5" t="str">
        <f>[1]!Props1("A","B")</f>
        <v>CoolProp error: Fluid "A" is an invalid fluid</v>
      </c>
    </row>
    <row r="13" spans="1:4" x14ac:dyDescent="0.25">
      <c r="A13" t="s">
        <v>24</v>
      </c>
      <c r="B13" s="5">
        <f>[1]!Props("V","T",300,"P",101.325,"EG-20%")</f>
        <v>1.3814217810500947E-3</v>
      </c>
      <c r="C1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topLeftCell="A2" workbookViewId="0">
      <selection activeCell="F7" sqref="F7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4" t="s">
        <v>8</v>
      </c>
      <c r="B2" s="4"/>
      <c r="C2" s="4"/>
      <c r="D2" s="4"/>
      <c r="E2" s="4"/>
    </row>
    <row r="3" spans="1:7" x14ac:dyDescent="0.25">
      <c r="A3" t="s">
        <v>11</v>
      </c>
      <c r="B3" t="s">
        <v>11</v>
      </c>
      <c r="C3" t="s">
        <v>14</v>
      </c>
      <c r="D3" t="s">
        <v>12</v>
      </c>
      <c r="E3" t="s">
        <v>13</v>
      </c>
      <c r="F3" t="s">
        <v>12</v>
      </c>
      <c r="G3" t="s">
        <v>13</v>
      </c>
    </row>
    <row r="4" spans="1:7" x14ac:dyDescent="0.25">
      <c r="D4" t="s">
        <v>10</v>
      </c>
      <c r="E4" t="s">
        <v>10</v>
      </c>
      <c r="F4" t="s">
        <v>16</v>
      </c>
      <c r="G4" t="s">
        <v>16</v>
      </c>
    </row>
    <row r="5" spans="1:7" x14ac:dyDescent="0.25">
      <c r="A5" s="1" t="s">
        <v>9</v>
      </c>
      <c r="B5" t="s">
        <v>1</v>
      </c>
      <c r="C5" t="s">
        <v>15</v>
      </c>
      <c r="D5" t="s">
        <v>3</v>
      </c>
      <c r="E5" t="s">
        <v>3</v>
      </c>
      <c r="F5" t="s">
        <v>17</v>
      </c>
      <c r="G5" t="s">
        <v>17</v>
      </c>
    </row>
    <row r="6" spans="1:7" x14ac:dyDescent="0.25">
      <c r="A6" s="3">
        <v>1.00001E-2</v>
      </c>
      <c r="B6" s="2">
        <f>A6+273.15</f>
        <v>273.16000009999999</v>
      </c>
      <c r="C6">
        <f>[2]!Props("P","T",B6,"Q",0,"Water")</f>
        <v>0.61165477790576328</v>
      </c>
      <c r="D6">
        <f>[2]!Props("D","T",B6,"Q",0,"Water")</f>
        <v>999.79252003842566</v>
      </c>
      <c r="E6">
        <f>[2]!Props("D","T",B6,"Q",1,"Water")</f>
        <v>4.8545757582901831E-3</v>
      </c>
      <c r="F6">
        <f>[2]!Props("H","T",B6,"Q",0,"Water")</f>
        <v>6.1220371526289217E-4</v>
      </c>
      <c r="G6">
        <f>[2]!Props("H","T",B6,"Q",1,"Water")</f>
        <v>2500.9151916490418</v>
      </c>
    </row>
    <row r="7" spans="1:7" x14ac:dyDescent="0.25">
      <c r="A7">
        <v>10</v>
      </c>
      <c r="B7" s="2">
        <f t="shared" ref="B7:B43" si="0">A7+273.15</f>
        <v>283.14999999999998</v>
      </c>
      <c r="C7">
        <f>[2]!Props("P","T",B7,"Q",0,"Water")</f>
        <v>1.2281989260750077</v>
      </c>
      <c r="D7">
        <f>[2]!Props("D","T",B7,"Q",0,"Water")</f>
        <v>999.65462464159361</v>
      </c>
      <c r="E7">
        <f>[2]!Props("D","T",B7,"Q",1,"Water")</f>
        <v>9.4070520080230726E-3</v>
      </c>
      <c r="F7">
        <f>[2]!Props("H","T",B7,"Q",0,"Water")</f>
        <v>42.021255884881164</v>
      </c>
      <c r="G7">
        <f>[2]!Props("H","T",B7,"Q",1,"Water")</f>
        <v>2519.2083189072159</v>
      </c>
    </row>
    <row r="8" spans="1:7" x14ac:dyDescent="0.25">
      <c r="A8">
        <v>20</v>
      </c>
      <c r="B8" s="2">
        <f t="shared" si="0"/>
        <v>293.14999999999998</v>
      </c>
      <c r="C8">
        <f>[2]!Props("P","T",B8,"Q",0,"Water")</f>
        <v>2.3393181837875359</v>
      </c>
      <c r="D8">
        <f>[2]!Props("D","T",B8,"Q",0,"Water")</f>
        <v>998.16180134317437</v>
      </c>
      <c r="E8">
        <f>[2]!Props("D","T",B8,"Q",1,"Water")</f>
        <v>1.7314008205457157E-2</v>
      </c>
      <c r="F8">
        <f>[2]!Props("H","T",B8,"Q",0,"Water")</f>
        <v>83.914144952811796</v>
      </c>
      <c r="G8">
        <f>[2]!Props("H","T",B8,"Q",1,"Water")</f>
        <v>2537.4334043725835</v>
      </c>
    </row>
    <row r="9" spans="1:7" x14ac:dyDescent="0.25">
      <c r="A9">
        <v>30</v>
      </c>
      <c r="B9" s="2">
        <f t="shared" si="0"/>
        <v>303.14999999999998</v>
      </c>
      <c r="C9">
        <f>[2]!Props("P","T",B9,"Q",0,"Water")</f>
        <v>4.2469708407183706</v>
      </c>
      <c r="D9">
        <f>[2]!Props("D","T",B9,"Q",0,"Water")</f>
        <v>995.60617747384663</v>
      </c>
      <c r="E9">
        <f>[2]!Props("D","T",B9,"Q",1,"Water")</f>
        <v>3.0415211808982323E-2</v>
      </c>
      <c r="F9">
        <f>[2]!Props("H","T",B9,"Q",0,"Water")</f>
        <v>125.73397341921785</v>
      </c>
      <c r="G9">
        <f>[2]!Props("H","T",B9,"Q",1,"Water")</f>
        <v>2555.545203294766</v>
      </c>
    </row>
    <row r="10" spans="1:7" x14ac:dyDescent="0.25">
      <c r="A10">
        <v>40</v>
      </c>
      <c r="B10" s="2">
        <f t="shared" si="0"/>
        <v>313.14999999999998</v>
      </c>
      <c r="C10">
        <f>[2]!Props("P","T",B10,"Q",0,"Water")</f>
        <v>7.3849380739551265</v>
      </c>
      <c r="D10">
        <f>[2]!Props("D","T",B10,"Q",0,"Water")</f>
        <v>992.17511534129721</v>
      </c>
      <c r="E10">
        <f>[2]!Props("D","T",B10,"Q",1,"Water")</f>
        <v>5.1242255801689097E-2</v>
      </c>
      <c r="F10">
        <f>[2]!Props("H","T",B10,"Q",0,"Water")</f>
        <v>167.5330355872081</v>
      </c>
      <c r="G10">
        <f>[2]!Props("H","T",B10,"Q",1,"Water")</f>
        <v>2573.510322374003</v>
      </c>
    </row>
    <row r="11" spans="1:7" x14ac:dyDescent="0.25">
      <c r="A11">
        <v>50</v>
      </c>
      <c r="B11" s="2">
        <f t="shared" si="0"/>
        <v>323.14999999999998</v>
      </c>
      <c r="C11">
        <f>[2]!Props("P","T",B11,"Q",0,"Water")</f>
        <v>12.351945840547332</v>
      </c>
      <c r="D11">
        <f>[2]!Props("D","T",B11,"Q",0,"Water")</f>
        <v>987.9962106111717</v>
      </c>
      <c r="E11">
        <f>[2]!Props("D","T",B11,"Q",1,"Water")</f>
        <v>8.3146842800445916E-2</v>
      </c>
      <c r="F11">
        <f>[2]!Props("H","T",B11,"Q",0,"Water")</f>
        <v>209.34176132668705</v>
      </c>
      <c r="G11">
        <f>[2]!Props("H","T",B11,"Q",1,"Water")</f>
        <v>2591.2888878672011</v>
      </c>
    </row>
    <row r="12" spans="1:7" x14ac:dyDescent="0.25">
      <c r="A12">
        <v>60</v>
      </c>
      <c r="B12" s="2">
        <f t="shared" si="0"/>
        <v>333.15</v>
      </c>
      <c r="C12">
        <f>[2]!Props("P","T",B12,"Q",0,"Water")</f>
        <v>19.946434302277851</v>
      </c>
      <c r="D12">
        <f>[2]!Props("D","T",B12,"Q",0,"Water")</f>
        <v>983.16021717833303</v>
      </c>
      <c r="E12">
        <f>[2]!Props("D","T",B12,"Q",1,"Water")</f>
        <v>0.13042522259659625</v>
      </c>
      <c r="F12">
        <f>[2]!Props("H","T",B12,"Q",0,"Water")</f>
        <v>251.18035191394253</v>
      </c>
      <c r="G12">
        <f>[2]!Props("H","T",B12,"Q",1,"Water")</f>
        <v>2608.834872217727</v>
      </c>
    </row>
    <row r="13" spans="1:7" x14ac:dyDescent="0.25">
      <c r="A13">
        <v>70</v>
      </c>
      <c r="B13" s="2">
        <f t="shared" si="0"/>
        <v>343.15</v>
      </c>
      <c r="C13">
        <f>[2]!Props("P","T",B13,"Q",0,"Water")</f>
        <v>31.200930025942377</v>
      </c>
      <c r="D13">
        <f>[2]!Props("D","T",B13,"Q",0,"Water")</f>
        <v>977.73365598192868</v>
      </c>
      <c r="E13">
        <f>[2]!Props("D","T",B13,"Q",1,"Water")</f>
        <v>0.19843073794182545</v>
      </c>
      <c r="F13">
        <f>[2]!Props("H","T",B13,"Q",0,"Water")</f>
        <v>293.06519282229988</v>
      </c>
      <c r="G13">
        <f>[2]!Props("H","T",B13,"Q",1,"Water")</f>
        <v>2626.0964008315314</v>
      </c>
    </row>
    <row r="14" spans="1:7" x14ac:dyDescent="0.25">
      <c r="A14">
        <v>80</v>
      </c>
      <c r="B14" s="2">
        <f t="shared" si="0"/>
        <v>353.15</v>
      </c>
      <c r="C14">
        <f>[2]!Props("P","T",B14,"Q",0,"Water")</f>
        <v>47.414474030019207</v>
      </c>
      <c r="D14">
        <f>[2]!Props("D","T",B14,"Q",0,"Water")</f>
        <v>971.76621871051145</v>
      </c>
      <c r="E14">
        <f>[2]!Props("D","T",B14,"Q",1,"Water")</f>
        <v>0.2936721347427359</v>
      </c>
      <c r="F14">
        <f>[2]!Props("H","T",B14,"Q",0,"Water")</f>
        <v>335.01235325254447</v>
      </c>
      <c r="G14">
        <f>[2]!Props("H","T",B14,"Q",1,"Water")</f>
        <v>2643.0158813452254</v>
      </c>
    </row>
    <row r="15" spans="1:7" x14ac:dyDescent="0.25">
      <c r="A15">
        <v>90</v>
      </c>
      <c r="B15" s="2">
        <f t="shared" si="0"/>
        <v>363.15</v>
      </c>
      <c r="C15">
        <f>[2]!Props("P","T",B15,"Q",0,"Water")</f>
        <v>70.181765814537528</v>
      </c>
      <c r="D15">
        <f>[2]!Props("D","T",B15,"Q",0,"Water")</f>
        <v>965.29532855043715</v>
      </c>
      <c r="E15">
        <f>[2]!Props("D","T",B15,"Q",1,"Water")</f>
        <v>0.42389794463171637</v>
      </c>
      <c r="F15">
        <f>[2]!Props("H","T",B15,"Q",0,"Water")</f>
        <v>377.03938647776687</v>
      </c>
      <c r="G15">
        <f>[2]!Props("H","T",B15,"Q",1,"Water")</f>
        <v>2659.5300141957478</v>
      </c>
    </row>
    <row r="16" spans="1:7" x14ac:dyDescent="0.25">
      <c r="A16">
        <v>100</v>
      </c>
      <c r="B16" s="2">
        <f t="shared" si="0"/>
        <v>373.15</v>
      </c>
      <c r="C16">
        <f>[2]!Props("P","T",B16,"Q",0,"Water")</f>
        <v>101.41799666002106</v>
      </c>
      <c r="D16">
        <f>[2]!Props("D","T",B16,"Q",0,"Water")</f>
        <v>958.34905160486005</v>
      </c>
      <c r="E16">
        <f>[2]!Props("D","T",B16,"Q",1,"Water")</f>
        <v>0.5981697919259753</v>
      </c>
      <c r="F16">
        <f>[2]!Props("H","T",B16,"Q",0,"Water")</f>
        <v>419.16616289289658</v>
      </c>
      <c r="G16">
        <f>[2]!Props("H","T",B16,"Q",1,"Water")</f>
        <v>2675.5698844194635</v>
      </c>
    </row>
    <row r="17" spans="1:7" x14ac:dyDescent="0.25">
      <c r="A17">
        <v>110</v>
      </c>
      <c r="B17" s="2">
        <f t="shared" si="0"/>
        <v>383.15</v>
      </c>
      <c r="C17">
        <f>[2]!Props("P","T",B17,"Q",0,"Water")</f>
        <v>143.37871294940228</v>
      </c>
      <c r="D17">
        <f>[2]!Props("D","T",B17,"Q",0,"Water")</f>
        <v>950.9480035889643</v>
      </c>
      <c r="E17">
        <f>[2]!Props("D","T",B17,"Q",1,"Water")</f>
        <v>0.82692959572358737</v>
      </c>
      <c r="F17">
        <f>[2]!Props("H","T",B17,"Q",0,"Water")</f>
        <v>461.4151895343303</v>
      </c>
      <c r="G17">
        <f>[2]!Props("H","T",B17,"Q",1,"Water")</f>
        <v>2691.0613426859572</v>
      </c>
    </row>
    <row r="18" spans="1:7" x14ac:dyDescent="0.25">
      <c r="A18">
        <v>120</v>
      </c>
      <c r="B18" s="2">
        <f t="shared" si="0"/>
        <v>393.15</v>
      </c>
      <c r="C18">
        <f>[2]!Props("P","T",B18,"Q",0,"Water")</f>
        <v>198.67442047934145</v>
      </c>
      <c r="D18">
        <f>[2]!Props("D","T",B18,"Q",0,"Water")</f>
        <v>943.106617430254</v>
      </c>
      <c r="E18">
        <f>[2]!Props("D","T",B18,"Q",1,"Water")</f>
        <v>1.1220671917645244</v>
      </c>
      <c r="F18">
        <f>[2]!Props("H","T",B18,"Q",0,"Water")</f>
        <v>503.81169242147121</v>
      </c>
      <c r="G18">
        <f>[2]!Props("H","T",B18,"Q",1,"Water")</f>
        <v>2705.9257657931835</v>
      </c>
    </row>
    <row r="19" spans="1:7" x14ac:dyDescent="0.25">
      <c r="A19">
        <v>130</v>
      </c>
      <c r="B19" s="2">
        <f t="shared" si="0"/>
        <v>403.15</v>
      </c>
      <c r="C19">
        <f>[2]!Props("P","T",B19,"Q",0,"Water")</f>
        <v>270.27997678530858</v>
      </c>
      <c r="D19">
        <f>[2]!Props("D","T",B19,"Q",0,"Water")</f>
        <v>934.83398660707985</v>
      </c>
      <c r="E19">
        <f>[2]!Props("D","T",B19,"Q",1,"Water")</f>
        <v>1.4969959714828884</v>
      </c>
      <c r="F19">
        <f>[2]!Props("H","T",B19,"Q",0,"Water")</f>
        <v>546.38362438115269</v>
      </c>
      <c r="G19">
        <f>[2]!Props("H","T",B19,"Q",1,"Water")</f>
        <v>2720.0811051450501</v>
      </c>
    </row>
    <row r="20" spans="1:7" x14ac:dyDescent="0.25">
      <c r="A20">
        <v>140</v>
      </c>
      <c r="B20" s="2">
        <f t="shared" si="0"/>
        <v>413.15</v>
      </c>
      <c r="C20">
        <f>[2]!Props("P","T",B20,"Q",0,"Water")</f>
        <v>361.53909939988046</v>
      </c>
      <c r="D20">
        <f>[2]!Props("D","T",B20,"Q",0,"Water")</f>
        <v>926.13441329112413</v>
      </c>
      <c r="E20">
        <f>[2]!Props("D","T",B20,"Q",1,"Water")</f>
        <v>1.9667450045125305</v>
      </c>
      <c r="F20">
        <f>[2]!Props("H","T",B20,"Q",0,"Water")</f>
        <v>589.16169048823679</v>
      </c>
      <c r="G20">
        <f>[2]!Props("H","T",B20,"Q",1,"Water")</f>
        <v>2733.4429731737555</v>
      </c>
    </row>
    <row r="21" spans="1:7" x14ac:dyDescent="0.25">
      <c r="A21">
        <v>150</v>
      </c>
      <c r="B21" s="2">
        <f t="shared" si="0"/>
        <v>423.15</v>
      </c>
      <c r="C21">
        <f>[2]!Props("P","T",B21,"Q",0,"Water")</f>
        <v>476.16453797031113</v>
      </c>
      <c r="D21">
        <f>[2]!Props("D","T",B21,"Q",0,"Water")</f>
        <v>917.00773926892555</v>
      </c>
      <c r="E21">
        <f>[2]!Props("D","T",B21,"Q",1,"Water")</f>
        <v>2.5480771470961141</v>
      </c>
      <c r="F21">
        <f>[2]!Props("H","T",B21,"Q",0,"Water")</f>
        <v>632.17944178056644</v>
      </c>
      <c r="G21">
        <f>[2]!Props("H","T",B21,"Q",1,"Water")</f>
        <v>2745.9254514300796</v>
      </c>
    </row>
    <row r="22" spans="1:7" x14ac:dyDescent="0.25">
      <c r="A22">
        <v>160</v>
      </c>
      <c r="B22" s="2">
        <f t="shared" si="0"/>
        <v>433.15</v>
      </c>
      <c r="C22">
        <f>[2]!Props("P","T",B22,"Q",0,"Water")</f>
        <v>618.23462142577796</v>
      </c>
      <c r="D22">
        <f>[2]!Props("D","T",B22,"Q",0,"Water")</f>
        <v>907.44950563407349</v>
      </c>
      <c r="E22">
        <f>[2]!Props("D","T",B22,"Q",1,"Water")</f>
        <v>3.2596441977608386</v>
      </c>
      <c r="F22">
        <f>[2]!Props("H","T",B22,"Q",0,"Water")</f>
        <v>675.47346558322408</v>
      </c>
      <c r="G22">
        <f>[2]!Props("H","T",B22,"Q",1,"Water")</f>
        <v>2757.4413489921203</v>
      </c>
    </row>
    <row r="23" spans="1:7" x14ac:dyDescent="0.25">
      <c r="A23">
        <v>170</v>
      </c>
      <c r="B23" s="2">
        <f t="shared" si="0"/>
        <v>443.15</v>
      </c>
      <c r="C23">
        <f>[2]!Props("P","T",B23,"Q",0,"Water")</f>
        <v>792.18700698190401</v>
      </c>
      <c r="D23">
        <f>[2]!Props("D","T",B23,"Q",0,"Water")</f>
        <v>897.45096587597288</v>
      </c>
      <c r="E23">
        <f>[2]!Props("D","T",B23,"Q",1,"Water")</f>
        <v>4.1221925343361514</v>
      </c>
      <c r="F23">
        <f>[2]!Props("H","T",B23,"Q",0,"Water")</f>
        <v>719.08369096295746</v>
      </c>
      <c r="G23">
        <f>[2]!Props("H","T",B23,"Q",1,"Water")</f>
        <v>2767.901762261462</v>
      </c>
    </row>
    <row r="24" spans="1:7" x14ac:dyDescent="0.25">
      <c r="A24">
        <v>180</v>
      </c>
      <c r="B24" s="2">
        <f t="shared" si="0"/>
        <v>453.15</v>
      </c>
      <c r="C24">
        <f>[2]!Props("P","T",B24,"Q",0,"Water")</f>
        <v>1002.8105360782905</v>
      </c>
      <c r="D24">
        <f>[2]!Props("D","T",B24,"Q",0,"Water")</f>
        <v>886.99896128082025</v>
      </c>
      <c r="E24">
        <f>[2]!Props("D","T",B24,"Q",1,"Water")</f>
        <v>5.1588361289185185</v>
      </c>
      <c r="F24">
        <f>[2]!Props("H","T",B24,"Q",0,"Water")</f>
        <v>763.05382639583047</v>
      </c>
      <c r="G24">
        <f>[2]!Props("H","T",B24,"Q",1,"Water")</f>
        <v>2777.2149260216215</v>
      </c>
    </row>
    <row r="25" spans="1:7" x14ac:dyDescent="0.25">
      <c r="A25">
        <v>190</v>
      </c>
      <c r="B25" s="2">
        <f t="shared" si="0"/>
        <v>463.15</v>
      </c>
      <c r="C25">
        <f>[2]!Props("P","T",B25,"Q",0,"Water")</f>
        <v>1255.2361551605081</v>
      </c>
      <c r="D25">
        <f>[2]!Props("D","T",B25,"Q",0,"Water")</f>
        <v>876.07565429885642</v>
      </c>
      <c r="E25">
        <f>[2]!Props("D","T",B25,"Q",1,"Water")</f>
        <v>6.3954187812079395</v>
      </c>
      <c r="F25">
        <f>[2]!Props("H","T",B25,"Q",0,"Water")</f>
        <v>807.43195145025493</v>
      </c>
      <c r="G25">
        <f>[2]!Props("H","T",B25,"Q",1,"Water")</f>
        <v>2785.2844447620487</v>
      </c>
    </row>
    <row r="26" spans="1:7" x14ac:dyDescent="0.25">
      <c r="A26">
        <v>200</v>
      </c>
      <c r="B26" s="2">
        <f t="shared" si="0"/>
        <v>473.15</v>
      </c>
      <c r="C26">
        <f>[2]!Props("P","T",B26,"Q",0,"Water")</f>
        <v>1554.9279004667762</v>
      </c>
      <c r="D26">
        <f>[2]!Props("D","T",B26,"Q",0,"Water")</f>
        <v>864.65810228712542</v>
      </c>
      <c r="E26">
        <f>[2]!Props("D","T",B26,"Q",1,"Water")</f>
        <v>7.860994516784042</v>
      </c>
      <c r="F26">
        <f>[2]!Props("H","T",B26,"Q",0,"Water")</f>
        <v>852.27129446018387</v>
      </c>
      <c r="G26">
        <f>[2]!Props("H","T",B26,"Q",1,"Water")</f>
        <v>2792.0070226267294</v>
      </c>
    </row>
    <row r="27" spans="1:7" x14ac:dyDescent="0.25">
      <c r="A27">
        <v>210</v>
      </c>
      <c r="B27" s="2">
        <f t="shared" si="0"/>
        <v>483.15</v>
      </c>
      <c r="C27">
        <f>[2]!Props("P","T",B27,"Q",0,"Water")</f>
        <v>1907.6749935324397</v>
      </c>
      <c r="D27">
        <f>[2]!Props("D","T",B27,"Q",0,"Water")</f>
        <v>852.71763851005721</v>
      </c>
      <c r="E27">
        <f>[2]!Props("D","T",B27,"Q",1,"Water")</f>
        <v>9.5884655414267677</v>
      </c>
      <c r="F27">
        <f>[2]!Props("H","T",B27,"Q",0,"Water")</f>
        <v>897.63124444416621</v>
      </c>
      <c r="G27">
        <f>[2]!Props("H","T",B27,"Q",1,"Water")</f>
        <v>2797.2697683428019</v>
      </c>
    </row>
    <row r="28" spans="1:7" x14ac:dyDescent="0.25">
      <c r="A28">
        <v>220</v>
      </c>
      <c r="B28" s="2">
        <f t="shared" si="0"/>
        <v>493.15</v>
      </c>
      <c r="C28">
        <f>[2]!Props("P","T",B28,"Q",0,"Water")</f>
        <v>2319.5861701998538</v>
      </c>
      <c r="D28">
        <f>[2]!Props("D","T",B28,"Q",0,"Water")</f>
        <v>840.21900675000336</v>
      </c>
      <c r="E28">
        <f>[2]!Props("D","T",B28,"Q",1,"Water")</f>
        <v>11.615432874295058</v>
      </c>
      <c r="F28">
        <f>[2]!Props("H","T",B28,"Q",0,"Water")</f>
        <v>943.5786700422118</v>
      </c>
      <c r="G28">
        <f>[2]!Props("H","T",B28,"Q",1,"Water")</f>
        <v>2800.9470527725616</v>
      </c>
    </row>
    <row r="29" spans="1:7" x14ac:dyDescent="0.25">
      <c r="A29">
        <v>230</v>
      </c>
      <c r="B29" s="2">
        <f t="shared" si="0"/>
        <v>503.15</v>
      </c>
      <c r="C29">
        <f>[2]!Props("P","T",B29,"Q",0,"Water")</f>
        <v>2797.0874969297211</v>
      </c>
      <c r="D29">
        <f>[2]!Props("D","T",B29,"Q",0,"Water")</f>
        <v>827.11916655179948</v>
      </c>
      <c r="E29">
        <f>[2]!Props("D","T",B29,"Q",1,"Water")</f>
        <v>13.98533895750848</v>
      </c>
      <c r="F29">
        <f>[2]!Props("H","T",B29,"Q",0,"Water")</f>
        <v>990.18965507747453</v>
      </c>
      <c r="G29">
        <f>[2]!Props("H","T",B29,"Q",1,"Water")</f>
        <v>2802.8967584010438</v>
      </c>
    </row>
    <row r="30" spans="1:7" x14ac:dyDescent="0.25">
      <c r="A30">
        <v>240</v>
      </c>
      <c r="B30" s="2">
        <f t="shared" si="0"/>
        <v>513.15</v>
      </c>
      <c r="C30">
        <f>[2]!Props("P","T",B30,"Q",0,"Water")</f>
        <v>3346.9251442691252</v>
      </c>
      <c r="D30">
        <f>[2]!Props("D","T",B30,"Q",0,"Water")</f>
        <v>813.36564216909892</v>
      </c>
      <c r="E30">
        <f>[2]!Props("D","T",B30,"Q",1,"Water")</f>
        <v>16.749019301603251</v>
      </c>
      <c r="F30">
        <f>[2]!Props("H","T",B30,"Q",0,"Water")</f>
        <v>1037.5518165790263</v>
      </c>
      <c r="G30">
        <f>[2]!Props("H","T",B30,"Q",1,"Water")</f>
        <v>2802.9556046252342</v>
      </c>
    </row>
    <row r="31" spans="1:7" x14ac:dyDescent="0.25">
      <c r="A31">
        <v>250</v>
      </c>
      <c r="B31" s="2">
        <f t="shared" si="0"/>
        <v>523.15</v>
      </c>
      <c r="C31">
        <f>[2]!Props("P","T",B31,"Q",0,"Water")</f>
        <v>3976.1749306524707</v>
      </c>
      <c r="D31">
        <f>[2]!Props("D","T",B31,"Q",0,"Water")</f>
        <v>798.89422022042186</v>
      </c>
      <c r="E31">
        <f>[2]!Props("D","T",B31,"Q",1,"Water")</f>
        <v>19.966840438464651</v>
      </c>
      <c r="F31">
        <f>[2]!Props("H","T",B31,"Q",0,"Water")</f>
        <v>1085.7674588110503</v>
      </c>
      <c r="G31">
        <f>[2]!Props("H","T",B31,"Q",1,"Water")</f>
        <v>2800.9330729758321</v>
      </c>
    </row>
    <row r="32" spans="1:7" x14ac:dyDescent="0.25">
      <c r="A32">
        <v>260</v>
      </c>
      <c r="B32" s="2">
        <f t="shared" si="0"/>
        <v>533.15</v>
      </c>
      <c r="C32">
        <f>[2]!Props("P","T",B32,"Q",0,"Water")</f>
        <v>4692.260992299709</v>
      </c>
      <c r="D32">
        <f>[2]!Props("D","T",B32,"Q",0,"Water")</f>
        <v>783.62569286973383</v>
      </c>
      <c r="E32">
        <f>[2]!Props("D","T",B32,"Q",1,"Water")</f>
        <v>23.711700367712265</v>
      </c>
      <c r="F32">
        <f>[2]!Props("H","T",B32,"Q",0,"Water")</f>
        <v>1134.9579569891296</v>
      </c>
      <c r="G32">
        <f>[2]!Props("H","T",B32,"Q",1,"Water")</f>
        <v>2796.6032203853524</v>
      </c>
    </row>
    <row r="33" spans="1:7" x14ac:dyDescent="0.25">
      <c r="A33">
        <v>270</v>
      </c>
      <c r="B33" s="2">
        <f t="shared" si="0"/>
        <v>543.15</v>
      </c>
      <c r="C33">
        <f>[2]!Props("P","T",B33,"Q",0,"Water")</f>
        <v>5502.986783014605</v>
      </c>
      <c r="D33">
        <f>[2]!Props("D","T",B33,"Q",0,"Water")</f>
        <v>767.46116679898125</v>
      </c>
      <c r="E33">
        <f>[2]!Props("D","T",B33,"Q",1,"Water")</f>
        <v>28.07333562442464</v>
      </c>
      <c r="F33">
        <f>[2]!Props("H","T",B33,"Q",0,"Water")</f>
        <v>1185.2699943566126</v>
      </c>
      <c r="G33">
        <f>[2]!Props("H","T",B33,"Q",1,"Water")</f>
        <v>2789.6932193000084</v>
      </c>
    </row>
    <row r="34" spans="1:7" x14ac:dyDescent="0.25">
      <c r="A34">
        <v>280</v>
      </c>
      <c r="B34" s="2">
        <f t="shared" si="0"/>
        <v>553.15</v>
      </c>
      <c r="C34">
        <f>[2]!Props("P","T",B34,"Q",0,"Water")</f>
        <v>6416.582909532026</v>
      </c>
      <c r="D34">
        <f>[2]!Props("D","T",B34,"Q",0,"Water")</f>
        <v>750.27516129988351</v>
      </c>
      <c r="E34">
        <f>[2]!Props("D","T",B34,"Q",1,"Water")</f>
        <v>33.164674054045683</v>
      </c>
      <c r="F34">
        <f>[2]!Props("H","T",B34,"Q",0,"Water")</f>
        <v>1236.8846659592693</v>
      </c>
      <c r="G34">
        <f>[2]!Props("H","T",B34,"Q",1,"Water")</f>
        <v>2779.8667305294553</v>
      </c>
    </row>
    <row r="35" spans="1:7" x14ac:dyDescent="0.25">
      <c r="A35">
        <v>290</v>
      </c>
      <c r="B35" s="2">
        <f t="shared" si="0"/>
        <v>563.15</v>
      </c>
      <c r="C35">
        <f>[2]!Props("P","T",B35,"Q",0,"Water")</f>
        <v>7441.7783444212137</v>
      </c>
      <c r="D35">
        <f>[2]!Props("D","T",B35,"Q",0,"Water")</f>
        <v>731.9051996436865</v>
      </c>
      <c r="E35">
        <f>[2]!Props("D","T",B35,"Q",1,"Water")</f>
        <v>39.131512960158695</v>
      </c>
      <c r="F35">
        <f>[2]!Props("H","T",B35,"Q",0,"Water")</f>
        <v>1290.0311497479681</v>
      </c>
      <c r="G35">
        <f>[2]!Props("H","T",B35,"Q",1,"Water")</f>
        <v>2766.6990506391335</v>
      </c>
    </row>
    <row r="36" spans="1:7" x14ac:dyDescent="0.25">
      <c r="A36">
        <v>300</v>
      </c>
      <c r="B36" s="2">
        <f t="shared" si="0"/>
        <v>573.15</v>
      </c>
      <c r="C36">
        <f>[2]!Props("P","T",B36,"Q",0,"Water")</f>
        <v>8587.9049408353676</v>
      </c>
      <c r="D36">
        <f>[2]!Props("D","T",B36,"Q",0,"Water")</f>
        <v>712.13563881961431</v>
      </c>
      <c r="E36">
        <f>[2]!Props("D","T",B36,"Q",1,"Water")</f>
        <v>46.167849523794111</v>
      </c>
      <c r="F36">
        <f>[2]!Props("H","T",B36,"Q",0,"Water")</f>
        <v>1345.0079264161157</v>
      </c>
      <c r="G36">
        <f>[2]!Props("H","T",B36,"Q",1,"Water")</f>
        <v>2749.6387614002501</v>
      </c>
    </row>
    <row r="37" spans="1:7" x14ac:dyDescent="0.25">
      <c r="A37">
        <v>310</v>
      </c>
      <c r="B37" s="2">
        <f t="shared" si="0"/>
        <v>583.15</v>
      </c>
      <c r="C37">
        <f>[2]!Props("P","T",B37,"Q",0,"Water")</f>
        <v>9865.0512111820826</v>
      </c>
      <c r="D37">
        <f>[2]!Props("D","T",B37,"Q",0,"Water")</f>
        <v>690.67154560984363</v>
      </c>
      <c r="E37">
        <f>[2]!Props("D","T",B37,"Q",1,"Water")</f>
        <v>54.541361541638153</v>
      </c>
      <c r="F37">
        <f>[2]!Props("H","T",B37,"Q",0,"Water")</f>
        <v>1402.2171260009688</v>
      </c>
      <c r="G37">
        <f>[2]!Props("H","T",B37,"Q",1,"Water")</f>
        <v>2727.9458789653868</v>
      </c>
    </row>
    <row r="38" spans="1:7" x14ac:dyDescent="0.25">
      <c r="A38">
        <v>320</v>
      </c>
      <c r="B38" s="2">
        <f t="shared" si="0"/>
        <v>593.15</v>
      </c>
      <c r="C38">
        <f>[2]!Props("P","T",B38,"Q",0,"Water")</f>
        <v>11284.292927464725</v>
      </c>
      <c r="D38">
        <f>[2]!Props("D","T",B38,"Q",0,"Water")</f>
        <v>667.09384803259525</v>
      </c>
      <c r="E38">
        <f>[2]!Props("D","T",B38,"Q",1,"Water")</f>
        <v>64.638432419886186</v>
      </c>
      <c r="F38">
        <f>[2]!Props("H","T",B38,"Q",0,"Water")</f>
        <v>1462.2236463970917</v>
      </c>
      <c r="G38">
        <f>[2]!Props("H","T",B38,"Q",1,"Water")</f>
        <v>2700.5857692409354</v>
      </c>
    </row>
    <row r="39" spans="1:7" x14ac:dyDescent="0.25">
      <c r="A39">
        <v>330</v>
      </c>
      <c r="B39" s="2">
        <f t="shared" si="0"/>
        <v>603.15</v>
      </c>
      <c r="C39">
        <f>[2]!Props("P","T",B39,"Q",0,"Water")</f>
        <v>12858.051600018429</v>
      </c>
      <c r="D39">
        <f>[2]!Props("D","T",B39,"Q",0,"Water")</f>
        <v>640.7732152647435</v>
      </c>
      <c r="E39">
        <f>[2]!Props("D","T",B39,"Q",1,"Water")</f>
        <v>77.05042598731238</v>
      </c>
      <c r="F39">
        <f>[2]!Props("H","T",B39,"Q",0,"Water")</f>
        <v>1525.8683270564179</v>
      </c>
      <c r="G39">
        <f>[2]!Props("H","T",B39,"Q",1,"Water")</f>
        <v>2666.0311405571751</v>
      </c>
    </row>
    <row r="40" spans="1:7" x14ac:dyDescent="0.25">
      <c r="A40">
        <v>340</v>
      </c>
      <c r="B40" s="2">
        <f t="shared" si="0"/>
        <v>613.15</v>
      </c>
      <c r="C40">
        <f>[2]!Props("P","T",B40,"Q",0,"Water")</f>
        <v>14600.677371948063</v>
      </c>
      <c r="D40">
        <f>[2]!Props("D","T",B40,"Q",0,"Water")</f>
        <v>610.66759832473281</v>
      </c>
      <c r="E40">
        <f>[2]!Props("D","T",B40,"Q",1,"Water")</f>
        <v>92.758782507416598</v>
      </c>
      <c r="F40">
        <f>[2]!Props("H","T",B40,"Q",0,"Water")</f>
        <v>1594.5289922369011</v>
      </c>
      <c r="G40">
        <f>[2]!Props("H","T",B40,"Q",1,"Water")</f>
        <v>2621.8455755251834</v>
      </c>
    </row>
    <row r="41" spans="1:7" x14ac:dyDescent="0.25">
      <c r="A41">
        <v>350</v>
      </c>
      <c r="B41" s="2">
        <f t="shared" si="0"/>
        <v>623.15</v>
      </c>
      <c r="C41">
        <f>[2]!Props("P","T",B41,"Q",0,"Water")</f>
        <v>16529.415139004064</v>
      </c>
      <c r="D41">
        <f>[2]!Props("D","T",B41,"Q",0,"Water")</f>
        <v>574.70651653672451</v>
      </c>
      <c r="E41">
        <f>[2]!Props("D","T",B41,"Q",1,"Water")</f>
        <v>113.60561050163348</v>
      </c>
      <c r="F41">
        <f>[2]!Props("H","T",B41,"Q",0,"Water")</f>
        <v>1670.8899067287161</v>
      </c>
      <c r="G41">
        <f>[2]!Props("H","T",B41,"Q",1,"Water")</f>
        <v>2563.6367109445368</v>
      </c>
    </row>
    <row r="42" spans="1:7" x14ac:dyDescent="0.25">
      <c r="A42">
        <v>360</v>
      </c>
      <c r="B42" s="2">
        <f t="shared" si="0"/>
        <v>633.15</v>
      </c>
      <c r="C42">
        <f>[2]!Props("P","T",B42,"Q",0,"Water")</f>
        <v>18666.006645644644</v>
      </c>
      <c r="D42">
        <f>[2]!Props("D","T",B42,"Q",0,"Water")</f>
        <v>527.59162939688963</v>
      </c>
      <c r="E42">
        <f>[2]!Props("D","T",B42,"Q",1,"Water")</f>
        <v>143.89841140942264</v>
      </c>
      <c r="F42">
        <f>[2]!Props("H","T",B42,"Q",0,"Water")</f>
        <v>1761.6646205625962</v>
      </c>
      <c r="G42">
        <f>[2]!Props("H","T",B42,"Q",1,"Water")</f>
        <v>2481.4924833322702</v>
      </c>
    </row>
    <row r="43" spans="1:7" x14ac:dyDescent="0.25">
      <c r="A43">
        <v>370</v>
      </c>
      <c r="B43" s="2">
        <f t="shared" si="0"/>
        <v>643.15</v>
      </c>
      <c r="C43">
        <f>[2]!Props("P","T",B43,"Q",0,"Water")</f>
        <v>21043.56314746592</v>
      </c>
      <c r="D43">
        <f>[2]!Props("D","T",B43,"Q",0,"Water")</f>
        <v>451.42564747531384</v>
      </c>
      <c r="E43">
        <f>[2]!Props("D","T",B43,"Q",1,"Water")</f>
        <v>201.83931641744371</v>
      </c>
      <c r="F43">
        <f>[2]!Props("H","T",B43,"Q",0,"Water")</f>
        <v>1890.6872488661784</v>
      </c>
      <c r="G43">
        <f>[2]!Props("H","T",B43,"Q",1,"Water")</f>
        <v>2334.5182916068165</v>
      </c>
    </row>
    <row r="44" spans="1:7" x14ac:dyDescent="0.25">
      <c r="A44">
        <f>[2]!Props1("Water","Tcrit")-0.01-273.15</f>
        <v>373.93600000000004</v>
      </c>
      <c r="B44" s="2">
        <f t="shared" ref="B44" si="1">A44+273.15</f>
        <v>647.08600000000001</v>
      </c>
      <c r="C44">
        <f>[2]!Props("P","T",B44,"Q",0,"Water")</f>
        <v>22061.328131850038</v>
      </c>
      <c r="D44">
        <f>[2]!Props("D","T",B44,"Q",0,"Water")</f>
        <v>337.04410411346163</v>
      </c>
      <c r="E44">
        <f>[2]!Props("D","T",B44,"Q",1,"Water")</f>
        <v>306.79658492825473</v>
      </c>
      <c r="F44">
        <f>[2]!Props("H","T",B44,"Q",0,"Water")</f>
        <v>2060.0042388923648</v>
      </c>
      <c r="G44">
        <f>[2]!Props("H","T",B44,"Q",1,"Water")</f>
        <v>2110.5585219387103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2013-09-18T12:50:22Z</dcterms:modified>
</cp:coreProperties>
</file>