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0750" yWindow="1575" windowWidth="20145" windowHeight="11370" tabRatio="500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4" i="1" l="1"/>
  <c r="L143" i="1" l="1"/>
  <c r="L129" i="1"/>
  <c r="L90" i="1"/>
  <c r="L50" i="1"/>
  <c r="L19" i="1"/>
  <c r="E15" i="1"/>
  <c r="E14" i="1"/>
  <c r="U13" i="1"/>
  <c r="E13" i="1"/>
  <c r="U12" i="1"/>
  <c r="Q12" i="1"/>
  <c r="P12" i="1"/>
  <c r="R12" i="1" s="1"/>
  <c r="E12" i="1"/>
  <c r="U11" i="1"/>
  <c r="Q11" i="1"/>
  <c r="P11" i="1"/>
  <c r="R11" i="1" s="1"/>
  <c r="E11" i="1"/>
  <c r="U10" i="1"/>
  <c r="R10" i="1"/>
  <c r="Q10" i="1"/>
  <c r="P10" i="1"/>
  <c r="E10" i="1"/>
  <c r="U9" i="1"/>
  <c r="R9" i="1"/>
  <c r="Q9" i="1"/>
  <c r="P9" i="1"/>
  <c r="E9" i="1"/>
  <c r="U8" i="1"/>
  <c r="Q8" i="1"/>
  <c r="P8" i="1"/>
  <c r="R8" i="1" s="1"/>
  <c r="E8" i="1"/>
  <c r="U7" i="1"/>
  <c r="Q7" i="1"/>
  <c r="P7" i="1"/>
  <c r="R7" i="1" s="1"/>
  <c r="E7" i="1"/>
  <c r="U6" i="1"/>
  <c r="R6" i="1"/>
  <c r="Q6" i="1"/>
  <c r="P6" i="1"/>
  <c r="E6" i="1"/>
  <c r="U5" i="1"/>
  <c r="Q5" i="1"/>
  <c r="P5" i="1"/>
  <c r="R5" i="1" s="1"/>
  <c r="U4" i="1"/>
  <c r="U14" i="1" s="1"/>
  <c r="Q4" i="1"/>
  <c r="Q13" i="1" s="1"/>
  <c r="P4" i="1"/>
  <c r="P13" i="1" s="1"/>
  <c r="R4" i="1" l="1"/>
  <c r="R13" i="1" s="1"/>
</calcChain>
</file>

<file path=xl/sharedStrings.xml><?xml version="1.0" encoding="utf-8"?>
<sst xmlns="http://schemas.openxmlformats.org/spreadsheetml/2006/main" count="1965" uniqueCount="1807">
  <si>
    <t>Компетенция</t>
  </si>
  <si>
    <t>Программные решения для бизнеса</t>
  </si>
  <si>
    <t>КОД</t>
  </si>
  <si>
    <t>КОД 1.2-2023-2025</t>
  </si>
  <si>
    <t>Total O</t>
  </si>
  <si>
    <t>Total J</t>
  </si>
  <si>
    <t>Total</t>
  </si>
  <si>
    <t>WSSS Section</t>
  </si>
  <si>
    <t>Все Варианты</t>
  </si>
  <si>
    <t>A</t>
  </si>
  <si>
    <t>WSSS 1</t>
  </si>
  <si>
    <t>Criteria</t>
  </si>
  <si>
    <t>Mark</t>
  </si>
  <si>
    <t>B</t>
  </si>
  <si>
    <t>WSSS 2</t>
  </si>
  <si>
    <t>Системный анализ и проектирование</t>
  </si>
  <si>
    <t>C</t>
  </si>
  <si>
    <t>WSSS 3</t>
  </si>
  <si>
    <t>Разработка программного обеспечения</t>
  </si>
  <si>
    <t>D</t>
  </si>
  <si>
    <t>WSSS 4</t>
  </si>
  <si>
    <t>Стандарты разработки программного обеспечения</t>
  </si>
  <si>
    <t>E</t>
  </si>
  <si>
    <t>WSSS 5</t>
  </si>
  <si>
    <t>Документирование программных решений</t>
  </si>
  <si>
    <t>F</t>
  </si>
  <si>
    <t>WSSS 6</t>
  </si>
  <si>
    <t>G</t>
  </si>
  <si>
    <t>WSSS 7</t>
  </si>
  <si>
    <t>H</t>
  </si>
  <si>
    <t>WSSS 8</t>
  </si>
  <si>
    <t>I</t>
  </si>
  <si>
    <t>WSSS 9</t>
  </si>
  <si>
    <t>WSSS 10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</si>
  <si>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</si>
  <si>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</si>
  <si>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</si>
  <si>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</si>
  <si>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</si>
  <si>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</si>
  <si>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</si>
  <si>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</si>
  <si>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</si>
  <si>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</si>
  <si>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</si>
  <si>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</si>
  <si>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</si>
  <si>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</si>
  <si>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</si>
  <si>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</si>
  <si>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</si>
  <si>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</si>
  <si>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</si>
  <si>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</si>
  <si>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</si>
  <si>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</si>
  <si>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</si>
  <si>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</si>
  <si>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</si>
  <si>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</si>
  <si>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</si>
  <si>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</si>
  <si>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</si>
  <si>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</si>
  <si>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</si>
  <si>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</si>
  <si>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</si>
  <si>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</si>
  <si>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</si>
  <si>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</si>
  <si>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</si>
  <si>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</si>
  <si>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</si>
  <si>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</si>
  <si>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</si>
  <si>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</si>
  <si>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</si>
  <si>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</si>
  <si>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</si>
  <si>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</si>
  <si>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</si>
  <si>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</si>
  <si>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</si>
  <si>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</si>
  <si>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</si>
  <si>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</si>
  <si>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</si>
  <si>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</si>
  <si>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</si>
  <si>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</si>
  <si>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</si>
  <si>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</si>
  <si>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</si>
  <si>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</si>
  <si>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</si>
  <si>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</si>
  <si>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</si>
  <si>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</si>
  <si>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</si>
  <si>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</si>
  <si>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</si>
  <si>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</si>
  <si>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</si>
  <si>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</si>
  <si>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</si>
  <si>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</si>
  <si>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</si>
  <si>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</si>
  <si>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</si>
  <si>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</si>
  <si>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</si>
  <si>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</si>
  <si>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</si>
  <si>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</si>
  <si>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</si>
  <si>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</si>
  <si>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</si>
  <si>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</si>
  <si>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</si>
  <si>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</si>
  <si>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</si>
  <si>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</si>
  <si>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</si>
  <si>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</si>
  <si>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</si>
  <si>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</si>
  <si>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</si>
  <si>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</si>
  <si>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</si>
  <si>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</si>
  <si>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</si>
  <si>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</si>
  <si>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</si>
  <si>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</si>
  <si>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</si>
  <si>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</si>
  <si>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</si>
  <si>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</si>
  <si>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</si>
  <si>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</si>
  <si>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</si>
  <si>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</si>
  <si>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</si>
  <si>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</si>
  <si>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</si>
  <si>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</si>
  <si>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</si>
  <si>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</si>
  <si>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</si>
  <si>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</si>
  <si>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</si>
  <si>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</si>
  <si>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</si>
  <si>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</si>
  <si>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</si>
  <si>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</si>
  <si>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</si>
  <si>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</si>
  <si>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</si>
  <si>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</si>
  <si>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</si>
  <si>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</si>
  <si>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</si>
  <si>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</si>
  <si>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</si>
  <si>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</si>
  <si>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</si>
  <si>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</si>
  <si>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</si>
  <si>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</si>
  <si>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</si>
  <si>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</si>
  <si>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</si>
  <si>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</si>
  <si>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</si>
  <si>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</si>
  <si>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</si>
  <si>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</si>
  <si>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</si>
  <si>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</si>
  <si>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</si>
  <si>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</si>
  <si>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</si>
  <si>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</si>
  <si>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</si>
  <si>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</si>
  <si>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</si>
  <si>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</si>
  <si>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</si>
  <si>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</si>
  <si>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</si>
  <si>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</si>
  <si>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</si>
  <si>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</si>
  <si>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</si>
  <si>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</si>
  <si>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</si>
  <si>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</si>
  <si>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</si>
  <si>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</si>
  <si>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</si>
  <si>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</si>
  <si>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</si>
  <si>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</si>
  <si>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</si>
  <si>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</si>
  <si>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</si>
  <si>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</si>
  <si>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</si>
  <si>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</si>
  <si>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</si>
  <si>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</si>
  <si>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</si>
  <si>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</si>
  <si>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</si>
  <si>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</si>
  <si>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</si>
  <si>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</si>
  <si>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</si>
  <si>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</si>
  <si>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</si>
  <si>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</si>
  <si>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</si>
  <si>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</si>
  <si>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</si>
  <si>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</si>
  <si>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</si>
  <si>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</si>
  <si>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</si>
  <si>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</si>
  <si>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</si>
  <si>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</si>
  <si>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</si>
  <si>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</si>
  <si>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</si>
  <si>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</si>
  <si>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</si>
  <si>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</si>
  <si>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</si>
  <si>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</si>
  <si>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</si>
  <si>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</si>
  <si>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</si>
  <si>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</si>
  <si>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</si>
  <si>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</si>
  <si>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</si>
  <si>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</si>
  <si>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</si>
  <si>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</si>
  <si>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</si>
  <si>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</si>
  <si>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</si>
  <si>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</si>
  <si>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</si>
  <si>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</si>
  <si>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</si>
  <si>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</si>
  <si>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</si>
  <si>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</si>
  <si>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</si>
  <si>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</si>
  <si>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</si>
  <si>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</si>
  <si>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</si>
  <si>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</si>
  <si>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</si>
  <si>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</si>
  <si>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</si>
  <si>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</si>
  <si>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</si>
  <si>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</si>
  <si>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</si>
  <si>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</si>
  <si>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</si>
  <si>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</si>
  <si>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</si>
  <si>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</si>
  <si>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</si>
  <si>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</si>
  <si>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</si>
  <si>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</si>
  <si>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</si>
  <si>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</si>
  <si>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</si>
  <si>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</si>
  <si>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</si>
  <si>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</si>
  <si>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</si>
  <si>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</si>
  <si>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</si>
  <si>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</si>
  <si>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</si>
  <si>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</si>
  <si>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</si>
  <si>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</si>
  <si>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</si>
  <si>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</si>
  <si>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</si>
  <si>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</si>
  <si>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</si>
  <si>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</si>
  <si>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</si>
  <si>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</si>
  <si>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</si>
  <si>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</si>
  <si>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</si>
  <si>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</si>
  <si>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</si>
  <si>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</si>
  <si>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</si>
  <si>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</si>
  <si>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</si>
  <si>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</si>
  <si>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</si>
  <si>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</si>
  <si>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</si>
  <si>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</si>
  <si>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</si>
  <si>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</si>
  <si>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</si>
  <si>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</si>
  <si>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</si>
  <si>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</si>
  <si>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</si>
  <si>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</si>
  <si>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</si>
  <si>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</si>
  <si>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</si>
  <si>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</si>
  <si>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</si>
  <si>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</si>
  <si>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</si>
  <si>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</si>
  <si>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</si>
  <si>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</si>
  <si>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</si>
  <si>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</si>
  <si>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</si>
  <si>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</si>
  <si>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</si>
  <si>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</si>
  <si>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</si>
  <si>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</si>
  <si>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</si>
  <si>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</si>
  <si>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</si>
  <si>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</si>
  <si>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</si>
  <si>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</si>
  <si>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</si>
  <si>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</si>
  <si>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</si>
  <si>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</si>
  <si>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</si>
  <si>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</si>
  <si>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</si>
  <si>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</si>
  <si>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</si>
  <si>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</si>
  <si>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</si>
  <si>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</si>
  <si>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</si>
  <si>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</si>
  <si>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</si>
  <si>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</si>
  <si>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</si>
  <si>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</si>
  <si>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</si>
  <si>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</si>
  <si>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</si>
  <si>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</si>
  <si>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</si>
  <si>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</si>
  <si>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</si>
  <si>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</si>
  <si>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</si>
  <si>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</si>
  <si>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</si>
  <si>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</si>
  <si>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</si>
  <si>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</si>
  <si>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</si>
  <si>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</si>
  <si>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</si>
  <si>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</si>
  <si>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</si>
  <si>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</si>
  <si>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</si>
  <si>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</si>
  <si>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</si>
  <si>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</si>
  <si>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</si>
  <si>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</si>
  <si>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</si>
  <si>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</si>
  <si>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</si>
  <si>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</si>
  <si>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</si>
  <si>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</si>
  <si>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</si>
  <si>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</si>
  <si>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</si>
  <si>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</si>
  <si>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</si>
  <si>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</si>
  <si>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</si>
  <si>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</si>
  <si>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</si>
  <si>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</si>
  <si>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</si>
  <si>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</si>
  <si>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</si>
  <si>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</si>
  <si>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</si>
  <si>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</si>
  <si>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</si>
  <si>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</si>
  <si>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</si>
  <si>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</si>
  <si>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</si>
  <si>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</si>
  <si>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</si>
  <si>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</si>
  <si>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</si>
  <si>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</si>
  <si>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</si>
  <si>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</si>
  <si>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</si>
  <si>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</si>
  <si>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</si>
  <si>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</si>
  <si>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</si>
  <si>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</si>
  <si>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</si>
  <si>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</si>
  <si>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</si>
  <si>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</si>
  <si>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</si>
  <si>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</si>
  <si>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</si>
  <si>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</si>
  <si>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</si>
  <si>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</si>
  <si>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</si>
  <si>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</si>
  <si>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</si>
  <si>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</si>
  <si>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</si>
  <si>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</si>
  <si>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</si>
  <si>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</si>
  <si>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</si>
  <si>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</si>
  <si>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</si>
  <si>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</si>
  <si>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</si>
  <si>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</si>
  <si>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</si>
  <si>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</si>
  <si>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</si>
  <si>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</si>
  <si>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</si>
  <si>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</si>
  <si>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</si>
  <si>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</si>
  <si>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</si>
  <si>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</si>
  <si>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</si>
  <si>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</si>
  <si>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</si>
  <si>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</si>
  <si>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</si>
  <si>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</si>
  <si>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</si>
  <si>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</si>
  <si>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</si>
  <si>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</si>
  <si>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</si>
  <si>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</si>
  <si>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</si>
  <si>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</si>
  <si>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</si>
  <si>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</si>
  <si>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</si>
  <si>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</si>
  <si>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</si>
  <si>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</si>
  <si>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</si>
  <si>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</si>
  <si>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</si>
  <si>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</si>
  <si>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</si>
  <si>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</si>
  <si>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</si>
  <si>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</si>
  <si>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</si>
  <si>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</si>
  <si>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</si>
  <si>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</si>
  <si>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</si>
  <si>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</si>
  <si>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</si>
  <si>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</si>
  <si>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</si>
  <si>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</si>
  <si>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</si>
  <si>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</si>
  <si>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</si>
  <si>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</si>
  <si>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</si>
  <si>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</si>
  <si>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</si>
  <si>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</si>
  <si>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</si>
  <si>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</si>
  <si>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</si>
  <si>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</si>
  <si>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</si>
  <si>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</si>
  <si>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</si>
  <si>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</si>
  <si>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</si>
  <si>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</si>
  <si>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</si>
  <si>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</si>
  <si>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</si>
  <si>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</si>
  <si>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</si>
  <si>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</si>
  <si>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</si>
  <si>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</si>
  <si>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</si>
  <si>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</si>
  <si>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</si>
  <si>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</si>
  <si>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</si>
  <si>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</si>
  <si>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</si>
  <si>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</si>
  <si>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</si>
  <si>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</si>
  <si>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</si>
  <si>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</si>
  <si>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</si>
  <si>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</si>
  <si>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</si>
  <si>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</si>
  <si>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</si>
  <si>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</si>
  <si>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</si>
  <si>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</si>
  <si>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</si>
  <si>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</si>
  <si>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</si>
  <si>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</si>
  <si>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</si>
  <si>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</si>
  <si>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</si>
  <si>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</si>
  <si>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</si>
  <si>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</si>
  <si>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</si>
  <si>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</si>
  <si>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</si>
  <si>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</si>
  <si>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</si>
  <si>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</si>
  <si>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</si>
  <si>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</si>
  <si>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</si>
  <si>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</si>
  <si>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</si>
  <si>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</si>
  <si>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</si>
  <si>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</si>
  <si>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</si>
  <si>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</si>
  <si>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</si>
  <si>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</si>
  <si>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</si>
  <si>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</si>
  <si>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</si>
  <si>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</si>
  <si>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</si>
  <si>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</si>
  <si>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</si>
  <si>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</si>
  <si>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</si>
  <si>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</si>
  <si>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</si>
  <si>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</si>
  <si>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</si>
  <si>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</si>
  <si>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</si>
  <si>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</si>
  <si>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</si>
  <si>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</si>
  <si>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</si>
  <si>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</si>
  <si>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</si>
  <si>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</si>
  <si>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</si>
  <si>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</si>
  <si>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</si>
  <si>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</si>
  <si>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</si>
  <si>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</si>
  <si>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</si>
  <si>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</si>
  <si>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</si>
  <si>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</si>
  <si>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</si>
  <si>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</si>
  <si>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</si>
  <si>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</si>
  <si>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</si>
  <si>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</si>
  <si>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</si>
  <si>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</si>
  <si>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</si>
  <si>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</si>
  <si>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</si>
  <si>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</si>
  <si>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</si>
  <si>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</si>
  <si>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</si>
  <si>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</si>
  <si>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</si>
  <si>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</si>
  <si>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</si>
  <si>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</si>
  <si>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</si>
  <si>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</si>
  <si>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</si>
  <si>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</si>
  <si>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</si>
  <si>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</si>
  <si>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</si>
  <si>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</si>
  <si>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</si>
  <si>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</si>
  <si>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</si>
  <si>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</si>
  <si>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</si>
  <si>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</si>
  <si>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</si>
  <si>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</si>
  <si>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</si>
  <si>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</si>
  <si>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</si>
  <si>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</si>
  <si>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</si>
  <si>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</si>
  <si>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</si>
  <si>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</si>
  <si>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</si>
  <si>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</si>
  <si>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</si>
  <si>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</si>
  <si>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</si>
  <si>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</si>
  <si>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</si>
  <si>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</si>
  <si>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</si>
  <si>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</si>
  <si>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</si>
  <si>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</si>
  <si>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</si>
  <si>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</si>
  <si>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</si>
  <si>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</si>
  <si>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</si>
  <si>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</si>
  <si>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</si>
  <si>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</si>
  <si>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</si>
  <si>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</si>
  <si>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</si>
  <si>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</si>
  <si>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</si>
  <si>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</si>
  <si>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</si>
  <si>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</si>
  <si>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</si>
  <si>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</si>
  <si>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</si>
  <si>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</si>
  <si>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</si>
  <si>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</si>
  <si>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</si>
  <si>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</si>
  <si>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</si>
  <si>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</si>
  <si>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</si>
  <si>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</si>
  <si>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</si>
  <si>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</si>
  <si>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</si>
  <si>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</si>
  <si>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</si>
  <si>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</si>
  <si>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</si>
  <si>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</si>
  <si>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</si>
  <si>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</si>
  <si>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</si>
  <si>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</si>
  <si>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</si>
  <si>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</si>
  <si>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</si>
  <si>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</si>
  <si>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</si>
  <si>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</si>
  <si>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</si>
  <si>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</si>
  <si>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</si>
  <si>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</si>
  <si>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</si>
  <si>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</si>
  <si>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</si>
  <si>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</si>
  <si>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</si>
  <si>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</si>
  <si>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</si>
  <si>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</si>
  <si>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</si>
  <si>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</si>
  <si>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</si>
  <si>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</si>
  <si>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</si>
  <si>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</si>
  <si>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</si>
  <si>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</si>
  <si>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</si>
  <si>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</si>
  <si>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</si>
  <si>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</si>
  <si>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</si>
  <si>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</si>
  <si>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</si>
  <si>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</si>
  <si>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</si>
  <si>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</si>
  <si>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</si>
  <si>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</si>
  <si>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</si>
  <si>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</si>
  <si>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</si>
  <si>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</si>
  <si>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</si>
  <si>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</si>
  <si>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</si>
  <si>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</si>
  <si>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</si>
  <si>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</si>
  <si>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</si>
  <si>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</si>
  <si>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</si>
  <si>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</si>
  <si>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</si>
  <si>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</si>
  <si>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</si>
  <si>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</si>
  <si>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</si>
  <si>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</si>
  <si>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</si>
  <si>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</si>
  <si>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</si>
  <si>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</si>
  <si>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</si>
  <si>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</si>
  <si>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</si>
  <si>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</si>
  <si>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</si>
  <si>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</si>
  <si>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</si>
  <si>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</si>
  <si>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</si>
  <si>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</si>
  <si>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</si>
  <si>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</si>
  <si>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</si>
  <si>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</si>
  <si>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</si>
  <si>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</si>
  <si>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</si>
  <si>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</si>
  <si>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</si>
  <si>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</si>
  <si>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</si>
  <si>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</si>
  <si>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</si>
  <si>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</si>
  <si>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</si>
  <si>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</si>
  <si>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</si>
  <si>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</si>
  <si>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</si>
  <si>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</si>
  <si>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</si>
  <si>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</si>
  <si>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</si>
  <si>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</si>
  <si>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</si>
  <si>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</si>
  <si>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</si>
  <si>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</si>
  <si>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</si>
  <si>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</si>
  <si>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</si>
  <si>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</si>
  <si>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</si>
  <si>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</si>
  <si>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</si>
  <si>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</si>
  <si>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</si>
  <si>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</si>
  <si>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</si>
  <si>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</si>
  <si>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</si>
  <si>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</si>
  <si>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</si>
  <si>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</si>
  <si>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</si>
  <si>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</si>
  <si>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</si>
  <si>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</si>
  <si>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</si>
  <si>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</si>
  <si>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</si>
  <si>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</si>
  <si>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</si>
  <si>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</si>
  <si>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</si>
  <si>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</si>
  <si>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</si>
  <si>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</si>
  <si>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</si>
  <si>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</si>
  <si>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</si>
  <si>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</si>
  <si>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</si>
  <si>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</si>
  <si>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</si>
  <si>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</si>
  <si>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</si>
  <si>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</si>
  <si>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</si>
  <si>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</si>
  <si>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</si>
  <si>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</si>
  <si>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</si>
  <si>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</si>
  <si>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</si>
  <si>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</si>
  <si>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</si>
  <si>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</si>
  <si>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</si>
  <si>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</si>
  <si>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</si>
  <si>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</si>
  <si>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</si>
  <si>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</si>
  <si>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</si>
  <si>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</si>
  <si>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</si>
  <si>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</si>
  <si>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</si>
  <si>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</si>
  <si>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</si>
  <si>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</si>
  <si>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</si>
  <si>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</si>
  <si>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</si>
  <si>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</si>
  <si>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</si>
  <si>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</si>
  <si>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</si>
  <si>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</si>
  <si>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</si>
  <si>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</si>
  <si>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</si>
  <si>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</si>
  <si>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</si>
  <si>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</si>
  <si>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</si>
  <si>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</si>
  <si>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</si>
  <si>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</si>
  <si>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</si>
  <si>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</si>
  <si>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</si>
  <si>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</si>
  <si>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</si>
  <si>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</si>
  <si>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</si>
  <si>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</si>
  <si>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</si>
  <si>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</si>
  <si>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</si>
  <si>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</si>
  <si>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</si>
  <si>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</si>
  <si>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</si>
  <si>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</si>
  <si>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</si>
  <si>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</si>
  <si>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</si>
  <si>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</si>
  <si>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</si>
  <si>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</si>
  <si>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</si>
  <si>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</si>
  <si>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</si>
  <si>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</si>
  <si>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</si>
  <si>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</si>
  <si>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</si>
  <si>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</si>
  <si>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</si>
  <si>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</si>
  <si>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</si>
  <si>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</si>
  <si>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</si>
  <si>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</si>
  <si>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</si>
  <si>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</si>
  <si>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</si>
  <si>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</si>
  <si>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</si>
  <si>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</si>
  <si>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</si>
  <si>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</si>
  <si>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</si>
  <si>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</si>
  <si>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</si>
  <si>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</si>
  <si>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</si>
  <si>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</si>
  <si>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</si>
  <si>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</si>
  <si>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</si>
  <si>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</si>
  <si>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</si>
  <si>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</si>
  <si>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</si>
  <si>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</si>
  <si>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</si>
  <si>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</si>
  <si>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</si>
  <si>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</si>
  <si>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</si>
  <si>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</si>
  <si>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</si>
  <si>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</si>
  <si>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</si>
  <si>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</si>
  <si>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</si>
  <si>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</si>
  <si>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</si>
  <si>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</si>
  <si>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</si>
  <si>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</si>
  <si>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</si>
  <si>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</si>
  <si>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</si>
  <si>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</si>
  <si>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</si>
  <si>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</si>
  <si>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</si>
  <si>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</si>
  <si>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</si>
  <si>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</si>
  <si>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</si>
  <si>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</si>
  <si>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</si>
  <si>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</si>
  <si>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</si>
  <si>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</si>
  <si>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</si>
  <si>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</si>
  <si>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</si>
  <si>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</si>
  <si>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</si>
  <si>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</si>
  <si>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</si>
  <si>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</si>
  <si>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</si>
  <si>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</si>
  <si>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</si>
  <si>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</si>
  <si>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</si>
  <si>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</si>
  <si>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</si>
  <si>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</si>
  <si>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</si>
  <si>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</si>
  <si>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</si>
  <si>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</si>
  <si>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</si>
  <si>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</si>
  <si>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</si>
  <si>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</si>
  <si>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</si>
  <si>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</si>
  <si>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</si>
  <si>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</si>
  <si>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</si>
  <si>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</si>
  <si>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</si>
  <si>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</si>
  <si>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</si>
  <si>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</si>
  <si>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</si>
  <si>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</si>
  <si>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</si>
  <si>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</si>
  <si>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</si>
  <si>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</si>
  <si>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</si>
  <si>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</si>
  <si>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</si>
  <si>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</si>
  <si>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</si>
  <si>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</si>
  <si>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</si>
  <si>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</si>
  <si>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</si>
  <si>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</si>
  <si>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</si>
  <si>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</si>
  <si>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</si>
  <si>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</si>
  <si>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</si>
  <si>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</si>
  <si>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</si>
  <si>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</si>
  <si>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</si>
  <si>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</si>
  <si>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</si>
  <si>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</si>
  <si>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</si>
  <si>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</si>
  <si>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</si>
  <si>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</si>
  <si>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</si>
  <si>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</si>
  <si>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</si>
  <si>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</si>
  <si>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</si>
  <si>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</si>
  <si>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</si>
  <si>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</si>
  <si>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</si>
  <si>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</si>
  <si>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</si>
  <si>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</si>
  <si>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</si>
  <si>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</si>
  <si>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</si>
  <si>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</si>
  <si>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</si>
  <si>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</si>
  <si>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</si>
  <si>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</si>
  <si>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</si>
  <si>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</si>
  <si>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</si>
  <si>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</si>
  <si>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</si>
  <si>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</si>
  <si>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</si>
  <si>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</si>
  <si>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</si>
  <si>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</si>
  <si>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</si>
  <si>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</si>
  <si>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</si>
  <si>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</si>
  <si>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</si>
  <si>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</si>
  <si>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</si>
  <si>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</si>
  <si>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</si>
  <si>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</si>
  <si>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</si>
  <si>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</si>
  <si>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</si>
  <si>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</si>
  <si>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</si>
  <si>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</si>
  <si>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</si>
  <si>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</si>
  <si>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</si>
  <si>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</si>
  <si>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</si>
  <si>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</si>
  <si>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</si>
  <si>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</si>
  <si>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</si>
  <si>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</si>
  <si>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</si>
  <si>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</si>
  <si>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</si>
  <si>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</si>
  <si>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</si>
  <si>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</si>
  <si>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</si>
  <si>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</si>
  <si>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</si>
  <si>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</si>
  <si>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</si>
  <si>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</si>
  <si>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</si>
  <si>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</si>
  <si>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</si>
  <si>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</si>
  <si>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</si>
  <si>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</si>
  <si>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</si>
  <si>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</si>
  <si>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</si>
  <si>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</si>
  <si>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</si>
  <si>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</si>
  <si>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</si>
  <si>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</si>
  <si>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</si>
  <si>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</si>
  <si>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</si>
  <si>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</si>
  <si>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</si>
  <si>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</si>
  <si>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</si>
  <si>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</si>
  <si>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</si>
  <si>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</si>
  <si>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</si>
  <si>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</si>
  <si>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</si>
  <si>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</si>
  <si>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</si>
  <si>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</si>
  <si>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</si>
  <si>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</si>
  <si>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</si>
  <si>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</si>
  <si>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</si>
  <si>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</si>
  <si>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</si>
  <si>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</si>
  <si>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</si>
  <si>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</si>
  <si>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</si>
  <si>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</si>
  <si>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</si>
  <si>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</si>
  <si>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</si>
  <si>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</si>
  <si>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</si>
  <si>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</si>
  <si>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</si>
  <si>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</si>
  <si>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</si>
  <si>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</si>
  <si>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</si>
  <si>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</si>
  <si>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</si>
  <si>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</si>
  <si>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</si>
  <si>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</si>
  <si>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</si>
  <si>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</si>
  <si>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</si>
  <si>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</si>
  <si>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</si>
  <si>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</si>
  <si>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</si>
  <si>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</si>
  <si>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</si>
  <si>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</si>
  <si>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</si>
  <si>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</si>
  <si>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</si>
  <si>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</si>
  <si>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</si>
  <si>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</si>
  <si>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</si>
  <si>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</si>
  <si>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</si>
  <si>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</si>
  <si>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</si>
  <si>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</si>
  <si>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</si>
  <si>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</si>
  <si>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</si>
  <si>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</si>
  <si>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</si>
  <si>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</si>
  <si>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</si>
  <si>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</si>
  <si>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</si>
  <si>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</si>
  <si>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</si>
  <si>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</si>
  <si>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</si>
  <si>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</si>
  <si>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</si>
  <si>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</si>
  <si>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</si>
  <si>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</si>
  <si>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</si>
  <si>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</si>
  <si>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</si>
  <si>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</si>
  <si>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</si>
  <si>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</si>
  <si>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</si>
  <si>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</si>
  <si>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</si>
  <si>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</si>
  <si>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</si>
  <si>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</si>
  <si>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</si>
  <si>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</si>
  <si>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</si>
  <si>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</si>
  <si>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</si>
  <si>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</si>
  <si>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</si>
  <si>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</si>
  <si>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</si>
  <si>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</si>
  <si>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</si>
  <si>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</si>
  <si>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</si>
  <si>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</si>
  <si>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</si>
  <si>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</si>
  <si>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</si>
  <si>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</si>
  <si>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</si>
  <si>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</si>
  <si>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</si>
  <si>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</si>
  <si>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</si>
  <si>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</si>
  <si>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</si>
  <si>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</si>
  <si>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</si>
  <si>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</si>
  <si>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</si>
  <si>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</si>
  <si>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</si>
  <si>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</si>
  <si>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</si>
  <si>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</si>
  <si>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</si>
  <si>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</si>
  <si>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</si>
  <si>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</si>
  <si>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</si>
  <si>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</si>
  <si>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</si>
  <si>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</si>
  <si>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</si>
  <si>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</si>
  <si>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</si>
  <si>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</si>
  <si>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</si>
  <si>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</si>
  <si>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</si>
  <si>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</si>
  <si>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</si>
  <si>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</si>
  <si>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</si>
  <si>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</si>
  <si>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</si>
  <si>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</si>
  <si>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</si>
  <si>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</si>
  <si>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</si>
  <si>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</si>
  <si>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</si>
  <si>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</si>
  <si>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</si>
  <si>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</si>
  <si>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</si>
  <si>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</si>
  <si>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</si>
  <si>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</si>
  <si>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</si>
  <si>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</si>
  <si>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</si>
  <si>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</si>
  <si>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</si>
  <si>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</si>
  <si>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</si>
  <si>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</si>
  <si>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</si>
  <si>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</si>
  <si>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</si>
  <si>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</si>
  <si>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</si>
  <si>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</si>
  <si>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</si>
  <si>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</si>
  <si>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</si>
  <si>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</si>
  <si>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</si>
  <si>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</si>
  <si>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</si>
  <si>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</si>
  <si>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</si>
  <si>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</si>
  <si>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</si>
  <si>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</si>
  <si>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</si>
  <si>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</si>
  <si>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</si>
  <si>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</si>
  <si>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</si>
  <si>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</si>
  <si>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</si>
  <si>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</si>
  <si>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</si>
  <si>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</si>
  <si>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</si>
  <si>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</si>
  <si>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</si>
  <si>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</si>
  <si>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</si>
  <si>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</si>
  <si>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</si>
  <si>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</si>
  <si>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</si>
  <si>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</si>
  <si>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</si>
  <si>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</si>
  <si>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</si>
  <si>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</si>
  <si>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</si>
  <si>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</si>
  <si>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</si>
  <si>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</si>
  <si>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</si>
  <si>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</si>
  <si>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</si>
  <si>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</si>
  <si>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</si>
  <si>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</si>
  <si>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</si>
  <si>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</si>
  <si>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</si>
  <si>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</si>
  <si>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</si>
  <si>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</si>
  <si>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</si>
  <si>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</si>
  <si>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</si>
  <si>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</si>
  <si>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</si>
  <si>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</si>
  <si>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</si>
  <si>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</si>
  <si>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</si>
  <si>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</si>
  <si>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</si>
  <si>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</si>
  <si>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</si>
  <si>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</si>
  <si>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</si>
  <si>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</si>
  <si>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</si>
  <si>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</si>
  <si>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</si>
  <si>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</si>
  <si>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</si>
  <si>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</si>
  <si>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</si>
  <si>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</si>
  <si>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</si>
  <si>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</si>
  <si>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</si>
  <si>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</si>
  <si>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</si>
  <si>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</si>
  <si>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</si>
  <si>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</si>
  <si>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</si>
  <si>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</si>
  <si>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</si>
  <si>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</si>
  <si>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</si>
  <si>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</si>
  <si>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</si>
  <si>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</si>
  <si>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</si>
  <si>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</si>
  <si>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</si>
  <si>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</si>
  <si>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</si>
  <si>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</si>
  <si>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</si>
  <si>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</si>
  <si>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</si>
  <si>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</si>
  <si>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</si>
  <si>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</si>
  <si>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</si>
  <si>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</si>
  <si>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</si>
  <si>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</si>
  <si>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</si>
  <si>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</si>
  <si>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</si>
  <si>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</si>
  <si>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</si>
  <si>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</si>
  <si>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</si>
  <si>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</si>
  <si>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</si>
  <si>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</si>
  <si>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</si>
  <si>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</si>
  <si>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</si>
  <si>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</si>
  <si>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</si>
  <si>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</si>
  <si>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</si>
  <si>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</si>
  <si>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</si>
  <si>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</si>
  <si>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</si>
  <si>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</si>
  <si>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</si>
  <si>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</si>
  <si>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</si>
  <si>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</si>
  <si>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</si>
  <si>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</si>
  <si>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</si>
  <si>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</si>
  <si>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</si>
  <si>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</si>
  <si>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</si>
  <si>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</si>
  <si>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</si>
  <si>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</si>
  <si>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</si>
  <si>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</si>
  <si>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</si>
  <si>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</si>
  <si>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</si>
  <si>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</si>
  <si>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</si>
  <si>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</si>
  <si>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</si>
  <si>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</si>
  <si>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</si>
  <si>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</si>
  <si>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</si>
  <si>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</si>
  <si>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</si>
  <si>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</si>
  <si>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</si>
  <si>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</si>
  <si>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</si>
  <si>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</si>
  <si>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</si>
  <si>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</si>
  <si>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</si>
  <si>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</si>
  <si>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</si>
  <si>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</si>
  <si>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</si>
  <si>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</si>
  <si>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</si>
  <si>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</si>
  <si>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</si>
  <si>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</si>
  <si>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</si>
  <si>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</si>
  <si>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</si>
  <si>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</si>
  <si>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</si>
  <si>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</si>
  <si>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</si>
  <si>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</si>
  <si>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</si>
  <si>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</si>
  <si>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</si>
  <si>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</si>
  <si>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</si>
  <si>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</si>
  <si>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</si>
  <si>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</si>
  <si>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</si>
  <si>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</si>
  <si>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</si>
  <si>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</si>
  <si>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</si>
  <si>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</si>
  <si>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</si>
  <si>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</si>
  <si>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</si>
  <si>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</si>
  <si>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</si>
  <si>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</si>
  <si>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</si>
  <si>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</si>
  <si>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</si>
  <si>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</si>
  <si>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</si>
  <si>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</si>
  <si>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</si>
  <si>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</si>
  <si>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</si>
  <si>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</si>
  <si>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</si>
  <si>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</si>
  <si>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</si>
  <si>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</si>
  <si>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</si>
  <si>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</si>
  <si>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</si>
  <si>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</si>
  <si>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</si>
  <si>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</si>
  <si>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</si>
  <si>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</si>
  <si>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</si>
  <si>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</si>
  <si>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</si>
  <si>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</si>
  <si>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</si>
  <si>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</si>
  <si>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</si>
  <si>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</si>
  <si>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</si>
  <si>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</si>
  <si>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</si>
  <si>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</si>
  <si>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</si>
  <si>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</si>
  <si>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</si>
  <si>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</si>
  <si>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</si>
  <si>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</si>
  <si>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</si>
  <si>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</si>
  <si>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</si>
  <si>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</si>
  <si>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</si>
  <si>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</si>
  <si>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</si>
  <si>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</si>
  <si>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</si>
  <si>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</si>
  <si>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</si>
  <si>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</si>
  <si>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</si>
  <si>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</si>
  <si>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</si>
  <si>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</si>
  <si>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</si>
  <si>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</si>
  <si>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</si>
  <si>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</si>
  <si>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</si>
  <si>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</si>
  <si>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</si>
  <si>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</si>
  <si>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</si>
  <si>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</si>
  <si>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</si>
  <si>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</si>
  <si>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</si>
  <si>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</si>
  <si>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</si>
  <si>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</si>
  <si>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</si>
  <si>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</si>
  <si>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</si>
  <si>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</si>
  <si>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</si>
  <si>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</si>
  <si>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</si>
  <si>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</si>
  <si>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</si>
  <si>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</si>
  <si>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</si>
  <si>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</si>
  <si>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</si>
  <si>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</si>
  <si>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</si>
  <si>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</si>
  <si>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</si>
  <si>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</si>
  <si>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</si>
  <si>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</si>
  <si>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</si>
  <si>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</si>
  <si>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</si>
  <si>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</si>
  <si>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</si>
  <si>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</si>
  <si>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</si>
  <si>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</si>
  <si>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</si>
  <si>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</si>
  <si>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</si>
  <si>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</si>
  <si>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</si>
  <si>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</si>
  <si>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</si>
  <si>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</si>
  <si>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</si>
  <si>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</si>
  <si>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</si>
  <si>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</si>
  <si>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</si>
  <si>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</si>
  <si>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</si>
  <si>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</si>
  <si>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</si>
  <si>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</si>
  <si>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</si>
  <si>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</si>
  <si>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</si>
  <si>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</si>
  <si>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</si>
  <si>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</si>
  <si>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</si>
  <si>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</si>
  <si>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</si>
  <si>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</si>
  <si>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</si>
  <si>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</si>
  <si>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</si>
  <si>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</si>
  <si>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</si>
  <si>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</si>
  <si>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</si>
  <si>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</si>
  <si>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</si>
  <si>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</si>
  <si>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</si>
  <si>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</si>
  <si>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</si>
  <si>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</si>
  <si>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</si>
  <si>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</si>
  <si>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</si>
  <si>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</si>
  <si>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</si>
  <si>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</si>
  <si>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</si>
  <si>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</si>
  <si>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</si>
  <si>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</si>
  <si>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</si>
  <si>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</si>
  <si>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</si>
  <si>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</si>
  <si>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</si>
  <si>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</si>
  <si>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</si>
  <si>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</si>
  <si>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</si>
  <si>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</si>
  <si>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</si>
  <si>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</si>
  <si>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</si>
  <si>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</si>
  <si>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</si>
  <si>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</si>
  <si>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</si>
  <si>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</si>
  <si>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</si>
  <si>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</si>
  <si>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</si>
  <si>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</si>
  <si>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</si>
  <si>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</si>
  <si>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</si>
  <si>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</si>
  <si>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</si>
  <si>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</si>
  <si>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</si>
  <si>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</si>
  <si>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</si>
  <si>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</si>
  <si>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</si>
  <si>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</si>
  <si>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</si>
  <si>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</si>
  <si>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</si>
  <si>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</si>
  <si>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</si>
  <si>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</si>
  <si>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</si>
  <si>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</si>
  <si>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</si>
  <si>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</si>
  <si>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</si>
  <si>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</si>
  <si>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</si>
  <si>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</si>
  <si>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</si>
  <si>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</si>
  <si>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</si>
  <si>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</si>
  <si>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</si>
  <si>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</si>
  <si>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</si>
  <si>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</si>
  <si>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</si>
  <si>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</si>
  <si>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</si>
  <si>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</si>
  <si>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</si>
  <si>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</si>
  <si>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</si>
  <si>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</si>
  <si>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</si>
  <si>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</si>
  <si>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</si>
  <si>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</si>
  <si>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</si>
  <si>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</si>
  <si>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</si>
  <si>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</si>
  <si>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</si>
  <si>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</si>
  <si>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</si>
  <si>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</si>
  <si>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</si>
  <si>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</si>
  <si>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</si>
  <si>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</si>
  <si>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</si>
  <si>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</si>
  <si>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</si>
  <si>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</si>
  <si>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</si>
  <si>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</si>
  <si>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</si>
  <si>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</si>
  <si>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</si>
  <si>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</si>
  <si>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</si>
  <si>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</si>
  <si>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</si>
  <si>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</si>
  <si>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</si>
  <si>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</si>
  <si>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</si>
  <si>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</si>
  <si>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</si>
  <si>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</si>
  <si>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</si>
  <si>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</si>
  <si>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</si>
  <si>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</si>
  <si>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</si>
  <si>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</si>
  <si>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</si>
  <si>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</si>
  <si>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</si>
  <si>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</si>
  <si>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</si>
  <si>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</si>
  <si>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</si>
  <si>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</si>
  <si>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</si>
  <si>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</si>
  <si>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</si>
  <si>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</si>
  <si>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</si>
  <si>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</si>
  <si>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</si>
  <si>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</si>
  <si>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</si>
  <si>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</si>
  <si>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</si>
  <si>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</si>
  <si>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</si>
  <si>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</si>
  <si>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</si>
  <si>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</si>
  <si>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</si>
  <si>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</si>
  <si>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</si>
  <si>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</si>
  <si>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</si>
  <si>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</si>
  <si>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</si>
  <si>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</si>
  <si>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</si>
  <si>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</si>
  <si>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</si>
  <si>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</si>
  <si>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</si>
  <si>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</si>
  <si>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ИТОГ: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</si>
</sst>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 applyProtection="1">
      <alignment wrapText="1"/>
    </xf>
    <xf numFmtId="49" fontId="1" fillId="0" borderId="0" xfId="0" applyNumberFormat="1" applyFont="1" applyAlignment="1" applyProtection="1">
      <alignment horizontal="left" vertical="center" wrapText="1"/>
    </xf>
    <xf numFmtId="49" fontId="2" fillId="0" borderId="0" xfId="0" applyNumberFormat="1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 wrapText="1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 wrapText="1"/>
    </xf>
    <xf numFmtId="4" fontId="1" fillId="0" borderId="0" xfId="0" applyNumberFormat="1" applyFont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1" fillId="3" borderId="0" xfId="0" applyFont="1" applyFill="1" applyAlignment="1" applyProtection="1">
      <alignment vertical="center" wrapText="1"/>
    </xf>
    <xf numFmtId="0" fontId="3" fillId="0" borderId="1" xfId="0" applyFont="1" applyBorder="1" applyAlignment="1" applyProtection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righ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4" fontId="1" fillId="3" borderId="1" xfId="0" applyNumberFormat="1" applyFont="1" applyFill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4" fontId="1" fillId="5" borderId="2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4" fontId="5" fillId="4" borderId="2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4" fontId="1" fillId="5" borderId="1" xfId="0" applyNumberFormat="1" applyFont="1" applyFill="1" applyBorder="1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 vertical="center" wrapText="1"/>
    </xf>
    <xf numFmtId="49" fontId="6" fillId="0" borderId="1" xfId="0" applyNumberFormat="1" applyFont="1" applyBorder="1" applyAlignment="1" applyProtection="1"/>
    <xf numFmtId="49" fontId="7" fillId="0" borderId="1" xfId="0" applyNumberFormat="1" applyFont="1" applyBorder="1" applyAlignment="1" applyProtection="1"/>
    <xf numFmtId="49" fontId="7" fillId="0" borderId="0" xfId="0" applyNumberFormat="1" applyFont="1" applyAlignment="1" applyProtection="1"/>
    <xf numFmtId="49" fontId="8" fillId="0" borderId="1" xfId="0" applyNumberFormat="1" applyFont="1" applyBorder="1" applyAlignment="1" applyProtection="1">
      <alignment horizontal="center" wrapText="1"/>
    </xf>
    <xf numFmtId="49" fontId="8" fillId="0" borderId="1" xfId="0" applyNumberFormat="1" applyFont="1" applyBorder="1" applyAlignment="1" applyProtection="1">
      <alignment horizontal="center"/>
    </xf>
    <xf numFmtId="49" fontId="7" fillId="0" borderId="0" xfId="0" applyNumberFormat="1" applyFont="1" applyAlignment="1" applyProtection="1">
      <alignment horizontal="right"/>
    </xf>
    <xf numFmtId="49" fontId="9" fillId="6" borderId="1" xfId="0" applyNumberFormat="1" applyFont="1" applyFill="1" applyBorder="1" applyAlignment="1" applyProtection="1"/>
    <xf numFmtId="49" fontId="7" fillId="6" borderId="0" xfId="0" applyNumberFormat="1" applyFont="1" applyFill="1" applyAlignment="1" applyProtection="1"/>
    <xf numFmtId="0" fontId="10" fillId="0" borderId="1" xfId="0" applyFont="1" applyBorder="1" applyAlignment="1" applyProtection="1">
      <alignment wrapText="1"/>
    </xf>
    <xf numFmtId="0" fontId="11" fillId="0" borderId="1" xfId="0" applyFont="1" applyBorder="1" applyAlignment="1" applyProtection="1"/>
    <xf numFmtId="49" fontId="7" fillId="0" borderId="1" xfId="0" applyNumberFormat="1" applyFont="1" applyBorder="1" applyAlignment="1" applyProtection="1">
      <alignment horizontal="center" wrapText="1"/>
    </xf>
    <xf numFmtId="49" fontId="7" fillId="0" borderId="1" xfId="0" applyNumberFormat="1" applyFont="1" applyBorder="1" applyAlignment="1" applyProtection="1">
      <alignment horizontal="right"/>
    </xf>
    <xf numFmtId="0" fontId="11" fillId="5" borderId="1" xfId="0" applyFont="1" applyFill="1" applyBorder="1" applyAlignment="1" applyProtection="1"/>
    <xf numFmtId="0" fontId="10" fillId="0" borderId="0" xfId="0" applyFont="1" applyAlignment="1" applyProtection="1">
      <alignment wrapText="1"/>
    </xf>
    <xf numFmtId="0" fontId="1" fillId="7" borderId="1" xfId="0" applyFont="1" applyFill="1" applyBorder="1" applyAlignment="1" applyProtection="1">
      <alignment horizontal="left" vertical="center" wrapText="1"/>
    </xf>
    <xf numFmtId="0" fontId="1" fillId="8" borderId="1" xfId="0" applyFont="1" applyFill="1" applyBorder="1" applyAlignment="1" applyProtection="1">
      <alignment horizontal="left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12" fillId="7" borderId="1" xfId="0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tabSelected="1" topLeftCell="C1" zoomScale="110" zoomScaleNormal="110" workbookViewId="0">
      <selection activeCell="J25" sqref="J25"/>
    </sheetView>
  </sheetViews>
  <sheetFormatPr defaultColWidth="14.42578125" defaultRowHeight="12.75"/>
  <cols>
    <col min="1" max="1" width="9.5703125" style="1" customWidth="1"/>
    <col min="2" max="2" width="34.42578125" style="1" customWidth="1"/>
    <col min="3" max="3" width="12" style="1" customWidth="1"/>
    <col min="4" max="4" width="43.85546875" style="1" customWidth="1"/>
    <col min="5" max="5" width="10.42578125" style="1" customWidth="1"/>
    <col min="6" max="6" width="41.42578125" style="1" customWidth="1"/>
    <col min="7" max="7" width="14.42578125" style="1"/>
    <col min="8" max="9" width="11.85546875" style="1" customWidth="1"/>
    <col min="10" max="12" width="14.42578125" style="1"/>
    <col min="13" max="14" width="4" style="1" customWidth="1"/>
    <col min="15" max="18" width="14.42578125" style="1"/>
    <col min="19" max="19" width="4" style="1" customWidth="1"/>
    <col min="20" max="16384" width="14.42578125" style="1"/>
  </cols>
  <sheetData>
    <row r="1" spans="1:22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spans="1:22" ht="15.75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4"/>
      <c r="T4" s="10" t="s">
        <v>10</v>
      </c>
      <c r="U4" s="13">
        <f>IFERROR(SUMIF($H:$H,1,$I:$I),0)</f>
        <v>1.1000000000000001</v>
      </c>
      <c r="V4" s="4"/>
    </row>
    <row r="5" spans="1:22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4"/>
      <c r="T5" s="10" t="s">
        <v>14</v>
      </c>
      <c r="U5" s="13">
        <f>IFERROR(SUMIF($H:$H,2,$I:$I),0)</f>
        <v>6.1</v>
      </c>
      <c r="V5" s="4"/>
    </row>
    <row r="6" spans="1:22">
      <c r="A6" s="4"/>
      <c r="B6" s="4"/>
      <c r="C6" s="15" t="s">
        <v>9</v>
      </c>
      <c r="D6" s="15" t="s">
        <v>15</v>
      </c>
      <c r="E6" s="16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4"/>
      <c r="T6" s="10" t="s">
        <v>17</v>
      </c>
      <c r="U6" s="13">
        <f>IFERROR(SUMIF($H:$H,3,$I:$I),0)</f>
        <v>8</v>
      </c>
      <c r="V6" s="4"/>
    </row>
    <row r="7" spans="1:22">
      <c r="A7" s="4"/>
      <c r="B7" s="4"/>
      <c r="C7" s="15" t="s">
        <v>13</v>
      </c>
      <c r="D7" s="15" t="s">
        <v>18</v>
      </c>
      <c r="E7" s="16">
        <f>IFERROR(SUM($I$50:$I$90),0)</f>
        <v>26.000000000000007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4"/>
      <c r="T7" s="10" t="s">
        <v>20</v>
      </c>
      <c r="U7" s="13">
        <f>IFERROR(SUMIF($H:$H,4,$I:$I),0)</f>
        <v>10.9</v>
      </c>
      <c r="V7" s="4"/>
    </row>
    <row r="8" spans="1:22">
      <c r="A8" s="4"/>
      <c r="B8" s="4"/>
      <c r="C8" s="15" t="s">
        <v>16</v>
      </c>
      <c r="D8" s="15" t="s">
        <v>21</v>
      </c>
      <c r="E8" s="16">
        <f>IFERROR(SUM($I$90:$I$129),0)</f>
        <v>6.9999999999999991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>
        <f>IFERROR(SUMIF(#REF!,"O",#REF!), 0)</f>
        <v>0</v>
      </c>
      <c r="Q8" s="17">
        <f>IFERROR(SUMIF(#REF!,"J",#REF!),0)</f>
        <v>0</v>
      </c>
      <c r="R8" s="13">
        <f t="shared" si="0"/>
        <v>0</v>
      </c>
      <c r="S8" s="4"/>
      <c r="T8" s="10" t="s">
        <v>23</v>
      </c>
      <c r="U8" s="13">
        <f>IFERROR(SUMIF($H:$H,5,$I:$I),0)</f>
        <v>22.900000000000002</v>
      </c>
      <c r="V8" s="4"/>
    </row>
    <row r="9" spans="1:22">
      <c r="A9" s="4"/>
      <c r="B9" s="4"/>
      <c r="C9" s="15" t="s">
        <v>19</v>
      </c>
      <c r="D9" s="15" t="s">
        <v>24</v>
      </c>
      <c r="E9" s="16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4"/>
      <c r="T9" s="10" t="s">
        <v>26</v>
      </c>
      <c r="U9" s="13">
        <f>IFERROR(SUMIF($H:$H,6,$I:$I),0)</f>
        <v>1</v>
      </c>
      <c r="V9" s="4"/>
    </row>
    <row r="10" spans="1:22">
      <c r="A10" s="4"/>
      <c r="B10" s="4"/>
      <c r="C10" s="15" t="s">
        <v>22</v>
      </c>
      <c r="D10" s="15"/>
      <c r="E10" s="16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4"/>
      <c r="T10" s="10" t="s">
        <v>28</v>
      </c>
      <c r="U10" s="13">
        <f>IFERROR(SUMIF($H:$H,7,$I:$I),0)</f>
        <v>0</v>
      </c>
      <c r="V10" s="4"/>
    </row>
    <row r="11" spans="1:22">
      <c r="A11" s="4"/>
      <c r="B11" s="4"/>
      <c r="C11" s="15" t="s">
        <v>25</v>
      </c>
      <c r="D11" s="15"/>
      <c r="E11" s="16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4"/>
      <c r="T11" s="10" t="s">
        <v>30</v>
      </c>
      <c r="U11" s="13">
        <f>IFERROR(SUMIF($H:$H,8,$I:$I),0)</f>
        <v>0</v>
      </c>
      <c r="V11" s="4"/>
    </row>
    <row r="12" spans="1:22">
      <c r="A12" s="4"/>
      <c r="B12" s="4"/>
      <c r="C12" s="15" t="s">
        <v>27</v>
      </c>
      <c r="D12" s="15"/>
      <c r="E12" s="16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4"/>
      <c r="T12" s="10" t="s">
        <v>32</v>
      </c>
      <c r="U12" s="13">
        <f>IFERROR(SUMIF($H:$H,9,$I:$I),0)</f>
        <v>0</v>
      </c>
      <c r="V12" s="4"/>
    </row>
    <row r="13" spans="1:22">
      <c r="A13" s="4"/>
      <c r="B13" s="4"/>
      <c r="C13" s="15" t="s">
        <v>29</v>
      </c>
      <c r="D13" s="15"/>
      <c r="E13" s="16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>
        <f>IFERROR(SUM(P4:P12),0)</f>
        <v>44.1</v>
      </c>
      <c r="Q13" s="13">
        <f>IFERROR(SUM(Q4:Q12),0)</f>
        <v>5.9</v>
      </c>
      <c r="R13" s="13">
        <f>IFERROR(SUM(R4:R12),0)</f>
        <v>50.000000000000007</v>
      </c>
      <c r="S13" s="4"/>
      <c r="T13" s="10" t="s">
        <v>33</v>
      </c>
      <c r="U13" s="13">
        <f>IFERROR(SUMIF($H:$H,10,$I:$I),0)</f>
        <v>0</v>
      </c>
      <c r="V13" s="4"/>
    </row>
    <row r="14" spans="1:22">
      <c r="A14" s="4"/>
      <c r="B14" s="4"/>
      <c r="C14" s="15" t="s">
        <v>31</v>
      </c>
      <c r="D14" s="15"/>
      <c r="E14" s="16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>
        <f>IFERROR(SUM($U$4:$U$13), 0)</f>
        <v>50</v>
      </c>
      <c r="V14" s="4"/>
    </row>
    <row r="15" spans="1:22">
      <c r="A15" s="4"/>
      <c r="B15" s="4"/>
      <c r="C15" s="15" t="s">
        <v>6</v>
      </c>
      <c r="D15" s="15"/>
      <c r="E15" s="16">
        <f>IFERROR(SUM(I:I), 0)</f>
        <v>49.999999999999986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1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>
        <f>IFERROR(SUM($I$19:$I$50), 0)</f>
        <v>12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8"/>
      <c r="B21" s="21"/>
      <c r="C21" s="22" t="s">
        <v>46</v>
      </c>
      <c r="D21" s="45" t="s">
        <v>47</v>
      </c>
      <c r="E21" s="8"/>
      <c r="F21" s="21" t="s">
        <v>48</v>
      </c>
      <c r="G21" s="21"/>
      <c r="H21" s="22">
        <v>4</v>
      </c>
      <c r="I21" s="23">
        <v>1</v>
      </c>
      <c r="J21" s="4"/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8"/>
      <c r="B22" s="21"/>
      <c r="C22" s="22" t="s">
        <v>46</v>
      </c>
      <c r="D22" s="45" t="s">
        <v>49</v>
      </c>
      <c r="E22" s="8"/>
      <c r="F22" s="21" t="s">
        <v>48</v>
      </c>
      <c r="G22" s="21"/>
      <c r="H22" s="22">
        <v>4</v>
      </c>
      <c r="I22" s="23"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8"/>
      <c r="B23" s="21"/>
      <c r="C23" s="22" t="s">
        <v>46</v>
      </c>
      <c r="D23" s="45" t="s">
        <v>50</v>
      </c>
      <c r="E23" s="8"/>
      <c r="F23" s="21" t="s">
        <v>48</v>
      </c>
      <c r="G23" s="21"/>
      <c r="H23" s="22">
        <v>4</v>
      </c>
      <c r="I23" s="23">
        <v>0.5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5.5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" t="s">
        <v>1806</v>
      </c>
      <c r="K24" s="7">
        <f>SUM(I21,I22,I23,I25,I26,I27,I28,I29,I30,I31,I37,I38,I39,I40,I41,I47,I48,I52,I55,I57,I58,I59,I61,I64,I66,I67,I68,I69,I70,I71,I72,I73,I74,I75,I77,I78,I79,I81,I82,I84,I83,I85,I86,I87,I88,I92,I93,I94,I95,I96,I97,I98,I99,I101,I102,I103,I104,I110,I111,I113,I114,I115,I121,I122,I123)</f>
        <v>41.300000000000004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5.5">
      <c r="A25" s="8"/>
      <c r="B25" s="21"/>
      <c r="C25" s="22" t="s">
        <v>46</v>
      </c>
      <c r="D25" s="45" t="s">
        <v>53</v>
      </c>
      <c r="E25" s="8"/>
      <c r="F25" s="21" t="s">
        <v>54</v>
      </c>
      <c r="G25" s="21"/>
      <c r="H25" s="22">
        <v>4</v>
      </c>
      <c r="I25" s="23"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5.5">
      <c r="A26" s="8"/>
      <c r="B26" s="21"/>
      <c r="C26" s="22" t="s">
        <v>46</v>
      </c>
      <c r="D26" s="45" t="s">
        <v>55</v>
      </c>
      <c r="E26" s="8"/>
      <c r="F26" s="21" t="s">
        <v>56</v>
      </c>
      <c r="G26" s="21"/>
      <c r="H26" s="22">
        <v>4</v>
      </c>
      <c r="I26" s="23">
        <v>0.5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5.5">
      <c r="A27" s="8"/>
      <c r="B27" s="21"/>
      <c r="C27" s="22" t="s">
        <v>46</v>
      </c>
      <c r="D27" s="45" t="s">
        <v>57</v>
      </c>
      <c r="E27" s="8"/>
      <c r="F27" s="21" t="s">
        <v>58</v>
      </c>
      <c r="G27" s="21"/>
      <c r="H27" s="22">
        <v>4</v>
      </c>
      <c r="I27" s="23">
        <v>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5.5">
      <c r="A28" s="8"/>
      <c r="B28" s="21"/>
      <c r="C28" s="22" t="s">
        <v>46</v>
      </c>
      <c r="D28" s="45" t="s">
        <v>59</v>
      </c>
      <c r="E28" s="8"/>
      <c r="F28" s="21" t="s">
        <v>60</v>
      </c>
      <c r="G28" s="21"/>
      <c r="H28" s="22">
        <v>4</v>
      </c>
      <c r="I28" s="23">
        <v>0.5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5.5">
      <c r="A29" s="8"/>
      <c r="B29" s="21"/>
      <c r="C29" s="22" t="s">
        <v>46</v>
      </c>
      <c r="D29" s="45" t="s">
        <v>61</v>
      </c>
      <c r="E29" s="8"/>
      <c r="F29" s="21" t="s">
        <v>62</v>
      </c>
      <c r="G29" s="21"/>
      <c r="H29" s="22">
        <v>4</v>
      </c>
      <c r="I29" s="23">
        <v>0.5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>
      <c r="A30" s="8"/>
      <c r="B30" s="21"/>
      <c r="C30" s="22" t="s">
        <v>46</v>
      </c>
      <c r="D30" s="45" t="s">
        <v>63</v>
      </c>
      <c r="E30" s="8"/>
      <c r="F30" s="21" t="s">
        <v>64</v>
      </c>
      <c r="G30" s="21"/>
      <c r="H30" s="22">
        <v>4</v>
      </c>
      <c r="I30" s="23">
        <v>0.9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5.5">
      <c r="A31" s="8"/>
      <c r="B31" s="21"/>
      <c r="C31" s="22" t="s">
        <v>65</v>
      </c>
      <c r="D31" s="45" t="s">
        <v>66</v>
      </c>
      <c r="E31" s="8"/>
      <c r="F31" s="21"/>
      <c r="G31" s="21"/>
      <c r="H31" s="22">
        <v>2</v>
      </c>
      <c r="I31" s="23">
        <v>0.5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8.25">
      <c r="A32" s="8"/>
      <c r="B32" s="21"/>
      <c r="C32" s="22"/>
      <c r="D32" s="21"/>
      <c r="E32" s="8">
        <v>0</v>
      </c>
      <c r="F32" s="21" t="s">
        <v>67</v>
      </c>
      <c r="G32" s="21"/>
      <c r="H32" s="22"/>
      <c r="I32" s="2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5.5">
      <c r="A33" s="8"/>
      <c r="B33" s="21"/>
      <c r="C33" s="22"/>
      <c r="D33" s="21"/>
      <c r="E33" s="8">
        <v>1</v>
      </c>
      <c r="F33" s="21" t="s">
        <v>68</v>
      </c>
      <c r="G33" s="21"/>
      <c r="H33" s="22"/>
      <c r="I33" s="2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8.25">
      <c r="A34" s="8"/>
      <c r="B34" s="21"/>
      <c r="C34" s="22"/>
      <c r="D34" s="21"/>
      <c r="E34" s="8">
        <v>2</v>
      </c>
      <c r="F34" s="21" t="s">
        <v>69</v>
      </c>
      <c r="G34" s="21"/>
      <c r="H34" s="22"/>
      <c r="I34" s="2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8.25">
      <c r="A35" s="8"/>
      <c r="B35" s="21"/>
      <c r="C35" s="22"/>
      <c r="D35" s="21"/>
      <c r="E35" s="8">
        <v>3</v>
      </c>
      <c r="F35" s="45" t="s">
        <v>70</v>
      </c>
      <c r="G35" s="21"/>
      <c r="H35" s="22"/>
      <c r="I35" s="2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8"/>
      <c r="B37" s="21"/>
      <c r="C37" s="22" t="s">
        <v>46</v>
      </c>
      <c r="D37" s="45" t="s">
        <v>73</v>
      </c>
      <c r="E37" s="8"/>
      <c r="F37" s="21"/>
      <c r="G37" s="21"/>
      <c r="H37" s="22">
        <v>2</v>
      </c>
      <c r="I37" s="23">
        <v>0.1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5.5">
      <c r="A38" s="8"/>
      <c r="B38" s="21"/>
      <c r="C38" s="22" t="s">
        <v>46</v>
      </c>
      <c r="D38" s="45" t="s">
        <v>74</v>
      </c>
      <c r="E38" s="8"/>
      <c r="F38" s="21" t="s">
        <v>75</v>
      </c>
      <c r="G38" s="21"/>
      <c r="H38" s="22">
        <v>2</v>
      </c>
      <c r="I38" s="23">
        <v>0.3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5.5">
      <c r="A39" s="8"/>
      <c r="B39" s="21"/>
      <c r="C39" s="22" t="s">
        <v>46</v>
      </c>
      <c r="D39" s="45" t="s">
        <v>76</v>
      </c>
      <c r="E39" s="8"/>
      <c r="F39" s="21" t="s">
        <v>77</v>
      </c>
      <c r="G39" s="21"/>
      <c r="H39" s="22">
        <v>2</v>
      </c>
      <c r="I39" s="23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8"/>
      <c r="B40" s="21"/>
      <c r="C40" s="22" t="s">
        <v>46</v>
      </c>
      <c r="D40" s="45" t="s">
        <v>78</v>
      </c>
      <c r="E40" s="8"/>
      <c r="F40" s="21" t="s">
        <v>75</v>
      </c>
      <c r="G40" s="21"/>
      <c r="H40" s="22">
        <v>2</v>
      </c>
      <c r="I40" s="23">
        <v>0.6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5.5">
      <c r="A41" s="8"/>
      <c r="B41" s="21"/>
      <c r="C41" s="22" t="s">
        <v>65</v>
      </c>
      <c r="D41" s="21" t="s">
        <v>79</v>
      </c>
      <c r="E41" s="8"/>
      <c r="F41" s="21"/>
      <c r="G41" s="21"/>
      <c r="H41" s="22">
        <v>1</v>
      </c>
      <c r="I41" s="23">
        <v>0.3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8"/>
      <c r="B42" s="21"/>
      <c r="C42" s="22"/>
      <c r="D42" s="21"/>
      <c r="E42" s="8">
        <v>0</v>
      </c>
      <c r="F42" s="21" t="s">
        <v>80</v>
      </c>
      <c r="G42" s="21"/>
      <c r="H42" s="22"/>
      <c r="I42" s="2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8.25">
      <c r="A43" s="8"/>
      <c r="B43" s="21"/>
      <c r="C43" s="22"/>
      <c r="D43" s="21"/>
      <c r="E43" s="8">
        <v>1</v>
      </c>
      <c r="F43" s="21" t="s">
        <v>81</v>
      </c>
      <c r="G43" s="21"/>
      <c r="H43" s="22"/>
      <c r="I43" s="2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8.25">
      <c r="A44" s="8"/>
      <c r="B44" s="21"/>
      <c r="C44" s="22"/>
      <c r="D44" s="21"/>
      <c r="E44" s="8">
        <v>2</v>
      </c>
      <c r="F44" s="21" t="s">
        <v>82</v>
      </c>
      <c r="G44" s="21"/>
      <c r="H44" s="22"/>
      <c r="I44" s="2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8.25">
      <c r="A45" s="8"/>
      <c r="B45" s="21"/>
      <c r="C45" s="22"/>
      <c r="D45" s="21"/>
      <c r="E45" s="8">
        <v>3</v>
      </c>
      <c r="F45" s="21" t="s">
        <v>83</v>
      </c>
      <c r="G45" s="21"/>
      <c r="H45" s="22"/>
      <c r="I45" s="2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5.5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5.5">
      <c r="A47" s="8"/>
      <c r="B47" s="21"/>
      <c r="C47" s="22" t="s">
        <v>46</v>
      </c>
      <c r="D47" s="45" t="s">
        <v>86</v>
      </c>
      <c r="E47" s="8"/>
      <c r="F47" s="21"/>
      <c r="G47" s="21"/>
      <c r="H47" s="22">
        <v>1</v>
      </c>
      <c r="I47" s="23">
        <v>0.1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8"/>
      <c r="B48" s="21"/>
      <c r="C48" s="22" t="s">
        <v>46</v>
      </c>
      <c r="D48" s="45" t="s">
        <v>87</v>
      </c>
      <c r="E48" s="8"/>
      <c r="F48" s="21" t="s">
        <v>48</v>
      </c>
      <c r="G48" s="21"/>
      <c r="H48" s="22">
        <v>1</v>
      </c>
      <c r="I48" s="23">
        <v>0.2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8"/>
      <c r="B49" s="21"/>
      <c r="C49" s="22"/>
      <c r="D49" s="21"/>
      <c r="E49" s="8"/>
      <c r="F49" s="21"/>
      <c r="G49" s="21"/>
      <c r="H49" s="22"/>
      <c r="I49" s="2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1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8"/>
      <c r="B52" s="21"/>
      <c r="C52" s="22" t="s">
        <v>46</v>
      </c>
      <c r="D52" s="45" t="s">
        <v>91</v>
      </c>
      <c r="E52" s="8"/>
      <c r="F52" s="21" t="s">
        <v>48</v>
      </c>
      <c r="G52" s="21"/>
      <c r="H52" s="22">
        <v>5</v>
      </c>
      <c r="I52" s="23">
        <v>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8"/>
      <c r="B53" s="21"/>
      <c r="C53" s="22" t="s">
        <v>46</v>
      </c>
      <c r="D53" s="46" t="s">
        <v>92</v>
      </c>
      <c r="E53" s="8"/>
      <c r="F53" s="21" t="s">
        <v>48</v>
      </c>
      <c r="G53" s="21"/>
      <c r="H53" s="22">
        <v>5</v>
      </c>
      <c r="I53" s="23">
        <v>0.9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8"/>
      <c r="B54" s="21"/>
      <c r="C54" s="22" t="s">
        <v>46</v>
      </c>
      <c r="D54" s="46" t="s">
        <v>93</v>
      </c>
      <c r="E54" s="8"/>
      <c r="F54" s="21" t="s">
        <v>48</v>
      </c>
      <c r="G54" s="21"/>
      <c r="H54" s="22">
        <v>5</v>
      </c>
      <c r="I54" s="23">
        <v>0.8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8"/>
      <c r="B55" s="21"/>
      <c r="C55" s="22" t="s">
        <v>46</v>
      </c>
      <c r="D55" s="45" t="s">
        <v>94</v>
      </c>
      <c r="E55" s="8"/>
      <c r="F55" s="21"/>
      <c r="G55" s="21"/>
      <c r="H55" s="22">
        <v>5</v>
      </c>
      <c r="I55" s="23">
        <v>0.2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8"/>
      <c r="B57" s="21"/>
      <c r="C57" s="22" t="s">
        <v>46</v>
      </c>
      <c r="D57" s="45" t="s">
        <v>97</v>
      </c>
      <c r="E57" s="8"/>
      <c r="F57" s="21"/>
      <c r="G57" s="21"/>
      <c r="H57" s="22">
        <v>5</v>
      </c>
      <c r="I57" s="23">
        <v>0.5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8"/>
      <c r="B58" s="21"/>
      <c r="C58" s="22" t="s">
        <v>46</v>
      </c>
      <c r="D58" s="45" t="s">
        <v>98</v>
      </c>
      <c r="E58" s="8"/>
      <c r="F58" s="21"/>
      <c r="G58" s="21"/>
      <c r="H58" s="22">
        <v>5</v>
      </c>
      <c r="I58" s="23">
        <v>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8.25">
      <c r="A59" s="8"/>
      <c r="B59" s="21"/>
      <c r="C59" s="22" t="s">
        <v>46</v>
      </c>
      <c r="D59" s="45" t="s">
        <v>99</v>
      </c>
      <c r="E59" s="8"/>
      <c r="F59" s="21" t="s">
        <v>100</v>
      </c>
      <c r="G59" s="21"/>
      <c r="H59" s="22">
        <v>5</v>
      </c>
      <c r="I59" s="23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>
      <c r="A61" s="8"/>
      <c r="B61" s="21"/>
      <c r="C61" s="22" t="s">
        <v>46</v>
      </c>
      <c r="D61" s="45" t="s">
        <v>103</v>
      </c>
      <c r="E61" s="8"/>
      <c r="F61" s="21" t="s">
        <v>48</v>
      </c>
      <c r="G61" s="21"/>
      <c r="H61" s="22">
        <v>5</v>
      </c>
      <c r="I61" s="23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>
      <c r="A62" s="8"/>
      <c r="B62" s="21"/>
      <c r="C62" s="22" t="s">
        <v>46</v>
      </c>
      <c r="D62" s="46" t="s">
        <v>104</v>
      </c>
      <c r="E62" s="8"/>
      <c r="F62" s="21"/>
      <c r="G62" s="21"/>
      <c r="H62" s="22">
        <v>5</v>
      </c>
      <c r="I62" s="23">
        <v>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>
      <c r="A63" s="8"/>
      <c r="B63" s="21"/>
      <c r="C63" s="22" t="s">
        <v>46</v>
      </c>
      <c r="D63" s="46" t="s">
        <v>105</v>
      </c>
      <c r="F63" s="21"/>
      <c r="G63" s="21"/>
      <c r="H63" s="22">
        <v>5</v>
      </c>
      <c r="I63" s="23">
        <v>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>
      <c r="A64" s="8"/>
      <c r="B64" s="21"/>
      <c r="C64" s="22" t="s">
        <v>46</v>
      </c>
      <c r="D64" s="45" t="s">
        <v>106</v>
      </c>
      <c r="E64" s="8"/>
      <c r="F64" s="21"/>
      <c r="G64" s="21"/>
      <c r="H64" s="22">
        <v>5</v>
      </c>
      <c r="I64" s="23"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5.5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8"/>
      <c r="B66" s="21"/>
      <c r="C66" s="22" t="s">
        <v>46</v>
      </c>
      <c r="D66" s="48" t="s">
        <v>103</v>
      </c>
      <c r="F66" s="21" t="s">
        <v>48</v>
      </c>
      <c r="G66" s="21"/>
      <c r="H66" s="22">
        <v>5</v>
      </c>
      <c r="I66" s="23">
        <v>0.9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8"/>
      <c r="B67" s="21"/>
      <c r="C67" s="22" t="s">
        <v>46</v>
      </c>
      <c r="D67" s="48" t="s">
        <v>109</v>
      </c>
      <c r="E67" s="8"/>
      <c r="F67" s="21"/>
      <c r="G67" s="8"/>
      <c r="H67" s="22">
        <v>5</v>
      </c>
      <c r="I67" s="23">
        <v>0.9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5.5">
      <c r="A68" s="8"/>
      <c r="B68" s="21"/>
      <c r="C68" s="22" t="s">
        <v>46</v>
      </c>
      <c r="D68" s="48" t="s">
        <v>110</v>
      </c>
      <c r="E68" s="8"/>
      <c r="F68" s="21"/>
      <c r="G68" s="8"/>
      <c r="H68" s="22">
        <v>5</v>
      </c>
      <c r="I68" s="23">
        <v>0.9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8"/>
      <c r="B69" s="21"/>
      <c r="C69" s="22" t="s">
        <v>46</v>
      </c>
      <c r="D69" s="48" t="s">
        <v>111</v>
      </c>
      <c r="E69" s="8"/>
      <c r="F69" s="21"/>
      <c r="G69" s="8"/>
      <c r="H69" s="22">
        <v>5</v>
      </c>
      <c r="I69" s="23">
        <v>0.9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8"/>
      <c r="B70" s="21"/>
      <c r="C70" s="22" t="s">
        <v>46</v>
      </c>
      <c r="D70" s="48" t="s">
        <v>112</v>
      </c>
      <c r="E70" s="8"/>
      <c r="F70" s="21"/>
      <c r="G70" s="8"/>
      <c r="H70" s="22">
        <v>5</v>
      </c>
      <c r="I70" s="23">
        <v>0.8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8"/>
      <c r="B71" s="21"/>
      <c r="C71" s="22" t="s">
        <v>46</v>
      </c>
      <c r="D71" s="48" t="s">
        <v>113</v>
      </c>
      <c r="E71" s="8"/>
      <c r="F71" s="21"/>
      <c r="G71" s="8"/>
      <c r="H71" s="22">
        <v>5</v>
      </c>
      <c r="I71" s="23">
        <v>0.9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8"/>
      <c r="B72" s="21"/>
      <c r="C72" s="22" t="s">
        <v>46</v>
      </c>
      <c r="D72" s="48" t="s">
        <v>114</v>
      </c>
      <c r="E72" s="8"/>
      <c r="F72" s="21"/>
      <c r="G72" s="8"/>
      <c r="H72" s="22">
        <v>5</v>
      </c>
      <c r="I72" s="23">
        <v>0.9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8"/>
      <c r="B73" s="21"/>
      <c r="C73" s="22" t="s">
        <v>46</v>
      </c>
      <c r="D73" s="48" t="s">
        <v>115</v>
      </c>
      <c r="E73" s="8"/>
      <c r="F73" s="21" t="s">
        <v>48</v>
      </c>
      <c r="G73" s="8"/>
      <c r="H73" s="22">
        <v>5</v>
      </c>
      <c r="I73" s="23">
        <v>1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8"/>
      <c r="B74" s="21"/>
      <c r="C74" s="22" t="s">
        <v>46</v>
      </c>
      <c r="D74" s="48" t="s">
        <v>116</v>
      </c>
      <c r="E74" s="8"/>
      <c r="F74" s="21"/>
      <c r="G74" s="8"/>
      <c r="H74" s="22">
        <v>5</v>
      </c>
      <c r="I74" s="23">
        <v>1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8"/>
      <c r="B75" s="21"/>
      <c r="C75" s="22" t="s">
        <v>46</v>
      </c>
      <c r="D75" s="48" t="s">
        <v>117</v>
      </c>
      <c r="E75" s="8"/>
      <c r="F75" s="21" t="s">
        <v>48</v>
      </c>
      <c r="G75" s="8"/>
      <c r="H75" s="22">
        <v>5</v>
      </c>
      <c r="I75" s="23">
        <v>0.8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5.5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8.25">
      <c r="A77" s="8"/>
      <c r="B77" s="21"/>
      <c r="C77" s="22" t="s">
        <v>46</v>
      </c>
      <c r="D77" s="45" t="s">
        <v>120</v>
      </c>
      <c r="E77" s="8"/>
      <c r="F77" s="21"/>
      <c r="G77" s="21"/>
      <c r="H77" s="22">
        <v>6</v>
      </c>
      <c r="I77" s="23">
        <v>1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>
      <c r="A78" s="8"/>
      <c r="B78" s="21"/>
      <c r="C78" s="22" t="s">
        <v>46</v>
      </c>
      <c r="D78" s="45" t="s">
        <v>121</v>
      </c>
      <c r="E78" s="8"/>
      <c r="F78" s="21"/>
      <c r="G78" s="21"/>
      <c r="H78" s="22">
        <v>2</v>
      </c>
      <c r="I78" s="23">
        <v>0.6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>
      <c r="A79" s="8"/>
      <c r="B79" s="21"/>
      <c r="C79" s="22" t="s">
        <v>46</v>
      </c>
      <c r="D79" s="45" t="s">
        <v>122</v>
      </c>
      <c r="E79" s="8"/>
      <c r="F79" s="21" t="s">
        <v>123</v>
      </c>
      <c r="G79" s="21"/>
      <c r="H79" s="22">
        <v>3</v>
      </c>
      <c r="I79" s="23">
        <v>0.8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8"/>
      <c r="B81" s="21"/>
      <c r="C81" s="22" t="s">
        <v>46</v>
      </c>
      <c r="D81" s="45" t="s">
        <v>126</v>
      </c>
      <c r="E81" s="8"/>
      <c r="F81" s="21" t="s">
        <v>127</v>
      </c>
      <c r="G81" s="21"/>
      <c r="H81" s="22">
        <v>3</v>
      </c>
      <c r="I81" s="23">
        <v>0.3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8"/>
      <c r="B82" s="21"/>
      <c r="C82" s="22" t="s">
        <v>46</v>
      </c>
      <c r="D82" s="45" t="s">
        <v>128</v>
      </c>
      <c r="E82" s="8"/>
      <c r="F82" s="21" t="s">
        <v>127</v>
      </c>
      <c r="G82" s="21"/>
      <c r="H82" s="22">
        <v>3</v>
      </c>
      <c r="I82" s="23">
        <v>0.3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8"/>
      <c r="B83" s="21"/>
      <c r="C83" s="22" t="s">
        <v>46</v>
      </c>
      <c r="D83" s="45" t="s">
        <v>129</v>
      </c>
      <c r="E83" s="8"/>
      <c r="F83" s="21" t="s">
        <v>127</v>
      </c>
      <c r="G83" s="21"/>
      <c r="H83" s="22">
        <v>3</v>
      </c>
      <c r="I83" s="23">
        <v>1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8"/>
      <c r="B84" s="21"/>
      <c r="C84" s="22" t="s">
        <v>46</v>
      </c>
      <c r="D84" s="45" t="s">
        <v>130</v>
      </c>
      <c r="E84" s="8"/>
      <c r="F84" s="21" t="s">
        <v>127</v>
      </c>
      <c r="G84" s="21"/>
      <c r="H84" s="22">
        <v>3</v>
      </c>
      <c r="I84" s="23">
        <v>0.3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8"/>
      <c r="B85" s="21"/>
      <c r="C85" s="22" t="s">
        <v>46</v>
      </c>
      <c r="D85" s="45" t="s">
        <v>131</v>
      </c>
      <c r="E85" s="8"/>
      <c r="F85" s="21" t="s">
        <v>127</v>
      </c>
      <c r="G85" s="21"/>
      <c r="H85" s="22">
        <v>3</v>
      </c>
      <c r="I85" s="23">
        <v>0.3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8"/>
      <c r="B86" s="21"/>
      <c r="C86" s="22" t="s">
        <v>46</v>
      </c>
      <c r="D86" s="45" t="s">
        <v>132</v>
      </c>
      <c r="E86" s="8"/>
      <c r="F86" s="21" t="s">
        <v>127</v>
      </c>
      <c r="G86" s="21"/>
      <c r="H86" s="22">
        <v>3</v>
      </c>
      <c r="I86" s="23">
        <v>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8"/>
      <c r="B87" s="21"/>
      <c r="C87" s="22" t="s">
        <v>46</v>
      </c>
      <c r="D87" s="45" t="s">
        <v>133</v>
      </c>
      <c r="E87" s="8"/>
      <c r="F87" s="21" t="s">
        <v>127</v>
      </c>
      <c r="G87" s="21"/>
      <c r="H87" s="22">
        <v>3</v>
      </c>
      <c r="I87" s="23">
        <v>1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8"/>
      <c r="B88" s="21"/>
      <c r="C88" s="22" t="s">
        <v>46</v>
      </c>
      <c r="D88" s="45" t="s">
        <v>134</v>
      </c>
      <c r="E88" s="8"/>
      <c r="F88" s="21" t="s">
        <v>127</v>
      </c>
      <c r="G88" s="21"/>
      <c r="H88" s="22">
        <v>3</v>
      </c>
      <c r="I88" s="23">
        <v>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15"/>
      <c r="B89" s="15"/>
      <c r="C89" s="22"/>
      <c r="D89" s="21"/>
      <c r="E89" s="8"/>
      <c r="F89" s="21"/>
      <c r="G89" s="21"/>
      <c r="H89" s="28"/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1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51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5.5">
      <c r="A92" s="8"/>
      <c r="B92" s="21"/>
      <c r="C92" s="22" t="s">
        <v>46</v>
      </c>
      <c r="D92" s="45" t="s">
        <v>138</v>
      </c>
      <c r="E92" s="8"/>
      <c r="F92" s="21"/>
      <c r="G92" s="21"/>
      <c r="H92" s="22">
        <v>5</v>
      </c>
      <c r="I92" s="23">
        <v>0.5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>
      <c r="A93" s="8"/>
      <c r="B93" s="21"/>
      <c r="C93" s="22" t="s">
        <v>46</v>
      </c>
      <c r="D93" s="45" t="s">
        <v>139</v>
      </c>
      <c r="E93" s="8"/>
      <c r="F93" s="21"/>
      <c r="G93" s="21"/>
      <c r="H93" s="22">
        <v>5</v>
      </c>
      <c r="I93" s="23">
        <v>0.2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5.5">
      <c r="A94" s="8"/>
      <c r="B94" s="21"/>
      <c r="C94" s="22" t="s">
        <v>46</v>
      </c>
      <c r="D94" s="45" t="s">
        <v>140</v>
      </c>
      <c r="E94" s="8"/>
      <c r="F94" s="21"/>
      <c r="G94" s="21"/>
      <c r="H94" s="22">
        <v>5</v>
      </c>
      <c r="I94" s="23">
        <v>0.5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8.25">
      <c r="A95" s="8"/>
      <c r="B95" s="21"/>
      <c r="C95" s="22" t="s">
        <v>46</v>
      </c>
      <c r="D95" s="45" t="s">
        <v>141</v>
      </c>
      <c r="E95" s="8"/>
      <c r="F95" s="21"/>
      <c r="G95" s="21"/>
      <c r="H95" s="22">
        <v>5</v>
      </c>
      <c r="I95" s="23">
        <v>0.3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8.25">
      <c r="A96" s="8"/>
      <c r="B96" s="21"/>
      <c r="C96" s="22" t="s">
        <v>46</v>
      </c>
      <c r="D96" s="45" t="s">
        <v>142</v>
      </c>
      <c r="E96" s="8"/>
      <c r="F96" s="21"/>
      <c r="G96" s="21"/>
      <c r="H96" s="22">
        <v>5</v>
      </c>
      <c r="I96" s="23">
        <v>0.4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5.5">
      <c r="A97" s="8"/>
      <c r="B97" s="21"/>
      <c r="C97" s="22" t="s">
        <v>46</v>
      </c>
      <c r="D97" s="45" t="s">
        <v>143</v>
      </c>
      <c r="E97" s="8"/>
      <c r="F97" s="21"/>
      <c r="G97" s="21"/>
      <c r="H97" s="22">
        <v>5</v>
      </c>
      <c r="I97" s="23">
        <v>0.5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1">
      <c r="A98" s="8"/>
      <c r="B98" s="21"/>
      <c r="C98" s="22" t="s">
        <v>46</v>
      </c>
      <c r="D98" s="45" t="s">
        <v>144</v>
      </c>
      <c r="E98" s="8"/>
      <c r="F98" s="21"/>
      <c r="G98" s="21"/>
      <c r="H98" s="22">
        <v>5</v>
      </c>
      <c r="I98" s="23">
        <v>0.5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25.5">
      <c r="A99" s="8"/>
      <c r="B99" s="21"/>
      <c r="C99" s="22" t="s">
        <v>46</v>
      </c>
      <c r="D99" s="45" t="s">
        <v>145</v>
      </c>
      <c r="E99" s="8"/>
      <c r="F99" s="21"/>
      <c r="G99" s="21"/>
      <c r="H99" s="22">
        <v>5</v>
      </c>
      <c r="I99" s="23">
        <v>0.2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5.5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8.25">
      <c r="A101" s="8"/>
      <c r="B101" s="21"/>
      <c r="C101" s="22" t="s">
        <v>46</v>
      </c>
      <c r="D101" s="45" t="s">
        <v>148</v>
      </c>
      <c r="E101" s="8"/>
      <c r="F101" s="21" t="s">
        <v>149</v>
      </c>
      <c r="G101" s="21"/>
      <c r="H101" s="22">
        <v>5</v>
      </c>
      <c r="I101" s="23">
        <v>0.5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8"/>
      <c r="B102" s="21"/>
      <c r="C102" s="22" t="s">
        <v>46</v>
      </c>
      <c r="D102" s="45" t="s">
        <v>150</v>
      </c>
      <c r="E102" s="8"/>
      <c r="F102" s="21" t="s">
        <v>151</v>
      </c>
      <c r="G102" s="21"/>
      <c r="H102" s="22">
        <v>5</v>
      </c>
      <c r="I102" s="23">
        <v>0.5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8"/>
      <c r="B103" s="21"/>
      <c r="C103" s="22" t="s">
        <v>46</v>
      </c>
      <c r="D103" s="45" t="s">
        <v>152</v>
      </c>
      <c r="E103" s="8"/>
      <c r="F103" s="21" t="s">
        <v>151</v>
      </c>
      <c r="G103" s="21"/>
      <c r="H103" s="22">
        <v>5</v>
      </c>
      <c r="I103" s="23">
        <v>0.1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8"/>
      <c r="B104" s="21"/>
      <c r="C104" s="22" t="s">
        <v>65</v>
      </c>
      <c r="D104" s="45" t="s">
        <v>153</v>
      </c>
      <c r="E104" s="8"/>
      <c r="F104" s="21"/>
      <c r="G104" s="21"/>
      <c r="H104" s="22">
        <v>5</v>
      </c>
      <c r="I104" s="23">
        <v>0.3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8"/>
      <c r="B105" s="21"/>
      <c r="C105" s="22"/>
      <c r="D105" s="21"/>
      <c r="E105" s="8">
        <v>0</v>
      </c>
      <c r="F105" s="21" t="s">
        <v>154</v>
      </c>
      <c r="G105" s="21"/>
      <c r="H105" s="22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5.5">
      <c r="A106" s="8"/>
      <c r="B106" s="21"/>
      <c r="C106" s="22"/>
      <c r="D106" s="21"/>
      <c r="E106" s="8">
        <v>1</v>
      </c>
      <c r="F106" s="21" t="s">
        <v>155</v>
      </c>
      <c r="G106" s="21"/>
      <c r="H106" s="22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5.5">
      <c r="A107" s="8"/>
      <c r="B107" s="21"/>
      <c r="C107" s="22"/>
      <c r="D107" s="21"/>
      <c r="E107" s="8">
        <v>2</v>
      </c>
      <c r="F107" s="21" t="s">
        <v>156</v>
      </c>
      <c r="G107" s="21"/>
      <c r="H107" s="22"/>
      <c r="I107" s="2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8"/>
      <c r="B108" s="21"/>
      <c r="C108" s="22"/>
      <c r="D108" s="21"/>
      <c r="E108" s="47">
        <v>3</v>
      </c>
      <c r="F108" s="21" t="s">
        <v>157</v>
      </c>
      <c r="G108" s="21"/>
      <c r="H108" s="22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5.5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5.5">
      <c r="A110" s="8"/>
      <c r="B110" s="21"/>
      <c r="C110" s="22" t="s">
        <v>46</v>
      </c>
      <c r="D110" s="45" t="s">
        <v>160</v>
      </c>
      <c r="E110" s="8"/>
      <c r="F110" s="21" t="s">
        <v>161</v>
      </c>
      <c r="G110" s="21"/>
      <c r="H110" s="22">
        <v>1</v>
      </c>
      <c r="I110" s="23">
        <v>0.5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8"/>
      <c r="B111" s="21"/>
      <c r="C111" s="22" t="s">
        <v>46</v>
      </c>
      <c r="D111" s="45" t="s">
        <v>162</v>
      </c>
      <c r="E111" s="8"/>
      <c r="F111" s="21"/>
      <c r="G111" s="21"/>
      <c r="H111" s="22">
        <v>3</v>
      </c>
      <c r="I111" s="23">
        <v>0.5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5.5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5.5">
      <c r="A113" s="8"/>
      <c r="B113" s="21"/>
      <c r="C113" s="22" t="s">
        <v>46</v>
      </c>
      <c r="D113" s="45" t="s">
        <v>165</v>
      </c>
      <c r="E113" s="8"/>
      <c r="F113" s="21"/>
      <c r="G113" s="21"/>
      <c r="H113" s="22">
        <v>3</v>
      </c>
      <c r="I113" s="23">
        <v>0.2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5.5">
      <c r="A114" s="8"/>
      <c r="B114" s="21"/>
      <c r="C114" s="22" t="s">
        <v>46</v>
      </c>
      <c r="D114" s="45" t="s">
        <v>166</v>
      </c>
      <c r="E114" s="8"/>
      <c r="F114" s="21"/>
      <c r="G114" s="21"/>
      <c r="H114" s="22">
        <v>3</v>
      </c>
      <c r="I114" s="23">
        <v>0.2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5.5">
      <c r="A115" s="8"/>
      <c r="B115" s="21"/>
      <c r="C115" s="22" t="s">
        <v>65</v>
      </c>
      <c r="D115" s="45" t="s">
        <v>167</v>
      </c>
      <c r="E115" s="8"/>
      <c r="F115" s="21"/>
      <c r="G115" s="21"/>
      <c r="H115" s="22">
        <v>3</v>
      </c>
      <c r="I115" s="23">
        <v>0.5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8"/>
      <c r="B116" s="21"/>
      <c r="C116" s="22"/>
      <c r="D116" s="21"/>
      <c r="E116" s="8">
        <v>0</v>
      </c>
      <c r="F116" s="21" t="s">
        <v>168</v>
      </c>
      <c r="G116" s="21"/>
      <c r="H116" s="22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8.25">
      <c r="A117" s="8"/>
      <c r="B117" s="21"/>
      <c r="C117" s="22"/>
      <c r="D117" s="21"/>
      <c r="E117" s="8">
        <v>1</v>
      </c>
      <c r="F117" s="21" t="s">
        <v>169</v>
      </c>
      <c r="G117" s="21"/>
      <c r="H117" s="22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63.75">
      <c r="A118" s="8"/>
      <c r="B118" s="21"/>
      <c r="C118" s="22"/>
      <c r="D118" s="21"/>
      <c r="E118" s="8">
        <v>2</v>
      </c>
      <c r="F118" s="45" t="s">
        <v>170</v>
      </c>
      <c r="G118" s="21"/>
      <c r="H118" s="22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89.25">
      <c r="A119" s="8"/>
      <c r="B119" s="21"/>
      <c r="C119" s="22"/>
      <c r="D119" s="21"/>
      <c r="E119" s="8">
        <v>3</v>
      </c>
      <c r="F119" s="21" t="s">
        <v>171</v>
      </c>
      <c r="G119" s="21"/>
      <c r="H119" s="22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5.5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8"/>
      <c r="B121" s="21"/>
      <c r="C121" s="22" t="s">
        <v>46</v>
      </c>
      <c r="D121" s="45" t="s">
        <v>174</v>
      </c>
      <c r="E121" s="8"/>
      <c r="F121" s="21"/>
      <c r="G121" s="21"/>
      <c r="H121" s="22">
        <v>3</v>
      </c>
      <c r="I121" s="23">
        <v>0.1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5.5">
      <c r="A122" s="8"/>
      <c r="B122" s="21"/>
      <c r="C122" s="22" t="s">
        <v>46</v>
      </c>
      <c r="D122" s="45" t="s">
        <v>175</v>
      </c>
      <c r="E122" s="8"/>
      <c r="F122" s="21" t="s">
        <v>176</v>
      </c>
      <c r="G122" s="21"/>
      <c r="H122" s="22">
        <v>3</v>
      </c>
      <c r="I122" s="23">
        <v>0.2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>
      <c r="A123" s="8"/>
      <c r="B123" s="21"/>
      <c r="C123" s="22" t="s">
        <v>65</v>
      </c>
      <c r="D123" s="45" t="s">
        <v>177</v>
      </c>
      <c r="E123" s="8"/>
      <c r="F123" s="21"/>
      <c r="G123" s="21"/>
      <c r="H123" s="22">
        <v>3</v>
      </c>
      <c r="I123" s="23">
        <v>0.3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8"/>
      <c r="B124" s="21"/>
      <c r="C124" s="22"/>
      <c r="D124" s="21"/>
      <c r="E124" s="8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25.5">
      <c r="A125" s="8"/>
      <c r="B125" s="21"/>
      <c r="C125" s="22"/>
      <c r="D125" s="21"/>
      <c r="E125" s="8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8"/>
      <c r="B126" s="21"/>
      <c r="C126" s="22"/>
      <c r="D126" s="21"/>
      <c r="E126" s="8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5.5">
      <c r="A127" s="8"/>
      <c r="B127" s="21"/>
      <c r="C127" s="22"/>
      <c r="D127" s="21"/>
      <c r="E127" s="8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15"/>
      <c r="B128" s="15"/>
      <c r="C128" s="22"/>
      <c r="D128" s="21"/>
      <c r="E128" s="8"/>
      <c r="F128" s="21"/>
      <c r="G128" s="21"/>
      <c r="H128" s="28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1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5.5">
      <c r="A131" s="8"/>
      <c r="B131" s="21"/>
      <c r="C131" s="22" t="s">
        <v>46</v>
      </c>
      <c r="D131" s="46" t="s">
        <v>185</v>
      </c>
      <c r="E131" s="8"/>
      <c r="F131" s="21"/>
      <c r="G131" s="21"/>
      <c r="H131" s="22">
        <v>2</v>
      </c>
      <c r="I131" s="23">
        <v>0.5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25.5">
      <c r="A132" s="8"/>
      <c r="B132" s="21"/>
      <c r="C132" s="22" t="s">
        <v>46</v>
      </c>
      <c r="D132" s="46" t="s">
        <v>186</v>
      </c>
      <c r="E132" s="8"/>
      <c r="F132" s="21" t="s">
        <v>187</v>
      </c>
      <c r="G132" s="21"/>
      <c r="H132" s="22">
        <v>2</v>
      </c>
      <c r="I132" s="23">
        <v>0.5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8"/>
      <c r="B133" s="21"/>
      <c r="C133" s="22" t="s">
        <v>65</v>
      </c>
      <c r="D133" s="46" t="s">
        <v>188</v>
      </c>
      <c r="E133" s="8"/>
      <c r="F133" s="21"/>
      <c r="G133" s="21"/>
      <c r="H133" s="22">
        <v>2</v>
      </c>
      <c r="I133" s="23">
        <v>2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1">
      <c r="A134" s="8"/>
      <c r="B134" s="21"/>
      <c r="C134" s="22"/>
      <c r="D134" s="21"/>
      <c r="E134" s="8">
        <v>0</v>
      </c>
      <c r="F134" s="21" t="s">
        <v>189</v>
      </c>
      <c r="G134" s="21"/>
      <c r="H134" s="22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8.25">
      <c r="A135" s="8"/>
      <c r="B135" s="21"/>
      <c r="C135" s="22"/>
      <c r="D135" s="21"/>
      <c r="E135" s="8">
        <v>1</v>
      </c>
      <c r="F135" s="21" t="s">
        <v>190</v>
      </c>
      <c r="G135" s="21"/>
      <c r="H135" s="22"/>
      <c r="I135" s="2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1">
      <c r="A136" s="8"/>
      <c r="B136" s="21"/>
      <c r="C136" s="22"/>
      <c r="D136" s="21"/>
      <c r="E136" s="8">
        <v>2</v>
      </c>
      <c r="F136" s="21" t="s">
        <v>191</v>
      </c>
      <c r="G136" s="21"/>
      <c r="H136" s="22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8"/>
      <c r="B137" s="21"/>
      <c r="C137" s="22"/>
      <c r="D137" s="21"/>
      <c r="E137" s="8">
        <v>3</v>
      </c>
      <c r="F137" s="21" t="s">
        <v>192</v>
      </c>
      <c r="G137" s="21"/>
      <c r="H137" s="22"/>
      <c r="I137" s="2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8"/>
      <c r="B138" s="21"/>
      <c r="C138" s="22" t="s">
        <v>65</v>
      </c>
      <c r="D138" s="46" t="s">
        <v>193</v>
      </c>
      <c r="E138" s="8"/>
      <c r="F138" s="21"/>
      <c r="G138" s="21"/>
      <c r="H138" s="22">
        <v>4</v>
      </c>
      <c r="I138" s="23">
        <v>2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8"/>
      <c r="B139" s="21"/>
      <c r="C139" s="22"/>
      <c r="D139" s="21"/>
      <c r="E139" s="8">
        <v>0</v>
      </c>
      <c r="F139" s="21" t="s">
        <v>194</v>
      </c>
      <c r="G139" s="21"/>
      <c r="H139" s="22"/>
      <c r="I139" s="2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5.5">
      <c r="A140" s="8"/>
      <c r="B140" s="21"/>
      <c r="C140" s="22"/>
      <c r="D140" s="21"/>
      <c r="E140" s="8">
        <v>1</v>
      </c>
      <c r="F140" s="21" t="s">
        <v>195</v>
      </c>
      <c r="G140" s="21"/>
      <c r="H140" s="22"/>
      <c r="I140" s="2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5.5">
      <c r="A141" s="8"/>
      <c r="B141" s="21"/>
      <c r="C141" s="22"/>
      <c r="D141" s="21"/>
      <c r="E141" s="8">
        <v>2</v>
      </c>
      <c r="F141" s="21" t="s">
        <v>196</v>
      </c>
      <c r="G141" s="21"/>
      <c r="H141" s="22"/>
      <c r="I141" s="2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8.25">
      <c r="A142" s="8"/>
      <c r="B142" s="21"/>
      <c r="C142" s="22"/>
      <c r="D142" s="21"/>
      <c r="E142" s="8">
        <v>3</v>
      </c>
      <c r="F142" s="21" t="s">
        <v>197</v>
      </c>
      <c r="G142" s="21"/>
      <c r="H142" s="22"/>
      <c r="I142" s="2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5.5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>
        <f>IFERROR(SUM(I:I), 0)</f>
        <v>49.999999999999986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15"/>
      <c r="B144" s="15"/>
      <c r="C144" s="22"/>
      <c r="D144" s="21"/>
      <c r="E144" s="8"/>
      <c r="F144" s="21"/>
      <c r="G144" s="21"/>
      <c r="H144" s="28"/>
      <c r="I144" s="2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/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000"/>
  <sheetViews>
    <sheetView topLeftCell="A2" zoomScale="110" zoomScaleNormal="110" workbookViewId="0">
      <selection activeCell="A2" sqref="A2"/>
    </sheetView>
  </sheetViews>
  <sheetFormatPr defaultColWidth="14.42578125" defaultRowHeight="12.75"/>
  <cols>
    <col min="1" max="1" width="28.85546875" customWidth="1"/>
    <col min="2" max="2" width="18.42578125" customWidth="1"/>
  </cols>
  <sheetData>
    <row r="1" spans="1:109" ht="15.75" customHeight="1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spans="1:109" ht="15.75" customHeight="1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>
        <v>1</v>
      </c>
      <c r="R2" s="36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>
        <v>1</v>
      </c>
      <c r="AF2" s="42">
        <v>2</v>
      </c>
      <c r="AG2" s="42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>
        <v>2</v>
      </c>
      <c r="BC2" s="33"/>
      <c r="BD2" s="33" t="s">
        <v>246</v>
      </c>
      <c r="BE2" s="33"/>
      <c r="BF2" s="33" t="s">
        <v>247</v>
      </c>
      <c r="BG2" s="33"/>
      <c r="BH2" s="36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spans="1:109" ht="15.75" customHeight="1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>
        <v>2</v>
      </c>
      <c r="R3" s="36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>
        <v>3</v>
      </c>
      <c r="BC3" s="33"/>
      <c r="BD3" s="33"/>
      <c r="BE3" s="33"/>
      <c r="BF3" s="36">
        <v>1</v>
      </c>
      <c r="BG3" s="33"/>
      <c r="BH3" s="36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spans="1:109" ht="15.75" customHeight="1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>
        <v>3</v>
      </c>
      <c r="R4" s="36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>
        <v>4</v>
      </c>
      <c r="BC4" s="33"/>
      <c r="BD4" s="33"/>
      <c r="BE4" s="33"/>
      <c r="BF4" s="36">
        <v>2</v>
      </c>
      <c r="BG4" s="33"/>
      <c r="BH4" s="36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spans="1:109" ht="15.75" customHeight="1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t="s">
        <v>294</v>
      </c>
      <c r="I5" s="33"/>
      <c r="J5" s="33"/>
      <c r="K5" s="33"/>
      <c r="L5" s="33"/>
      <c r="M5" s="33"/>
      <c r="N5" s="33"/>
      <c r="O5" s="33"/>
      <c r="P5" s="33"/>
      <c r="Q5" s="36">
        <v>4</v>
      </c>
      <c r="R5" s="36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>
        <v>5</v>
      </c>
      <c r="BC5" s="33"/>
      <c r="BD5" s="33"/>
      <c r="BE5" s="33"/>
      <c r="BF5" s="36">
        <v>3</v>
      </c>
      <c r="BG5" s="33"/>
      <c r="BH5" s="36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spans="1:109" ht="15.75" customHeight="1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t="s">
        <v>303</v>
      </c>
      <c r="I6" s="33"/>
      <c r="J6" s="33"/>
      <c r="K6" s="33"/>
      <c r="L6" s="33"/>
      <c r="M6" s="33"/>
      <c r="N6" s="33"/>
      <c r="O6" s="33"/>
      <c r="P6" s="33"/>
      <c r="Q6" s="36">
        <v>5</v>
      </c>
      <c r="R6" s="36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>
        <v>6</v>
      </c>
      <c r="BC6" s="33"/>
      <c r="BD6" s="33"/>
      <c r="BE6" s="33"/>
      <c r="BF6" s="36">
        <v>4</v>
      </c>
      <c r="BG6" s="33"/>
      <c r="BH6" s="36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spans="1:109" ht="15.75" customHeight="1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t="s">
        <v>311</v>
      </c>
      <c r="I7" s="33"/>
      <c r="J7" s="33"/>
      <c r="K7" s="33"/>
      <c r="L7" s="33"/>
      <c r="M7" s="33"/>
      <c r="N7" s="33"/>
      <c r="O7" s="33"/>
      <c r="P7" s="33"/>
      <c r="Q7" s="36">
        <v>6</v>
      </c>
      <c r="R7" s="36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>
        <v>7</v>
      </c>
      <c r="BC7" s="33"/>
      <c r="BD7" s="33"/>
      <c r="BE7" s="33"/>
      <c r="BF7" s="36">
        <v>5</v>
      </c>
      <c r="BG7" s="33"/>
      <c r="BH7" s="36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spans="1:109" ht="15.75" customHeight="1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t="s">
        <v>319</v>
      </c>
      <c r="I8" s="33"/>
      <c r="J8" s="33"/>
      <c r="K8" s="33"/>
      <c r="L8" s="33"/>
      <c r="M8" s="33"/>
      <c r="N8" s="33"/>
      <c r="O8" s="33"/>
      <c r="P8" s="33"/>
      <c r="Q8" s="36">
        <v>7</v>
      </c>
      <c r="R8" s="36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>
        <v>8</v>
      </c>
      <c r="BC8" s="33"/>
      <c r="BD8" s="33"/>
      <c r="BE8" s="33"/>
      <c r="BF8" s="36">
        <v>6</v>
      </c>
      <c r="BG8" s="33"/>
      <c r="BH8" s="36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spans="1:109" ht="15.75" customHeight="1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t="s">
        <v>326</v>
      </c>
      <c r="I9" s="33"/>
      <c r="J9" s="33"/>
      <c r="K9" s="33"/>
      <c r="L9" s="33"/>
      <c r="M9" s="33"/>
      <c r="N9" s="33"/>
      <c r="O9" s="33"/>
      <c r="P9" s="33"/>
      <c r="Q9" s="36">
        <v>8</v>
      </c>
      <c r="R9" s="36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>
        <v>9</v>
      </c>
      <c r="BC9" s="33"/>
      <c r="BD9" s="33"/>
      <c r="BE9" s="33"/>
      <c r="BF9" s="36">
        <v>7</v>
      </c>
      <c r="BG9" s="33"/>
      <c r="BH9" s="36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spans="1:109" ht="15.75" customHeight="1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t="s">
        <v>332</v>
      </c>
      <c r="I10" s="33"/>
      <c r="J10" s="33"/>
      <c r="K10" s="33"/>
      <c r="L10" s="33"/>
      <c r="M10" s="33"/>
      <c r="N10" s="33"/>
      <c r="O10" s="33"/>
      <c r="P10" s="33"/>
      <c r="Q10" s="36">
        <v>9</v>
      </c>
      <c r="R10" s="36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>
        <v>8</v>
      </c>
      <c r="BG10" s="33"/>
      <c r="BH10" s="36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spans="1:109" ht="15.75" customHeight="1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t="s">
        <v>339</v>
      </c>
      <c r="I11" s="33"/>
      <c r="J11" s="33"/>
      <c r="K11" s="33"/>
      <c r="L11" s="33"/>
      <c r="M11" s="33"/>
      <c r="N11" s="33"/>
      <c r="O11" s="33"/>
      <c r="P11" s="33"/>
      <c r="Q11" s="36">
        <v>10</v>
      </c>
      <c r="R11" s="36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>
        <v>9</v>
      </c>
      <c r="BG11" s="33"/>
      <c r="BH11" s="36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spans="1:109" ht="15.75" customHeight="1">
      <c r="A12" s="39" t="s">
        <v>342</v>
      </c>
      <c r="B12" s="40">
        <v>8</v>
      </c>
      <c r="C12" s="33"/>
      <c r="D12" s="33"/>
      <c r="E12" s="33"/>
      <c r="F12" s="33"/>
      <c r="G12" s="33" t="s">
        <v>233</v>
      </c>
      <c r="H12" t="s">
        <v>343</v>
      </c>
      <c r="I12" s="33"/>
      <c r="J12" s="33"/>
      <c r="K12" s="33"/>
      <c r="L12" s="33"/>
      <c r="M12" s="33"/>
      <c r="N12" s="33"/>
      <c r="O12" s="33"/>
      <c r="P12" s="33"/>
      <c r="Q12" s="36">
        <v>11</v>
      </c>
      <c r="R12" s="36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>
        <v>10</v>
      </c>
      <c r="BG12" s="33"/>
      <c r="BH12" s="36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spans="1:109" ht="15.75" customHeight="1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t="s">
        <v>348</v>
      </c>
      <c r="I13" s="33"/>
      <c r="J13" s="33"/>
      <c r="K13" s="33"/>
      <c r="L13" s="33"/>
      <c r="M13" s="33"/>
      <c r="N13" s="33"/>
      <c r="O13" s="33"/>
      <c r="P13" s="33"/>
      <c r="Q13" s="36">
        <v>12</v>
      </c>
      <c r="R13" s="36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>
        <v>11</v>
      </c>
      <c r="BG13" s="33"/>
      <c r="BH13" s="36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spans="1:109" ht="15.75" customHeight="1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t="s">
        <v>353</v>
      </c>
      <c r="I14" s="33"/>
      <c r="J14" s="33"/>
      <c r="K14" s="33"/>
      <c r="L14" s="33"/>
      <c r="M14" s="33"/>
      <c r="N14" s="33"/>
      <c r="O14" s="33"/>
      <c r="P14" s="33"/>
      <c r="Q14" s="36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>
        <v>12</v>
      </c>
      <c r="BG14" s="33"/>
      <c r="BH14" s="36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spans="1:109" ht="15.75" customHeight="1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t="s">
        <v>358</v>
      </c>
      <c r="I15" s="33"/>
      <c r="J15" s="33"/>
      <c r="K15" s="33"/>
      <c r="L15" s="33"/>
      <c r="M15" s="33"/>
      <c r="N15" s="33"/>
      <c r="O15" s="33"/>
      <c r="P15" s="33"/>
      <c r="Q15" s="36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>
        <v>13</v>
      </c>
      <c r="BG15" s="33"/>
      <c r="BH15" s="36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spans="1:109" ht="15.75" customHeight="1">
      <c r="A16" s="39" t="s">
        <v>362</v>
      </c>
      <c r="B16" s="40">
        <v>46</v>
      </c>
      <c r="C16" s="33"/>
      <c r="D16" s="33"/>
      <c r="E16" s="33"/>
      <c r="F16" s="33"/>
      <c r="G16" s="33" t="s">
        <v>302</v>
      </c>
      <c r="H16" t="s">
        <v>363</v>
      </c>
      <c r="I16" s="33"/>
      <c r="J16" s="33"/>
      <c r="K16" s="33"/>
      <c r="L16" s="33"/>
      <c r="M16" s="33"/>
      <c r="N16" s="33"/>
      <c r="O16" s="33"/>
      <c r="P16" s="33"/>
      <c r="Q16" s="36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>
        <v>14</v>
      </c>
      <c r="BG16" s="33"/>
      <c r="BH16" s="36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spans="1:109" ht="15.75" customHeight="1">
      <c r="A17" s="39" t="s">
        <v>366</v>
      </c>
      <c r="B17" s="40" t="s">
        <v>367</v>
      </c>
      <c r="C17" s="33"/>
      <c r="D17" s="33"/>
      <c r="E17" s="33"/>
      <c r="F17" s="33"/>
      <c r="G17" s="33"/>
      <c r="H17" t="s">
        <v>368</v>
      </c>
      <c r="I17" s="33"/>
      <c r="J17" s="33"/>
      <c r="K17" s="33"/>
      <c r="L17" s="33"/>
      <c r="M17" s="33"/>
      <c r="N17" s="33"/>
      <c r="O17" s="33"/>
      <c r="P17" s="33"/>
      <c r="Q17" s="36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>
        <v>15</v>
      </c>
      <c r="BG17" s="33"/>
      <c r="BH17" s="36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spans="1:109" ht="15.75" customHeight="1">
      <c r="A18" s="39" t="s">
        <v>371</v>
      </c>
      <c r="B18" s="40" t="s">
        <v>372</v>
      </c>
      <c r="C18" s="33"/>
      <c r="D18" s="33"/>
      <c r="E18" s="33"/>
      <c r="F18" s="33"/>
      <c r="G18" s="33"/>
      <c r="H18" t="s">
        <v>373</v>
      </c>
      <c r="I18" s="33"/>
      <c r="J18" s="33"/>
      <c r="K18" s="33"/>
      <c r="L18" s="33"/>
      <c r="M18" s="33"/>
      <c r="N18" s="33"/>
      <c r="O18" s="33"/>
      <c r="P18" s="33"/>
      <c r="Q18" s="36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>
        <v>16</v>
      </c>
      <c r="BG18" s="33"/>
      <c r="BH18" s="36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spans="1:109" ht="15.75" customHeight="1">
      <c r="A19" s="39" t="s">
        <v>376</v>
      </c>
      <c r="B19" s="40" t="s">
        <v>377</v>
      </c>
      <c r="C19" s="33"/>
      <c r="D19" s="33"/>
      <c r="E19" s="33"/>
      <c r="F19" s="33"/>
      <c r="G19" s="33"/>
      <c r="H19" t="s">
        <v>378</v>
      </c>
      <c r="I19" s="33"/>
      <c r="J19" s="33"/>
      <c r="K19" s="33"/>
      <c r="L19" s="33"/>
      <c r="M19" s="33"/>
      <c r="N19" s="33"/>
      <c r="O19" s="33"/>
      <c r="P19" s="33"/>
      <c r="Q19" s="36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>
        <v>17</v>
      </c>
      <c r="BG19" s="33"/>
      <c r="BH19" s="36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spans="1:109" ht="15.75" customHeight="1">
      <c r="A20" s="39" t="s">
        <v>381</v>
      </c>
      <c r="B20" s="40">
        <v>17</v>
      </c>
      <c r="C20" s="33"/>
      <c r="D20" s="33"/>
      <c r="E20" s="33"/>
      <c r="F20" s="33"/>
      <c r="G20" s="33"/>
      <c r="H20" t="s">
        <v>382</v>
      </c>
      <c r="I20" s="33"/>
      <c r="J20" s="33"/>
      <c r="K20" s="33"/>
      <c r="L20" s="33"/>
      <c r="M20" s="33"/>
      <c r="N20" s="33"/>
      <c r="O20" s="33"/>
      <c r="P20" s="33"/>
      <c r="Q20" s="36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>
        <v>18</v>
      </c>
      <c r="BG20" s="33"/>
      <c r="BH20" s="36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pans="1:109" ht="15.75" customHeight="1">
      <c r="A21" s="39" t="s">
        <v>385</v>
      </c>
      <c r="B21" s="40" t="s">
        <v>386</v>
      </c>
      <c r="C21" s="33"/>
      <c r="D21" s="33"/>
      <c r="E21" s="33"/>
      <c r="F21" s="33"/>
      <c r="G21" s="33"/>
      <c r="H21" t="s">
        <v>387</v>
      </c>
      <c r="I21" s="33"/>
      <c r="J21" s="33"/>
      <c r="K21" s="33"/>
      <c r="L21" s="33"/>
      <c r="M21" s="33"/>
      <c r="N21" s="33"/>
      <c r="O21" s="33"/>
      <c r="P21" s="33"/>
      <c r="Q21" s="36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>
        <v>19</v>
      </c>
      <c r="BG21" s="33"/>
      <c r="BH21" s="36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spans="1:109" ht="77.25">
      <c r="A22" s="39" t="s">
        <v>390</v>
      </c>
      <c r="B22" s="40" t="s">
        <v>391</v>
      </c>
      <c r="C22" s="33"/>
      <c r="D22" s="33"/>
      <c r="E22" s="33"/>
      <c r="F22" s="33"/>
      <c r="G22" s="33"/>
      <c r="H22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>
        <v>20</v>
      </c>
      <c r="BG22" s="33"/>
      <c r="BH22" s="36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spans="1:109" ht="77.25">
      <c r="A23" s="39" t="s">
        <v>395</v>
      </c>
      <c r="B23" s="40" t="s">
        <v>396</v>
      </c>
      <c r="C23" s="33"/>
      <c r="D23" s="33"/>
      <c r="E23" s="33"/>
      <c r="F23" s="33"/>
      <c r="G23" s="33"/>
      <c r="H23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spans="1:109" ht="51.75">
      <c r="A24" s="39" t="s">
        <v>400</v>
      </c>
      <c r="B24" s="40" t="s">
        <v>401</v>
      </c>
      <c r="C24" s="33"/>
      <c r="D24" s="33"/>
      <c r="E24" s="33"/>
      <c r="F24" s="33"/>
      <c r="G24" s="33"/>
      <c r="H24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spans="1:109" ht="26.25">
      <c r="A25" s="39" t="s">
        <v>405</v>
      </c>
      <c r="B25" s="40">
        <v>44</v>
      </c>
      <c r="C25" s="33"/>
      <c r="D25" s="33"/>
      <c r="E25" s="33"/>
      <c r="F25" s="33"/>
      <c r="G25" s="33"/>
      <c r="H25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spans="1:109" ht="26.25">
      <c r="A26" s="39" t="s">
        <v>409</v>
      </c>
      <c r="B26" s="40" t="s">
        <v>410</v>
      </c>
      <c r="C26" s="33"/>
      <c r="D26" s="33"/>
      <c r="E26" s="33"/>
      <c r="F26" s="33"/>
      <c r="G26" s="33"/>
      <c r="H26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spans="1:109" ht="77.25">
      <c r="A27" s="39" t="s">
        <v>414</v>
      </c>
      <c r="B27" s="40" t="s">
        <v>415</v>
      </c>
      <c r="C27" s="33"/>
      <c r="D27" s="33"/>
      <c r="E27" s="33"/>
      <c r="F27" s="33"/>
      <c r="G27" s="33"/>
      <c r="H27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spans="1:109" ht="64.5">
      <c r="A28" s="39" t="s">
        <v>419</v>
      </c>
      <c r="B28" s="40" t="s">
        <v>420</v>
      </c>
      <c r="C28" s="33"/>
      <c r="D28" s="33"/>
      <c r="E28" s="33"/>
      <c r="F28" s="33"/>
      <c r="G28" s="33"/>
      <c r="H28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spans="1:109" ht="102.75">
      <c r="A29" s="39" t="s">
        <v>424</v>
      </c>
      <c r="B29" s="40" t="s">
        <v>425</v>
      </c>
      <c r="C29" s="33"/>
      <c r="D29" s="33"/>
      <c r="E29" s="33"/>
      <c r="F29" s="33"/>
      <c r="G29" s="33"/>
      <c r="H29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spans="1:109" ht="51.75">
      <c r="A30" s="39" t="s">
        <v>429</v>
      </c>
      <c r="B30" s="40" t="s">
        <v>430</v>
      </c>
      <c r="C30" s="33"/>
      <c r="D30" s="33"/>
      <c r="E30" s="33"/>
      <c r="F30" s="33"/>
      <c r="G30" s="33"/>
      <c r="H3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spans="1:109" ht="51.75">
      <c r="A31" s="39" t="s">
        <v>434</v>
      </c>
      <c r="B31" s="40" t="s">
        <v>435</v>
      </c>
      <c r="C31" s="33"/>
      <c r="D31" s="33"/>
      <c r="E31" s="33"/>
      <c r="F31" s="33"/>
      <c r="G31" s="33"/>
      <c r="H31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spans="1:109" ht="77.25">
      <c r="A32" s="39" t="s">
        <v>439</v>
      </c>
      <c r="B32" s="40" t="s">
        <v>440</v>
      </c>
      <c r="C32" s="33"/>
      <c r="D32" s="33"/>
      <c r="E32" s="33"/>
      <c r="F32" s="33"/>
      <c r="G32" s="33"/>
      <c r="H32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spans="1:109" ht="39">
      <c r="A33" s="39" t="s">
        <v>444</v>
      </c>
      <c r="B33" s="40" t="s">
        <v>445</v>
      </c>
      <c r="C33" s="33"/>
      <c r="D33" s="33"/>
      <c r="E33" s="33"/>
      <c r="F33" s="33"/>
      <c r="G33" s="33"/>
      <c r="H33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spans="1:109" ht="64.5">
      <c r="A34" s="39" t="s">
        <v>449</v>
      </c>
      <c r="B34" s="40" t="s">
        <v>450</v>
      </c>
      <c r="C34" s="33"/>
      <c r="D34" s="33"/>
      <c r="E34" s="33"/>
      <c r="F34" s="33"/>
      <c r="G34" s="33"/>
      <c r="H34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spans="1:109" ht="64.5">
      <c r="A35" s="39" t="s">
        <v>454</v>
      </c>
      <c r="B35" s="40" t="s">
        <v>455</v>
      </c>
      <c r="C35" s="33"/>
      <c r="D35" s="33"/>
      <c r="E35" s="33"/>
      <c r="F35" s="33"/>
      <c r="G35" s="33"/>
      <c r="H35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spans="1:109" ht="102.75">
      <c r="A36" s="39" t="s">
        <v>459</v>
      </c>
      <c r="B36" s="40" t="s">
        <v>460</v>
      </c>
      <c r="C36" s="33"/>
      <c r="D36" s="33"/>
      <c r="E36" s="33"/>
      <c r="F36" s="33"/>
      <c r="G36" s="33"/>
      <c r="H36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spans="1:109" ht="64.5">
      <c r="A37" s="39" t="s">
        <v>464</v>
      </c>
      <c r="B37" s="40">
        <v>40</v>
      </c>
      <c r="C37" s="33"/>
      <c r="D37" s="33"/>
      <c r="E37" s="33"/>
      <c r="F37" s="33"/>
      <c r="G37" s="33"/>
      <c r="H37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spans="1:109" ht="102.75">
      <c r="A38" s="39" t="s">
        <v>468</v>
      </c>
      <c r="B38" s="40" t="s">
        <v>469</v>
      </c>
      <c r="C38" s="33"/>
      <c r="D38" s="33"/>
      <c r="E38" s="33"/>
      <c r="F38" s="33"/>
      <c r="G38" s="33"/>
      <c r="H38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spans="1:109" ht="64.5">
      <c r="A39" s="39" t="s">
        <v>473</v>
      </c>
      <c r="B39" s="40">
        <v>57</v>
      </c>
      <c r="C39" s="33"/>
      <c r="D39" s="33"/>
      <c r="E39" s="33"/>
      <c r="F39" s="33"/>
      <c r="G39" s="33"/>
      <c r="H39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spans="1:109" ht="64.5">
      <c r="A40" s="39" t="s">
        <v>477</v>
      </c>
      <c r="B40" s="40" t="s">
        <v>478</v>
      </c>
      <c r="C40" s="33"/>
      <c r="D40" s="33"/>
      <c r="E40" s="33"/>
      <c r="F40" s="33"/>
      <c r="G40" s="33"/>
      <c r="H4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spans="1:109" ht="51.75">
      <c r="A41" s="39" t="s">
        <v>482</v>
      </c>
      <c r="B41" s="40" t="s">
        <v>483</v>
      </c>
      <c r="C41" s="33"/>
      <c r="D41" s="33"/>
      <c r="E41" s="33"/>
      <c r="F41" s="33"/>
      <c r="G41" s="33"/>
      <c r="H41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spans="1:109" ht="47.25">
      <c r="A42" s="39" t="s">
        <v>487</v>
      </c>
      <c r="B42" s="40" t="s">
        <v>488</v>
      </c>
      <c r="C42" s="33"/>
      <c r="D42" s="33"/>
      <c r="E42" s="33"/>
      <c r="F42" s="33"/>
      <c r="G42" s="33"/>
      <c r="H42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spans="1:109" ht="51.75">
      <c r="A43" s="39" t="s">
        <v>492</v>
      </c>
      <c r="B43" s="40" t="s">
        <v>493</v>
      </c>
      <c r="C43" s="33"/>
      <c r="D43" s="33"/>
      <c r="E43" s="33"/>
      <c r="F43" s="33"/>
      <c r="G43" s="33"/>
      <c r="H43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spans="1:109" ht="39">
      <c r="A44" s="39" t="s">
        <v>497</v>
      </c>
      <c r="B44" s="40" t="s">
        <v>498</v>
      </c>
      <c r="C44" s="33"/>
      <c r="D44" s="33"/>
      <c r="E44" s="33"/>
      <c r="F44" s="33"/>
      <c r="G44" s="33"/>
      <c r="H44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spans="1:109" ht="26.25">
      <c r="A45" s="39" t="s">
        <v>502</v>
      </c>
      <c r="B45" s="40" t="s">
        <v>503</v>
      </c>
      <c r="C45" s="33"/>
      <c r="D45" s="33"/>
      <c r="E45" s="33"/>
      <c r="F45" s="33"/>
      <c r="G45" s="33"/>
      <c r="H45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spans="1:109" ht="51.75">
      <c r="A46" s="39" t="s">
        <v>507</v>
      </c>
      <c r="B46" s="40" t="s">
        <v>508</v>
      </c>
      <c r="C46" s="33"/>
      <c r="D46" s="33"/>
      <c r="E46" s="33"/>
      <c r="F46" s="33"/>
      <c r="G46" s="33"/>
      <c r="H46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spans="1:109" ht="39">
      <c r="A47" s="39" t="s">
        <v>512</v>
      </c>
      <c r="B47" s="40">
        <v>45</v>
      </c>
      <c r="C47" s="33"/>
      <c r="D47" s="33"/>
      <c r="E47" s="33"/>
      <c r="F47" s="33"/>
      <c r="G47" s="33"/>
      <c r="H47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spans="1:109" ht="39">
      <c r="A48" s="39" t="s">
        <v>516</v>
      </c>
      <c r="B48" s="40" t="s">
        <v>517</v>
      </c>
      <c r="C48" s="33"/>
      <c r="D48" s="33"/>
      <c r="E48" s="33"/>
      <c r="F48" s="33"/>
      <c r="G48" s="33"/>
      <c r="H48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spans="1:109" ht="51.75">
      <c r="A49" s="39" t="s">
        <v>521</v>
      </c>
      <c r="B49" s="40" t="s">
        <v>522</v>
      </c>
      <c r="C49" s="33"/>
      <c r="D49" s="33"/>
      <c r="E49" s="33"/>
      <c r="F49" s="33"/>
      <c r="G49" s="33"/>
      <c r="H49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spans="1:109" ht="51.75">
      <c r="A50" s="39" t="s">
        <v>526</v>
      </c>
      <c r="B50" s="40" t="s">
        <v>527</v>
      </c>
      <c r="C50" s="33"/>
      <c r="D50" s="33"/>
      <c r="E50" s="33"/>
      <c r="F50" s="33"/>
      <c r="G50" s="33"/>
      <c r="H5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spans="1:109" ht="51.75">
      <c r="A51" s="39" t="s">
        <v>531</v>
      </c>
      <c r="B51" s="40" t="s">
        <v>532</v>
      </c>
      <c r="C51" s="33"/>
      <c r="D51" s="33"/>
      <c r="E51" s="33"/>
      <c r="F51" s="33"/>
      <c r="G51" s="33"/>
      <c r="H51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spans="1:109" ht="77.25">
      <c r="A52" s="39" t="s">
        <v>536</v>
      </c>
      <c r="B52" s="40">
        <v>5</v>
      </c>
      <c r="C52" s="33"/>
      <c r="D52" s="33"/>
      <c r="E52" s="33"/>
      <c r="F52" s="33"/>
      <c r="G52" s="33"/>
      <c r="H52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spans="1:109" ht="64.5">
      <c r="A53" s="39" t="s">
        <v>540</v>
      </c>
      <c r="B53" s="40" t="s">
        <v>541</v>
      </c>
      <c r="C53" s="33"/>
      <c r="D53" s="33"/>
      <c r="E53" s="33"/>
      <c r="F53" s="33"/>
      <c r="G53" s="33"/>
      <c r="H53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spans="1:109" ht="90">
      <c r="A54" s="39" t="s">
        <v>545</v>
      </c>
      <c r="B54" s="40" t="s">
        <v>546</v>
      </c>
      <c r="C54" s="33"/>
      <c r="D54" s="33"/>
      <c r="E54" s="33"/>
      <c r="F54" s="33"/>
      <c r="G54" s="33"/>
      <c r="H54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spans="1:109" ht="77.25">
      <c r="A55" s="39" t="s">
        <v>550</v>
      </c>
      <c r="B55" s="40" t="s">
        <v>551</v>
      </c>
      <c r="C55" s="33"/>
      <c r="D55" s="33"/>
      <c r="E55" s="33"/>
      <c r="F55" s="33"/>
      <c r="G55" s="33"/>
      <c r="H55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spans="1:109" ht="64.5">
      <c r="A56" s="39" t="s">
        <v>555</v>
      </c>
      <c r="B56" s="40" t="s">
        <v>556</v>
      </c>
      <c r="C56" s="33"/>
      <c r="D56" s="33"/>
      <c r="E56" s="33"/>
      <c r="F56" s="33"/>
      <c r="G56" s="33"/>
      <c r="H56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spans="1:109" ht="31.5">
      <c r="A57" s="39" t="s">
        <v>560</v>
      </c>
      <c r="B57" s="40">
        <v>2</v>
      </c>
      <c r="C57" s="33"/>
      <c r="D57" s="33"/>
      <c r="E57" s="33"/>
      <c r="F57" s="33"/>
      <c r="G57" s="33"/>
      <c r="H57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spans="1:109" ht="47.25">
      <c r="A58" s="39" t="s">
        <v>564</v>
      </c>
      <c r="B58" s="40" t="s">
        <v>565</v>
      </c>
      <c r="C58" s="33"/>
      <c r="D58" s="33"/>
      <c r="E58" s="33"/>
      <c r="F58" s="33"/>
      <c r="G58" s="33"/>
      <c r="H58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spans="1:109" ht="64.5">
      <c r="A59" s="39" t="s">
        <v>569</v>
      </c>
      <c r="B59" s="40" t="s">
        <v>570</v>
      </c>
      <c r="C59" s="33"/>
      <c r="D59" s="33"/>
      <c r="E59" s="33"/>
      <c r="F59" s="33"/>
      <c r="G59" s="33"/>
      <c r="H59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spans="1:109" ht="115.5">
      <c r="A60" s="39" t="s">
        <v>574</v>
      </c>
      <c r="B60" s="40" t="s">
        <v>575</v>
      </c>
      <c r="C60" s="33"/>
      <c r="D60" s="33"/>
      <c r="E60" s="33"/>
      <c r="F60" s="33"/>
      <c r="G60" s="33"/>
      <c r="H6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spans="1:109" ht="15.75">
      <c r="A61" s="39" t="s">
        <v>579</v>
      </c>
      <c r="B61" s="40">
        <v>20</v>
      </c>
      <c r="C61" s="33"/>
      <c r="D61" s="33"/>
      <c r="E61" s="33"/>
      <c r="F61" s="33"/>
      <c r="G61" s="33"/>
      <c r="H61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spans="1:109" ht="77.25">
      <c r="A62" s="39" t="s">
        <v>583</v>
      </c>
      <c r="B62" s="40">
        <v>3</v>
      </c>
      <c r="C62" s="33"/>
      <c r="D62" s="33"/>
      <c r="E62" s="33"/>
      <c r="F62" s="33"/>
      <c r="G62" s="33"/>
      <c r="H62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spans="1:109" ht="26.25">
      <c r="A63" s="39" t="s">
        <v>587</v>
      </c>
      <c r="B63" s="40">
        <v>32</v>
      </c>
      <c r="C63" s="33"/>
      <c r="D63" s="33"/>
      <c r="E63" s="33"/>
      <c r="F63" s="33"/>
      <c r="G63" s="33"/>
      <c r="H63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spans="1:109" ht="77.25">
      <c r="A64" s="39" t="s">
        <v>591</v>
      </c>
      <c r="B64" s="40" t="s">
        <v>592</v>
      </c>
      <c r="C64" s="33"/>
      <c r="D64" s="33"/>
      <c r="E64" s="33"/>
      <c r="F64" s="33"/>
      <c r="G64" s="33"/>
      <c r="H64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spans="1:109" ht="64.5">
      <c r="A65" s="39" t="s">
        <v>596</v>
      </c>
      <c r="B65" s="40" t="s">
        <v>597</v>
      </c>
      <c r="C65" s="33"/>
      <c r="D65" s="33"/>
      <c r="E65" s="33"/>
      <c r="F65" s="33"/>
      <c r="G65" s="33"/>
      <c r="H65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spans="1:109" ht="90">
      <c r="A66" s="39" t="s">
        <v>601</v>
      </c>
      <c r="B66" s="40" t="s">
        <v>602</v>
      </c>
      <c r="C66" s="33"/>
      <c r="D66" s="33"/>
      <c r="E66" s="33"/>
      <c r="F66" s="33"/>
      <c r="G66" s="33"/>
      <c r="H66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spans="1:109" ht="26.25">
      <c r="A67" s="39" t="s">
        <v>606</v>
      </c>
      <c r="B67" s="40" t="s">
        <v>607</v>
      </c>
      <c r="C67" s="33"/>
      <c r="D67" s="33"/>
      <c r="E67" s="33"/>
      <c r="F67" s="33"/>
      <c r="G67" s="33"/>
      <c r="H67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spans="1:109" ht="102.75">
      <c r="A68" s="39" t="s">
        <v>611</v>
      </c>
      <c r="B68" s="40" t="s">
        <v>612</v>
      </c>
      <c r="C68" s="33"/>
      <c r="D68" s="33"/>
      <c r="E68" s="33"/>
      <c r="F68" s="33"/>
      <c r="G68" s="33"/>
      <c r="H68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spans="1:109" ht="51.75">
      <c r="A69" s="39" t="s">
        <v>616</v>
      </c>
      <c r="B69" s="40">
        <v>13</v>
      </c>
      <c r="C69" s="33"/>
      <c r="D69" s="33"/>
      <c r="E69" s="33"/>
      <c r="F69" s="33"/>
      <c r="G69" s="33"/>
      <c r="H69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spans="1:109" ht="39">
      <c r="A70" s="39" t="s">
        <v>620</v>
      </c>
      <c r="B70" s="40" t="s">
        <v>621</v>
      </c>
      <c r="C70" s="33"/>
      <c r="D70" s="33"/>
      <c r="E70" s="33"/>
      <c r="F70" s="33"/>
      <c r="G70" s="33"/>
      <c r="H7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spans="1:109" ht="64.5">
      <c r="A71" s="39" t="s">
        <v>625</v>
      </c>
      <c r="B71" s="40" t="s">
        <v>626</v>
      </c>
      <c r="C71" s="33"/>
      <c r="D71" s="33"/>
      <c r="E71" s="33"/>
      <c r="F71" s="33"/>
      <c r="G71" s="33"/>
      <c r="H71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spans="1:109" ht="39">
      <c r="A72" s="39" t="s">
        <v>630</v>
      </c>
      <c r="B72" s="40" t="s">
        <v>631</v>
      </c>
      <c r="C72" s="33"/>
      <c r="D72" s="33"/>
      <c r="E72" s="33"/>
      <c r="F72" s="33"/>
      <c r="G72" s="33"/>
      <c r="H72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spans="1:109" ht="39">
      <c r="A73" s="39" t="s">
        <v>635</v>
      </c>
      <c r="B73" s="40">
        <v>37</v>
      </c>
      <c r="C73" s="33"/>
      <c r="D73" s="33"/>
      <c r="E73" s="33"/>
      <c r="F73" s="33"/>
      <c r="G73" s="33"/>
      <c r="H73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spans="1:109" ht="15.75">
      <c r="A74" s="39" t="s">
        <v>639</v>
      </c>
      <c r="B74" s="40" t="s">
        <v>640</v>
      </c>
      <c r="C74" s="33"/>
      <c r="D74" s="33"/>
      <c r="E74" s="33"/>
      <c r="F74" s="33"/>
      <c r="G74" s="33"/>
      <c r="H74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spans="1:109" ht="31.5">
      <c r="A75" s="39" t="s">
        <v>644</v>
      </c>
      <c r="B75" s="40" t="s">
        <v>645</v>
      </c>
      <c r="C75" s="33"/>
      <c r="D75" s="33"/>
      <c r="E75" s="33"/>
      <c r="F75" s="33"/>
      <c r="G75" s="33"/>
      <c r="H75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spans="1:109" ht="39">
      <c r="A76" s="39" t="s">
        <v>649</v>
      </c>
      <c r="B76" s="40" t="s">
        <v>650</v>
      </c>
      <c r="C76" s="33"/>
      <c r="D76" s="33"/>
      <c r="E76" s="33"/>
      <c r="F76" s="33"/>
      <c r="G76" s="33"/>
      <c r="H76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spans="1:109" ht="51.75">
      <c r="A77" s="39" t="s">
        <v>654</v>
      </c>
      <c r="B77" s="43" t="s">
        <v>655</v>
      </c>
      <c r="C77" s="33"/>
      <c r="D77" s="33"/>
      <c r="E77" s="33"/>
      <c r="F77" s="33"/>
      <c r="G77" s="33"/>
      <c r="H77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spans="1:109" ht="90">
      <c r="A78" s="39" t="s">
        <v>659</v>
      </c>
      <c r="B78" s="40">
        <v>22</v>
      </c>
      <c r="C78" s="33"/>
      <c r="D78" s="33"/>
      <c r="E78" s="33"/>
      <c r="F78" s="33"/>
      <c r="G78" s="33"/>
      <c r="H78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spans="1:109" ht="47.25">
      <c r="A79" s="39" t="s">
        <v>663</v>
      </c>
      <c r="B79" s="40" t="s">
        <v>664</v>
      </c>
      <c r="C79" s="33"/>
      <c r="D79" s="33"/>
      <c r="E79" s="33"/>
      <c r="F79" s="33"/>
      <c r="G79" s="33"/>
      <c r="H79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spans="1:109" ht="77.25">
      <c r="A80" s="39" t="s">
        <v>668</v>
      </c>
      <c r="B80" s="40" t="s">
        <v>669</v>
      </c>
      <c r="C80" s="33"/>
      <c r="D80" s="33"/>
      <c r="E80" s="33"/>
      <c r="F80" s="33"/>
      <c r="G80" s="33"/>
      <c r="H8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spans="1:109" ht="115.5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spans="1:109" ht="39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spans="1:109" ht="64.5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spans="1:109" ht="39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spans="1:109" ht="51.75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spans="1:109" ht="64.5">
      <c r="A86" s="39" t="s">
        <v>693</v>
      </c>
      <c r="B86" s="40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spans="1:109" ht="77.25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spans="1:109" ht="64.5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spans="1:109" ht="90">
      <c r="A89" s="39" t="s">
        <v>704</v>
      </c>
      <c r="B89" s="40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spans="1:109" ht="115.5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spans="1:109" ht="26.25">
      <c r="A91" s="39" t="s">
        <v>711</v>
      </c>
      <c r="B91" s="40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spans="1:109" ht="78.75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spans="1:109" ht="51.75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spans="1:109" ht="51.75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spans="1:109" ht="77.25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spans="1:109" ht="90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spans="1:109" ht="39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spans="1:109" ht="77.25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spans="1:109" ht="26.25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spans="1:109" ht="26.25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spans="1:109" ht="39">
      <c r="A101" s="39" t="s">
        <v>750</v>
      </c>
      <c r="B101" s="40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spans="1:109" ht="64.5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spans="1:109" ht="39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spans="1:109" ht="39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spans="1:109" ht="77.25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spans="1:109" ht="64.5">
      <c r="A106" s="39" t="s">
        <v>769</v>
      </c>
      <c r="B106" s="40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spans="1:109" ht="39">
      <c r="A107" s="39" t="s">
        <v>772</v>
      </c>
      <c r="B107" s="40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spans="1:109" ht="64.5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spans="1:109" ht="64.5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spans="1:109" ht="47.25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spans="1:109" ht="115.5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spans="1:109" ht="51.75">
      <c r="A112" s="39" t="s">
        <v>791</v>
      </c>
      <c r="B112" s="40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spans="1:109" ht="31.5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spans="1:109" ht="64.5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spans="1:109" ht="77.25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spans="1:109" ht="39">
      <c r="A116" s="39" t="s">
        <v>806</v>
      </c>
      <c r="B116" s="40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spans="1:109" ht="39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spans="1:109" ht="64.5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spans="1:109" ht="64.5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spans="1:109" ht="77.25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spans="1:109" ht="64.5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spans="1:109" ht="39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spans="1:109" ht="64.5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spans="1:109" ht="64.5">
      <c r="A124" s="39" t="s">
        <v>837</v>
      </c>
      <c r="B124" s="40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spans="1:109" ht="51.75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spans="1:109" ht="26.25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spans="1:109" ht="77.25">
      <c r="A127" s="39" t="s">
        <v>848</v>
      </c>
      <c r="B127" s="40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spans="1:109" ht="39">
      <c r="A128" s="39" t="s">
        <v>851</v>
      </c>
      <c r="B128" s="40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spans="1:109" ht="31.5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spans="1:109" ht="26.25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spans="1:109" ht="51.75">
      <c r="A131" s="39" t="s">
        <v>862</v>
      </c>
      <c r="B131" s="40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spans="1:109" ht="31.5">
      <c r="A132" s="39" t="s">
        <v>865</v>
      </c>
      <c r="B132" s="40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spans="1:109" ht="64.5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spans="1:109" ht="51.75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spans="1:109" ht="64.5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spans="1:109" ht="64.5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spans="1:109" ht="39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spans="1:109" ht="31.5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spans="1:109" ht="90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spans="1:109" ht="90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spans="1:109" ht="102.75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spans="1:109" ht="39">
      <c r="A142" s="39" t="s">
        <v>1</v>
      </c>
      <c r="B142" s="40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spans="1:109" ht="77.25">
      <c r="A143" s="39" t="s">
        <v>906</v>
      </c>
      <c r="B143" s="40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spans="1:109" ht="102.75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spans="1:109" ht="64.5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spans="1:109" ht="47.25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spans="1:109" ht="47.25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spans="1:109" ht="51.75">
      <c r="A148" s="39" t="s">
        <v>925</v>
      </c>
      <c r="B148" s="40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spans="1:109" ht="77.25">
      <c r="A149" s="39" t="s">
        <v>928</v>
      </c>
      <c r="B149" s="40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spans="1:109" ht="102.75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spans="1:109" ht="90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spans="1:109" ht="90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spans="1:109" ht="51.75">
      <c r="A153" s="39" t="s">
        <v>943</v>
      </c>
      <c r="B153" s="40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spans="1:109" ht="51.75">
      <c r="A154" s="39" t="s">
        <v>946</v>
      </c>
      <c r="B154" s="40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spans="1:109" ht="31.5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spans="1:109" ht="51.75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spans="1:109" ht="64.5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spans="1:109" ht="115.5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spans="1:109" ht="64.5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spans="1:109" ht="51.75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spans="1:109" ht="39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spans="1:109" ht="39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spans="1:109" ht="64.5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spans="1:109" ht="51.75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spans="1:109" ht="39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spans="1:109" ht="51.75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spans="1:109" ht="64.5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spans="1:109" ht="90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spans="1:109" ht="153.75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spans="1:109" ht="64.5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spans="1:109" ht="51.75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spans="1:109" ht="39">
      <c r="A172" s="39" t="s">
        <v>1017</v>
      </c>
      <c r="B172" s="40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spans="1:109" ht="90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spans="1:109" ht="51.75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spans="1:109" ht="77.25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spans="1:109" ht="31.5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spans="1:109" ht="39">
      <c r="A177" s="39" t="s">
        <v>1036</v>
      </c>
      <c r="B177" s="40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spans="1:109" ht="51.75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spans="1:109" ht="64.5">
      <c r="A179" s="39" t="s">
        <v>1043</v>
      </c>
      <c r="B179" s="40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spans="1:109" ht="64.5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spans="1:109" ht="39">
      <c r="A181" s="39" t="s">
        <v>1050</v>
      </c>
      <c r="B181" s="40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spans="1:109" ht="31.5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spans="1:109" ht="31.5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spans="1:109" ht="47.25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spans="1:109" ht="39">
      <c r="A185" s="39" t="s">
        <v>1065</v>
      </c>
      <c r="B185" s="40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spans="1:109" ht="90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spans="1:109" ht="51.75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spans="1:109" ht="26.25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spans="1:109" ht="26.25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spans="1:109" ht="51.75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spans="1:109" ht="51.75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spans="1:109" ht="47.25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spans="1:109" ht="51.75">
      <c r="A193" s="39" t="s">
        <v>1096</v>
      </c>
      <c r="B193" s="40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spans="1:109" ht="64.5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spans="1:109" ht="39">
      <c r="A195" s="39" t="s">
        <v>1103</v>
      </c>
      <c r="B195" s="40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spans="1:109" ht="51.75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spans="1:109" ht="51.75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spans="1:109" ht="51.75">
      <c r="A198" s="39" t="s">
        <v>1114</v>
      </c>
      <c r="B198" s="40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spans="1:109" ht="39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spans="1:109" ht="51.75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spans="1:109" ht="51.75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spans="1:109" ht="63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spans="1:109" ht="64.5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spans="1:109" ht="39">
      <c r="A204" s="39" t="s">
        <v>1137</v>
      </c>
      <c r="B204" s="40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spans="1:109" ht="51.75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spans="1:109" ht="26.25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spans="1:109" ht="77.25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spans="1:109" ht="51.75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spans="1:109" ht="39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spans="1:109" ht="64.5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spans="1:109" ht="39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spans="1:109" ht="51.75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spans="1:109" ht="47.25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spans="1:109" ht="39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spans="1:109" ht="63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spans="1:109" ht="31.5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spans="1:109" ht="39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spans="1:109" ht="64.5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spans="1:109" ht="51.75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spans="1:109" ht="64.5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spans="1:109" ht="31.5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spans="1:109" ht="39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spans="1:109" ht="77.25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spans="1:109" ht="26.25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spans="1:109" ht="26.25">
      <c r="A225" s="39" t="s">
        <v>1219</v>
      </c>
      <c r="B225" s="40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spans="1:109" ht="39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spans="1:109" ht="64.5">
      <c r="A227" s="39" t="s">
        <v>1226</v>
      </c>
      <c r="B227" s="40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spans="1:109" ht="90">
      <c r="A228" s="39" t="s">
        <v>1229</v>
      </c>
      <c r="B228" s="40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spans="1:109" ht="77.25">
      <c r="A229" s="39" t="s">
        <v>1232</v>
      </c>
      <c r="B229" s="40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spans="1:109" ht="77.25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spans="1:109" ht="31.5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spans="1:109" ht="26.25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spans="1:109" ht="26.25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spans="1:109" ht="64.5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spans="1:109" ht="39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spans="1:109" ht="64.5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spans="1:109" ht="51.75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spans="1:109" ht="64.5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spans="1:109" ht="47.25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spans="1:109" ht="39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spans="1:109" ht="47.25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spans="1:109" ht="39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spans="1:109" ht="64.5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spans="1:109" ht="64.5">
      <c r="A244" s="39" t="s">
        <v>1291</v>
      </c>
      <c r="B244" s="40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spans="1:109" ht="39">
      <c r="A245" s="39" t="s">
        <v>1294</v>
      </c>
      <c r="B245" s="40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spans="1:109" ht="26.25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spans="1:109" ht="64.5">
      <c r="A247" s="39" t="s">
        <v>1301</v>
      </c>
      <c r="B247" s="40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spans="1:109" ht="39">
      <c r="A248" s="39" t="s">
        <v>1304</v>
      </c>
      <c r="B248" s="40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spans="1:109" ht="47.25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spans="1:109" ht="47.25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spans="1:109" ht="63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spans="1:109" ht="51.75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spans="1:109" ht="39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spans="1:109" ht="51.75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spans="1:109" ht="31.5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spans="1:109" ht="64.5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spans="1:109" ht="128.25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spans="1:109" ht="47.25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spans="1:109" ht="39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spans="1:109" ht="77.25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spans="1:109" ht="63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spans="1:109" ht="25.5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spans="1:109" ht="51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spans="1:109" ht="63.75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spans="1:109" ht="38.25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spans="1:109" ht="63.75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spans="1:109" ht="114.75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spans="1:109" ht="114.75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spans="1:109" ht="76.5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spans="1:109" ht="89.25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spans="1:109" ht="51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spans="1:109" ht="51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spans="1:109" ht="51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spans="1:109" ht="38.25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spans="1:109" ht="38.25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spans="1:109" ht="63.75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spans="1:109" ht="76.5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spans="1:109" ht="89.25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spans="1:109" ht="51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spans="1:109" ht="51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spans="1:109" ht="51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spans="1:109" ht="51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spans="1:109" ht="51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spans="1:109" ht="51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spans="1:109" ht="51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spans="1:109" ht="38.25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spans="1:109" ht="38.25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spans="1:109" ht="63.75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spans="1:109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spans="1:109" ht="25.5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spans="1:109" ht="25.5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spans="1:109" ht="38.25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spans="1:109" ht="25.5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spans="1:109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spans="1:109" ht="38.25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spans="1:109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spans="1:109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spans="1:109" ht="76.5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spans="1:109" ht="51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spans="1:109" ht="76.5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spans="1:109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spans="1:109" ht="51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spans="1:109" ht="127.5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spans="1:109" ht="38.25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spans="1:109" ht="51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spans="1:109" ht="51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spans="1:109" ht="76.5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spans="1:109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spans="1:109" ht="38.25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spans="1:109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spans="1:109" ht="25.5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spans="1:109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spans="1:109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spans="1:109" ht="38.25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spans="1:109" ht="25.5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spans="1:109" ht="38.25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spans="1:109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spans="1:109" ht="51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spans="1:109" ht="51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spans="1:109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spans="1:109" ht="25.5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spans="1:109" ht="25.5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spans="1:109" ht="38.25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spans="1:109" ht="51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spans="1:109" ht="76.5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spans="1:109" ht="25.5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spans="1:109" ht="76.5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spans="1:109" ht="76.5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spans="1:109" ht="51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spans="1:109" ht="38.25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spans="1:109" ht="51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spans="1:109" ht="38.25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spans="1:109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spans="1:109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spans="1:109" ht="25.5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spans="1:109" ht="25.5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spans="1:109" ht="25.5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spans="1:109" ht="38.25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spans="1:109" ht="38.25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spans="1:109" ht="38.25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spans="1:109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spans="1:109" ht="63.75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spans="1:109" ht="25.5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spans="1:109" ht="89.25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spans="1:109" ht="38.25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spans="1:109" ht="51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spans="1:109" ht="25.5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spans="1:109" ht="51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spans="1:109" ht="51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spans="1:109" ht="63.75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spans="1:109" ht="38.25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spans="1:109" ht="38.25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spans="1:109" ht="51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spans="1:109" ht="38.25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spans="1:109" ht="63.75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spans="1:109" ht="89.25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spans="1:109" ht="102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spans="1:109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spans="1:109" ht="38.25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spans="1:109" ht="51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spans="1:109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spans="1:109" ht="25.5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spans="1:109" ht="25.5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spans="1:109" ht="38.25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spans="1:109" ht="38.25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spans="1:109" ht="25.5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spans="1:109" ht="38.25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spans="1:109" ht="51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spans="1:109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spans="1:109" ht="76.5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spans="1:109" ht="38.25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spans="1:109" ht="63.75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spans="1:109" ht="25.5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spans="1:109" ht="38.25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spans="1:109" ht="25.5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spans="1:109" ht="51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spans="1:109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spans="1:109" ht="25.5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spans="1:109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spans="1:109" ht="76.5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spans="1:109" ht="38.25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spans="1:109" ht="38.25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spans="1:109" ht="38.25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spans="1:109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spans="1:109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spans="1:109" ht="76.5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spans="1:109" ht="38.25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spans="1:109" ht="25.5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spans="1:109" ht="51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spans="1:109" ht="25.5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spans="1:109" ht="38.25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spans="1:109" ht="25.5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spans="1:109" ht="63.75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spans="1:109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spans="1:109" ht="25.5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spans="1:109" ht="25.5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spans="1:109" ht="25.5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spans="1:109" ht="38.25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spans="1:109" ht="51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spans="1:109" ht="38.25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spans="1:109" ht="51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spans="1:109" ht="25.5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spans="1:109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spans="1:109" ht="25.5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spans="1:109" ht="25.5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spans="1:109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spans="1:109" ht="25.5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spans="1:109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spans="1:109" ht="76.5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spans="1:109" ht="38.25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spans="1:109" ht="63.75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spans="1:109" ht="25.5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spans="1:109" ht="63.75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spans="1:109" ht="25.5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spans="1:109" ht="38.25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spans="1:109" ht="25.5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spans="1:109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spans="1:109" ht="51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spans="1:109" ht="51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spans="1:109" ht="51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spans="1:109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spans="1:109" ht="25.5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spans="1:109" ht="38.25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spans="1:109" ht="38.25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spans="1:109" ht="25.5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spans="1:109" ht="38.25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spans="1:109" ht="25.5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spans="1:109" ht="38.25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spans="1:109" ht="38.25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spans="1:109" ht="38.25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spans="1:109" ht="51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spans="1:109" ht="38.25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spans="1:109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spans="1:109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spans="1:109" ht="25.5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spans="1:109" ht="63.75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spans="1:109" ht="25.5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spans="1:109" ht="38.25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spans="1:109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spans="1:109" ht="38.25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spans="1:109" ht="51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spans="1:109" ht="51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spans="1:109" ht="25.5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spans="1:109" ht="25.5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spans="1:109" ht="38.25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spans="1:109" ht="25.5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spans="1:109" ht="25.5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spans="1:109" ht="25.5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spans="1:109" ht="63.75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spans="1:109" ht="25.5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spans="1:109" ht="51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spans="1:109" ht="63.75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spans="1:109" ht="25.5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spans="1:109" ht="51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spans="1:109" ht="76.5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spans="1:109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spans="1:109" ht="38.25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spans="1:109" ht="51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spans="1:109" ht="51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spans="1:109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spans="1:109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spans="1:109" ht="51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spans="1:109" ht="76.5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spans="1:109" ht="51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spans="1:109" ht="51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spans="1:109" ht="38.25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spans="1:109" ht="38.25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spans="1:109" ht="38.25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spans="1:109" ht="51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spans="1:109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spans="1:109" ht="51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spans="1:109" ht="25.5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spans="1:109" ht="63.75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spans="1:109" ht="25.5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spans="1:109" ht="25.5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spans="1:109" ht="76.5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spans="1:109" ht="89.25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spans="1:109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spans="1:109" ht="76.5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spans="1:109" ht="38.25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spans="1:109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spans="1:109" ht="38.25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spans="1:109" ht="51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spans="1:109" ht="25.5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spans="1:109" ht="51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spans="1:109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spans="1:109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spans="1:109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spans="1:109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spans="1:109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spans="1:109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spans="1:109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spans="1:109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spans="1:109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spans="1:109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spans="1:109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spans="1:109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spans="1:109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spans="1:109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spans="1:109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spans="1:109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spans="1:109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spans="1:109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spans="1:109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spans="1:109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spans="1:109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spans="1:109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spans="1:109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spans="1:109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spans="1:109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spans="1:109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spans="1:109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spans="1:109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spans="1:109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spans="1:109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spans="1:109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spans="1:109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spans="1:109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spans="1:109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spans="1:109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spans="1:109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spans="1:109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spans="1:109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spans="1:109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spans="1:109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spans="1:109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spans="1:109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spans="1:109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spans="1:109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spans="1:109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spans="1:109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spans="1:109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spans="1:109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spans="1:109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spans="1:109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spans="1:109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spans="1:109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spans="1:109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spans="1:109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spans="1:109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spans="1:109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spans="1:109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spans="1:109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spans="1:109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spans="1:109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spans="1:109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spans="1:109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spans="1:109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spans="1:109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spans="1:109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spans="1:109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spans="1:109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spans="1:109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spans="1:109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spans="1:109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spans="1:109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spans="1:109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spans="1:109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spans="1:109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spans="1:109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spans="1:109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spans="1:109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spans="1:109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spans="1:109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spans="1:109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spans="1:109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spans="1:109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spans="1:109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spans="1:109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spans="1:109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spans="1:109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spans="1:109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spans="1:109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spans="1:109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spans="1:109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spans="1:109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spans="1:109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spans="1:109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spans="1:109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spans="1:109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spans="1:109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spans="1:109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spans="1:109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spans="1:109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spans="1:109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spans="1:109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spans="1:109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spans="1:109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spans="1:109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spans="1:109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spans="1:109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spans="1:109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spans="1:109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spans="1:109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spans="1:109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spans="1:109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spans="1:109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spans="1:109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spans="1:109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spans="1:109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spans="1:109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spans="1:109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spans="1:109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spans="1:109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spans="1:109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spans="1:109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spans="1:109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spans="1:109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spans="1:109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spans="1:109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spans="1:109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spans="1:109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spans="1:109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spans="1:109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spans="1:109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spans="1:109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spans="1:109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spans="1:109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spans="1:109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spans="1:109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spans="1:109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spans="1:109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spans="1:109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spans="1:109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spans="1:109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spans="1:109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spans="1:109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spans="1:109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spans="1:109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spans="1:109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spans="1:109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spans="1:109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spans="1:109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spans="1:109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spans="1:109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spans="1:109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spans="1:109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spans="1:109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spans="1:109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spans="1:109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spans="1:109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spans="1:109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spans="1:109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spans="1:109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spans="1:109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spans="1:109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spans="1:109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spans="1:109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spans="1:109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spans="1:109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spans="1:109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spans="1:109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spans="1:109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spans="1:109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spans="1:109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spans="1:109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spans="1:109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spans="1:109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spans="1:109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spans="1:109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spans="1:109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spans="1:109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spans="1:109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spans="1:109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spans="1:109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spans="1:109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spans="1:109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spans="1:109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spans="1:109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spans="1:109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spans="1:109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spans="1:109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spans="1:109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spans="1:109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spans="1:109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spans="1:109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spans="1:109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spans="1:109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spans="1:109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spans="1:109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spans="1:109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spans="1:109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spans="1:109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spans="1:109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spans="1:109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spans="1:109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spans="1:109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spans="1:109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spans="1:109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spans="1:109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spans="1:109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spans="1:109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spans="1:109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spans="1:109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spans="1:109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spans="1:109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spans="1:109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spans="1:109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spans="1:109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spans="1:109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spans="1:109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spans="1:109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spans="1:109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spans="1:109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spans="1:109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spans="1:109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spans="1:109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spans="1:109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spans="1:109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spans="1:109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spans="1:109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spans="1:109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spans="1:109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spans="1:109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spans="1:109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spans="1:109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spans="1:109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spans="1:109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spans="1:109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spans="1:109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spans="1:109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spans="1:109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spans="1:109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spans="1:109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spans="1:109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spans="1:109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spans="1:109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spans="1:109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spans="1:109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spans="1:109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spans="1:109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spans="1:109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spans="1:109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spans="1:109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spans="1:109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spans="1:109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spans="1:109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spans="1:109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spans="1:109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spans="1:109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spans="1:109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spans="1:109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spans="1:109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spans="1:109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spans="1:109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spans="1:109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spans="1:109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spans="1:109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spans="1:109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spans="1:109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spans="1:109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spans="1:109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spans="1:109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spans="1:109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spans="1:109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spans="1:109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spans="1:109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spans="1:109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spans="1:109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spans="1:109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spans="1:109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spans="1:109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spans="1:109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spans="1:109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spans="1:109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spans="1:109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spans="1:109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spans="1:109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spans="1:109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spans="1:109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spans="1:109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spans="1:109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spans="1:109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spans="1:109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spans="1:109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spans="1:109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spans="1:109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spans="1:109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spans="1:109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spans="1:109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spans="1:109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spans="1:109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spans="1:109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spans="1:109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spans="1:109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spans="1:109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spans="1:109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spans="1:109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spans="1:109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spans="1:109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spans="1:109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spans="1:109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spans="1:109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spans="1:109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spans="1:109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spans="1:109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spans="1:109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spans="1:109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spans="1:109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spans="1:109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spans="1:109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spans="1:109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spans="1:109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spans="1:109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spans="1:109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spans="1:109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spans="1:109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spans="1:109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spans="1:109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spans="1:109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spans="1:109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spans="1:109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spans="1:109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spans="1:109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spans="1:109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spans="1:109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spans="1:109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spans="1:109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spans="1:109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spans="1:109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spans="1:109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spans="1:109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spans="1:109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spans="1:109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spans="1:109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spans="1:109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spans="1:109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spans="1:109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spans="1:109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spans="1:109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spans="1:109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spans="1:109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spans="1:109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spans="1:109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spans="1:109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spans="1:109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spans="1:109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spans="1:109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spans="1:109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spans="1:109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spans="1:109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spans="1:109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spans="1:109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spans="1:109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spans="1:109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spans="1:109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spans="1:109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spans="1:109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spans="1:109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spans="1:109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spans="1:109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spans="1:109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spans="1:109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spans="1:109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spans="1:109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spans="1:109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spans="1:109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spans="1:109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spans="1:109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spans="1:109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spans="1:109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spans="1:109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spans="1:109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spans="1:109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spans="1:109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spans="1:109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spans="1:109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spans="1:109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spans="1:109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spans="1:109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spans="1:109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spans="1:109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spans="1:109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spans="1:109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spans="1:109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spans="1:109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spans="1:109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spans="1:109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spans="1:109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spans="1:109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spans="1:109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spans="1:109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spans="1:109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spans="1:109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spans="1:109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spans="1:109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spans="1:109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spans="1:109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spans="1:109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spans="1:109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spans="1:109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spans="1:109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spans="1:109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spans="1:109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spans="1:109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spans="1:109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spans="1:109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spans="1:109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spans="1:109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spans="1:109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spans="1:109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spans="1:109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spans="1:109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spans="1:109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spans="1:109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spans="1:109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spans="1:109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spans="1:109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spans="1:109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spans="1:109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spans="1:109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spans="1:109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spans="1:109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spans="1:109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spans="1:109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spans="1:109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spans="1:109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spans="1:109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spans="1:109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spans="1:109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spans="1:109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spans="1:109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spans="1:109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spans="1:109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spans="1:109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spans="1:109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spans="1:109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spans="1:109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spans="1:109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spans="1:109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spans="1:109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spans="1:109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spans="1:109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spans="1:109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spans="1:109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spans="1:109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spans="1:109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spans="1:109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spans="1:109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spans="1:109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spans="1:109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spans="1:109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spans="1:109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spans="1:109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spans="1:109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spans="1:109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spans="1:109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spans="1:109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spans="1:109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spans="1:109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spans="1:109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spans="1:109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spans="1:109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spans="1:109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spans="1:109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spans="1:109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spans="1:109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spans="1:109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spans="1:109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spans="1:109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spans="1:109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spans="1:109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spans="1:109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spans="1:109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spans="1:109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spans="1:109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spans="1:109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spans="1:109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spans="1:109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spans="1:109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spans="1:109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spans="1:109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spans="1:109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spans="1:109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spans="1:109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spans="1:109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spans="1:109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spans="1:109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spans="1:109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spans="1:109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spans="1:109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spans="1:109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spans="1:109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spans="1:109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spans="1:109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spans="1:109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spans="1:109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spans="1:109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spans="1:109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spans="1:109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spans="1:109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spans="1:109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spans="1:109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spans="1:109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spans="1:109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spans="1:109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spans="1:109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spans="1:109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spans="1:109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spans="1:109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georg georg</cp:lastModifiedBy>
  <cp:revision>1</cp:revision>
  <dcterms:created xsi:type="dcterms:W3CDTF">2025-03-07T07:56:53Z</dcterms:created>
  <dcterms:modified xsi:type="dcterms:W3CDTF">2025-03-07T16:50:11Z</dcterms:modified>
  <dc:language>ru-RU</dc:language>
</cp:coreProperties>
</file>