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https://d.docs.live.net/84149225945ae460/_51__UWr/UWr-Algorytmy-i-Struktury-danych/"/>
    </mc:Choice>
  </mc:AlternateContent>
  <xr:revisionPtr revIDLastSave="1944" documentId="8_{303F252C-37C0-4989-BB37-AB3B9F2CB3F7}" xr6:coauthVersionLast="47" xr6:coauthVersionMax="47" xr10:uidLastSave="{795FBF5C-34CE-F44C-BB98-4A24954E6821}"/>
  <bookViews>
    <workbookView xWindow="-38400" yWindow="500" windowWidth="38400" windowHeight="21100" tabRatio="500" firstSheet="4" activeTab="4" xr2:uid="{00000000-000D-0000-FFFF-FFFF00000000}"/>
  </bookViews>
  <sheets>
    <sheet name="Sortowanie" sheetId="1" r:id="rId1"/>
    <sheet name="Drzewa" sheetId="2" r:id="rId2"/>
    <sheet name="Grafy" sheetId="3" r:id="rId3"/>
    <sheet name="Razem" sheetId="4" r:id="rId4"/>
    <sheet name="Egzamin1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" i="5" l="1"/>
  <c r="B6" i="5"/>
  <c r="B7" i="5"/>
  <c r="B8" i="5"/>
  <c r="B9" i="5"/>
  <c r="B10" i="5"/>
  <c r="F4" i="5"/>
  <c r="E3" i="5"/>
  <c r="E2" i="5"/>
  <c r="D2" i="5"/>
  <c r="AX25" i="1"/>
  <c r="F3" i="4"/>
  <c r="G3" i="4"/>
  <c r="H3" i="4"/>
  <c r="I3" i="4"/>
  <c r="L3" i="4"/>
  <c r="M3" i="4"/>
  <c r="H4" i="4"/>
  <c r="I4" i="4"/>
  <c r="L4" i="4"/>
  <c r="M4" i="4"/>
  <c r="H5" i="4"/>
  <c r="I5" i="4"/>
  <c r="J5" i="4"/>
  <c r="K5" i="4"/>
  <c r="L5" i="4"/>
  <c r="M5" i="4"/>
  <c r="H9" i="4"/>
  <c r="I9" i="4"/>
  <c r="L9" i="4"/>
  <c r="M9" i="4"/>
  <c r="F10" i="4"/>
  <c r="G10" i="4"/>
  <c r="H10" i="4"/>
  <c r="I10" i="4"/>
  <c r="L10" i="4"/>
  <c r="M10" i="4"/>
  <c r="H12" i="4"/>
  <c r="I12" i="4"/>
  <c r="L12" i="4"/>
  <c r="M12" i="4"/>
  <c r="H14" i="4"/>
  <c r="I14" i="4"/>
  <c r="J14" i="4"/>
  <c r="K14" i="4"/>
  <c r="L14" i="4"/>
  <c r="M14" i="4"/>
  <c r="H16" i="4"/>
  <c r="I16" i="4"/>
  <c r="L16" i="4"/>
  <c r="M16" i="4"/>
  <c r="H18" i="4"/>
  <c r="I18" i="4"/>
  <c r="L18" i="4"/>
  <c r="M18" i="4"/>
  <c r="H19" i="4"/>
  <c r="I19" i="4"/>
  <c r="L19" i="4"/>
  <c r="M19" i="4"/>
  <c r="F22" i="4"/>
  <c r="G22" i="4"/>
  <c r="H22" i="4"/>
  <c r="I22" i="4"/>
  <c r="L22" i="4"/>
  <c r="M22" i="4"/>
  <c r="F23" i="4"/>
  <c r="G23" i="4"/>
  <c r="H23" i="4"/>
  <c r="I23" i="4"/>
  <c r="L23" i="4"/>
  <c r="M23" i="4"/>
  <c r="H24" i="4"/>
  <c r="I24" i="4"/>
  <c r="J24" i="4"/>
  <c r="K24" i="4"/>
  <c r="L24" i="4"/>
  <c r="M24" i="4"/>
  <c r="F25" i="4"/>
  <c r="G25" i="4"/>
  <c r="H25" i="4"/>
  <c r="I25" i="4"/>
  <c r="J25" i="4"/>
  <c r="K25" i="4"/>
  <c r="L25" i="4"/>
  <c r="M25" i="4"/>
  <c r="H26" i="4"/>
  <c r="I26" i="4"/>
  <c r="L26" i="4"/>
  <c r="M26" i="4"/>
  <c r="F27" i="4"/>
  <c r="G27" i="4"/>
  <c r="H27" i="4"/>
  <c r="I27" i="4"/>
  <c r="L27" i="4"/>
  <c r="M27" i="4"/>
  <c r="H29" i="4"/>
  <c r="I29" i="4"/>
  <c r="L29" i="4"/>
  <c r="M29" i="4"/>
  <c r="H30" i="4"/>
  <c r="I30" i="4"/>
  <c r="L30" i="4"/>
  <c r="M30" i="4"/>
  <c r="F31" i="4"/>
  <c r="G31" i="4"/>
  <c r="H31" i="4"/>
  <c r="I31" i="4"/>
  <c r="L31" i="4"/>
  <c r="M31" i="4"/>
  <c r="H32" i="4"/>
  <c r="I32" i="4"/>
  <c r="L32" i="4"/>
  <c r="M32" i="4"/>
  <c r="H34" i="4"/>
  <c r="I34" i="4"/>
  <c r="L34" i="4"/>
  <c r="M34" i="4"/>
  <c r="F35" i="4"/>
  <c r="G35" i="4"/>
  <c r="H35" i="4"/>
  <c r="I35" i="4"/>
  <c r="L35" i="4"/>
  <c r="M35" i="4"/>
  <c r="F36" i="4"/>
  <c r="G36" i="4"/>
  <c r="H36" i="4"/>
  <c r="I36" i="4"/>
  <c r="L36" i="4"/>
  <c r="M36" i="4"/>
  <c r="F37" i="4"/>
  <c r="G37" i="4"/>
  <c r="H37" i="4"/>
  <c r="I37" i="4"/>
  <c r="L37" i="4"/>
  <c r="M37" i="4"/>
  <c r="H38" i="4"/>
  <c r="I38" i="4"/>
  <c r="L38" i="4"/>
  <c r="M38" i="4"/>
  <c r="H39" i="4"/>
  <c r="I39" i="4"/>
  <c r="L39" i="4"/>
  <c r="M39" i="4"/>
  <c r="F42" i="4"/>
  <c r="G42" i="4"/>
  <c r="H42" i="4"/>
  <c r="I42" i="4"/>
  <c r="J42" i="4"/>
  <c r="K42" i="4"/>
  <c r="L42" i="4"/>
  <c r="M42" i="4"/>
  <c r="M2" i="4"/>
  <c r="L2" i="4"/>
  <c r="I2" i="4"/>
  <c r="H2" i="4"/>
  <c r="G2" i="4"/>
  <c r="F2" i="4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T42" i="2"/>
  <c r="S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S25" i="2"/>
  <c r="T24" i="2"/>
  <c r="S24" i="2"/>
  <c r="T23" i="2"/>
  <c r="T22" i="2"/>
  <c r="T21" i="2"/>
  <c r="T20" i="2"/>
  <c r="T19" i="2"/>
  <c r="T18" i="2"/>
  <c r="T17" i="2"/>
  <c r="T16" i="2"/>
  <c r="T15" i="2"/>
  <c r="T14" i="2"/>
  <c r="S14" i="2"/>
  <c r="T13" i="2"/>
  <c r="T12" i="2"/>
  <c r="T11" i="2"/>
  <c r="T10" i="2"/>
  <c r="T9" i="2"/>
  <c r="T8" i="2"/>
  <c r="T7" i="2"/>
  <c r="T6" i="2"/>
  <c r="T5" i="2"/>
  <c r="S5" i="2"/>
  <c r="T4" i="2"/>
  <c r="T3" i="2"/>
  <c r="T2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2" i="2"/>
  <c r="D2" i="2" s="1"/>
  <c r="E2" i="1"/>
  <c r="E3" i="1"/>
  <c r="E4" i="1"/>
  <c r="E5" i="1"/>
  <c r="E6" i="1"/>
  <c r="D6" i="1" s="1"/>
  <c r="E7" i="1"/>
  <c r="D7" i="1" s="1"/>
  <c r="E8" i="1"/>
  <c r="D8" i="1" s="1"/>
  <c r="E9" i="1"/>
  <c r="E10" i="1"/>
  <c r="E11" i="1"/>
  <c r="D11" i="1" s="1"/>
  <c r="E12" i="1"/>
  <c r="E13" i="1"/>
  <c r="D13" i="1" s="1"/>
  <c r="E14" i="1"/>
  <c r="E15" i="1"/>
  <c r="D15" i="1" s="1"/>
  <c r="E16" i="1"/>
  <c r="E17" i="1"/>
  <c r="D17" i="1" s="1"/>
  <c r="E18" i="1"/>
  <c r="E19" i="1"/>
  <c r="E20" i="1"/>
  <c r="D20" i="1" s="1"/>
  <c r="E21" i="1"/>
  <c r="D21" i="1" s="1"/>
  <c r="E22" i="1"/>
  <c r="E23" i="1"/>
  <c r="E24" i="1"/>
  <c r="E25" i="1"/>
  <c r="E26" i="1"/>
  <c r="E27" i="1"/>
  <c r="E28" i="1"/>
  <c r="D28" i="1" s="1"/>
  <c r="E29" i="1"/>
  <c r="E30" i="1"/>
  <c r="E31" i="1"/>
  <c r="E32" i="1"/>
  <c r="E33" i="1"/>
  <c r="D33" i="1" s="1"/>
  <c r="E34" i="1"/>
  <c r="E35" i="1"/>
  <c r="E36" i="1"/>
  <c r="E37" i="1"/>
  <c r="E38" i="1"/>
  <c r="E39" i="1"/>
  <c r="E40" i="1"/>
  <c r="D40" i="1" s="1"/>
  <c r="E41" i="1"/>
  <c r="D41" i="1" s="1"/>
  <c r="E42" i="1"/>
  <c r="D42" i="1" l="1"/>
  <c r="D42" i="4" s="1"/>
  <c r="N42" i="4" s="1"/>
  <c r="E42" i="4"/>
  <c r="O42" i="4" s="1"/>
  <c r="D39" i="1"/>
  <c r="D39" i="4" s="1"/>
  <c r="N39" i="4" s="1"/>
  <c r="E39" i="4"/>
  <c r="O39" i="4" s="1"/>
  <c r="D38" i="1"/>
  <c r="D38" i="4" s="1"/>
  <c r="N38" i="4" s="1"/>
  <c r="E38" i="4"/>
  <c r="O38" i="4" s="1"/>
  <c r="D37" i="1"/>
  <c r="D37" i="4" s="1"/>
  <c r="N37" i="4" s="1"/>
  <c r="E37" i="4"/>
  <c r="O37" i="4" s="1"/>
  <c r="D36" i="1"/>
  <c r="D36" i="4" s="1"/>
  <c r="N36" i="4" s="1"/>
  <c r="E36" i="4"/>
  <c r="O36" i="4" s="1"/>
  <c r="D35" i="1"/>
  <c r="D35" i="4" s="1"/>
  <c r="N35" i="4" s="1"/>
  <c r="E35" i="4"/>
  <c r="O35" i="4" s="1"/>
  <c r="D34" i="1"/>
  <c r="D34" i="4" s="1"/>
  <c r="N34" i="4" s="1"/>
  <c r="E34" i="4"/>
  <c r="O34" i="4" s="1"/>
  <c r="D32" i="1"/>
  <c r="D32" i="4" s="1"/>
  <c r="N32" i="4" s="1"/>
  <c r="E32" i="4"/>
  <c r="O32" i="4" s="1"/>
  <c r="D31" i="1"/>
  <c r="D31" i="4" s="1"/>
  <c r="N31" i="4" s="1"/>
  <c r="E31" i="4"/>
  <c r="O31" i="4" s="1"/>
  <c r="D30" i="1"/>
  <c r="D30" i="4" s="1"/>
  <c r="N30" i="4" s="1"/>
  <c r="E30" i="4"/>
  <c r="O30" i="4" s="1"/>
  <c r="D29" i="1"/>
  <c r="D29" i="4" s="1"/>
  <c r="N29" i="4" s="1"/>
  <c r="E29" i="4"/>
  <c r="O29" i="4" s="1"/>
  <c r="D27" i="1"/>
  <c r="D27" i="4" s="1"/>
  <c r="N27" i="4" s="1"/>
  <c r="E27" i="4"/>
  <c r="O27" i="4" s="1"/>
  <c r="D26" i="1"/>
  <c r="D26" i="4" s="1"/>
  <c r="N26" i="4" s="1"/>
  <c r="E26" i="4"/>
  <c r="O26" i="4" s="1"/>
  <c r="D25" i="1"/>
  <c r="D25" i="4" s="1"/>
  <c r="N25" i="4" s="1"/>
  <c r="E25" i="4"/>
  <c r="O25" i="4" s="1"/>
  <c r="D24" i="1"/>
  <c r="D24" i="4" s="1"/>
  <c r="N24" i="4" s="1"/>
  <c r="E24" i="4"/>
  <c r="O24" i="4" s="1"/>
  <c r="D23" i="1"/>
  <c r="D23" i="4" s="1"/>
  <c r="N23" i="4" s="1"/>
  <c r="E23" i="4"/>
  <c r="O23" i="4" s="1"/>
  <c r="D22" i="1"/>
  <c r="D22" i="4" s="1"/>
  <c r="N22" i="4" s="1"/>
  <c r="E22" i="4"/>
  <c r="O22" i="4" s="1"/>
  <c r="D19" i="1"/>
  <c r="D19" i="4" s="1"/>
  <c r="N19" i="4" s="1"/>
  <c r="E19" i="4"/>
  <c r="O19" i="4" s="1"/>
  <c r="D18" i="1"/>
  <c r="D18" i="4" s="1"/>
  <c r="N18" i="4" s="1"/>
  <c r="E18" i="4"/>
  <c r="O18" i="4" s="1"/>
  <c r="D16" i="1"/>
  <c r="D16" i="4" s="1"/>
  <c r="N16" i="4" s="1"/>
  <c r="E16" i="4"/>
  <c r="O16" i="4" s="1"/>
  <c r="D14" i="1"/>
  <c r="D14" i="4" s="1"/>
  <c r="N14" i="4" s="1"/>
  <c r="E14" i="4"/>
  <c r="O14" i="4" s="1"/>
  <c r="D12" i="1"/>
  <c r="D12" i="4" s="1"/>
  <c r="N12" i="4" s="1"/>
  <c r="E12" i="4"/>
  <c r="O12" i="4" s="1"/>
  <c r="E10" i="4"/>
  <c r="O10" i="4" s="1"/>
  <c r="D10" i="1"/>
  <c r="D10" i="4" s="1"/>
  <c r="N10" i="4" s="1"/>
  <c r="D9" i="1"/>
  <c r="D9" i="4" s="1"/>
  <c r="N9" i="4" s="1"/>
  <c r="E9" i="4"/>
  <c r="O9" i="4" s="1"/>
  <c r="D5" i="1"/>
  <c r="D5" i="4" s="1"/>
  <c r="N5" i="4" s="1"/>
  <c r="E5" i="4"/>
  <c r="O5" i="4" s="1"/>
  <c r="D4" i="1"/>
  <c r="D4" i="4" s="1"/>
  <c r="N4" i="4" s="1"/>
  <c r="E4" i="4"/>
  <c r="O4" i="4" s="1"/>
  <c r="D3" i="1"/>
  <c r="D3" i="4" s="1"/>
  <c r="N3" i="4" s="1"/>
  <c r="E3" i="4"/>
  <c r="O3" i="4" s="1"/>
  <c r="D2" i="1"/>
  <c r="D2" i="4" s="1"/>
  <c r="N2" i="4" s="1"/>
  <c r="E2" i="4"/>
  <c r="O2" i="4" s="1"/>
</calcChain>
</file>

<file path=xl/sharedStrings.xml><?xml version="1.0" encoding="utf-8"?>
<sst xmlns="http://schemas.openxmlformats.org/spreadsheetml/2006/main" count="742" uniqueCount="142">
  <si>
    <t>nazwisko</t>
  </si>
  <si>
    <t>imie</t>
  </si>
  <si>
    <t>indeks</t>
  </si>
  <si>
    <t>Ocena</t>
  </si>
  <si>
    <t>Razem</t>
  </si>
  <si>
    <t>3a</t>
  </si>
  <si>
    <t>3b</t>
  </si>
  <si>
    <t>5a</t>
  </si>
  <si>
    <t>5b</t>
  </si>
  <si>
    <t>7a</t>
  </si>
  <si>
    <t>7b</t>
  </si>
  <si>
    <t>7c</t>
  </si>
  <si>
    <t>7d</t>
  </si>
  <si>
    <t>8a</t>
  </si>
  <si>
    <t>8b</t>
  </si>
  <si>
    <t>8c</t>
  </si>
  <si>
    <t>9a</t>
  </si>
  <si>
    <t>9b</t>
  </si>
  <si>
    <t>1a</t>
  </si>
  <si>
    <t>1b</t>
  </si>
  <si>
    <t>2a</t>
  </si>
  <si>
    <t>2b</t>
  </si>
  <si>
    <t>2c</t>
  </si>
  <si>
    <t>2d</t>
  </si>
  <si>
    <t>5c</t>
  </si>
  <si>
    <t>5d</t>
  </si>
  <si>
    <t>5e</t>
  </si>
  <si>
    <t>6a</t>
  </si>
  <si>
    <t>6b</t>
  </si>
  <si>
    <t>6c</t>
  </si>
  <si>
    <t>6d</t>
  </si>
  <si>
    <t>6e</t>
  </si>
  <si>
    <t>6f</t>
  </si>
  <si>
    <t>7abc</t>
  </si>
  <si>
    <t>1c</t>
  </si>
  <si>
    <t>1d</t>
  </si>
  <si>
    <t>1e</t>
  </si>
  <si>
    <t>3c</t>
  </si>
  <si>
    <t>3d</t>
  </si>
  <si>
    <t>3e</t>
  </si>
  <si>
    <t>Białek</t>
  </si>
  <si>
    <t>Natalia</t>
  </si>
  <si>
    <t>-</t>
  </si>
  <si>
    <t>brak</t>
  </si>
  <si>
    <t>Biernacki</t>
  </si>
  <si>
    <t>Kacper</t>
  </si>
  <si>
    <t>Bożęcki</t>
  </si>
  <si>
    <t>Mikołaj</t>
  </si>
  <si>
    <t>Dziedzic</t>
  </si>
  <si>
    <t>Jakub</t>
  </si>
  <si>
    <t>Grafik</t>
  </si>
  <si>
    <t>Dominik</t>
  </si>
  <si>
    <t>Gzik</t>
  </si>
  <si>
    <t>Krzysztof</t>
  </si>
  <si>
    <t>Gzyl</t>
  </si>
  <si>
    <t>Radosław</t>
  </si>
  <si>
    <t>Honkisz</t>
  </si>
  <si>
    <t>Sebastian</t>
  </si>
  <si>
    <t>Hupka</t>
  </si>
  <si>
    <t>Remigiusz</t>
  </si>
  <si>
    <t>Jakobsche</t>
  </si>
  <si>
    <t>Bartłomiej</t>
  </si>
  <si>
    <t>Jędros</t>
  </si>
  <si>
    <t>Kociński</t>
  </si>
  <si>
    <t>Franciszek</t>
  </si>
  <si>
    <t>Korzeniowski</t>
  </si>
  <si>
    <t>Mateusz</t>
  </si>
  <si>
    <t>Kos</t>
  </si>
  <si>
    <t>Krauze</t>
  </si>
  <si>
    <t>Kryłat</t>
  </si>
  <si>
    <t>Filip</t>
  </si>
  <si>
    <t>Kukiz</t>
  </si>
  <si>
    <t>Kwaśniak</t>
  </si>
  <si>
    <t>Leszczyński</t>
  </si>
  <si>
    <t>Paweł</t>
  </si>
  <si>
    <t>Maćkowski</t>
  </si>
  <si>
    <t>Jacek</t>
  </si>
  <si>
    <t>Makówka</t>
  </si>
  <si>
    <t>Aleksander</t>
  </si>
  <si>
    <t>Mandrysz</t>
  </si>
  <si>
    <t>Rafał</t>
  </si>
  <si>
    <t>Milikowicz</t>
  </si>
  <si>
    <t>Wojciech</t>
  </si>
  <si>
    <t>Mościszko</t>
  </si>
  <si>
    <t>Kamil</t>
  </si>
  <si>
    <t>Nawrocki</t>
  </si>
  <si>
    <t>Bartosz</t>
  </si>
  <si>
    <t>Oryl</t>
  </si>
  <si>
    <t>Parzyk</t>
  </si>
  <si>
    <t>Dawid</t>
  </si>
  <si>
    <t>Pietrzak</t>
  </si>
  <si>
    <t>Marcin</t>
  </si>
  <si>
    <t>Piróg</t>
  </si>
  <si>
    <t>Skuza</t>
  </si>
  <si>
    <t>Michał</t>
  </si>
  <si>
    <t>Sobczyk</t>
  </si>
  <si>
    <t>Kamila</t>
  </si>
  <si>
    <t>Stefaniuk</t>
  </si>
  <si>
    <t>Stefanowski</t>
  </si>
  <si>
    <t>Maciej</t>
  </si>
  <si>
    <t>Strąk</t>
  </si>
  <si>
    <t>Strzelczyk</t>
  </si>
  <si>
    <t>Sztejkowski</t>
  </si>
  <si>
    <t>Ślęzak</t>
  </si>
  <si>
    <t>Szymon</t>
  </si>
  <si>
    <t>Śnieżek</t>
  </si>
  <si>
    <t>Damian</t>
  </si>
  <si>
    <t>Wiśniewski</t>
  </si>
  <si>
    <t>Piotr</t>
  </si>
  <si>
    <t>Woronowicz</t>
  </si>
  <si>
    <t>Wiktoria</t>
  </si>
  <si>
    <t>Żurek</t>
  </si>
  <si>
    <t>Próg</t>
  </si>
  <si>
    <t>POPRAWA</t>
  </si>
  <si>
    <t>4a</t>
  </si>
  <si>
    <t>4b</t>
  </si>
  <si>
    <t>#</t>
  </si>
  <si>
    <t>0 - zły wierzchołek startowy</t>
  </si>
  <si>
    <t>Kol1</t>
  </si>
  <si>
    <t>Pkt1</t>
  </si>
  <si>
    <t>Pop1</t>
  </si>
  <si>
    <t>pop1 pkt</t>
  </si>
  <si>
    <t>Kol2</t>
  </si>
  <si>
    <t>Pkt2</t>
  </si>
  <si>
    <t>Pop2</t>
  </si>
  <si>
    <t>pop2pkt</t>
  </si>
  <si>
    <t>Kol3</t>
  </si>
  <si>
    <t>pkt3</t>
  </si>
  <si>
    <t>Średnia Ocen</t>
  </si>
  <si>
    <t>Średnia Punktów</t>
  </si>
  <si>
    <t>4c</t>
  </si>
  <si>
    <t>4d</t>
  </si>
  <si>
    <t>4e</t>
  </si>
  <si>
    <t>4f</t>
  </si>
  <si>
    <t>11a</t>
  </si>
  <si>
    <t>11b</t>
  </si>
  <si>
    <t>12a</t>
  </si>
  <si>
    <t>12b</t>
  </si>
  <si>
    <t>13a</t>
  </si>
  <si>
    <t>13b</t>
  </si>
  <si>
    <t>13c</t>
  </si>
  <si>
    <t>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</si>
</sst>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charset val="1"/>
    </font>
    <font>
      <sz val="10"/>
      <color rgb="FF00660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9"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5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V1048576"/>
    </sheetView>
  </sheetViews>
  <sheetFormatPr baseColWidth="10" defaultColWidth="11.5" defaultRowHeight="13" x14ac:dyDescent="0.15"/>
  <cols>
    <col min="1" max="1" width="12.33203125" customWidth="1"/>
    <col min="2" max="2" width="9.5" customWidth="1"/>
    <col min="3" max="3" width="1.5" hidden="1" customWidth="1"/>
    <col min="4" max="4" width="9" style="1" customWidth="1"/>
    <col min="5" max="5" width="9.1640625" style="2" customWidth="1"/>
    <col min="6" max="22" width="5.83203125" style="2" customWidth="1"/>
    <col min="25" max="47" width="6.1640625" customWidth="1"/>
    <col min="49" max="78" width="5.83203125" customWidth="1"/>
  </cols>
  <sheetData>
    <row r="1" spans="1:78" ht="14" x14ac:dyDescent="0.1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>
        <v>1</v>
      </c>
      <c r="G1" s="1">
        <v>2</v>
      </c>
      <c r="H1" s="1" t="s">
        <v>5</v>
      </c>
      <c r="I1" s="1" t="s">
        <v>6</v>
      </c>
      <c r="J1" s="1">
        <v>4</v>
      </c>
      <c r="K1" s="1" t="s">
        <v>7</v>
      </c>
      <c r="L1" s="1" t="s">
        <v>8</v>
      </c>
      <c r="M1" s="1">
        <v>6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3" t="s">
        <v>3</v>
      </c>
      <c r="X1" s="3" t="s">
        <v>4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>
        <v>3</v>
      </c>
      <c r="AF1" s="3">
        <v>4</v>
      </c>
      <c r="AG1" s="3" t="s">
        <v>7</v>
      </c>
      <c r="AH1" s="3" t="s">
        <v>8</v>
      </c>
      <c r="AI1" s="3" t="s">
        <v>24</v>
      </c>
      <c r="AJ1" s="3" t="s">
        <v>25</v>
      </c>
      <c r="AK1" s="3" t="s">
        <v>26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33</v>
      </c>
      <c r="AS1" s="3" t="s">
        <v>12</v>
      </c>
      <c r="AT1" s="3">
        <v>8</v>
      </c>
      <c r="AU1" s="3">
        <v>9</v>
      </c>
      <c r="AW1" s="1" t="s">
        <v>3</v>
      </c>
      <c r="AX1" s="1" t="s">
        <v>4</v>
      </c>
      <c r="AY1" s="1" t="s">
        <v>18</v>
      </c>
      <c r="AZ1" s="1" t="s">
        <v>19</v>
      </c>
      <c r="BA1" s="1" t="s">
        <v>34</v>
      </c>
      <c r="BB1" s="1" t="s">
        <v>35</v>
      </c>
      <c r="BC1" s="1" t="s">
        <v>36</v>
      </c>
      <c r="BD1" s="1">
        <v>2</v>
      </c>
      <c r="BE1" s="1" t="s">
        <v>5</v>
      </c>
      <c r="BF1" s="1" t="s">
        <v>6</v>
      </c>
      <c r="BG1" s="1" t="s">
        <v>37</v>
      </c>
      <c r="BH1" s="1" t="s">
        <v>38</v>
      </c>
      <c r="BI1" s="1" t="s">
        <v>39</v>
      </c>
      <c r="BJ1" s="1">
        <v>4</v>
      </c>
      <c r="BK1" s="1" t="s">
        <v>7</v>
      </c>
      <c r="BL1" s="1" t="s">
        <v>8</v>
      </c>
      <c r="BM1" s="1" t="s">
        <v>24</v>
      </c>
      <c r="BN1" s="1" t="s">
        <v>30</v>
      </c>
      <c r="BO1" s="1" t="s">
        <v>26</v>
      </c>
      <c r="BP1" s="1" t="s">
        <v>27</v>
      </c>
      <c r="BQ1" s="1" t="s">
        <v>28</v>
      </c>
      <c r="BR1" s="1" t="s">
        <v>29</v>
      </c>
      <c r="BS1" s="1" t="s">
        <v>30</v>
      </c>
      <c r="BT1" s="1" t="s">
        <v>31</v>
      </c>
      <c r="BU1" s="1" t="s">
        <v>32</v>
      </c>
      <c r="BV1" s="1" t="s">
        <v>9</v>
      </c>
      <c r="BW1" s="1" t="s">
        <v>10</v>
      </c>
      <c r="BX1" s="1" t="s">
        <v>11</v>
      </c>
      <c r="BY1" s="1" t="s">
        <v>12</v>
      </c>
      <c r="BZ1" s="1">
        <v>8</v>
      </c>
    </row>
    <row r="2" spans="1:78" ht="14" x14ac:dyDescent="0.15">
      <c r="A2" t="s">
        <v>40</v>
      </c>
      <c r="B2" t="s">
        <v>41</v>
      </c>
      <c r="C2">
        <v>309826</v>
      </c>
      <c r="D2" s="1">
        <f t="shared" ref="D2:D42" si="0">VLOOKUP(E2,D$45:E$50,2)</f>
        <v>2</v>
      </c>
      <c r="E2" s="1">
        <f t="shared" ref="E2:E42" si="1">SUM(F2:V2)</f>
        <v>3.44</v>
      </c>
      <c r="F2" s="2">
        <v>1</v>
      </c>
      <c r="G2" s="2" t="s">
        <v>42</v>
      </c>
      <c r="H2" s="2">
        <v>0.5</v>
      </c>
      <c r="I2" s="2">
        <v>0.5</v>
      </c>
      <c r="J2" s="2">
        <v>0</v>
      </c>
      <c r="K2" s="2" t="s">
        <v>42</v>
      </c>
      <c r="L2" s="2" t="s">
        <v>42</v>
      </c>
      <c r="M2" s="2" t="s">
        <v>42</v>
      </c>
      <c r="N2" s="2">
        <v>0.25</v>
      </c>
      <c r="O2" s="2">
        <v>0</v>
      </c>
      <c r="P2" s="2">
        <v>0.13</v>
      </c>
      <c r="Q2" s="2">
        <v>0</v>
      </c>
      <c r="R2" s="2">
        <v>0</v>
      </c>
      <c r="S2" s="2">
        <v>0.33</v>
      </c>
      <c r="T2" s="2">
        <v>0.33</v>
      </c>
      <c r="U2" s="2">
        <v>0.4</v>
      </c>
      <c r="V2" s="2">
        <v>0</v>
      </c>
      <c r="W2" s="4">
        <v>4</v>
      </c>
      <c r="X2" s="3">
        <v>6.45</v>
      </c>
      <c r="Y2" s="5">
        <v>0.5</v>
      </c>
      <c r="Z2" s="5">
        <v>0.25</v>
      </c>
      <c r="AA2" s="5">
        <v>0.25</v>
      </c>
      <c r="AB2" s="5">
        <v>0.1</v>
      </c>
      <c r="AC2" s="5" t="s">
        <v>43</v>
      </c>
      <c r="AD2" s="5">
        <v>0.25</v>
      </c>
      <c r="AE2" s="5" t="s">
        <v>43</v>
      </c>
      <c r="AF2" s="5">
        <v>1</v>
      </c>
      <c r="AG2" s="5">
        <v>0.2</v>
      </c>
      <c r="AH2" s="5">
        <v>0.2</v>
      </c>
      <c r="AI2" s="5">
        <v>0.2</v>
      </c>
      <c r="AJ2" s="5">
        <v>0.2</v>
      </c>
      <c r="AK2" s="5">
        <v>0.2</v>
      </c>
      <c r="AL2" s="5">
        <v>0.2</v>
      </c>
      <c r="AM2" s="5">
        <v>0.2</v>
      </c>
      <c r="AN2" s="5">
        <v>0.2</v>
      </c>
      <c r="AO2" s="5">
        <v>0.2</v>
      </c>
      <c r="AP2" s="5">
        <v>0.2</v>
      </c>
      <c r="AQ2" s="5">
        <v>0.2</v>
      </c>
      <c r="AR2" s="5">
        <v>0.6</v>
      </c>
      <c r="AS2" s="5">
        <v>0.3</v>
      </c>
      <c r="AT2" s="5">
        <v>1</v>
      </c>
      <c r="AU2" s="5" t="s">
        <v>43</v>
      </c>
    </row>
    <row r="3" spans="1:78" ht="14" x14ac:dyDescent="0.15">
      <c r="A3" t="s">
        <v>44</v>
      </c>
      <c r="B3" t="s">
        <v>45</v>
      </c>
      <c r="C3">
        <v>307632</v>
      </c>
      <c r="D3" s="1">
        <f t="shared" si="0"/>
        <v>2</v>
      </c>
      <c r="E3" s="1">
        <f t="shared" si="1"/>
        <v>3.95</v>
      </c>
      <c r="F3" s="2">
        <v>1</v>
      </c>
      <c r="G3" s="2" t="s">
        <v>42</v>
      </c>
      <c r="H3" s="2">
        <v>0.4</v>
      </c>
      <c r="I3" s="2">
        <v>0.3</v>
      </c>
      <c r="J3" s="2">
        <v>1</v>
      </c>
      <c r="K3" s="2" t="s">
        <v>42</v>
      </c>
      <c r="L3" s="2" t="s">
        <v>42</v>
      </c>
      <c r="M3" s="2" t="s">
        <v>42</v>
      </c>
      <c r="N3" s="2">
        <v>0.25</v>
      </c>
      <c r="O3" s="2">
        <v>0</v>
      </c>
      <c r="P3" s="2">
        <v>0.2</v>
      </c>
      <c r="Q3" s="2">
        <v>0</v>
      </c>
      <c r="U3" s="2">
        <v>0.5</v>
      </c>
      <c r="V3" s="2">
        <v>0.3</v>
      </c>
      <c r="W3" s="4">
        <v>5</v>
      </c>
      <c r="X3" s="3">
        <v>8</v>
      </c>
      <c r="Y3" s="5">
        <v>0.5</v>
      </c>
      <c r="Z3" s="5" t="s">
        <v>43</v>
      </c>
      <c r="AA3" s="5">
        <v>0.25</v>
      </c>
      <c r="AB3" s="5">
        <v>0.1</v>
      </c>
      <c r="AC3" s="5">
        <v>0.25</v>
      </c>
      <c r="AD3" s="5">
        <v>1</v>
      </c>
      <c r="AE3" s="5">
        <v>1</v>
      </c>
      <c r="AF3" s="5">
        <v>1</v>
      </c>
      <c r="AG3" s="5">
        <v>0.2</v>
      </c>
      <c r="AH3" s="5">
        <v>0</v>
      </c>
      <c r="AI3" s="5">
        <v>0.2</v>
      </c>
      <c r="AJ3" s="5">
        <v>0.2</v>
      </c>
      <c r="AK3" s="5">
        <v>0.2</v>
      </c>
      <c r="AL3" s="5">
        <v>0.2</v>
      </c>
      <c r="AM3" s="5">
        <v>0.2</v>
      </c>
      <c r="AN3" s="5">
        <v>0.2</v>
      </c>
      <c r="AO3" s="5">
        <v>0.2</v>
      </c>
      <c r="AP3" s="5">
        <v>0.2</v>
      </c>
      <c r="AQ3" s="5">
        <v>0.2</v>
      </c>
      <c r="AR3" s="5">
        <v>0.6</v>
      </c>
      <c r="AS3" s="5">
        <v>0.3</v>
      </c>
      <c r="AT3" s="5">
        <v>1</v>
      </c>
      <c r="AU3" s="5" t="s">
        <v>43</v>
      </c>
    </row>
    <row r="4" spans="1:78" x14ac:dyDescent="0.15">
      <c r="A4" t="s">
        <v>46</v>
      </c>
      <c r="B4" t="s">
        <v>47</v>
      </c>
      <c r="C4">
        <v>309830</v>
      </c>
      <c r="D4" s="1">
        <f t="shared" si="0"/>
        <v>3</v>
      </c>
      <c r="E4" s="1">
        <f t="shared" si="1"/>
        <v>4.5100000000000007</v>
      </c>
      <c r="F4" s="2">
        <v>1</v>
      </c>
      <c r="G4" s="2">
        <v>0</v>
      </c>
      <c r="H4" s="2">
        <v>0.5</v>
      </c>
      <c r="I4" s="2">
        <v>0.5</v>
      </c>
      <c r="J4" s="2">
        <v>1</v>
      </c>
      <c r="K4" s="2" t="s">
        <v>42</v>
      </c>
      <c r="L4" s="2" t="s">
        <v>42</v>
      </c>
      <c r="M4" s="2" t="s">
        <v>42</v>
      </c>
      <c r="N4" s="2">
        <v>0.25</v>
      </c>
      <c r="O4" s="2">
        <v>0</v>
      </c>
      <c r="P4" s="2">
        <v>0.2</v>
      </c>
      <c r="Q4" s="2">
        <v>0</v>
      </c>
      <c r="R4" s="2">
        <v>0</v>
      </c>
      <c r="S4" s="2">
        <v>0.33</v>
      </c>
      <c r="T4" s="2">
        <v>0.33</v>
      </c>
      <c r="U4" s="2">
        <v>0.4</v>
      </c>
      <c r="V4" s="2">
        <v>0</v>
      </c>
      <c r="W4" s="3"/>
      <c r="X4" s="3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78" x14ac:dyDescent="0.15">
      <c r="A5" t="s">
        <v>48</v>
      </c>
      <c r="B5" t="s">
        <v>49</v>
      </c>
      <c r="C5">
        <v>298994</v>
      </c>
      <c r="D5" s="1">
        <f t="shared" si="0"/>
        <v>3</v>
      </c>
      <c r="E5" s="1">
        <f t="shared" si="1"/>
        <v>4.7100000000000009</v>
      </c>
      <c r="F5" s="2">
        <v>1</v>
      </c>
      <c r="G5" s="2" t="s">
        <v>42</v>
      </c>
      <c r="H5" s="2">
        <v>0.5</v>
      </c>
      <c r="I5" s="2">
        <v>0.2</v>
      </c>
      <c r="J5" s="2">
        <v>0.4</v>
      </c>
      <c r="K5" s="2" t="s">
        <v>42</v>
      </c>
      <c r="L5" s="2" t="s">
        <v>42</v>
      </c>
      <c r="M5" s="2" t="s">
        <v>42</v>
      </c>
      <c r="N5" s="2">
        <v>0.25</v>
      </c>
      <c r="O5" s="2">
        <v>0</v>
      </c>
      <c r="P5" s="2">
        <v>0.22</v>
      </c>
      <c r="Q5" s="2">
        <v>0.25</v>
      </c>
      <c r="R5" s="2">
        <v>0.33</v>
      </c>
      <c r="S5" s="2">
        <v>0.33</v>
      </c>
      <c r="T5" s="2">
        <v>0.33</v>
      </c>
      <c r="U5" s="2">
        <v>0.5</v>
      </c>
      <c r="V5" s="2">
        <v>0.4</v>
      </c>
      <c r="W5" s="3"/>
      <c r="X5" s="3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78" x14ac:dyDescent="0.15">
      <c r="A6" t="s">
        <v>50</v>
      </c>
      <c r="B6" t="s">
        <v>51</v>
      </c>
      <c r="C6">
        <v>281628</v>
      </c>
      <c r="D6" s="1">
        <f t="shared" si="0"/>
        <v>2</v>
      </c>
      <c r="E6" s="1">
        <f t="shared" si="1"/>
        <v>0</v>
      </c>
      <c r="F6" s="2" t="s">
        <v>43</v>
      </c>
      <c r="W6" s="3">
        <v>2</v>
      </c>
      <c r="X6" s="3">
        <v>0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78" x14ac:dyDescent="0.15">
      <c r="A7" t="s">
        <v>52</v>
      </c>
      <c r="B7" t="s">
        <v>53</v>
      </c>
      <c r="C7">
        <v>282698</v>
      </c>
      <c r="D7" s="1">
        <f t="shared" si="0"/>
        <v>2</v>
      </c>
      <c r="E7" s="1">
        <f t="shared" si="1"/>
        <v>0</v>
      </c>
      <c r="F7" s="2" t="s">
        <v>43</v>
      </c>
      <c r="W7" s="3">
        <v>2</v>
      </c>
      <c r="X7" s="3">
        <v>0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78" x14ac:dyDescent="0.15">
      <c r="A8" t="s">
        <v>54</v>
      </c>
      <c r="B8" t="s">
        <v>55</v>
      </c>
      <c r="C8">
        <v>299189</v>
      </c>
      <c r="D8" s="1">
        <f t="shared" si="0"/>
        <v>2</v>
      </c>
      <c r="E8" s="1">
        <f t="shared" si="1"/>
        <v>0</v>
      </c>
      <c r="F8" s="2" t="s">
        <v>43</v>
      </c>
      <c r="W8" s="3">
        <v>2</v>
      </c>
      <c r="X8" s="3">
        <v>0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78" x14ac:dyDescent="0.15">
      <c r="A9" t="s">
        <v>56</v>
      </c>
      <c r="B9" t="s">
        <v>57</v>
      </c>
      <c r="C9">
        <v>307595</v>
      </c>
      <c r="D9" s="1">
        <f t="shared" si="0"/>
        <v>3</v>
      </c>
      <c r="E9" s="1">
        <f t="shared" si="1"/>
        <v>4.07</v>
      </c>
      <c r="F9" s="2">
        <v>1</v>
      </c>
      <c r="G9" s="2">
        <v>0</v>
      </c>
      <c r="H9" s="2">
        <v>0.5</v>
      </c>
      <c r="I9" s="2">
        <v>0.5</v>
      </c>
      <c r="J9" s="2">
        <v>0.4</v>
      </c>
      <c r="K9" s="2" t="s">
        <v>42</v>
      </c>
      <c r="L9" s="2" t="s">
        <v>42</v>
      </c>
      <c r="M9" s="2" t="s">
        <v>42</v>
      </c>
      <c r="N9" s="2">
        <v>0.25</v>
      </c>
      <c r="O9" s="2">
        <v>0</v>
      </c>
      <c r="P9" s="2">
        <v>0.2</v>
      </c>
      <c r="Q9" s="2">
        <v>0</v>
      </c>
      <c r="R9" s="2">
        <v>0</v>
      </c>
      <c r="S9" s="2">
        <v>0.22</v>
      </c>
      <c r="T9" s="2">
        <v>0</v>
      </c>
      <c r="U9" s="2">
        <v>0.5</v>
      </c>
      <c r="V9" s="2">
        <v>0.5</v>
      </c>
      <c r="W9" s="3"/>
      <c r="X9" s="3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1:78" ht="14" x14ac:dyDescent="0.15">
      <c r="A10" t="s">
        <v>58</v>
      </c>
      <c r="B10" t="s">
        <v>59</v>
      </c>
      <c r="C10">
        <v>310142</v>
      </c>
      <c r="D10" s="1">
        <f t="shared" si="0"/>
        <v>2</v>
      </c>
      <c r="E10" s="1">
        <f t="shared" si="1"/>
        <v>0</v>
      </c>
      <c r="F10" s="2" t="s">
        <v>43</v>
      </c>
      <c r="W10" s="4">
        <v>4</v>
      </c>
      <c r="X10" s="3">
        <v>6.55</v>
      </c>
      <c r="Y10" s="5">
        <v>0.5</v>
      </c>
      <c r="Z10" s="5">
        <v>0.5</v>
      </c>
      <c r="AA10" s="5">
        <v>0.25</v>
      </c>
      <c r="AB10" s="5">
        <v>0.1</v>
      </c>
      <c r="AC10" s="5" t="s">
        <v>43</v>
      </c>
      <c r="AD10" s="5" t="s">
        <v>43</v>
      </c>
      <c r="AE10" s="5" t="s">
        <v>43</v>
      </c>
      <c r="AF10" s="5">
        <v>1</v>
      </c>
      <c r="AG10" s="5">
        <v>0.2</v>
      </c>
      <c r="AH10" s="5">
        <v>0.2</v>
      </c>
      <c r="AI10" s="5">
        <v>0.2</v>
      </c>
      <c r="AJ10" s="5">
        <v>0.2</v>
      </c>
      <c r="AK10" s="5">
        <v>0.2</v>
      </c>
      <c r="AL10" s="5">
        <v>0.2</v>
      </c>
      <c r="AM10" s="5">
        <v>0.2</v>
      </c>
      <c r="AN10" s="5">
        <v>0.2</v>
      </c>
      <c r="AO10" s="5">
        <v>0.2</v>
      </c>
      <c r="AP10" s="5">
        <v>0.2</v>
      </c>
      <c r="AQ10" s="5">
        <v>0.2</v>
      </c>
      <c r="AR10" s="5">
        <v>0.6</v>
      </c>
      <c r="AS10" s="5">
        <v>0.4</v>
      </c>
      <c r="AT10" s="5">
        <v>1</v>
      </c>
      <c r="AU10" s="5" t="s">
        <v>43</v>
      </c>
    </row>
    <row r="11" spans="1:78" x14ac:dyDescent="0.15">
      <c r="A11" t="s">
        <v>60</v>
      </c>
      <c r="B11" t="s">
        <v>61</v>
      </c>
      <c r="C11">
        <v>288906</v>
      </c>
      <c r="D11" s="1">
        <f t="shared" si="0"/>
        <v>2</v>
      </c>
      <c r="E11" s="1">
        <f t="shared" si="1"/>
        <v>0</v>
      </c>
      <c r="F11" s="2" t="s">
        <v>43</v>
      </c>
      <c r="W11" s="3">
        <v>2</v>
      </c>
      <c r="X11" s="3">
        <v>0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78" x14ac:dyDescent="0.15">
      <c r="A12" t="s">
        <v>62</v>
      </c>
      <c r="B12" t="s">
        <v>49</v>
      </c>
      <c r="C12">
        <v>309677</v>
      </c>
      <c r="D12" s="1">
        <f t="shared" si="0"/>
        <v>3.5</v>
      </c>
      <c r="E12" s="1">
        <f t="shared" si="1"/>
        <v>5.7600000000000007</v>
      </c>
      <c r="F12" s="2">
        <v>1</v>
      </c>
      <c r="G12" s="2">
        <v>0.9</v>
      </c>
      <c r="H12" s="2">
        <v>0.5</v>
      </c>
      <c r="I12" s="2">
        <v>0.5</v>
      </c>
      <c r="J12" s="2">
        <v>1</v>
      </c>
      <c r="K12" s="2" t="s">
        <v>42</v>
      </c>
      <c r="L12" s="2" t="s">
        <v>42</v>
      </c>
      <c r="M12" s="2" t="s">
        <v>42</v>
      </c>
      <c r="N12" s="2">
        <v>1</v>
      </c>
      <c r="O12" s="2">
        <v>0</v>
      </c>
      <c r="P12" s="2">
        <v>0.2</v>
      </c>
      <c r="Q12" s="2">
        <v>0</v>
      </c>
      <c r="R12" s="2">
        <v>0</v>
      </c>
      <c r="S12" s="2">
        <v>0.33</v>
      </c>
      <c r="T12" s="2">
        <v>0.33</v>
      </c>
      <c r="U12" s="2" t="s">
        <v>42</v>
      </c>
      <c r="V12" s="2" t="s">
        <v>42</v>
      </c>
      <c r="W12" s="3"/>
      <c r="X12" s="3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78" x14ac:dyDescent="0.15">
      <c r="A13" t="s">
        <v>63</v>
      </c>
      <c r="B13" t="s">
        <v>64</v>
      </c>
      <c r="C13">
        <v>317527</v>
      </c>
      <c r="D13" s="1">
        <f t="shared" si="0"/>
        <v>2</v>
      </c>
      <c r="E13" s="1">
        <f t="shared" si="1"/>
        <v>0</v>
      </c>
      <c r="F13" s="2" t="s">
        <v>43</v>
      </c>
      <c r="W13" s="3">
        <v>2</v>
      </c>
      <c r="X13" s="3">
        <v>0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78" x14ac:dyDescent="0.15">
      <c r="A14" t="s">
        <v>65</v>
      </c>
      <c r="B14" t="s">
        <v>66</v>
      </c>
      <c r="C14">
        <v>311979</v>
      </c>
      <c r="D14" s="1">
        <f t="shared" si="0"/>
        <v>3</v>
      </c>
      <c r="E14" s="1">
        <f t="shared" si="1"/>
        <v>3.9800000000000004</v>
      </c>
      <c r="F14" s="2">
        <v>1</v>
      </c>
      <c r="G14" s="2">
        <v>0.4</v>
      </c>
      <c r="H14" s="2">
        <v>0.5</v>
      </c>
      <c r="I14" s="2">
        <v>0.5</v>
      </c>
      <c r="J14" s="2">
        <v>0</v>
      </c>
      <c r="K14" s="2" t="s">
        <v>42</v>
      </c>
      <c r="L14" s="2" t="s">
        <v>42</v>
      </c>
      <c r="M14" s="2" t="s">
        <v>42</v>
      </c>
      <c r="N14" s="2">
        <v>0.25</v>
      </c>
      <c r="O14" s="2">
        <v>0</v>
      </c>
      <c r="P14" s="2">
        <v>0.2</v>
      </c>
      <c r="Q14" s="2">
        <v>0.25</v>
      </c>
      <c r="R14" s="2">
        <v>0.22</v>
      </c>
      <c r="S14" s="2">
        <v>0.33</v>
      </c>
      <c r="T14" s="2">
        <v>0.33</v>
      </c>
      <c r="U14" s="2" t="s">
        <v>42</v>
      </c>
      <c r="V14" s="2" t="s">
        <v>42</v>
      </c>
      <c r="W14" s="3"/>
      <c r="X14" s="3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78" x14ac:dyDescent="0.15">
      <c r="A15" t="s">
        <v>67</v>
      </c>
      <c r="B15" t="s">
        <v>49</v>
      </c>
      <c r="C15">
        <v>307181</v>
      </c>
      <c r="D15" s="1">
        <f t="shared" si="0"/>
        <v>2</v>
      </c>
      <c r="E15" s="1">
        <f t="shared" si="1"/>
        <v>0</v>
      </c>
      <c r="F15" s="2" t="s">
        <v>43</v>
      </c>
      <c r="W15" s="3">
        <v>2</v>
      </c>
      <c r="X15" s="3">
        <v>0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78" x14ac:dyDescent="0.15">
      <c r="A16" t="s">
        <v>68</v>
      </c>
      <c r="B16" t="s">
        <v>41</v>
      </c>
      <c r="C16">
        <v>308036</v>
      </c>
      <c r="D16" s="1">
        <f t="shared" si="0"/>
        <v>4</v>
      </c>
      <c r="E16" s="1">
        <f t="shared" si="1"/>
        <v>6.24</v>
      </c>
      <c r="F16" s="2">
        <v>1</v>
      </c>
      <c r="G16" s="2">
        <v>0.3</v>
      </c>
      <c r="H16" s="2">
        <v>0.5</v>
      </c>
      <c r="I16" s="2">
        <v>0.5</v>
      </c>
      <c r="J16" s="2">
        <v>1</v>
      </c>
      <c r="K16" s="2">
        <v>0</v>
      </c>
      <c r="L16" s="2">
        <v>0</v>
      </c>
      <c r="M16" s="2">
        <v>1</v>
      </c>
      <c r="N16" s="2">
        <v>0.25</v>
      </c>
      <c r="O16" s="2">
        <v>0</v>
      </c>
      <c r="P16" s="2">
        <v>0.13</v>
      </c>
      <c r="Q16" s="2">
        <v>0</v>
      </c>
      <c r="R16" s="2">
        <v>0</v>
      </c>
      <c r="S16" s="2">
        <v>0.33</v>
      </c>
      <c r="T16" s="2">
        <v>0.33</v>
      </c>
      <c r="U16" s="2">
        <v>0.5</v>
      </c>
      <c r="V16" s="2">
        <v>0.4</v>
      </c>
      <c r="W16" s="3"/>
      <c r="X16" s="3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78" x14ac:dyDescent="0.15">
      <c r="A17" t="s">
        <v>69</v>
      </c>
      <c r="B17" t="s">
        <v>70</v>
      </c>
      <c r="C17">
        <v>307335</v>
      </c>
      <c r="D17" s="1">
        <f t="shared" si="0"/>
        <v>2</v>
      </c>
      <c r="E17" s="1">
        <f t="shared" si="1"/>
        <v>0</v>
      </c>
      <c r="F17" s="2" t="s">
        <v>43</v>
      </c>
      <c r="W17" s="3">
        <v>2</v>
      </c>
      <c r="X17" s="3">
        <v>0</v>
      </c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78" x14ac:dyDescent="0.15">
      <c r="A18" t="s">
        <v>71</v>
      </c>
      <c r="B18" t="s">
        <v>53</v>
      </c>
      <c r="C18">
        <v>307306</v>
      </c>
      <c r="D18" s="1">
        <f t="shared" si="0"/>
        <v>3</v>
      </c>
      <c r="E18" s="1">
        <f t="shared" si="1"/>
        <v>4.16</v>
      </c>
      <c r="F18" s="2">
        <v>1</v>
      </c>
      <c r="G18" s="2" t="s">
        <v>42</v>
      </c>
      <c r="H18" s="2">
        <v>0.5</v>
      </c>
      <c r="I18" s="2">
        <v>0.5</v>
      </c>
      <c r="J18" s="2">
        <v>1</v>
      </c>
      <c r="K18" s="2" t="s">
        <v>42</v>
      </c>
      <c r="L18" s="2" t="s">
        <v>42</v>
      </c>
      <c r="M18" s="2" t="s">
        <v>42</v>
      </c>
      <c r="N18" s="2">
        <v>0.25</v>
      </c>
      <c r="O18" s="2">
        <v>0</v>
      </c>
      <c r="P18" s="2">
        <v>0.25</v>
      </c>
      <c r="Q18" s="2">
        <v>0</v>
      </c>
      <c r="R18" s="2">
        <v>0</v>
      </c>
      <c r="S18" s="2">
        <v>0.33</v>
      </c>
      <c r="T18" s="2">
        <v>0.33</v>
      </c>
      <c r="U18" s="2" t="s">
        <v>42</v>
      </c>
      <c r="V18" s="2" t="s">
        <v>42</v>
      </c>
      <c r="W18" s="3"/>
      <c r="X18" s="3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78" x14ac:dyDescent="0.15">
      <c r="A19" t="s">
        <v>72</v>
      </c>
      <c r="B19" t="s">
        <v>57</v>
      </c>
      <c r="C19">
        <v>309039</v>
      </c>
      <c r="D19" s="1">
        <f t="shared" si="0"/>
        <v>4.5</v>
      </c>
      <c r="E19" s="1">
        <f t="shared" si="1"/>
        <v>7.0400000000000009</v>
      </c>
      <c r="F19" s="2">
        <v>1</v>
      </c>
      <c r="G19" s="2">
        <v>0.4</v>
      </c>
      <c r="H19" s="2">
        <v>0.5</v>
      </c>
      <c r="I19" s="2" t="s">
        <v>42</v>
      </c>
      <c r="J19" s="2">
        <v>1</v>
      </c>
      <c r="K19" s="2">
        <v>0.3</v>
      </c>
      <c r="L19" s="2">
        <v>0.3</v>
      </c>
      <c r="M19" s="2">
        <v>1</v>
      </c>
      <c r="N19" s="2">
        <v>0.2</v>
      </c>
      <c r="O19" s="2">
        <v>0.25</v>
      </c>
      <c r="P19" s="2">
        <v>0.2</v>
      </c>
      <c r="Q19" s="2">
        <v>0</v>
      </c>
      <c r="R19" s="2">
        <v>0.33</v>
      </c>
      <c r="S19" s="2">
        <v>0.33</v>
      </c>
      <c r="T19" s="2">
        <v>0.33</v>
      </c>
      <c r="U19" s="2">
        <v>0.5</v>
      </c>
      <c r="V19" s="2">
        <v>0.4</v>
      </c>
      <c r="W19" s="3"/>
      <c r="X19" s="3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78" x14ac:dyDescent="0.15">
      <c r="A20" t="s">
        <v>73</v>
      </c>
      <c r="B20" t="s">
        <v>74</v>
      </c>
      <c r="C20">
        <v>280183</v>
      </c>
      <c r="D20" s="1">
        <f t="shared" si="0"/>
        <v>2</v>
      </c>
      <c r="E20" s="1">
        <f t="shared" si="1"/>
        <v>0</v>
      </c>
      <c r="F20" s="2" t="s">
        <v>43</v>
      </c>
      <c r="W20" s="3">
        <v>2</v>
      </c>
      <c r="X20" s="3">
        <v>0</v>
      </c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78" x14ac:dyDescent="0.15">
      <c r="A21" t="s">
        <v>75</v>
      </c>
      <c r="B21" t="s">
        <v>76</v>
      </c>
      <c r="C21">
        <v>283658</v>
      </c>
      <c r="D21" s="1">
        <f t="shared" si="0"/>
        <v>2</v>
      </c>
      <c r="E21" s="1">
        <f t="shared" si="1"/>
        <v>0</v>
      </c>
      <c r="F21" s="2" t="s">
        <v>43</v>
      </c>
      <c r="W21" s="3">
        <v>2</v>
      </c>
      <c r="X21" s="3">
        <v>0</v>
      </c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78" x14ac:dyDescent="0.15">
      <c r="A22" t="s">
        <v>77</v>
      </c>
      <c r="B22" t="s">
        <v>78</v>
      </c>
      <c r="C22">
        <v>286030</v>
      </c>
      <c r="D22" s="1">
        <f t="shared" si="0"/>
        <v>2</v>
      </c>
      <c r="E22" s="1">
        <f t="shared" si="1"/>
        <v>2.6</v>
      </c>
      <c r="F22" s="2">
        <v>0.4</v>
      </c>
      <c r="G22" s="2">
        <v>0</v>
      </c>
      <c r="H22" s="2">
        <v>0.5</v>
      </c>
      <c r="I22" s="2">
        <v>0</v>
      </c>
      <c r="J22" s="2">
        <v>0</v>
      </c>
      <c r="K22" s="2">
        <v>0</v>
      </c>
      <c r="L22" s="2">
        <v>0</v>
      </c>
      <c r="M22" s="2" t="s">
        <v>42</v>
      </c>
      <c r="N22" s="2">
        <v>0.25</v>
      </c>
      <c r="O22" s="2">
        <v>0</v>
      </c>
      <c r="P22" s="2">
        <v>7.0000000000000007E-2</v>
      </c>
      <c r="Q22" s="2">
        <v>0</v>
      </c>
      <c r="R22" s="2">
        <v>0.22</v>
      </c>
      <c r="S22" s="2">
        <v>0.33</v>
      </c>
      <c r="T22" s="2">
        <v>0.33</v>
      </c>
      <c r="U22" s="2" t="s">
        <v>42</v>
      </c>
      <c r="V22" s="2">
        <v>0.5</v>
      </c>
      <c r="W22" s="3">
        <v>2</v>
      </c>
      <c r="X22" s="3">
        <v>0</v>
      </c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78" ht="14" x14ac:dyDescent="0.15">
      <c r="A23" t="s">
        <v>79</v>
      </c>
      <c r="B23" t="s">
        <v>80</v>
      </c>
      <c r="C23">
        <v>308245</v>
      </c>
      <c r="D23" s="1">
        <f t="shared" si="0"/>
        <v>2</v>
      </c>
      <c r="E23" s="1">
        <f t="shared" si="1"/>
        <v>3.1100000000000003</v>
      </c>
      <c r="F23" s="2">
        <v>1</v>
      </c>
      <c r="G23" s="2" t="s">
        <v>42</v>
      </c>
      <c r="H23" s="2">
        <v>0.4</v>
      </c>
      <c r="I23" s="2">
        <v>0.5</v>
      </c>
      <c r="J23" s="2">
        <v>0.1</v>
      </c>
      <c r="K23" s="2" t="s">
        <v>42</v>
      </c>
      <c r="L23" s="2" t="s">
        <v>42</v>
      </c>
      <c r="M23" s="2" t="s">
        <v>42</v>
      </c>
      <c r="N23" s="2">
        <v>0.25</v>
      </c>
      <c r="O23" s="2">
        <v>0</v>
      </c>
      <c r="P23" s="2">
        <v>0.2</v>
      </c>
      <c r="Q23" s="2">
        <v>0</v>
      </c>
      <c r="R23" s="2">
        <v>0</v>
      </c>
      <c r="S23" s="2">
        <v>0.33</v>
      </c>
      <c r="T23" s="2">
        <v>0.33</v>
      </c>
      <c r="U23" s="2" t="s">
        <v>42</v>
      </c>
      <c r="V23" s="2" t="s">
        <v>42</v>
      </c>
      <c r="W23" s="4">
        <v>4</v>
      </c>
      <c r="X23" s="3">
        <v>6.3</v>
      </c>
      <c r="Y23" s="5" t="s">
        <v>43</v>
      </c>
      <c r="Z23" s="5">
        <v>0.5</v>
      </c>
      <c r="AA23" s="5">
        <v>0.25</v>
      </c>
      <c r="AB23" s="5">
        <v>0.1</v>
      </c>
      <c r="AC23" s="5" t="s">
        <v>43</v>
      </c>
      <c r="AD23" s="5">
        <v>0.25</v>
      </c>
      <c r="AE23" s="5" t="s">
        <v>43</v>
      </c>
      <c r="AF23" s="5">
        <v>1</v>
      </c>
      <c r="AG23" s="5">
        <v>0.2</v>
      </c>
      <c r="AH23" s="5">
        <v>0.2</v>
      </c>
      <c r="AI23" s="5">
        <v>0.2</v>
      </c>
      <c r="AJ23" s="5">
        <v>0.2</v>
      </c>
      <c r="AK23" s="5">
        <v>0.2</v>
      </c>
      <c r="AL23" s="5">
        <v>0.2</v>
      </c>
      <c r="AM23" s="5">
        <v>0.2</v>
      </c>
      <c r="AN23" s="5">
        <v>0.2</v>
      </c>
      <c r="AO23" s="5">
        <v>0.2</v>
      </c>
      <c r="AP23" s="5">
        <v>0.2</v>
      </c>
      <c r="AQ23" s="5">
        <v>0.2</v>
      </c>
      <c r="AR23" s="5">
        <v>0.6</v>
      </c>
      <c r="AS23" s="5">
        <v>0.4</v>
      </c>
      <c r="AT23" s="5">
        <v>1</v>
      </c>
      <c r="AU23" s="5" t="s">
        <v>43</v>
      </c>
    </row>
    <row r="24" spans="1:78" x14ac:dyDescent="0.15">
      <c r="A24" t="s">
        <v>81</v>
      </c>
      <c r="B24" t="s">
        <v>82</v>
      </c>
      <c r="C24">
        <v>307372</v>
      </c>
      <c r="D24" s="1">
        <f t="shared" si="0"/>
        <v>3</v>
      </c>
      <c r="E24" s="1">
        <f t="shared" si="1"/>
        <v>3.99</v>
      </c>
      <c r="F24" s="2" t="s">
        <v>42</v>
      </c>
      <c r="G24" s="2" t="s">
        <v>42</v>
      </c>
      <c r="H24" s="2" t="s">
        <v>42</v>
      </c>
      <c r="I24" s="2" t="s">
        <v>42</v>
      </c>
      <c r="J24" s="2">
        <v>1</v>
      </c>
      <c r="K24" s="2" t="s">
        <v>42</v>
      </c>
      <c r="L24" s="2" t="s">
        <v>42</v>
      </c>
      <c r="M24" s="2" t="s">
        <v>42</v>
      </c>
      <c r="N24" s="2">
        <v>0.25</v>
      </c>
      <c r="O24" s="2">
        <v>0.25</v>
      </c>
      <c r="P24" s="2">
        <v>0.25</v>
      </c>
      <c r="Q24" s="2">
        <v>0.25</v>
      </c>
      <c r="R24" s="2">
        <v>0.33</v>
      </c>
      <c r="S24" s="2">
        <v>0.33</v>
      </c>
      <c r="T24" s="2">
        <v>0.33</v>
      </c>
      <c r="U24" s="2">
        <v>0.5</v>
      </c>
      <c r="V24" s="2">
        <v>0.5</v>
      </c>
      <c r="W24" s="3"/>
      <c r="X24" s="3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78" ht="14" x14ac:dyDescent="0.15">
      <c r="A25" t="s">
        <v>83</v>
      </c>
      <c r="B25" t="s">
        <v>84</v>
      </c>
      <c r="C25">
        <v>291171</v>
      </c>
      <c r="D25" s="1">
        <f t="shared" si="0"/>
        <v>2</v>
      </c>
      <c r="E25" s="1">
        <f t="shared" si="1"/>
        <v>2.9600000000000004</v>
      </c>
      <c r="F25" s="2">
        <v>1</v>
      </c>
      <c r="G25" s="2">
        <v>1</v>
      </c>
      <c r="H25" s="2" t="s">
        <v>42</v>
      </c>
      <c r="I25" s="2" t="s">
        <v>42</v>
      </c>
      <c r="J25" s="2" t="s">
        <v>42</v>
      </c>
      <c r="K25" s="2" t="s">
        <v>42</v>
      </c>
      <c r="L25" s="2" t="s">
        <v>42</v>
      </c>
      <c r="M25" s="2" t="s">
        <v>42</v>
      </c>
      <c r="N25" s="2">
        <v>0.1</v>
      </c>
      <c r="O25" s="2">
        <v>0</v>
      </c>
      <c r="P25" s="2">
        <v>0.2</v>
      </c>
      <c r="Q25" s="2">
        <v>0</v>
      </c>
      <c r="R25" s="2">
        <v>0</v>
      </c>
      <c r="S25" s="2">
        <v>0.33</v>
      </c>
      <c r="T25" s="2">
        <v>0.33</v>
      </c>
      <c r="U25" s="2" t="s">
        <v>42</v>
      </c>
      <c r="V25" s="2" t="s">
        <v>42</v>
      </c>
      <c r="W25" s="3">
        <v>2</v>
      </c>
      <c r="X25" s="3">
        <v>3.75</v>
      </c>
      <c r="Y25" s="5">
        <v>0.3</v>
      </c>
      <c r="Z25" s="5">
        <v>0.5</v>
      </c>
      <c r="AA25" s="5">
        <v>0</v>
      </c>
      <c r="AB25" s="5">
        <v>0</v>
      </c>
      <c r="AC25" s="5">
        <v>0.25</v>
      </c>
      <c r="AD25" s="5" t="s">
        <v>43</v>
      </c>
      <c r="AE25" s="5">
        <v>0.1</v>
      </c>
      <c r="AF25" s="5">
        <v>0</v>
      </c>
      <c r="AG25" s="5">
        <v>0.2</v>
      </c>
      <c r="AH25" s="5">
        <v>0</v>
      </c>
      <c r="AI25" s="5">
        <v>0.2</v>
      </c>
      <c r="AJ25" s="5">
        <v>0.2</v>
      </c>
      <c r="AK25" s="5">
        <v>0.2</v>
      </c>
      <c r="AL25" s="5">
        <v>0.2</v>
      </c>
      <c r="AM25" s="5">
        <v>0.2</v>
      </c>
      <c r="AN25" s="5">
        <v>0.2</v>
      </c>
      <c r="AO25" s="5">
        <v>0.2</v>
      </c>
      <c r="AP25" s="5">
        <v>0.1</v>
      </c>
      <c r="AQ25" s="5">
        <v>0.2</v>
      </c>
      <c r="AR25" s="5">
        <v>0.5</v>
      </c>
      <c r="AS25" s="5" t="s">
        <v>43</v>
      </c>
      <c r="AT25" s="5">
        <v>0.1</v>
      </c>
      <c r="AU25" s="5">
        <v>0.1</v>
      </c>
      <c r="AX25" s="1">
        <f>SUM(AY25:BZ25)</f>
        <v>4.1099999999999994</v>
      </c>
      <c r="AY25" s="2">
        <v>0.1</v>
      </c>
      <c r="AZ25" s="2">
        <v>0.15</v>
      </c>
      <c r="BA25" s="2">
        <v>0</v>
      </c>
      <c r="BB25" s="2" t="s">
        <v>42</v>
      </c>
      <c r="BC25" s="2" t="s">
        <v>42</v>
      </c>
      <c r="BD25" s="2">
        <v>0</v>
      </c>
      <c r="BE25" s="2">
        <v>0.16</v>
      </c>
      <c r="BF25" s="2">
        <v>0.05</v>
      </c>
      <c r="BG25" s="2" t="s">
        <v>42</v>
      </c>
      <c r="BH25" s="2">
        <v>0.1</v>
      </c>
      <c r="BI25" s="2">
        <v>0.2</v>
      </c>
      <c r="BJ25" s="2">
        <v>0</v>
      </c>
      <c r="BK25" s="2">
        <v>0.2</v>
      </c>
      <c r="BL25" s="2">
        <v>0.2</v>
      </c>
      <c r="BM25" s="2">
        <v>0.2</v>
      </c>
      <c r="BN25" s="2">
        <v>0.2</v>
      </c>
      <c r="BO25" s="2">
        <v>0.2</v>
      </c>
      <c r="BP25" s="2">
        <v>0.17</v>
      </c>
      <c r="BQ25" s="2">
        <v>0.17</v>
      </c>
      <c r="BR25" s="2">
        <v>0.17</v>
      </c>
      <c r="BS25" s="2">
        <v>0.17</v>
      </c>
      <c r="BT25" s="2">
        <v>0.8</v>
      </c>
      <c r="BU25" s="2">
        <v>0.17</v>
      </c>
      <c r="BV25" s="2">
        <v>0.25</v>
      </c>
      <c r="BW25" s="2">
        <v>0.25</v>
      </c>
      <c r="BX25" s="2">
        <v>0</v>
      </c>
      <c r="BY25" s="2">
        <v>0</v>
      </c>
      <c r="BZ25" s="2">
        <v>0.2</v>
      </c>
    </row>
    <row r="26" spans="1:78" x14ac:dyDescent="0.15">
      <c r="A26" t="s">
        <v>85</v>
      </c>
      <c r="B26" t="s">
        <v>86</v>
      </c>
      <c r="C26">
        <v>307047</v>
      </c>
      <c r="D26" s="1">
        <f t="shared" si="0"/>
        <v>3</v>
      </c>
      <c r="E26" s="1">
        <f t="shared" si="1"/>
        <v>4.6900000000000004</v>
      </c>
      <c r="F26" s="2">
        <v>1</v>
      </c>
      <c r="G26" s="2">
        <v>0.5</v>
      </c>
      <c r="H26" s="2">
        <v>0.5</v>
      </c>
      <c r="I26" s="2">
        <v>0.5</v>
      </c>
      <c r="J26" s="2" t="s">
        <v>42</v>
      </c>
      <c r="K26" s="2" t="s">
        <v>42</v>
      </c>
      <c r="L26" s="2" t="s">
        <v>42</v>
      </c>
      <c r="M26" s="2" t="s">
        <v>42</v>
      </c>
      <c r="N26" s="2">
        <v>0.25</v>
      </c>
      <c r="O26" s="2">
        <v>0</v>
      </c>
      <c r="P26" s="2">
        <v>0.2</v>
      </c>
      <c r="Q26" s="2">
        <v>0.25</v>
      </c>
      <c r="R26" s="2">
        <v>0.33</v>
      </c>
      <c r="S26" s="2">
        <v>0.33</v>
      </c>
      <c r="T26" s="2">
        <v>0.33</v>
      </c>
      <c r="U26" s="2">
        <v>0.5</v>
      </c>
      <c r="V26" s="2">
        <v>0</v>
      </c>
      <c r="W26" s="3"/>
      <c r="X26" s="3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78" ht="14" x14ac:dyDescent="0.15">
      <c r="A27" t="s">
        <v>87</v>
      </c>
      <c r="B27" t="s">
        <v>66</v>
      </c>
      <c r="C27">
        <v>315352</v>
      </c>
      <c r="D27" s="1">
        <f t="shared" si="0"/>
        <v>2</v>
      </c>
      <c r="E27" s="1">
        <f t="shared" si="1"/>
        <v>2.78</v>
      </c>
      <c r="F27" s="2">
        <v>1</v>
      </c>
      <c r="G27" s="2">
        <v>0.4</v>
      </c>
      <c r="H27" s="2" t="s">
        <v>42</v>
      </c>
      <c r="I27" s="2" t="s">
        <v>42</v>
      </c>
      <c r="J27" s="2" t="s">
        <v>42</v>
      </c>
      <c r="K27" s="2" t="s">
        <v>42</v>
      </c>
      <c r="L27" s="2" t="s">
        <v>42</v>
      </c>
      <c r="M27" s="2" t="s">
        <v>42</v>
      </c>
      <c r="N27" s="2">
        <v>0.16</v>
      </c>
      <c r="O27" s="2">
        <v>0</v>
      </c>
      <c r="P27" s="2">
        <v>0.16</v>
      </c>
      <c r="Q27" s="2">
        <v>0</v>
      </c>
      <c r="R27" s="2">
        <v>0</v>
      </c>
      <c r="S27" s="2">
        <v>0.33</v>
      </c>
      <c r="T27" s="2">
        <v>0.33</v>
      </c>
      <c r="U27" s="2">
        <v>0.4</v>
      </c>
      <c r="V27" s="2">
        <v>0</v>
      </c>
      <c r="W27" s="4">
        <v>4</v>
      </c>
      <c r="X27" s="3">
        <v>6.6</v>
      </c>
      <c r="Y27" s="5">
        <v>0.5</v>
      </c>
      <c r="Z27" s="5">
        <v>0.5</v>
      </c>
      <c r="AA27" s="5">
        <v>0.25</v>
      </c>
      <c r="AB27" s="5">
        <v>0.1</v>
      </c>
      <c r="AC27" s="5" t="s">
        <v>43</v>
      </c>
      <c r="AD27" s="5">
        <v>0.15</v>
      </c>
      <c r="AE27" s="5" t="s">
        <v>43</v>
      </c>
      <c r="AF27" s="5">
        <v>1</v>
      </c>
      <c r="AG27" s="5">
        <v>0.2</v>
      </c>
      <c r="AH27" s="5">
        <v>0.2</v>
      </c>
      <c r="AI27" s="5">
        <v>0.2</v>
      </c>
      <c r="AJ27" s="5">
        <v>0.2</v>
      </c>
      <c r="AK27" s="5">
        <v>0.2</v>
      </c>
      <c r="AL27" s="5">
        <v>0.2</v>
      </c>
      <c r="AM27" s="5">
        <v>0.2</v>
      </c>
      <c r="AN27" s="5">
        <v>0.2</v>
      </c>
      <c r="AO27" s="5">
        <v>0.2</v>
      </c>
      <c r="AP27" s="5">
        <v>0.2</v>
      </c>
      <c r="AQ27" s="5">
        <v>0.2</v>
      </c>
      <c r="AR27" s="5">
        <v>0.6</v>
      </c>
      <c r="AS27" s="5">
        <v>0.3</v>
      </c>
      <c r="AT27" s="5">
        <v>1</v>
      </c>
      <c r="AU27" s="5" t="s">
        <v>43</v>
      </c>
    </row>
    <row r="28" spans="1:78" x14ac:dyDescent="0.15">
      <c r="A28" t="s">
        <v>88</v>
      </c>
      <c r="B28" t="s">
        <v>89</v>
      </c>
      <c r="C28">
        <v>280181</v>
      </c>
      <c r="D28" s="1">
        <f t="shared" si="0"/>
        <v>2</v>
      </c>
      <c r="E28" s="1">
        <f t="shared" si="1"/>
        <v>0</v>
      </c>
      <c r="F28" s="2" t="s">
        <v>43</v>
      </c>
      <c r="W28" s="3">
        <v>2</v>
      </c>
      <c r="X28" s="3">
        <v>0</v>
      </c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78" x14ac:dyDescent="0.15">
      <c r="A29" t="s">
        <v>90</v>
      </c>
      <c r="B29" t="s">
        <v>91</v>
      </c>
      <c r="C29">
        <v>308025</v>
      </c>
      <c r="D29" s="1">
        <f t="shared" si="0"/>
        <v>3</v>
      </c>
      <c r="E29" s="1">
        <f t="shared" si="1"/>
        <v>4.91</v>
      </c>
      <c r="F29" s="2">
        <v>1</v>
      </c>
      <c r="G29" s="2">
        <v>0.2</v>
      </c>
      <c r="H29" s="2">
        <v>0.5</v>
      </c>
      <c r="I29" s="2">
        <v>0.5</v>
      </c>
      <c r="J29" s="2">
        <v>1</v>
      </c>
      <c r="K29" s="2">
        <v>0.3</v>
      </c>
      <c r="L29" s="2">
        <v>0.3</v>
      </c>
      <c r="M29" s="2" t="s">
        <v>42</v>
      </c>
      <c r="N29" s="2">
        <v>0.25</v>
      </c>
      <c r="O29" s="2">
        <v>0</v>
      </c>
      <c r="P29" s="2">
        <v>0.2</v>
      </c>
      <c r="Q29" s="2">
        <v>0</v>
      </c>
      <c r="R29" s="2">
        <v>0.11</v>
      </c>
      <c r="S29" s="2">
        <v>0.22</v>
      </c>
      <c r="T29" s="2">
        <v>0.33</v>
      </c>
      <c r="U29" s="2" t="s">
        <v>42</v>
      </c>
      <c r="V29" s="2" t="s">
        <v>42</v>
      </c>
      <c r="W29" s="3"/>
      <c r="X29" s="3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78" x14ac:dyDescent="0.15">
      <c r="A30" t="s">
        <v>92</v>
      </c>
      <c r="B30" t="s">
        <v>66</v>
      </c>
      <c r="C30">
        <v>306535</v>
      </c>
      <c r="D30" s="1">
        <f t="shared" si="0"/>
        <v>3</v>
      </c>
      <c r="E30" s="1">
        <f t="shared" si="1"/>
        <v>4.33</v>
      </c>
      <c r="F30" s="2">
        <v>0.7</v>
      </c>
      <c r="G30" s="2">
        <v>0.6</v>
      </c>
      <c r="H30" s="2">
        <v>0.5</v>
      </c>
      <c r="I30" s="2">
        <v>0.5</v>
      </c>
      <c r="J30" s="2">
        <v>0</v>
      </c>
      <c r="K30" s="2" t="s">
        <v>42</v>
      </c>
      <c r="L30" s="2" t="s">
        <v>42</v>
      </c>
      <c r="M30" s="2" t="s">
        <v>42</v>
      </c>
      <c r="N30" s="2">
        <v>0.25</v>
      </c>
      <c r="O30" s="2">
        <v>0</v>
      </c>
      <c r="P30" s="2">
        <v>0.12</v>
      </c>
      <c r="Q30" s="2">
        <v>0</v>
      </c>
      <c r="R30" s="2">
        <v>0</v>
      </c>
      <c r="S30" s="2">
        <v>0.33</v>
      </c>
      <c r="T30" s="2">
        <v>0.33</v>
      </c>
      <c r="U30" s="2">
        <v>0.5</v>
      </c>
      <c r="V30" s="2">
        <v>0.5</v>
      </c>
      <c r="W30" s="3"/>
      <c r="X30" s="3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1:78" ht="14" x14ac:dyDescent="0.15">
      <c r="A31" t="s">
        <v>93</v>
      </c>
      <c r="B31" t="s">
        <v>94</v>
      </c>
      <c r="C31">
        <v>307590</v>
      </c>
      <c r="D31" s="1">
        <f t="shared" si="0"/>
        <v>2</v>
      </c>
      <c r="E31" s="1">
        <f t="shared" si="1"/>
        <v>3.71</v>
      </c>
      <c r="F31" s="2">
        <v>1</v>
      </c>
      <c r="G31" s="2">
        <v>0</v>
      </c>
      <c r="H31" s="2">
        <v>0.5</v>
      </c>
      <c r="I31" s="2">
        <v>0.5</v>
      </c>
      <c r="J31" s="2">
        <v>0</v>
      </c>
      <c r="K31" s="2">
        <v>0.3</v>
      </c>
      <c r="L31" s="2">
        <v>0.3</v>
      </c>
      <c r="M31" s="2" t="s">
        <v>42</v>
      </c>
      <c r="N31" s="2">
        <v>0.25</v>
      </c>
      <c r="O31" s="2">
        <v>0</v>
      </c>
      <c r="P31" s="2">
        <v>0.2</v>
      </c>
      <c r="Q31" s="2">
        <v>0</v>
      </c>
      <c r="R31" s="2">
        <v>0</v>
      </c>
      <c r="S31" s="2">
        <v>0.33</v>
      </c>
      <c r="T31" s="2">
        <v>0.33</v>
      </c>
      <c r="U31" s="2" t="s">
        <v>42</v>
      </c>
      <c r="V31" s="2" t="s">
        <v>42</v>
      </c>
      <c r="W31" s="4">
        <v>3</v>
      </c>
      <c r="X31" s="3">
        <v>4.4000000000000004</v>
      </c>
      <c r="Y31" s="5">
        <v>0.5</v>
      </c>
      <c r="Z31" s="5">
        <v>0.5</v>
      </c>
      <c r="AA31" s="5">
        <v>0.25</v>
      </c>
      <c r="AB31" s="5">
        <v>0.25</v>
      </c>
      <c r="AC31" s="5" t="s">
        <v>43</v>
      </c>
      <c r="AD31" s="5" t="s">
        <v>43</v>
      </c>
      <c r="AE31" s="5" t="s">
        <v>43</v>
      </c>
      <c r="AF31" s="5" t="s">
        <v>43</v>
      </c>
      <c r="AG31" s="5">
        <v>0.2</v>
      </c>
      <c r="AH31" s="5">
        <v>0</v>
      </c>
      <c r="AI31" s="5">
        <v>0.2</v>
      </c>
      <c r="AJ31" s="5">
        <v>0.2</v>
      </c>
      <c r="AK31" s="5">
        <v>0.2</v>
      </c>
      <c r="AL31" s="5">
        <v>0.2</v>
      </c>
      <c r="AM31" s="5">
        <v>0.2</v>
      </c>
      <c r="AN31" s="5">
        <v>0.2</v>
      </c>
      <c r="AO31" s="5">
        <v>0.2</v>
      </c>
      <c r="AP31" s="5">
        <v>0.2</v>
      </c>
      <c r="AQ31" s="5">
        <v>0.2</v>
      </c>
      <c r="AR31" s="5">
        <v>0.6</v>
      </c>
      <c r="AS31" s="5" t="s">
        <v>43</v>
      </c>
      <c r="AT31" s="5">
        <v>0.1</v>
      </c>
      <c r="AU31" s="5">
        <v>0.2</v>
      </c>
    </row>
    <row r="32" spans="1:78" x14ac:dyDescent="0.15">
      <c r="A32" t="s">
        <v>95</v>
      </c>
      <c r="B32" t="s">
        <v>96</v>
      </c>
      <c r="C32">
        <v>307855</v>
      </c>
      <c r="D32" s="1">
        <f t="shared" si="0"/>
        <v>3</v>
      </c>
      <c r="E32" s="1">
        <f t="shared" si="1"/>
        <v>4.4300000000000006</v>
      </c>
      <c r="F32" s="2">
        <v>1</v>
      </c>
      <c r="G32" s="2">
        <v>0.1</v>
      </c>
      <c r="H32" s="2">
        <v>0.5</v>
      </c>
      <c r="I32" s="2">
        <v>0.5</v>
      </c>
      <c r="J32" s="2">
        <v>0.8</v>
      </c>
      <c r="K32" s="2">
        <v>0</v>
      </c>
      <c r="L32" s="2">
        <v>0</v>
      </c>
      <c r="N32" s="2">
        <v>0.25</v>
      </c>
      <c r="O32" s="2">
        <v>0</v>
      </c>
      <c r="P32" s="2">
        <v>0.12</v>
      </c>
      <c r="Q32" s="2">
        <v>0</v>
      </c>
      <c r="R32" s="2">
        <v>0</v>
      </c>
      <c r="S32" s="2">
        <v>0.33</v>
      </c>
      <c r="T32" s="2">
        <v>0.33</v>
      </c>
      <c r="U32" s="2">
        <v>0.5</v>
      </c>
      <c r="V32" s="2" t="s">
        <v>42</v>
      </c>
      <c r="W32" s="3"/>
      <c r="X32" s="3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1:47" x14ac:dyDescent="0.15">
      <c r="A33" t="s">
        <v>97</v>
      </c>
      <c r="B33" t="s">
        <v>84</v>
      </c>
      <c r="C33">
        <v>300805</v>
      </c>
      <c r="D33" s="1">
        <f t="shared" si="0"/>
        <v>2</v>
      </c>
      <c r="E33" s="1">
        <f t="shared" si="1"/>
        <v>0</v>
      </c>
      <c r="F33" s="2" t="s">
        <v>43</v>
      </c>
      <c r="W33" s="3">
        <v>2</v>
      </c>
      <c r="X33" s="3">
        <v>0</v>
      </c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1:47" x14ac:dyDescent="0.15">
      <c r="A34" t="s">
        <v>98</v>
      </c>
      <c r="B34" t="s">
        <v>99</v>
      </c>
      <c r="C34">
        <v>307007</v>
      </c>
      <c r="D34" s="1">
        <f t="shared" si="0"/>
        <v>4</v>
      </c>
      <c r="E34" s="1">
        <f t="shared" si="1"/>
        <v>6.1</v>
      </c>
      <c r="F34" s="2">
        <v>1</v>
      </c>
      <c r="G34" s="2">
        <v>0.5</v>
      </c>
      <c r="H34" s="2">
        <v>0.5</v>
      </c>
      <c r="I34" s="2">
        <v>0.5</v>
      </c>
      <c r="J34" s="2">
        <v>0</v>
      </c>
      <c r="K34" s="2">
        <v>0.4</v>
      </c>
      <c r="L34" s="2">
        <v>0.4</v>
      </c>
      <c r="M34" s="2">
        <v>1</v>
      </c>
      <c r="N34" s="2">
        <v>0</v>
      </c>
      <c r="O34" s="2">
        <v>0</v>
      </c>
      <c r="P34" s="2">
        <v>0.08</v>
      </c>
      <c r="Q34" s="2">
        <v>0.25</v>
      </c>
      <c r="R34" s="2">
        <v>0.22</v>
      </c>
      <c r="S34" s="2">
        <v>0.22</v>
      </c>
      <c r="T34" s="2">
        <v>0.33</v>
      </c>
      <c r="U34" s="2">
        <v>0.4</v>
      </c>
      <c r="V34" s="2">
        <v>0.3</v>
      </c>
      <c r="W34" s="3"/>
      <c r="X34" s="3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ht="14" x14ac:dyDescent="0.15">
      <c r="A35" t="s">
        <v>100</v>
      </c>
      <c r="B35" t="s">
        <v>82</v>
      </c>
      <c r="C35">
        <v>309514</v>
      </c>
      <c r="D35" s="1">
        <f t="shared" si="0"/>
        <v>2</v>
      </c>
      <c r="E35" s="1">
        <f t="shared" si="1"/>
        <v>2.8600000000000003</v>
      </c>
      <c r="F35" s="2">
        <v>1</v>
      </c>
      <c r="G35" s="2" t="s">
        <v>42</v>
      </c>
      <c r="H35" s="2">
        <v>0</v>
      </c>
      <c r="I35" s="2">
        <v>0.5</v>
      </c>
      <c r="J35" s="2">
        <v>0</v>
      </c>
      <c r="K35" s="2" t="s">
        <v>42</v>
      </c>
      <c r="L35" s="2" t="s">
        <v>42</v>
      </c>
      <c r="M35" s="2" t="s">
        <v>42</v>
      </c>
      <c r="N35" s="2">
        <v>0.25</v>
      </c>
      <c r="O35" s="2">
        <v>0</v>
      </c>
      <c r="P35" s="2">
        <v>0.12</v>
      </c>
      <c r="Q35" s="2">
        <v>0</v>
      </c>
      <c r="R35" s="2">
        <v>0.33</v>
      </c>
      <c r="S35" s="2">
        <v>0.33</v>
      </c>
      <c r="T35" s="2">
        <v>0.33</v>
      </c>
      <c r="U35" s="2" t="s">
        <v>42</v>
      </c>
      <c r="V35" s="2" t="s">
        <v>42</v>
      </c>
      <c r="W35" s="4">
        <v>4</v>
      </c>
      <c r="X35" s="3">
        <v>6.4</v>
      </c>
      <c r="Y35" s="5">
        <v>0.5</v>
      </c>
      <c r="Z35" s="5">
        <v>0.5</v>
      </c>
      <c r="AA35" s="5">
        <v>0.25</v>
      </c>
      <c r="AB35" s="5">
        <v>0.1</v>
      </c>
      <c r="AC35" s="5">
        <v>0</v>
      </c>
      <c r="AD35" s="5">
        <v>0.15</v>
      </c>
      <c r="AE35" s="5" t="s">
        <v>43</v>
      </c>
      <c r="AF35" s="5">
        <v>1</v>
      </c>
      <c r="AG35" s="5">
        <v>0.2</v>
      </c>
      <c r="AH35" s="5">
        <v>0.2</v>
      </c>
      <c r="AI35" s="5">
        <v>0.2</v>
      </c>
      <c r="AJ35" s="5">
        <v>0.2</v>
      </c>
      <c r="AK35" s="5">
        <v>0.2</v>
      </c>
      <c r="AL35" s="5">
        <v>0.2</v>
      </c>
      <c r="AM35" s="5" t="s">
        <v>43</v>
      </c>
      <c r="AN35" s="5">
        <v>0.2</v>
      </c>
      <c r="AO35" s="5">
        <v>0.2</v>
      </c>
      <c r="AP35" s="5">
        <v>0.2</v>
      </c>
      <c r="AQ35" s="5">
        <v>0.2</v>
      </c>
      <c r="AR35" s="5">
        <v>0.6</v>
      </c>
      <c r="AS35" s="5">
        <v>0.2</v>
      </c>
      <c r="AT35" s="5">
        <v>0.1</v>
      </c>
      <c r="AU35" s="5">
        <v>1</v>
      </c>
    </row>
    <row r="36" spans="1:47" ht="14" x14ac:dyDescent="0.15">
      <c r="A36" t="s">
        <v>101</v>
      </c>
      <c r="B36" t="s">
        <v>94</v>
      </c>
      <c r="C36">
        <v>307089</v>
      </c>
      <c r="D36" s="1">
        <f t="shared" si="0"/>
        <v>2</v>
      </c>
      <c r="E36" s="1">
        <f t="shared" si="1"/>
        <v>2.61</v>
      </c>
      <c r="F36" s="2">
        <v>0.5</v>
      </c>
      <c r="G36" s="2" t="s">
        <v>42</v>
      </c>
      <c r="H36" s="2">
        <v>0.5</v>
      </c>
      <c r="I36" s="2">
        <v>0.5</v>
      </c>
      <c r="J36" s="2" t="s">
        <v>42</v>
      </c>
      <c r="K36" s="2" t="s">
        <v>42</v>
      </c>
      <c r="L36" s="2" t="s">
        <v>42</v>
      </c>
      <c r="M36" s="2" t="s">
        <v>42</v>
      </c>
      <c r="N36" s="2">
        <v>0.25</v>
      </c>
      <c r="O36" s="2">
        <v>0</v>
      </c>
      <c r="P36" s="2">
        <v>0.2</v>
      </c>
      <c r="Q36" s="2">
        <v>0</v>
      </c>
      <c r="R36" s="2">
        <v>0</v>
      </c>
      <c r="S36" s="2">
        <v>0.33</v>
      </c>
      <c r="T36" s="2">
        <v>0.33</v>
      </c>
      <c r="U36" s="2" t="s">
        <v>42</v>
      </c>
      <c r="V36" s="2" t="s">
        <v>42</v>
      </c>
      <c r="W36" s="4">
        <v>3</v>
      </c>
      <c r="X36" s="3">
        <v>4.9000000000000004</v>
      </c>
      <c r="Y36" s="5">
        <v>0.5</v>
      </c>
      <c r="Z36" s="5">
        <v>0.5</v>
      </c>
      <c r="AA36" s="5" t="s">
        <v>43</v>
      </c>
      <c r="AB36" s="5">
        <v>0.1</v>
      </c>
      <c r="AC36" s="5" t="s">
        <v>43</v>
      </c>
      <c r="AD36" s="5" t="s">
        <v>43</v>
      </c>
      <c r="AE36" s="5" t="s">
        <v>43</v>
      </c>
      <c r="AF36" s="5">
        <v>1</v>
      </c>
      <c r="AG36" s="5">
        <v>0.2</v>
      </c>
      <c r="AH36" s="5">
        <v>0.2</v>
      </c>
      <c r="AI36" s="5">
        <v>0.2</v>
      </c>
      <c r="AJ36" s="5">
        <v>0.2</v>
      </c>
      <c r="AK36" s="5">
        <v>0.2</v>
      </c>
      <c r="AL36" s="5">
        <v>0.2</v>
      </c>
      <c r="AM36" s="5">
        <v>0.2</v>
      </c>
      <c r="AN36" s="5">
        <v>0.2</v>
      </c>
      <c r="AO36" s="5">
        <v>0.2</v>
      </c>
      <c r="AP36" s="5">
        <v>0.2</v>
      </c>
      <c r="AQ36" s="5">
        <v>0.2</v>
      </c>
      <c r="AR36" s="5">
        <v>0.4</v>
      </c>
      <c r="AS36" s="5">
        <v>0.2</v>
      </c>
      <c r="AT36" s="5" t="s">
        <v>43</v>
      </c>
      <c r="AU36" s="5" t="s">
        <v>43</v>
      </c>
    </row>
    <row r="37" spans="1:47" ht="14" x14ac:dyDescent="0.15">
      <c r="A37" t="s">
        <v>102</v>
      </c>
      <c r="B37" t="s">
        <v>66</v>
      </c>
      <c r="C37">
        <v>308489</v>
      </c>
      <c r="D37" s="1">
        <f t="shared" si="0"/>
        <v>2</v>
      </c>
      <c r="E37" s="1">
        <f t="shared" si="1"/>
        <v>3.21</v>
      </c>
      <c r="F37" s="2">
        <v>1</v>
      </c>
      <c r="G37" s="2">
        <v>0.4</v>
      </c>
      <c r="H37" s="2">
        <v>0.2</v>
      </c>
      <c r="I37" s="2">
        <v>0.5</v>
      </c>
      <c r="J37" s="2">
        <v>0</v>
      </c>
      <c r="K37" s="2" t="s">
        <v>42</v>
      </c>
      <c r="L37" s="2" t="s">
        <v>42</v>
      </c>
      <c r="M37" s="2" t="s">
        <v>42</v>
      </c>
      <c r="N37" s="2">
        <v>0.25</v>
      </c>
      <c r="O37" s="2">
        <v>0</v>
      </c>
      <c r="P37" s="2">
        <v>0.2</v>
      </c>
      <c r="Q37" s="2">
        <v>0</v>
      </c>
      <c r="R37" s="2">
        <v>0</v>
      </c>
      <c r="S37" s="2">
        <v>0.33</v>
      </c>
      <c r="T37" s="2">
        <v>0.33</v>
      </c>
      <c r="U37" s="2">
        <v>0</v>
      </c>
      <c r="V37" s="2">
        <v>0</v>
      </c>
      <c r="W37" s="4">
        <v>4.5</v>
      </c>
      <c r="X37" s="3">
        <v>7.55</v>
      </c>
      <c r="Y37" s="5">
        <v>0.5</v>
      </c>
      <c r="Z37" s="5">
        <v>0.3</v>
      </c>
      <c r="AA37" s="5">
        <v>0.25</v>
      </c>
      <c r="AB37" s="5">
        <v>0.1</v>
      </c>
      <c r="AC37" s="5">
        <v>0.25</v>
      </c>
      <c r="AD37" s="5">
        <v>0.15</v>
      </c>
      <c r="AE37" s="5" t="s">
        <v>43</v>
      </c>
      <c r="AF37" s="5">
        <v>1</v>
      </c>
      <c r="AG37" s="5">
        <v>0.2</v>
      </c>
      <c r="AH37" s="5">
        <v>0.2</v>
      </c>
      <c r="AI37" s="5">
        <v>0.2</v>
      </c>
      <c r="AJ37" s="5">
        <v>0.2</v>
      </c>
      <c r="AK37" s="5">
        <v>0.2</v>
      </c>
      <c r="AL37" s="5">
        <v>0.2</v>
      </c>
      <c r="AM37" s="5">
        <v>0.2</v>
      </c>
      <c r="AN37" s="5">
        <v>0.2</v>
      </c>
      <c r="AO37" s="5">
        <v>0.2</v>
      </c>
      <c r="AP37" s="5">
        <v>0.2</v>
      </c>
      <c r="AQ37" s="5">
        <v>0.2</v>
      </c>
      <c r="AR37" s="5">
        <v>0.6</v>
      </c>
      <c r="AS37" s="5">
        <v>0.2</v>
      </c>
      <c r="AT37" s="5">
        <v>1</v>
      </c>
      <c r="AU37" s="5">
        <v>1</v>
      </c>
    </row>
    <row r="38" spans="1:47" x14ac:dyDescent="0.15">
      <c r="A38" t="s">
        <v>103</v>
      </c>
      <c r="B38" t="s">
        <v>104</v>
      </c>
      <c r="C38">
        <v>309045</v>
      </c>
      <c r="D38" s="1">
        <f t="shared" si="0"/>
        <v>3.5</v>
      </c>
      <c r="E38" s="1">
        <f t="shared" si="1"/>
        <v>5.94</v>
      </c>
      <c r="F38" s="2">
        <v>1</v>
      </c>
      <c r="G38" s="2">
        <v>0.2</v>
      </c>
      <c r="H38" s="2">
        <v>0.5</v>
      </c>
      <c r="I38" s="2">
        <v>0.5</v>
      </c>
      <c r="J38" s="2">
        <v>1</v>
      </c>
      <c r="K38" s="2">
        <v>0.5</v>
      </c>
      <c r="L38" s="2" t="s">
        <v>42</v>
      </c>
      <c r="M38" s="2" t="s">
        <v>42</v>
      </c>
      <c r="N38" s="2">
        <v>0.16</v>
      </c>
      <c r="O38" s="2">
        <v>0</v>
      </c>
      <c r="P38" s="2">
        <v>0.2</v>
      </c>
      <c r="Q38" s="2">
        <v>0</v>
      </c>
      <c r="R38" s="2">
        <v>0.33</v>
      </c>
      <c r="S38" s="2">
        <v>0.33</v>
      </c>
      <c r="T38" s="2">
        <v>0.22</v>
      </c>
      <c r="U38" s="2">
        <v>0.5</v>
      </c>
      <c r="V38" s="2">
        <v>0.5</v>
      </c>
      <c r="W38" s="3"/>
      <c r="X38" s="3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1:47" x14ac:dyDescent="0.15">
      <c r="A39" t="s">
        <v>105</v>
      </c>
      <c r="B39" t="s">
        <v>106</v>
      </c>
      <c r="C39">
        <v>311971</v>
      </c>
      <c r="D39" s="1">
        <f t="shared" si="0"/>
        <v>4</v>
      </c>
      <c r="E39" s="1">
        <f t="shared" si="1"/>
        <v>6.19</v>
      </c>
      <c r="F39" s="2">
        <v>1</v>
      </c>
      <c r="G39" s="2">
        <v>0.3</v>
      </c>
      <c r="H39" s="2">
        <v>0.5</v>
      </c>
      <c r="I39" s="2">
        <v>0.5</v>
      </c>
      <c r="J39" s="2">
        <v>0.2</v>
      </c>
      <c r="K39" s="2">
        <v>0.5</v>
      </c>
      <c r="L39" s="2">
        <v>0.5</v>
      </c>
      <c r="M39" s="2">
        <v>0.2</v>
      </c>
      <c r="N39" s="2">
        <v>0.25</v>
      </c>
      <c r="O39" s="2">
        <v>0</v>
      </c>
      <c r="P39" s="2">
        <v>0</v>
      </c>
      <c r="Q39" s="2">
        <v>0.25</v>
      </c>
      <c r="R39" s="2">
        <v>0.33</v>
      </c>
      <c r="S39" s="2">
        <v>0.33</v>
      </c>
      <c r="T39" s="2">
        <v>0.33</v>
      </c>
      <c r="U39" s="2">
        <v>0.5</v>
      </c>
      <c r="V39" s="2">
        <v>0.5</v>
      </c>
      <c r="W39" s="3"/>
      <c r="X39" s="3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1:47" x14ac:dyDescent="0.15">
      <c r="A40" t="s">
        <v>107</v>
      </c>
      <c r="B40" t="s">
        <v>108</v>
      </c>
      <c r="C40">
        <v>297580</v>
      </c>
      <c r="D40" s="1">
        <f t="shared" si="0"/>
        <v>2</v>
      </c>
      <c r="E40" s="1">
        <f t="shared" si="1"/>
        <v>0</v>
      </c>
      <c r="F40" s="2" t="s">
        <v>43</v>
      </c>
      <c r="W40" s="3">
        <v>2</v>
      </c>
      <c r="X40" s="3">
        <v>0</v>
      </c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x14ac:dyDescent="0.15">
      <c r="A41" t="s">
        <v>109</v>
      </c>
      <c r="B41" t="s">
        <v>110</v>
      </c>
      <c r="C41">
        <v>301842</v>
      </c>
      <c r="D41" s="1">
        <f t="shared" si="0"/>
        <v>2</v>
      </c>
      <c r="E41" s="1">
        <f t="shared" si="1"/>
        <v>0</v>
      </c>
      <c r="F41" s="2" t="s">
        <v>43</v>
      </c>
      <c r="W41" s="3">
        <v>2</v>
      </c>
      <c r="X41" s="3">
        <v>0</v>
      </c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ht="14" x14ac:dyDescent="0.15">
      <c r="A42" t="s">
        <v>111</v>
      </c>
      <c r="B42" t="s">
        <v>82</v>
      </c>
      <c r="C42">
        <v>306990</v>
      </c>
      <c r="D42" s="1">
        <f t="shared" si="0"/>
        <v>2</v>
      </c>
      <c r="E42" s="1">
        <f t="shared" si="1"/>
        <v>2.94</v>
      </c>
      <c r="F42" s="2">
        <v>1</v>
      </c>
      <c r="G42" s="2">
        <v>0.3</v>
      </c>
      <c r="H42" s="2" t="s">
        <v>42</v>
      </c>
      <c r="I42" s="2" t="s">
        <v>42</v>
      </c>
      <c r="J42" s="2" t="s">
        <v>42</v>
      </c>
      <c r="K42" s="2">
        <v>0</v>
      </c>
      <c r="L42" s="2">
        <v>0.5</v>
      </c>
      <c r="M42" s="2" t="s">
        <v>42</v>
      </c>
      <c r="N42" s="2">
        <v>0.25</v>
      </c>
      <c r="O42" s="2">
        <v>0</v>
      </c>
      <c r="P42" s="2">
        <v>0.12</v>
      </c>
      <c r="Q42" s="2">
        <v>0</v>
      </c>
      <c r="R42" s="2">
        <v>0.11</v>
      </c>
      <c r="S42" s="2">
        <v>0.33</v>
      </c>
      <c r="T42" s="2">
        <v>0.33</v>
      </c>
      <c r="U42" s="2" t="s">
        <v>42</v>
      </c>
      <c r="V42" s="2" t="s">
        <v>42</v>
      </c>
      <c r="W42" s="4">
        <v>4</v>
      </c>
      <c r="X42" s="3">
        <v>6.67</v>
      </c>
      <c r="Y42" s="5">
        <v>0.5</v>
      </c>
      <c r="Z42" s="5">
        <v>0.5</v>
      </c>
      <c r="AA42" s="5">
        <v>0.25</v>
      </c>
      <c r="AB42" s="5">
        <v>0.1</v>
      </c>
      <c r="AC42" s="5" t="s">
        <v>43</v>
      </c>
      <c r="AD42" s="5">
        <v>0.12</v>
      </c>
      <c r="AE42" s="5" t="s">
        <v>43</v>
      </c>
      <c r="AF42" s="5">
        <v>1</v>
      </c>
      <c r="AG42" s="5">
        <v>0.2</v>
      </c>
      <c r="AH42" s="5">
        <v>0.2</v>
      </c>
      <c r="AI42" s="5">
        <v>0.2</v>
      </c>
      <c r="AJ42" s="5">
        <v>0.2</v>
      </c>
      <c r="AK42" s="5">
        <v>0.2</v>
      </c>
      <c r="AL42" s="5">
        <v>0.2</v>
      </c>
      <c r="AM42" s="5">
        <v>0.2</v>
      </c>
      <c r="AN42" s="5">
        <v>0.2</v>
      </c>
      <c r="AO42" s="5">
        <v>0.2</v>
      </c>
      <c r="AP42" s="5">
        <v>0.2</v>
      </c>
      <c r="AQ42" s="5">
        <v>0.2</v>
      </c>
      <c r="AR42" s="5">
        <v>0.6</v>
      </c>
      <c r="AS42" s="5">
        <v>0.4</v>
      </c>
      <c r="AT42" s="5">
        <v>1</v>
      </c>
      <c r="AU42" s="5" t="s">
        <v>43</v>
      </c>
    </row>
    <row r="43" spans="1:47" x14ac:dyDescent="0.15"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1:47" ht="14" x14ac:dyDescent="0.15">
      <c r="D44" s="1" t="s">
        <v>112</v>
      </c>
      <c r="E44" s="1" t="s">
        <v>3</v>
      </c>
      <c r="W44" s="3" t="s">
        <v>112</v>
      </c>
      <c r="X44" s="3" t="s">
        <v>3</v>
      </c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x14ac:dyDescent="0.15">
      <c r="D45" s="1">
        <v>0</v>
      </c>
      <c r="E45" s="1">
        <v>2</v>
      </c>
      <c r="W45" s="3">
        <v>0</v>
      </c>
      <c r="X45" s="3">
        <v>2</v>
      </c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x14ac:dyDescent="0.15">
      <c r="D46" s="1">
        <v>3.98</v>
      </c>
      <c r="E46" s="1">
        <v>3</v>
      </c>
      <c r="W46" s="3">
        <v>3.98</v>
      </c>
      <c r="X46" s="3">
        <v>3</v>
      </c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x14ac:dyDescent="0.15">
      <c r="D47" s="1">
        <v>5</v>
      </c>
      <c r="E47" s="1">
        <v>3.5</v>
      </c>
      <c r="W47" s="3">
        <v>5</v>
      </c>
      <c r="X47" s="3">
        <v>3.5</v>
      </c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x14ac:dyDescent="0.15">
      <c r="D48" s="1">
        <v>6</v>
      </c>
      <c r="E48" s="1">
        <v>4</v>
      </c>
      <c r="W48" s="3">
        <v>6</v>
      </c>
      <c r="X48" s="3">
        <v>4</v>
      </c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4:47" x14ac:dyDescent="0.15">
      <c r="D49" s="1">
        <v>7</v>
      </c>
      <c r="E49" s="1">
        <v>4.5</v>
      </c>
      <c r="W49" s="3">
        <v>7</v>
      </c>
      <c r="X49" s="3">
        <v>4.5</v>
      </c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4:47" x14ac:dyDescent="0.15">
      <c r="D50" s="1">
        <v>8</v>
      </c>
      <c r="E50" s="1">
        <v>5</v>
      </c>
      <c r="W50" s="3">
        <v>8</v>
      </c>
      <c r="X50" s="3">
        <v>5</v>
      </c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</sheetData>
  <sheetProtection selectLockedCells="1" selectUnlockedCells="1"/>
  <conditionalFormatting sqref="D2">
    <cfRule type="cellIs" dxfId="38" priority="1" stopIfTrue="1" operator="greaterThan">
      <formula>2</formula>
    </cfRule>
  </conditionalFormatting>
  <conditionalFormatting sqref="D2:D42">
    <cfRule type="cellIs" dxfId="37" priority="2" stopIfTrue="1" operator="greaterThan">
      <formula>2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Roman,Regularna"&amp;12&amp;A</oddHeader>
    <oddFooter>&amp;C&amp;"Times New Roman,Regularna"&amp;12Strona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A9D6-6B19-43D4-A32C-F09866E39024}">
  <dimension ref="A1:AR50"/>
  <sheetViews>
    <sheetView workbookViewId="0">
      <pane xSplit="3" ySplit="1" topLeftCell="D14" activePane="bottomRight" state="frozen"/>
      <selection pane="topRight"/>
      <selection pane="bottomLeft"/>
      <selection pane="bottomRight" activeCell="D32" sqref="D32"/>
    </sheetView>
  </sheetViews>
  <sheetFormatPr baseColWidth="10" defaultColWidth="8.83203125" defaultRowHeight="13" x14ac:dyDescent="0.15"/>
  <cols>
    <col min="1" max="2" width="12.5" customWidth="1"/>
    <col min="18" max="18" width="11.83203125" customWidth="1"/>
  </cols>
  <sheetData>
    <row r="1" spans="1:44" ht="14" x14ac:dyDescent="0.15">
      <c r="A1" s="5" t="s">
        <v>0</v>
      </c>
      <c r="B1" s="5" t="s">
        <v>1</v>
      </c>
      <c r="C1" s="5" t="s">
        <v>2</v>
      </c>
      <c r="D1" s="3" t="s">
        <v>3</v>
      </c>
      <c r="E1" s="3" t="s">
        <v>4</v>
      </c>
      <c r="F1" s="3">
        <v>1</v>
      </c>
      <c r="G1" s="3" t="s">
        <v>20</v>
      </c>
      <c r="H1" s="3" t="s">
        <v>21</v>
      </c>
      <c r="I1" s="3" t="s">
        <v>22</v>
      </c>
      <c r="J1" s="3">
        <v>3</v>
      </c>
      <c r="K1" s="3">
        <v>4</v>
      </c>
      <c r="L1" s="3" t="s">
        <v>7</v>
      </c>
      <c r="M1" s="3" t="s">
        <v>8</v>
      </c>
      <c r="N1" s="3" t="s">
        <v>27</v>
      </c>
      <c r="O1" s="3" t="s">
        <v>28</v>
      </c>
      <c r="P1" s="3" t="s">
        <v>9</v>
      </c>
      <c r="Q1" s="3" t="s">
        <v>10</v>
      </c>
      <c r="R1" s="3" t="s">
        <v>113</v>
      </c>
      <c r="S1" s="3" t="s">
        <v>3</v>
      </c>
      <c r="T1" s="3" t="s">
        <v>4</v>
      </c>
      <c r="U1" s="6">
        <v>1</v>
      </c>
      <c r="V1" s="6">
        <v>2</v>
      </c>
      <c r="W1" s="6">
        <v>3</v>
      </c>
      <c r="X1" s="6" t="s">
        <v>114</v>
      </c>
      <c r="Y1" s="6" t="s">
        <v>115</v>
      </c>
      <c r="Z1" s="6" t="s">
        <v>7</v>
      </c>
      <c r="AA1" s="6" t="s">
        <v>8</v>
      </c>
      <c r="AB1" s="6" t="s">
        <v>27</v>
      </c>
      <c r="AC1" s="6" t="s">
        <v>28</v>
      </c>
      <c r="AD1" s="6" t="s">
        <v>9</v>
      </c>
      <c r="AE1" s="6" t="s">
        <v>10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ht="14.25" customHeight="1" x14ac:dyDescent="0.15">
      <c r="A2" s="5" t="s">
        <v>40</v>
      </c>
      <c r="B2" s="5" t="s">
        <v>41</v>
      </c>
      <c r="C2" s="5">
        <v>309826</v>
      </c>
      <c r="D2" s="1">
        <f t="shared" ref="D2:D42" si="0">VLOOKUP(E2,D$45:E$50,2)</f>
        <v>4.5</v>
      </c>
      <c r="E2" s="3">
        <f>SUM(F2:Q2)</f>
        <v>6.8900000000000006</v>
      </c>
      <c r="F2" s="5">
        <v>0.9</v>
      </c>
      <c r="G2" s="5">
        <v>0.33</v>
      </c>
      <c r="H2" s="5">
        <v>0.33</v>
      </c>
      <c r="I2" s="5">
        <v>0.33</v>
      </c>
      <c r="J2" s="5" t="s">
        <v>43</v>
      </c>
      <c r="K2" s="5">
        <v>1</v>
      </c>
      <c r="L2" s="5">
        <v>0.5</v>
      </c>
      <c r="M2" s="5">
        <v>0.5</v>
      </c>
      <c r="N2" s="5">
        <v>1</v>
      </c>
      <c r="O2" s="5">
        <v>1</v>
      </c>
      <c r="P2" s="5">
        <v>0.5</v>
      </c>
      <c r="Q2" s="5">
        <v>0.5</v>
      </c>
      <c r="R2" s="5"/>
      <c r="S2" s="1"/>
      <c r="T2" s="3">
        <f>SUM(U2:AG2)</f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4.25" customHeight="1" x14ac:dyDescent="0.15">
      <c r="A3" s="5" t="s">
        <v>44</v>
      </c>
      <c r="B3" s="5" t="s">
        <v>45</v>
      </c>
      <c r="C3" s="5">
        <v>307632</v>
      </c>
      <c r="D3" s="1">
        <f t="shared" si="0"/>
        <v>3.5</v>
      </c>
      <c r="E3" s="3">
        <f t="shared" ref="E3:E42" si="1">SUM(F3:Q3)</f>
        <v>5.0600000000000005</v>
      </c>
      <c r="F3" s="5">
        <v>0.4</v>
      </c>
      <c r="G3" s="5">
        <v>0.33</v>
      </c>
      <c r="H3" s="5">
        <v>0.33</v>
      </c>
      <c r="I3" s="5">
        <v>0.1</v>
      </c>
      <c r="J3" s="5">
        <v>0.5</v>
      </c>
      <c r="K3" s="5" t="s">
        <v>43</v>
      </c>
      <c r="L3" s="5">
        <v>0.5</v>
      </c>
      <c r="M3" s="5">
        <v>0.5</v>
      </c>
      <c r="N3" s="5">
        <v>1</v>
      </c>
      <c r="O3" s="5">
        <v>1</v>
      </c>
      <c r="P3" s="5">
        <v>0.2</v>
      </c>
      <c r="Q3" s="5">
        <v>0.2</v>
      </c>
      <c r="R3" s="5"/>
      <c r="S3" s="1"/>
      <c r="T3" s="3">
        <f t="shared" ref="T3:T42" si="2">SUM(U3:AG3)</f>
        <v>0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4.25" customHeight="1" x14ac:dyDescent="0.15">
      <c r="A4" s="5" t="s">
        <v>46</v>
      </c>
      <c r="B4" s="5" t="s">
        <v>47</v>
      </c>
      <c r="C4" s="5">
        <v>309830</v>
      </c>
      <c r="D4" s="1">
        <f t="shared" si="0"/>
        <v>3</v>
      </c>
      <c r="E4" s="3">
        <f t="shared" si="1"/>
        <v>3.8899999999999997</v>
      </c>
      <c r="F4" s="5" t="s">
        <v>43</v>
      </c>
      <c r="G4" s="5">
        <v>0.33</v>
      </c>
      <c r="H4" s="5">
        <v>0.33</v>
      </c>
      <c r="I4" s="5">
        <v>0.33</v>
      </c>
      <c r="J4" s="5">
        <v>0.1</v>
      </c>
      <c r="K4" s="5">
        <v>1</v>
      </c>
      <c r="L4" s="5">
        <v>0.5</v>
      </c>
      <c r="M4" s="5">
        <v>0.5</v>
      </c>
      <c r="N4" s="5" t="s">
        <v>43</v>
      </c>
      <c r="O4" s="5" t="s">
        <v>43</v>
      </c>
      <c r="P4" s="5">
        <v>0.3</v>
      </c>
      <c r="Q4" s="5">
        <v>0.5</v>
      </c>
      <c r="R4" s="5"/>
      <c r="S4" s="1"/>
      <c r="T4" s="3">
        <f t="shared" si="2"/>
        <v>0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ht="14.25" customHeight="1" x14ac:dyDescent="0.15">
      <c r="A5" s="5" t="s">
        <v>48</v>
      </c>
      <c r="B5" s="5" t="s">
        <v>49</v>
      </c>
      <c r="C5" s="5">
        <v>298994</v>
      </c>
      <c r="D5" s="1">
        <f t="shared" si="0"/>
        <v>2</v>
      </c>
      <c r="E5" s="3">
        <f t="shared" si="1"/>
        <v>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">
        <f t="shared" ref="S5:S42" si="3">VLOOKUP(T5,S$45:T$50,2)</f>
        <v>2</v>
      </c>
      <c r="T5" s="3">
        <f>SUM(U5:AG5)</f>
        <v>3</v>
      </c>
      <c r="U5" s="5" t="s">
        <v>43</v>
      </c>
      <c r="V5" s="5" t="s">
        <v>43</v>
      </c>
      <c r="W5" s="5">
        <v>1</v>
      </c>
      <c r="X5" s="5">
        <v>1</v>
      </c>
      <c r="Y5" s="5">
        <v>0.5</v>
      </c>
      <c r="Z5" s="5">
        <v>0</v>
      </c>
      <c r="AA5" s="5">
        <v>0.5</v>
      </c>
      <c r="AB5" s="5">
        <v>0</v>
      </c>
      <c r="AC5" s="5">
        <v>0</v>
      </c>
      <c r="AD5" s="5" t="s">
        <v>43</v>
      </c>
      <c r="AE5" s="5" t="s">
        <v>43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4.25" customHeight="1" x14ac:dyDescent="0.15">
      <c r="A6" s="5" t="s">
        <v>50</v>
      </c>
      <c r="B6" s="5" t="s">
        <v>51</v>
      </c>
      <c r="C6" s="5">
        <v>281628</v>
      </c>
      <c r="D6" s="1">
        <f t="shared" si="0"/>
        <v>2</v>
      </c>
      <c r="E6" s="3">
        <f t="shared" si="1"/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"/>
      <c r="T6" s="3">
        <f t="shared" si="2"/>
        <v>0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ht="14.25" customHeight="1" x14ac:dyDescent="0.15">
      <c r="A7" s="5" t="s">
        <v>52</v>
      </c>
      <c r="B7" s="5" t="s">
        <v>53</v>
      </c>
      <c r="C7" s="5">
        <v>282698</v>
      </c>
      <c r="D7" s="1">
        <f t="shared" si="0"/>
        <v>2</v>
      </c>
      <c r="E7" s="3">
        <f t="shared" si="1"/>
        <v>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"/>
      <c r="T7" s="3">
        <f t="shared" si="2"/>
        <v>0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ht="14.25" customHeight="1" x14ac:dyDescent="0.15">
      <c r="A8" s="5" t="s">
        <v>54</v>
      </c>
      <c r="B8" s="5" t="s">
        <v>55</v>
      </c>
      <c r="C8" s="5">
        <v>299189</v>
      </c>
      <c r="D8" s="1">
        <f t="shared" si="0"/>
        <v>2</v>
      </c>
      <c r="E8" s="3">
        <f t="shared" si="1"/>
        <v>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"/>
      <c r="T8" s="3">
        <f t="shared" si="2"/>
        <v>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ht="14.25" customHeight="1" x14ac:dyDescent="0.15">
      <c r="A9" s="5" t="s">
        <v>56</v>
      </c>
      <c r="B9" t="s">
        <v>57</v>
      </c>
      <c r="C9" s="5">
        <v>307595</v>
      </c>
      <c r="D9" s="1">
        <f t="shared" si="0"/>
        <v>4</v>
      </c>
      <c r="E9" s="3">
        <f t="shared" si="1"/>
        <v>6.0900000000000007</v>
      </c>
      <c r="F9" s="5">
        <v>0.4</v>
      </c>
      <c r="G9" s="5">
        <v>0.33</v>
      </c>
      <c r="H9" s="5">
        <v>0.33</v>
      </c>
      <c r="I9" s="5">
        <v>0.33</v>
      </c>
      <c r="J9" s="5">
        <v>0.8</v>
      </c>
      <c r="K9" s="5">
        <v>1</v>
      </c>
      <c r="L9" s="5">
        <v>0.5</v>
      </c>
      <c r="M9" s="5">
        <v>0.5</v>
      </c>
      <c r="N9" s="5">
        <v>1</v>
      </c>
      <c r="O9" s="5">
        <v>0.5</v>
      </c>
      <c r="P9" s="5">
        <v>0.15</v>
      </c>
      <c r="Q9" s="5">
        <v>0.25</v>
      </c>
      <c r="R9" s="5"/>
      <c r="S9" s="1"/>
      <c r="T9" s="3">
        <f t="shared" si="2"/>
        <v>0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44" ht="14.25" customHeight="1" x14ac:dyDescent="0.15">
      <c r="A10" s="5" t="s">
        <v>58</v>
      </c>
      <c r="B10" s="5" t="s">
        <v>59</v>
      </c>
      <c r="C10" s="5">
        <v>310142</v>
      </c>
      <c r="D10" s="1">
        <f t="shared" si="0"/>
        <v>3</v>
      </c>
      <c r="E10" s="3">
        <f t="shared" si="1"/>
        <v>3.79</v>
      </c>
      <c r="F10" s="5">
        <v>1</v>
      </c>
      <c r="G10" s="5">
        <v>0.33</v>
      </c>
      <c r="H10" s="5">
        <v>0.33</v>
      </c>
      <c r="I10" s="5">
        <v>0.33</v>
      </c>
      <c r="J10" s="5" t="s">
        <v>43</v>
      </c>
      <c r="K10" s="5">
        <v>0.4</v>
      </c>
      <c r="L10" s="5" t="s">
        <v>43</v>
      </c>
      <c r="M10" s="5" t="s">
        <v>43</v>
      </c>
      <c r="N10" s="5" t="s">
        <v>43</v>
      </c>
      <c r="O10" s="5">
        <v>0.4</v>
      </c>
      <c r="P10" s="5">
        <v>0.5</v>
      </c>
      <c r="Q10" s="5">
        <v>0.5</v>
      </c>
      <c r="R10" s="5"/>
      <c r="S10" s="1"/>
      <c r="T10" s="3">
        <f t="shared" si="2"/>
        <v>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ht="14.25" customHeight="1" x14ac:dyDescent="0.15">
      <c r="A11" s="5" t="s">
        <v>60</v>
      </c>
      <c r="B11" s="5" t="s">
        <v>61</v>
      </c>
      <c r="C11" s="5">
        <v>288906</v>
      </c>
      <c r="D11" s="1">
        <f t="shared" si="0"/>
        <v>2</v>
      </c>
      <c r="E11" s="3">
        <f t="shared" si="1"/>
        <v>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"/>
      <c r="T11" s="3">
        <f t="shared" si="2"/>
        <v>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ht="14.25" customHeight="1" x14ac:dyDescent="0.15">
      <c r="A12" s="5" t="s">
        <v>62</v>
      </c>
      <c r="B12" s="5" t="s">
        <v>49</v>
      </c>
      <c r="C12" s="5">
        <v>309677</v>
      </c>
      <c r="D12" s="1">
        <f t="shared" si="0"/>
        <v>3.5</v>
      </c>
      <c r="E12" s="3">
        <f t="shared" si="1"/>
        <v>4.7300000000000004</v>
      </c>
      <c r="F12" s="5">
        <v>1</v>
      </c>
      <c r="G12" s="5">
        <v>0.1</v>
      </c>
      <c r="H12" s="5">
        <v>0.33</v>
      </c>
      <c r="I12" s="5">
        <v>0.1</v>
      </c>
      <c r="J12" s="5">
        <v>0.3</v>
      </c>
      <c r="K12" s="5">
        <v>1</v>
      </c>
      <c r="L12" s="5">
        <v>0.5</v>
      </c>
      <c r="M12" s="5" t="s">
        <v>43</v>
      </c>
      <c r="N12" s="5">
        <v>0</v>
      </c>
      <c r="O12" s="5">
        <v>0.4</v>
      </c>
      <c r="P12" s="5">
        <v>0.5</v>
      </c>
      <c r="Q12" s="5">
        <v>0.5</v>
      </c>
      <c r="R12" s="5"/>
      <c r="S12" s="1"/>
      <c r="T12" s="3">
        <f t="shared" si="2"/>
        <v>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ht="14.25" customHeight="1" x14ac:dyDescent="0.15">
      <c r="A13" s="5" t="s">
        <v>63</v>
      </c>
      <c r="B13" s="5" t="s">
        <v>64</v>
      </c>
      <c r="C13" s="5">
        <v>317527</v>
      </c>
      <c r="D13" s="1">
        <f t="shared" si="0"/>
        <v>2</v>
      </c>
      <c r="E13" s="3">
        <f t="shared" si="1"/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"/>
      <c r="T13" s="3">
        <f t="shared" si="2"/>
        <v>0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ht="14.25" customHeight="1" x14ac:dyDescent="0.15">
      <c r="A14" s="5" t="s">
        <v>65</v>
      </c>
      <c r="B14" s="5" t="s">
        <v>66</v>
      </c>
      <c r="C14" s="5">
        <v>311979</v>
      </c>
      <c r="D14" s="1">
        <f t="shared" si="0"/>
        <v>2</v>
      </c>
      <c r="E14" s="3">
        <f t="shared" si="1"/>
        <v>3.1400000000000006</v>
      </c>
      <c r="F14" s="5">
        <v>0.8</v>
      </c>
      <c r="G14" s="5">
        <v>0.33</v>
      </c>
      <c r="H14" s="5">
        <v>0.33</v>
      </c>
      <c r="I14" s="5">
        <v>0.33</v>
      </c>
      <c r="J14" s="5">
        <v>0.3</v>
      </c>
      <c r="K14" s="5">
        <v>0.1</v>
      </c>
      <c r="L14" s="5">
        <v>0.1</v>
      </c>
      <c r="M14" s="5">
        <v>0.1</v>
      </c>
      <c r="N14" s="5" t="s">
        <v>116</v>
      </c>
      <c r="O14" s="5" t="s">
        <v>116</v>
      </c>
      <c r="P14" s="5">
        <v>0.5</v>
      </c>
      <c r="Q14" s="5">
        <v>0.25</v>
      </c>
      <c r="R14" s="5"/>
      <c r="S14" s="1">
        <f t="shared" si="3"/>
        <v>3</v>
      </c>
      <c r="T14" s="3">
        <f t="shared" si="2"/>
        <v>4.2</v>
      </c>
      <c r="U14" s="5">
        <v>1</v>
      </c>
      <c r="V14" s="5">
        <v>2</v>
      </c>
      <c r="W14" s="5">
        <v>0.2</v>
      </c>
      <c r="X14" s="5">
        <v>0.5</v>
      </c>
      <c r="Y14" s="5">
        <v>0.5</v>
      </c>
      <c r="Z14" s="5">
        <v>0</v>
      </c>
      <c r="AA14" s="5" t="s">
        <v>43</v>
      </c>
      <c r="AB14" s="5" t="s">
        <v>43</v>
      </c>
      <c r="AC14" s="5" t="s">
        <v>43</v>
      </c>
      <c r="AD14" s="5" t="s">
        <v>43</v>
      </c>
      <c r="AE14" s="5" t="s">
        <v>43</v>
      </c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44" ht="14.25" customHeight="1" x14ac:dyDescent="0.15">
      <c r="A15" s="5" t="s">
        <v>67</v>
      </c>
      <c r="B15" s="5" t="s">
        <v>49</v>
      </c>
      <c r="C15" s="5">
        <v>307181</v>
      </c>
      <c r="D15" s="1">
        <f t="shared" si="0"/>
        <v>2</v>
      </c>
      <c r="E15" s="3">
        <f t="shared" si="1"/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"/>
      <c r="T15" s="3">
        <f t="shared" si="2"/>
        <v>0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ht="14.25" customHeight="1" x14ac:dyDescent="0.15">
      <c r="A16" s="5" t="s">
        <v>68</v>
      </c>
      <c r="B16" s="5" t="s">
        <v>41</v>
      </c>
      <c r="C16" s="5">
        <v>308036</v>
      </c>
      <c r="D16" s="1">
        <f t="shared" si="0"/>
        <v>3.5</v>
      </c>
      <c r="E16" s="3">
        <f t="shared" si="1"/>
        <v>5.19</v>
      </c>
      <c r="F16" s="5">
        <v>0.9</v>
      </c>
      <c r="G16" s="5">
        <v>0.33</v>
      </c>
      <c r="H16" s="5">
        <v>0.33</v>
      </c>
      <c r="I16" s="5">
        <v>0.33</v>
      </c>
      <c r="J16" s="5">
        <v>1</v>
      </c>
      <c r="K16" s="5">
        <v>1</v>
      </c>
      <c r="L16" s="5">
        <v>0.5</v>
      </c>
      <c r="M16" s="5">
        <v>0.2</v>
      </c>
      <c r="N16" s="5">
        <v>0.1</v>
      </c>
      <c r="O16" s="5">
        <v>0.1</v>
      </c>
      <c r="P16" s="5">
        <v>0.25</v>
      </c>
      <c r="Q16" s="5">
        <v>0.15</v>
      </c>
      <c r="R16" s="5"/>
      <c r="S16" s="1"/>
      <c r="T16" s="3">
        <f t="shared" si="2"/>
        <v>0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ht="14.25" customHeight="1" x14ac:dyDescent="0.15">
      <c r="A17" s="5" t="s">
        <v>69</v>
      </c>
      <c r="B17" s="5" t="s">
        <v>70</v>
      </c>
      <c r="C17" s="5">
        <v>307335</v>
      </c>
      <c r="D17" s="1">
        <f t="shared" si="0"/>
        <v>2</v>
      </c>
      <c r="E17" s="3">
        <f t="shared" si="1"/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"/>
      <c r="T17" s="3">
        <f t="shared" si="2"/>
        <v>0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pans="1:44" ht="14.25" customHeight="1" x14ac:dyDescent="0.15">
      <c r="A18" s="5" t="s">
        <v>71</v>
      </c>
      <c r="B18" s="5" t="s">
        <v>53</v>
      </c>
      <c r="C18" s="5">
        <v>307306</v>
      </c>
      <c r="D18" s="1">
        <f t="shared" si="0"/>
        <v>3.5</v>
      </c>
      <c r="E18" s="3">
        <f t="shared" si="1"/>
        <v>4.59</v>
      </c>
      <c r="F18" s="5">
        <v>1</v>
      </c>
      <c r="G18" s="5">
        <v>0.33</v>
      </c>
      <c r="H18" s="5">
        <v>0.33</v>
      </c>
      <c r="I18" s="5">
        <v>0.33</v>
      </c>
      <c r="J18" s="5">
        <v>0.5</v>
      </c>
      <c r="K18" s="5">
        <v>0.1</v>
      </c>
      <c r="L18" s="5">
        <v>0.5</v>
      </c>
      <c r="M18" s="5">
        <v>0.5</v>
      </c>
      <c r="N18" s="5" t="s">
        <v>116</v>
      </c>
      <c r="O18" s="5" t="s">
        <v>116</v>
      </c>
      <c r="P18" s="5">
        <v>0.5</v>
      </c>
      <c r="Q18" s="5">
        <v>0.5</v>
      </c>
      <c r="R18" s="5"/>
      <c r="S18" s="1"/>
      <c r="T18" s="3">
        <f t="shared" si="2"/>
        <v>0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4.25" customHeight="1" x14ac:dyDescent="0.15">
      <c r="A19" s="5" t="s">
        <v>72</v>
      </c>
      <c r="B19" s="5" t="s">
        <v>57</v>
      </c>
      <c r="C19" s="5">
        <v>309039</v>
      </c>
      <c r="D19" s="1">
        <f t="shared" si="0"/>
        <v>4.5</v>
      </c>
      <c r="E19" s="3">
        <f t="shared" si="1"/>
        <v>6.84</v>
      </c>
      <c r="F19" s="5">
        <v>0.8</v>
      </c>
      <c r="G19" s="5">
        <v>0.33</v>
      </c>
      <c r="H19" s="5">
        <v>0.33</v>
      </c>
      <c r="I19" s="5">
        <v>0.33</v>
      </c>
      <c r="J19" s="5">
        <v>1</v>
      </c>
      <c r="K19" s="5">
        <v>1</v>
      </c>
      <c r="L19" s="5">
        <v>0.5</v>
      </c>
      <c r="M19" s="5">
        <v>0.5</v>
      </c>
      <c r="N19" s="5">
        <v>0.3</v>
      </c>
      <c r="O19" s="5">
        <v>1</v>
      </c>
      <c r="P19" s="5">
        <v>0.5</v>
      </c>
      <c r="Q19" s="5">
        <v>0.25</v>
      </c>
      <c r="R19" s="5"/>
      <c r="S19" s="1"/>
      <c r="T19" s="3">
        <f t="shared" si="2"/>
        <v>0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4.25" customHeight="1" x14ac:dyDescent="0.15">
      <c r="A20" s="5" t="s">
        <v>73</v>
      </c>
      <c r="B20" s="5" t="s">
        <v>74</v>
      </c>
      <c r="C20" s="5">
        <v>280183</v>
      </c>
      <c r="D20" s="1">
        <f t="shared" si="0"/>
        <v>2</v>
      </c>
      <c r="E20" s="3">
        <f t="shared" si="1"/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"/>
      <c r="T20" s="3">
        <f t="shared" si="2"/>
        <v>0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4.25" customHeight="1" x14ac:dyDescent="0.15">
      <c r="A21" s="5" t="s">
        <v>75</v>
      </c>
      <c r="B21" s="5" t="s">
        <v>76</v>
      </c>
      <c r="C21" s="5">
        <v>283658</v>
      </c>
      <c r="D21" s="1">
        <f t="shared" si="0"/>
        <v>2</v>
      </c>
      <c r="E21" s="3">
        <f t="shared" si="1"/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"/>
      <c r="T21" s="3">
        <f t="shared" si="2"/>
        <v>0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4.25" customHeight="1" x14ac:dyDescent="0.15">
      <c r="A22" s="5" t="s">
        <v>77</v>
      </c>
      <c r="B22" s="5" t="s">
        <v>78</v>
      </c>
      <c r="C22" s="5">
        <v>286030</v>
      </c>
      <c r="D22" s="1">
        <f t="shared" si="0"/>
        <v>3</v>
      </c>
      <c r="E22" s="3">
        <f t="shared" si="1"/>
        <v>3.84</v>
      </c>
      <c r="F22" s="5" t="s">
        <v>43</v>
      </c>
      <c r="G22" s="5">
        <v>0.33</v>
      </c>
      <c r="H22" s="5">
        <v>0.33</v>
      </c>
      <c r="I22" s="5">
        <v>0.33</v>
      </c>
      <c r="J22" s="5">
        <v>0.4</v>
      </c>
      <c r="K22" s="5">
        <v>0.1</v>
      </c>
      <c r="L22" s="5">
        <v>0.5</v>
      </c>
      <c r="M22" s="5">
        <v>0.5</v>
      </c>
      <c r="N22" s="5">
        <v>0.3</v>
      </c>
      <c r="O22" s="5">
        <v>0.8</v>
      </c>
      <c r="P22" s="5">
        <v>0.25</v>
      </c>
      <c r="Q22" s="5">
        <v>0</v>
      </c>
      <c r="R22" s="5"/>
      <c r="S22" s="1"/>
      <c r="T22" s="3">
        <f t="shared" si="2"/>
        <v>0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4.25" customHeight="1" x14ac:dyDescent="0.15">
      <c r="A23" s="5" t="s">
        <v>79</v>
      </c>
      <c r="B23" s="5" t="s">
        <v>80</v>
      </c>
      <c r="C23" s="5">
        <v>308245</v>
      </c>
      <c r="D23" s="1">
        <f t="shared" si="0"/>
        <v>3</v>
      </c>
      <c r="E23" s="3">
        <f t="shared" si="1"/>
        <v>3.74</v>
      </c>
      <c r="F23" s="5">
        <v>1</v>
      </c>
      <c r="G23" s="5">
        <v>0.33</v>
      </c>
      <c r="H23" s="5">
        <v>0.33</v>
      </c>
      <c r="I23" s="5">
        <v>0.33</v>
      </c>
      <c r="J23" s="5" t="s">
        <v>43</v>
      </c>
      <c r="K23" s="5">
        <v>1</v>
      </c>
      <c r="L23" s="5">
        <v>0.1</v>
      </c>
      <c r="M23" s="5" t="s">
        <v>43</v>
      </c>
      <c r="N23" s="5">
        <v>0</v>
      </c>
      <c r="O23" s="5">
        <v>0.3</v>
      </c>
      <c r="P23" s="5">
        <v>0.1</v>
      </c>
      <c r="Q23" s="5">
        <v>0.25</v>
      </c>
      <c r="R23" s="5"/>
      <c r="S23" s="1"/>
      <c r="T23" s="3">
        <f t="shared" si="2"/>
        <v>0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 ht="14.25" customHeight="1" x14ac:dyDescent="0.15">
      <c r="A24" s="5" t="s">
        <v>81</v>
      </c>
      <c r="B24" s="5" t="s">
        <v>82</v>
      </c>
      <c r="C24" s="5">
        <v>307372</v>
      </c>
      <c r="D24" s="1">
        <f t="shared" si="0"/>
        <v>2</v>
      </c>
      <c r="E24" s="3">
        <f t="shared" si="1"/>
        <v>2.5900000000000003</v>
      </c>
      <c r="F24" s="5">
        <v>1</v>
      </c>
      <c r="G24" s="5">
        <v>0.33</v>
      </c>
      <c r="H24" s="5">
        <v>0.33</v>
      </c>
      <c r="I24" s="5">
        <v>0.33</v>
      </c>
      <c r="J24" s="5" t="s">
        <v>43</v>
      </c>
      <c r="K24" s="5" t="s">
        <v>43</v>
      </c>
      <c r="L24" s="5">
        <v>0.4</v>
      </c>
      <c r="M24" s="5">
        <v>0.2</v>
      </c>
      <c r="N24" s="5" t="s">
        <v>43</v>
      </c>
      <c r="O24" s="5" t="s">
        <v>43</v>
      </c>
      <c r="P24" s="5" t="s">
        <v>43</v>
      </c>
      <c r="Q24" s="5" t="s">
        <v>43</v>
      </c>
      <c r="R24" s="5"/>
      <c r="S24" s="1">
        <f t="shared" si="3"/>
        <v>4</v>
      </c>
      <c r="T24" s="3">
        <f t="shared" si="2"/>
        <v>5.6</v>
      </c>
      <c r="U24" s="5">
        <v>1</v>
      </c>
      <c r="V24" s="5">
        <v>2</v>
      </c>
      <c r="W24" s="5"/>
      <c r="X24" s="5">
        <v>0.5</v>
      </c>
      <c r="Y24" s="5">
        <v>0.5</v>
      </c>
      <c r="Z24" s="5">
        <v>1</v>
      </c>
      <c r="AA24" s="5">
        <v>0.3</v>
      </c>
      <c r="AB24" s="5" t="s">
        <v>43</v>
      </c>
      <c r="AC24" s="5" t="s">
        <v>43</v>
      </c>
      <c r="AD24" s="5">
        <v>0.3</v>
      </c>
      <c r="AE24" s="5" t="s">
        <v>43</v>
      </c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pans="1:44" ht="14.25" customHeight="1" x14ac:dyDescent="0.15">
      <c r="A25" s="5" t="s">
        <v>83</v>
      </c>
      <c r="B25" s="5" t="s">
        <v>84</v>
      </c>
      <c r="C25" s="5">
        <v>291171</v>
      </c>
      <c r="D25" s="1">
        <f t="shared" si="0"/>
        <v>2</v>
      </c>
      <c r="E25" s="3">
        <f t="shared" si="1"/>
        <v>1.23</v>
      </c>
      <c r="F25" s="5" t="s">
        <v>43</v>
      </c>
      <c r="G25" s="5">
        <v>0.25</v>
      </c>
      <c r="H25" s="5" t="s">
        <v>43</v>
      </c>
      <c r="I25" s="5">
        <v>0.33</v>
      </c>
      <c r="J25" s="5" t="s">
        <v>43</v>
      </c>
      <c r="K25" s="5">
        <v>0.1</v>
      </c>
      <c r="L25" s="5">
        <v>0.25</v>
      </c>
      <c r="M25" s="5">
        <v>0</v>
      </c>
      <c r="N25" s="5">
        <v>0</v>
      </c>
      <c r="O25" s="5">
        <v>0.3</v>
      </c>
      <c r="P25" s="5" t="s">
        <v>43</v>
      </c>
      <c r="Q25" s="5" t="s">
        <v>43</v>
      </c>
      <c r="R25" s="5"/>
      <c r="S25" s="1">
        <f t="shared" si="3"/>
        <v>2</v>
      </c>
      <c r="T25" s="3">
        <f t="shared" si="2"/>
        <v>2.3000000000000003</v>
      </c>
      <c r="U25" s="5" t="s">
        <v>43</v>
      </c>
      <c r="V25" s="5">
        <v>1</v>
      </c>
      <c r="W25" s="5">
        <v>0</v>
      </c>
      <c r="X25" s="5">
        <v>0.5</v>
      </c>
      <c r="Y25" s="5">
        <v>0.5</v>
      </c>
      <c r="Z25" s="5">
        <v>0</v>
      </c>
      <c r="AA25" s="5">
        <v>0.1</v>
      </c>
      <c r="AB25" s="5">
        <v>0.1</v>
      </c>
      <c r="AC25" s="5">
        <v>0.1</v>
      </c>
      <c r="AD25" s="5" t="s">
        <v>43</v>
      </c>
      <c r="AE25" s="5" t="s">
        <v>43</v>
      </c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4.25" customHeight="1" x14ac:dyDescent="0.15">
      <c r="A26" s="5" t="s">
        <v>85</v>
      </c>
      <c r="B26" s="5" t="s">
        <v>86</v>
      </c>
      <c r="C26" s="5">
        <v>307047</v>
      </c>
      <c r="D26" s="1">
        <f t="shared" si="0"/>
        <v>3</v>
      </c>
      <c r="E26" s="3">
        <f t="shared" si="1"/>
        <v>3.5900000000000003</v>
      </c>
      <c r="F26" s="5">
        <v>1</v>
      </c>
      <c r="G26" s="5">
        <v>0.33</v>
      </c>
      <c r="H26" s="5">
        <v>0.33</v>
      </c>
      <c r="I26" s="5">
        <v>0.33</v>
      </c>
      <c r="J26" s="5">
        <v>0.4</v>
      </c>
      <c r="K26" s="5" t="s">
        <v>116</v>
      </c>
      <c r="L26" s="5">
        <v>0.1</v>
      </c>
      <c r="M26" s="5">
        <v>0.1</v>
      </c>
      <c r="N26" s="5" t="s">
        <v>116</v>
      </c>
      <c r="O26" s="5" t="s">
        <v>116</v>
      </c>
      <c r="P26" s="5">
        <v>0.5</v>
      </c>
      <c r="Q26" s="5">
        <v>0.5</v>
      </c>
      <c r="R26" s="5"/>
      <c r="S26" s="1"/>
      <c r="T26" s="3">
        <f t="shared" si="2"/>
        <v>0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4.25" customHeight="1" x14ac:dyDescent="0.15">
      <c r="A27" s="5" t="s">
        <v>87</v>
      </c>
      <c r="B27" s="5" t="s">
        <v>66</v>
      </c>
      <c r="C27" s="5">
        <v>315352</v>
      </c>
      <c r="D27" s="1">
        <f t="shared" si="0"/>
        <v>3.5</v>
      </c>
      <c r="E27" s="3">
        <f t="shared" si="1"/>
        <v>4.99</v>
      </c>
      <c r="F27" s="5" t="s">
        <v>43</v>
      </c>
      <c r="G27" s="5">
        <v>0.33</v>
      </c>
      <c r="H27" s="5">
        <v>0.33</v>
      </c>
      <c r="I27" s="5">
        <v>0.33</v>
      </c>
      <c r="J27" s="5" t="s">
        <v>43</v>
      </c>
      <c r="K27" s="5" t="s">
        <v>43</v>
      </c>
      <c r="L27" s="5">
        <v>0.5</v>
      </c>
      <c r="M27" s="5">
        <v>0.5</v>
      </c>
      <c r="N27" s="5">
        <v>1</v>
      </c>
      <c r="O27" s="5">
        <v>1</v>
      </c>
      <c r="P27" s="5">
        <v>0.5</v>
      </c>
      <c r="Q27" s="5">
        <v>0.5</v>
      </c>
      <c r="R27" s="5"/>
      <c r="S27" s="1"/>
      <c r="T27" s="3">
        <f t="shared" si="2"/>
        <v>0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4.25" customHeight="1" x14ac:dyDescent="0.15">
      <c r="A28" s="5" t="s">
        <v>88</v>
      </c>
      <c r="B28" s="5" t="s">
        <v>89</v>
      </c>
      <c r="C28" s="5">
        <v>280181</v>
      </c>
      <c r="D28" s="1">
        <f t="shared" si="0"/>
        <v>2</v>
      </c>
      <c r="E28" s="3">
        <f t="shared" si="1"/>
        <v>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"/>
      <c r="T28" s="3">
        <f t="shared" si="2"/>
        <v>0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4.25" customHeight="1" x14ac:dyDescent="0.15">
      <c r="A29" s="5" t="s">
        <v>90</v>
      </c>
      <c r="B29" s="5" t="s">
        <v>91</v>
      </c>
      <c r="C29" s="5">
        <v>308025</v>
      </c>
      <c r="D29" s="1">
        <f t="shared" si="0"/>
        <v>3</v>
      </c>
      <c r="E29" s="3">
        <f t="shared" si="1"/>
        <v>3.8400000000000003</v>
      </c>
      <c r="F29" s="5" t="s">
        <v>43</v>
      </c>
      <c r="G29" s="5">
        <v>0.33</v>
      </c>
      <c r="H29" s="5">
        <v>0.33</v>
      </c>
      <c r="I29" s="5">
        <v>0.33</v>
      </c>
      <c r="J29" s="5" t="s">
        <v>43</v>
      </c>
      <c r="K29" s="5">
        <v>1</v>
      </c>
      <c r="L29" s="5">
        <v>0.5</v>
      </c>
      <c r="M29" s="5">
        <v>0</v>
      </c>
      <c r="N29" s="5">
        <v>0.2</v>
      </c>
      <c r="O29" s="5">
        <v>0.4</v>
      </c>
      <c r="P29" s="5">
        <v>0.5</v>
      </c>
      <c r="Q29" s="5">
        <v>0.25</v>
      </c>
      <c r="R29" s="5"/>
      <c r="S29" s="1"/>
      <c r="T29" s="3">
        <f t="shared" si="2"/>
        <v>0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4.25" customHeight="1" x14ac:dyDescent="0.15">
      <c r="A30" s="5" t="s">
        <v>92</v>
      </c>
      <c r="B30" s="5" t="s">
        <v>66</v>
      </c>
      <c r="C30" s="5">
        <v>306535</v>
      </c>
      <c r="D30" s="1">
        <f t="shared" si="0"/>
        <v>3.5</v>
      </c>
      <c r="E30" s="3">
        <f t="shared" si="1"/>
        <v>5.19</v>
      </c>
      <c r="F30" s="5">
        <v>1</v>
      </c>
      <c r="G30" s="5">
        <v>0.33</v>
      </c>
      <c r="H30" s="5">
        <v>0.33</v>
      </c>
      <c r="I30" s="5">
        <v>0.33</v>
      </c>
      <c r="J30" s="5">
        <v>0.9</v>
      </c>
      <c r="K30" s="5">
        <v>0.3</v>
      </c>
      <c r="L30" s="5">
        <v>0.15</v>
      </c>
      <c r="M30" s="5">
        <v>0.5</v>
      </c>
      <c r="N30" s="5">
        <v>0.4</v>
      </c>
      <c r="O30" s="5">
        <v>0.4</v>
      </c>
      <c r="P30" s="5">
        <v>0.25</v>
      </c>
      <c r="Q30" s="5">
        <v>0.3</v>
      </c>
      <c r="R30" s="5"/>
      <c r="S30" s="1"/>
      <c r="T30" s="3">
        <f t="shared" si="2"/>
        <v>0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4.25" customHeight="1" x14ac:dyDescent="0.15">
      <c r="A31" s="5" t="s">
        <v>93</v>
      </c>
      <c r="B31" s="5" t="s">
        <v>94</v>
      </c>
      <c r="C31" s="5">
        <v>307590</v>
      </c>
      <c r="D31" s="1">
        <f t="shared" si="0"/>
        <v>2</v>
      </c>
      <c r="E31" s="3">
        <f t="shared" si="1"/>
        <v>1.5</v>
      </c>
      <c r="F31" s="5" t="s">
        <v>43</v>
      </c>
      <c r="G31" s="5" t="s">
        <v>43</v>
      </c>
      <c r="H31" s="5" t="s">
        <v>43</v>
      </c>
      <c r="I31" s="5" t="s">
        <v>43</v>
      </c>
      <c r="J31" s="5">
        <v>0.6</v>
      </c>
      <c r="K31" s="5">
        <v>0.4</v>
      </c>
      <c r="L31" s="5" t="s">
        <v>43</v>
      </c>
      <c r="M31" s="5" t="s">
        <v>43</v>
      </c>
      <c r="N31" s="5" t="s">
        <v>43</v>
      </c>
      <c r="O31" s="5" t="s">
        <v>43</v>
      </c>
      <c r="P31" s="5">
        <v>0.4</v>
      </c>
      <c r="Q31" s="5">
        <v>0.1</v>
      </c>
      <c r="R31" s="5"/>
      <c r="S31" s="1"/>
      <c r="T31" s="3">
        <f t="shared" si="2"/>
        <v>0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4.25" customHeight="1" x14ac:dyDescent="0.15">
      <c r="A32" s="5" t="s">
        <v>95</v>
      </c>
      <c r="B32" s="5" t="s">
        <v>96</v>
      </c>
      <c r="C32" s="5">
        <v>307855</v>
      </c>
      <c r="D32" s="1">
        <f t="shared" si="0"/>
        <v>3.5</v>
      </c>
      <c r="E32" s="3">
        <f t="shared" si="1"/>
        <v>4.79</v>
      </c>
      <c r="F32" s="5">
        <v>0.9</v>
      </c>
      <c r="G32" s="5">
        <v>0.33</v>
      </c>
      <c r="H32" s="5">
        <v>0.33</v>
      </c>
      <c r="I32" s="5">
        <v>0.33</v>
      </c>
      <c r="J32" s="5" t="s">
        <v>43</v>
      </c>
      <c r="K32" s="5" t="s">
        <v>43</v>
      </c>
      <c r="L32" s="5">
        <v>0.5</v>
      </c>
      <c r="M32" s="5">
        <v>0.5</v>
      </c>
      <c r="N32" s="5">
        <v>0.5</v>
      </c>
      <c r="O32" s="5">
        <v>0.4</v>
      </c>
      <c r="P32" s="5">
        <v>0.5</v>
      </c>
      <c r="Q32" s="5">
        <v>0.5</v>
      </c>
      <c r="R32" s="5"/>
      <c r="S32" s="1"/>
      <c r="T32" s="3">
        <f t="shared" si="2"/>
        <v>0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4" ht="14.25" customHeight="1" x14ac:dyDescent="0.15">
      <c r="A33" s="5" t="s">
        <v>97</v>
      </c>
      <c r="B33" s="5" t="s">
        <v>84</v>
      </c>
      <c r="C33" s="5">
        <v>300805</v>
      </c>
      <c r="D33" s="1">
        <f t="shared" si="0"/>
        <v>2</v>
      </c>
      <c r="E33" s="3">
        <f t="shared" si="1"/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"/>
      <c r="T33" s="3">
        <f t="shared" si="2"/>
        <v>0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4" ht="14.25" customHeight="1" x14ac:dyDescent="0.15">
      <c r="A34" s="5" t="s">
        <v>98</v>
      </c>
      <c r="B34" s="5" t="s">
        <v>99</v>
      </c>
      <c r="C34" s="5">
        <v>307007</v>
      </c>
      <c r="D34" s="1">
        <f t="shared" si="0"/>
        <v>3</v>
      </c>
      <c r="E34" s="3">
        <f t="shared" si="1"/>
        <v>3.54</v>
      </c>
      <c r="F34" s="5">
        <v>0.3</v>
      </c>
      <c r="G34" s="5">
        <v>0.33</v>
      </c>
      <c r="H34" s="5">
        <v>0.33</v>
      </c>
      <c r="I34" s="5">
        <v>0.33</v>
      </c>
      <c r="J34" s="5" t="s">
        <v>43</v>
      </c>
      <c r="K34" s="5">
        <v>1</v>
      </c>
      <c r="L34" s="5">
        <v>0.5</v>
      </c>
      <c r="M34" s="5">
        <v>0.5</v>
      </c>
      <c r="N34" s="5">
        <v>0</v>
      </c>
      <c r="O34" s="5" t="s">
        <v>43</v>
      </c>
      <c r="P34" s="5">
        <v>0.25</v>
      </c>
      <c r="Q34" s="5" t="s">
        <v>43</v>
      </c>
      <c r="R34" s="5"/>
      <c r="S34" s="1"/>
      <c r="T34" s="3">
        <f t="shared" si="2"/>
        <v>0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4" ht="14.25" customHeight="1" x14ac:dyDescent="0.15">
      <c r="A35" s="5" t="s">
        <v>100</v>
      </c>
      <c r="B35" s="5" t="s">
        <v>82</v>
      </c>
      <c r="C35" s="5">
        <v>309514</v>
      </c>
      <c r="D35" s="1">
        <f t="shared" si="0"/>
        <v>3.5</v>
      </c>
      <c r="E35" s="3">
        <f t="shared" si="1"/>
        <v>4.79</v>
      </c>
      <c r="F35" s="5">
        <v>0.1</v>
      </c>
      <c r="G35" s="5">
        <v>0.33</v>
      </c>
      <c r="H35" s="5">
        <v>0.33</v>
      </c>
      <c r="I35" s="5">
        <v>0.33</v>
      </c>
      <c r="J35" s="5">
        <v>1</v>
      </c>
      <c r="K35" s="5" t="s">
        <v>43</v>
      </c>
      <c r="L35" s="5" t="s">
        <v>43</v>
      </c>
      <c r="M35" s="5" t="s">
        <v>43</v>
      </c>
      <c r="N35" s="5">
        <v>1</v>
      </c>
      <c r="O35" s="5">
        <v>1</v>
      </c>
      <c r="P35" s="5">
        <v>0.5</v>
      </c>
      <c r="Q35" s="5">
        <v>0.2</v>
      </c>
      <c r="R35" s="5"/>
      <c r="S35" s="1"/>
      <c r="T35" s="3">
        <f t="shared" si="2"/>
        <v>0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4" ht="14.25" customHeight="1" x14ac:dyDescent="0.15">
      <c r="A36" s="5" t="s">
        <v>101</v>
      </c>
      <c r="B36" s="5" t="s">
        <v>94</v>
      </c>
      <c r="C36" s="5">
        <v>307089</v>
      </c>
      <c r="D36" s="1">
        <f t="shared" si="0"/>
        <v>2</v>
      </c>
      <c r="E36" s="3">
        <f t="shared" si="1"/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"/>
      <c r="T36" s="3">
        <f t="shared" si="2"/>
        <v>0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4" ht="14.25" customHeight="1" x14ac:dyDescent="0.15">
      <c r="A37" s="5" t="s">
        <v>102</v>
      </c>
      <c r="B37" s="5" t="s">
        <v>66</v>
      </c>
      <c r="C37" s="5">
        <v>308489</v>
      </c>
      <c r="D37" s="1">
        <f t="shared" si="0"/>
        <v>4.5</v>
      </c>
      <c r="E37" s="3">
        <f t="shared" si="1"/>
        <v>6.99</v>
      </c>
      <c r="F37" s="5">
        <v>1</v>
      </c>
      <c r="G37" s="5">
        <v>0.33</v>
      </c>
      <c r="H37" s="5">
        <v>0.33</v>
      </c>
      <c r="I37" s="5">
        <v>0.33</v>
      </c>
      <c r="J37" s="5" t="s">
        <v>43</v>
      </c>
      <c r="K37" s="5">
        <v>1</v>
      </c>
      <c r="L37" s="5">
        <v>0.5</v>
      </c>
      <c r="M37" s="5">
        <v>0.5</v>
      </c>
      <c r="N37" s="5">
        <v>1</v>
      </c>
      <c r="O37" s="5">
        <v>1</v>
      </c>
      <c r="P37" s="5">
        <v>0.5</v>
      </c>
      <c r="Q37" s="5">
        <v>0.5</v>
      </c>
      <c r="R37" s="5"/>
      <c r="S37" s="1"/>
      <c r="T37" s="3">
        <f t="shared" si="2"/>
        <v>0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4" ht="14.25" customHeight="1" x14ac:dyDescent="0.15">
      <c r="A38" s="5" t="s">
        <v>103</v>
      </c>
      <c r="B38" s="5" t="s">
        <v>104</v>
      </c>
      <c r="C38" s="5">
        <v>309045</v>
      </c>
      <c r="D38" s="1">
        <f t="shared" si="0"/>
        <v>5</v>
      </c>
      <c r="E38" s="3">
        <f t="shared" si="1"/>
        <v>7.1400000000000006</v>
      </c>
      <c r="F38" s="5">
        <v>1</v>
      </c>
      <c r="G38" s="5">
        <v>0.33</v>
      </c>
      <c r="H38" s="5">
        <v>0.33</v>
      </c>
      <c r="I38" s="5">
        <v>0.33</v>
      </c>
      <c r="J38" s="5">
        <v>0.9</v>
      </c>
      <c r="K38" s="5">
        <v>1</v>
      </c>
      <c r="L38" s="5">
        <v>0.5</v>
      </c>
      <c r="M38" s="5">
        <v>0.5</v>
      </c>
      <c r="N38" s="5">
        <v>1</v>
      </c>
      <c r="O38" s="5">
        <v>0.5</v>
      </c>
      <c r="P38" s="5">
        <v>0.5</v>
      </c>
      <c r="Q38" s="5">
        <v>0.25</v>
      </c>
      <c r="R38" s="5"/>
      <c r="S38" s="1"/>
      <c r="T38" s="3">
        <f t="shared" si="2"/>
        <v>0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 ht="14.25" customHeight="1" x14ac:dyDescent="0.15">
      <c r="A39" s="5" t="s">
        <v>105</v>
      </c>
      <c r="B39" s="5" t="s">
        <v>106</v>
      </c>
      <c r="C39" s="5">
        <v>311971</v>
      </c>
      <c r="D39" s="1">
        <f t="shared" si="0"/>
        <v>5</v>
      </c>
      <c r="E39" s="3">
        <f t="shared" si="1"/>
        <v>7.11</v>
      </c>
      <c r="F39" s="5">
        <v>0.2</v>
      </c>
      <c r="G39" s="5">
        <v>0.33</v>
      </c>
      <c r="H39" s="5">
        <v>0.25</v>
      </c>
      <c r="I39" s="5">
        <v>0.33</v>
      </c>
      <c r="J39" s="5">
        <v>1</v>
      </c>
      <c r="K39" s="5">
        <v>1</v>
      </c>
      <c r="L39" s="5">
        <v>0.5</v>
      </c>
      <c r="M39" s="5">
        <v>0.5</v>
      </c>
      <c r="N39" s="5">
        <v>1</v>
      </c>
      <c r="O39" s="5">
        <v>1</v>
      </c>
      <c r="P39" s="5">
        <v>0.5</v>
      </c>
      <c r="Q39" s="5">
        <v>0.5</v>
      </c>
      <c r="R39" s="5"/>
      <c r="S39" s="1"/>
      <c r="T39" s="3">
        <f t="shared" si="2"/>
        <v>0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1:44" ht="14.25" customHeight="1" x14ac:dyDescent="0.15">
      <c r="A40" s="5" t="s">
        <v>107</v>
      </c>
      <c r="B40" s="5" t="s">
        <v>108</v>
      </c>
      <c r="C40" s="5">
        <v>297580</v>
      </c>
      <c r="D40" s="1">
        <f t="shared" si="0"/>
        <v>2</v>
      </c>
      <c r="E40" s="3">
        <f t="shared" si="1"/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"/>
      <c r="T40" s="3">
        <f t="shared" si="2"/>
        <v>0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4" ht="14.25" customHeight="1" x14ac:dyDescent="0.15">
      <c r="A41" s="5" t="s">
        <v>109</v>
      </c>
      <c r="B41" s="5" t="s">
        <v>110</v>
      </c>
      <c r="C41" s="5">
        <v>301842</v>
      </c>
      <c r="D41" s="1">
        <f t="shared" si="0"/>
        <v>2</v>
      </c>
      <c r="E41" s="3">
        <f t="shared" si="1"/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"/>
      <c r="T41" s="3">
        <f t="shared" si="2"/>
        <v>0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4" ht="14.25" customHeight="1" x14ac:dyDescent="0.15">
      <c r="A42" s="5" t="s">
        <v>111</v>
      </c>
      <c r="B42" s="5" t="s">
        <v>82</v>
      </c>
      <c r="C42" s="5">
        <v>306990</v>
      </c>
      <c r="D42" s="1">
        <f t="shared" si="0"/>
        <v>2</v>
      </c>
      <c r="E42" s="3">
        <f t="shared" si="1"/>
        <v>3.34</v>
      </c>
      <c r="F42" s="5" t="s">
        <v>43</v>
      </c>
      <c r="G42" s="5">
        <v>0.33</v>
      </c>
      <c r="H42" s="5">
        <v>0.33</v>
      </c>
      <c r="I42" s="5">
        <v>0.33</v>
      </c>
      <c r="J42" s="5" t="s">
        <v>43</v>
      </c>
      <c r="K42" s="5">
        <v>0.2</v>
      </c>
      <c r="L42" s="5">
        <v>0.1</v>
      </c>
      <c r="M42" s="5">
        <v>0.1</v>
      </c>
      <c r="N42" s="5">
        <v>1</v>
      </c>
      <c r="O42" s="5">
        <v>0.4</v>
      </c>
      <c r="P42" s="5">
        <v>0.3</v>
      </c>
      <c r="Q42" s="5">
        <v>0.25</v>
      </c>
      <c r="R42" s="5"/>
      <c r="S42" s="1">
        <f t="shared" si="3"/>
        <v>3</v>
      </c>
      <c r="T42" s="3">
        <f t="shared" si="2"/>
        <v>4.1999999999999993</v>
      </c>
      <c r="U42" s="5" t="s">
        <v>43</v>
      </c>
      <c r="V42" s="5" t="s">
        <v>43</v>
      </c>
      <c r="W42" s="5">
        <v>1</v>
      </c>
      <c r="X42" s="5">
        <v>0.5</v>
      </c>
      <c r="Y42" s="5">
        <v>0.5</v>
      </c>
      <c r="Z42" s="5">
        <v>0.3</v>
      </c>
      <c r="AA42" s="5">
        <v>0.5</v>
      </c>
      <c r="AB42" s="5">
        <v>0.4</v>
      </c>
      <c r="AC42" s="5">
        <v>0.4</v>
      </c>
      <c r="AD42" s="5">
        <v>0.3</v>
      </c>
      <c r="AE42" s="5">
        <v>0.3</v>
      </c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ht="14" x14ac:dyDescent="0.15">
      <c r="A44" s="5"/>
      <c r="B44" s="5"/>
      <c r="C44" s="5"/>
      <c r="D44" s="3" t="s">
        <v>112</v>
      </c>
      <c r="E44" s="3" t="s">
        <v>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3" t="s">
        <v>112</v>
      </c>
      <c r="T44" s="3" t="s">
        <v>3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4" x14ac:dyDescent="0.15">
      <c r="A45" s="5"/>
      <c r="B45" s="5"/>
      <c r="C45" s="5"/>
      <c r="D45" s="3">
        <v>0</v>
      </c>
      <c r="E45" s="3">
        <v>2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3">
        <v>0</v>
      </c>
      <c r="T45" s="3">
        <v>2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 x14ac:dyDescent="0.15">
      <c r="A46" s="5"/>
      <c r="B46" s="5"/>
      <c r="C46" s="5"/>
      <c r="D46" s="3">
        <v>3.5</v>
      </c>
      <c r="E46" s="3">
        <v>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3">
        <v>3.5</v>
      </c>
      <c r="T46" s="3">
        <v>3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 x14ac:dyDescent="0.15">
      <c r="A47" s="5"/>
      <c r="B47" s="5"/>
      <c r="C47" s="5"/>
      <c r="D47" s="3">
        <v>4.4000000000000004</v>
      </c>
      <c r="E47" s="3">
        <v>3.5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3">
        <v>4.4000000000000004</v>
      </c>
      <c r="T47" s="3">
        <v>3.5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4" x14ac:dyDescent="0.15">
      <c r="A48" s="5"/>
      <c r="B48" s="5"/>
      <c r="C48" s="5"/>
      <c r="D48" s="3">
        <v>5.3</v>
      </c>
      <c r="E48" s="3">
        <v>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3">
        <v>5.3</v>
      </c>
      <c r="T48" s="3">
        <v>4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x14ac:dyDescent="0.15">
      <c r="A49" s="5"/>
      <c r="B49" s="5"/>
      <c r="C49" s="5"/>
      <c r="D49" s="3">
        <v>6.2</v>
      </c>
      <c r="E49" s="3">
        <v>4.5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3">
        <v>6.2</v>
      </c>
      <c r="T49" s="3">
        <v>4.5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x14ac:dyDescent="0.15">
      <c r="A50" s="5"/>
      <c r="B50" s="5"/>
      <c r="C50" s="5"/>
      <c r="D50" s="3">
        <v>7.1</v>
      </c>
      <c r="E50" s="3">
        <v>5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3">
        <v>7.1</v>
      </c>
      <c r="T50" s="3">
        <v>5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</sheetData>
  <conditionalFormatting sqref="D2:D3">
    <cfRule type="cellIs" dxfId="36" priority="15" stopIfTrue="1" operator="greaterThan">
      <formula>2</formula>
    </cfRule>
  </conditionalFormatting>
  <conditionalFormatting sqref="D2:D3">
    <cfRule type="cellIs" dxfId="35" priority="16" stopIfTrue="1" operator="greaterThan">
      <formula>2</formula>
    </cfRule>
  </conditionalFormatting>
  <conditionalFormatting sqref="D4">
    <cfRule type="cellIs" dxfId="34" priority="13" stopIfTrue="1" operator="greaterThan">
      <formula>2</formula>
    </cfRule>
  </conditionalFormatting>
  <conditionalFormatting sqref="D4">
    <cfRule type="cellIs" dxfId="33" priority="14" stopIfTrue="1" operator="greaterThan">
      <formula>2</formula>
    </cfRule>
  </conditionalFormatting>
  <conditionalFormatting sqref="D5">
    <cfRule type="cellIs" dxfId="32" priority="11" stopIfTrue="1" operator="greaterThan">
      <formula>2</formula>
    </cfRule>
  </conditionalFormatting>
  <conditionalFormatting sqref="D5">
    <cfRule type="cellIs" dxfId="31" priority="12" stopIfTrue="1" operator="greaterThan">
      <formula>2</formula>
    </cfRule>
  </conditionalFormatting>
  <conditionalFormatting sqref="D6:D42">
    <cfRule type="cellIs" dxfId="30" priority="9" stopIfTrue="1" operator="greaterThan">
      <formula>2</formula>
    </cfRule>
  </conditionalFormatting>
  <conditionalFormatting sqref="D6:D42">
    <cfRule type="cellIs" dxfId="29" priority="10" stopIfTrue="1" operator="greaterThan">
      <formula>2</formula>
    </cfRule>
  </conditionalFormatting>
  <conditionalFormatting sqref="S2:S3">
    <cfRule type="cellIs" dxfId="28" priority="7" stopIfTrue="1" operator="greaterThan">
      <formula>2</formula>
    </cfRule>
  </conditionalFormatting>
  <conditionalFormatting sqref="S2:S3">
    <cfRule type="cellIs" dxfId="27" priority="8" stopIfTrue="1" operator="greaterThan">
      <formula>2</formula>
    </cfRule>
  </conditionalFormatting>
  <conditionalFormatting sqref="S4">
    <cfRule type="cellIs" dxfId="26" priority="5" stopIfTrue="1" operator="greaterThan">
      <formula>2</formula>
    </cfRule>
  </conditionalFormatting>
  <conditionalFormatting sqref="S4">
    <cfRule type="cellIs" dxfId="25" priority="6" stopIfTrue="1" operator="greaterThan">
      <formula>2</formula>
    </cfRule>
  </conditionalFormatting>
  <conditionalFormatting sqref="S5">
    <cfRule type="cellIs" dxfId="24" priority="3" stopIfTrue="1" operator="greaterThan">
      <formula>2</formula>
    </cfRule>
  </conditionalFormatting>
  <conditionalFormatting sqref="S5">
    <cfRule type="cellIs" dxfId="23" priority="4" stopIfTrue="1" operator="greaterThan">
      <formula>2</formula>
    </cfRule>
  </conditionalFormatting>
  <conditionalFormatting sqref="S6:S42">
    <cfRule type="cellIs" dxfId="22" priority="1" stopIfTrue="1" operator="greaterThan">
      <formula>2</formula>
    </cfRule>
  </conditionalFormatting>
  <conditionalFormatting sqref="S6:S42">
    <cfRule type="cellIs" dxfId="21" priority="2" stopIfTrue="1" operator="greaterThan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83F7-18D4-4822-92C6-75452FC5969F}">
  <dimension ref="A1:AR50"/>
  <sheetViews>
    <sheetView workbookViewId="0">
      <pane xSplit="3" ySplit="1" topLeftCell="D5" activePane="bottomRight" state="frozen"/>
      <selection pane="topRight"/>
      <selection pane="bottomLeft"/>
      <selection pane="bottomRight" activeCell="D5" sqref="D5"/>
    </sheetView>
  </sheetViews>
  <sheetFormatPr baseColWidth="10" defaultColWidth="8.83203125" defaultRowHeight="13" x14ac:dyDescent="0.15"/>
  <cols>
    <col min="1" max="1" width="12.5" customWidth="1"/>
    <col min="2" max="2" width="11.83203125" customWidth="1"/>
    <col min="13" max="13" width="40" customWidth="1"/>
    <col min="18" max="18" width="11.83203125" customWidth="1"/>
  </cols>
  <sheetData>
    <row r="1" spans="1:44" ht="14" x14ac:dyDescent="0.15">
      <c r="A1" s="5" t="s">
        <v>0</v>
      </c>
      <c r="B1" s="5" t="s">
        <v>1</v>
      </c>
      <c r="C1" s="5" t="s">
        <v>2</v>
      </c>
      <c r="D1" s="3" t="s">
        <v>3</v>
      </c>
      <c r="E1" s="3" t="s">
        <v>4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/>
      <c r="O1" s="3"/>
      <c r="P1" s="3"/>
      <c r="Q1" s="3"/>
      <c r="R1" s="3"/>
      <c r="S1" s="3"/>
      <c r="T1" s="3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ht="11.25" customHeight="1" x14ac:dyDescent="0.15">
      <c r="A2" s="5" t="s">
        <v>40</v>
      </c>
      <c r="B2" s="5" t="s">
        <v>41</v>
      </c>
      <c r="C2" s="5">
        <v>309826</v>
      </c>
      <c r="D2" s="1">
        <f t="shared" ref="D2:D42" si="0">VLOOKUP(E2,D$45:E$50,2)</f>
        <v>5</v>
      </c>
      <c r="E2" s="3">
        <f>SUM(F2:Q2)</f>
        <v>9.9</v>
      </c>
      <c r="F2" s="5">
        <v>0.9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2</v>
      </c>
      <c r="M2" s="5">
        <v>2</v>
      </c>
      <c r="N2" s="5"/>
      <c r="O2" s="5"/>
      <c r="P2" s="5"/>
      <c r="Q2" s="5"/>
      <c r="R2" s="5"/>
      <c r="S2" s="1"/>
      <c r="T2" s="3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1.25" customHeight="1" x14ac:dyDescent="0.15">
      <c r="A3" s="5" t="s">
        <v>44</v>
      </c>
      <c r="B3" s="5" t="s">
        <v>45</v>
      </c>
      <c r="C3" s="5">
        <v>307632</v>
      </c>
      <c r="D3" s="1">
        <f t="shared" si="0"/>
        <v>4.5</v>
      </c>
      <c r="E3" s="3">
        <f t="shared" ref="E3:E42" si="1">SUM(F3:Q3)</f>
        <v>8.3000000000000007</v>
      </c>
      <c r="F3" s="5">
        <v>1</v>
      </c>
      <c r="G3" s="5">
        <v>1</v>
      </c>
      <c r="H3" s="5">
        <v>0.5</v>
      </c>
      <c r="I3" s="5">
        <v>1</v>
      </c>
      <c r="J3" s="5">
        <v>1</v>
      </c>
      <c r="K3" s="5">
        <v>1</v>
      </c>
      <c r="L3" s="5">
        <v>1.8</v>
      </c>
      <c r="M3" s="5">
        <v>1</v>
      </c>
      <c r="N3" s="5"/>
      <c r="O3" s="5"/>
      <c r="P3" s="5"/>
      <c r="Q3" s="5"/>
      <c r="R3" s="5"/>
      <c r="S3" s="1"/>
      <c r="T3" s="3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1.25" customHeight="1" x14ac:dyDescent="0.15">
      <c r="A4" s="5" t="s">
        <v>46</v>
      </c>
      <c r="B4" s="5" t="s">
        <v>47</v>
      </c>
      <c r="C4" s="5">
        <v>309830</v>
      </c>
      <c r="D4" s="1">
        <f t="shared" si="0"/>
        <v>4</v>
      </c>
      <c r="E4" s="3">
        <f t="shared" si="1"/>
        <v>7.2</v>
      </c>
      <c r="F4" s="5">
        <v>1</v>
      </c>
      <c r="G4" s="5">
        <v>1</v>
      </c>
      <c r="H4" s="5">
        <v>1</v>
      </c>
      <c r="I4" s="5">
        <v>1</v>
      </c>
      <c r="J4" s="5">
        <v>0.4</v>
      </c>
      <c r="K4" s="5">
        <v>1</v>
      </c>
      <c r="L4" s="5">
        <v>1.8</v>
      </c>
      <c r="M4" s="5" t="s">
        <v>43</v>
      </c>
      <c r="N4" s="5"/>
      <c r="O4" s="5"/>
      <c r="P4" s="5"/>
      <c r="Q4" s="5"/>
      <c r="R4" s="5"/>
      <c r="S4" s="1"/>
      <c r="T4" s="3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ht="11.25" customHeight="1" x14ac:dyDescent="0.15">
      <c r="A5" s="5" t="s">
        <v>48</v>
      </c>
      <c r="B5" s="5" t="s">
        <v>49</v>
      </c>
      <c r="C5" s="5">
        <v>298994</v>
      </c>
      <c r="D5" s="1">
        <f t="shared" si="0"/>
        <v>3</v>
      </c>
      <c r="E5" s="3">
        <f t="shared" si="1"/>
        <v>5.7</v>
      </c>
      <c r="F5" s="5">
        <v>1</v>
      </c>
      <c r="G5" s="5">
        <v>1</v>
      </c>
      <c r="H5" s="5">
        <v>0.5</v>
      </c>
      <c r="I5" s="5">
        <v>1</v>
      </c>
      <c r="J5" s="5">
        <v>0.4</v>
      </c>
      <c r="K5" s="5">
        <v>1</v>
      </c>
      <c r="L5" s="5">
        <v>0.8</v>
      </c>
      <c r="M5" s="5" t="s">
        <v>43</v>
      </c>
      <c r="N5" s="5"/>
      <c r="O5" s="5"/>
      <c r="P5" s="5"/>
      <c r="Q5" s="5"/>
      <c r="R5" s="5"/>
      <c r="S5" s="1"/>
      <c r="T5" s="3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1.25" customHeight="1" x14ac:dyDescent="0.15">
      <c r="A6" s="5" t="s">
        <v>50</v>
      </c>
      <c r="B6" s="5" t="s">
        <v>51</v>
      </c>
      <c r="C6" s="5">
        <v>281628</v>
      </c>
      <c r="D6" s="1">
        <f t="shared" si="0"/>
        <v>2</v>
      </c>
      <c r="E6" s="3">
        <f t="shared" si="1"/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"/>
      <c r="T6" s="3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ht="11.25" customHeight="1" x14ac:dyDescent="0.15">
      <c r="A7" s="5" t="s">
        <v>52</v>
      </c>
      <c r="B7" s="5" t="s">
        <v>53</v>
      </c>
      <c r="C7" s="5">
        <v>282698</v>
      </c>
      <c r="D7" s="1">
        <f t="shared" si="0"/>
        <v>2</v>
      </c>
      <c r="E7" s="3">
        <f t="shared" si="1"/>
        <v>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"/>
      <c r="T7" s="3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ht="11.25" customHeight="1" x14ac:dyDescent="0.15">
      <c r="A8" s="5" t="s">
        <v>54</v>
      </c>
      <c r="B8" s="5" t="s">
        <v>55</v>
      </c>
      <c r="C8" s="5">
        <v>299189</v>
      </c>
      <c r="D8" s="1">
        <f t="shared" si="0"/>
        <v>2</v>
      </c>
      <c r="E8" s="3">
        <f t="shared" si="1"/>
        <v>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"/>
      <c r="T8" s="3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ht="11.25" customHeight="1" x14ac:dyDescent="0.15">
      <c r="A9" s="5" t="s">
        <v>56</v>
      </c>
      <c r="B9" t="s">
        <v>57</v>
      </c>
      <c r="C9" s="5">
        <v>307595</v>
      </c>
      <c r="D9" s="1">
        <f t="shared" si="0"/>
        <v>4</v>
      </c>
      <c r="E9" s="3">
        <f t="shared" si="1"/>
        <v>7.3</v>
      </c>
      <c r="F9" s="5">
        <v>1</v>
      </c>
      <c r="G9" s="5">
        <v>1</v>
      </c>
      <c r="H9" s="5">
        <v>1</v>
      </c>
      <c r="I9" s="5">
        <v>0.8</v>
      </c>
      <c r="J9" s="5">
        <v>0.8</v>
      </c>
      <c r="K9" s="5">
        <v>1</v>
      </c>
      <c r="L9" s="5">
        <v>1.7</v>
      </c>
      <c r="M9" s="5" t="s">
        <v>117</v>
      </c>
      <c r="N9" s="5"/>
      <c r="O9" s="5"/>
      <c r="P9" s="5"/>
      <c r="Q9" s="5"/>
      <c r="R9" s="5"/>
      <c r="S9" s="1"/>
      <c r="T9" s="3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44" ht="11.25" customHeight="1" x14ac:dyDescent="0.15">
      <c r="A10" s="5" t="s">
        <v>58</v>
      </c>
      <c r="B10" s="5" t="s">
        <v>59</v>
      </c>
      <c r="C10" s="5">
        <v>310142</v>
      </c>
      <c r="D10" s="1">
        <f t="shared" si="0"/>
        <v>4.5</v>
      </c>
      <c r="E10" s="3">
        <f t="shared" si="1"/>
        <v>8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2</v>
      </c>
      <c r="M10" s="5" t="s">
        <v>43</v>
      </c>
      <c r="N10" s="5"/>
      <c r="O10" s="5"/>
      <c r="P10" s="5"/>
      <c r="Q10" s="5"/>
      <c r="R10" s="5"/>
      <c r="S10" s="1"/>
      <c r="T10" s="3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ht="11.25" customHeight="1" x14ac:dyDescent="0.15">
      <c r="A11" s="5" t="s">
        <v>60</v>
      </c>
      <c r="B11" s="5" t="s">
        <v>61</v>
      </c>
      <c r="C11" s="5">
        <v>288906</v>
      </c>
      <c r="D11" s="1">
        <f t="shared" si="0"/>
        <v>2</v>
      </c>
      <c r="E11" s="3">
        <f t="shared" si="1"/>
        <v>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"/>
      <c r="T11" s="3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ht="11.25" customHeight="1" x14ac:dyDescent="0.15">
      <c r="A12" s="5" t="s">
        <v>62</v>
      </c>
      <c r="B12" s="5" t="s">
        <v>49</v>
      </c>
      <c r="C12" s="5">
        <v>309677</v>
      </c>
      <c r="D12" s="1">
        <f t="shared" si="0"/>
        <v>3</v>
      </c>
      <c r="E12" s="3">
        <f t="shared" si="1"/>
        <v>5.9</v>
      </c>
      <c r="F12" s="5">
        <v>1</v>
      </c>
      <c r="G12" s="5">
        <v>0.9</v>
      </c>
      <c r="H12" s="5">
        <v>0.8</v>
      </c>
      <c r="I12" s="5">
        <v>0.2</v>
      </c>
      <c r="J12" s="5">
        <v>0.5</v>
      </c>
      <c r="K12" s="5">
        <v>1</v>
      </c>
      <c r="L12" s="5">
        <v>1</v>
      </c>
      <c r="M12" s="5">
        <v>0.5</v>
      </c>
      <c r="N12" s="5"/>
      <c r="O12" s="5"/>
      <c r="P12" s="5"/>
      <c r="Q12" s="5"/>
      <c r="R12" s="5"/>
      <c r="S12" s="1"/>
      <c r="T12" s="3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ht="11.25" customHeight="1" x14ac:dyDescent="0.15">
      <c r="A13" s="5" t="s">
        <v>63</v>
      </c>
      <c r="B13" s="5" t="s">
        <v>64</v>
      </c>
      <c r="C13" s="5">
        <v>317527</v>
      </c>
      <c r="D13" s="1">
        <f t="shared" si="0"/>
        <v>2</v>
      </c>
      <c r="E13" s="3">
        <f t="shared" si="1"/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"/>
      <c r="T13" s="3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ht="11.25" customHeight="1" x14ac:dyDescent="0.15">
      <c r="A14" s="5" t="s">
        <v>65</v>
      </c>
      <c r="B14" s="5" t="s">
        <v>66</v>
      </c>
      <c r="C14" s="5">
        <v>311979</v>
      </c>
      <c r="D14" s="1">
        <f t="shared" si="0"/>
        <v>3</v>
      </c>
      <c r="E14" s="3">
        <f t="shared" si="1"/>
        <v>5.6000000000000005</v>
      </c>
      <c r="F14" s="5">
        <v>1</v>
      </c>
      <c r="G14" s="5">
        <v>0.4</v>
      </c>
      <c r="H14" s="5">
        <v>1</v>
      </c>
      <c r="I14" s="5">
        <v>1</v>
      </c>
      <c r="J14" s="5">
        <v>1</v>
      </c>
      <c r="K14" s="5">
        <v>0.9</v>
      </c>
      <c r="L14" s="5">
        <v>0.3</v>
      </c>
      <c r="M14" s="5" t="s">
        <v>43</v>
      </c>
      <c r="N14" s="5"/>
      <c r="O14" s="5"/>
      <c r="P14" s="5"/>
      <c r="Q14" s="5"/>
      <c r="R14" s="5"/>
      <c r="S14" s="1"/>
      <c r="T14" s="3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44" ht="11.25" customHeight="1" x14ac:dyDescent="0.15">
      <c r="A15" s="5" t="s">
        <v>67</v>
      </c>
      <c r="B15" s="5" t="s">
        <v>49</v>
      </c>
      <c r="C15" s="5">
        <v>307181</v>
      </c>
      <c r="D15" s="1">
        <f t="shared" si="0"/>
        <v>2</v>
      </c>
      <c r="E15" s="3">
        <f t="shared" si="1"/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"/>
      <c r="T15" s="3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ht="11.25" customHeight="1" x14ac:dyDescent="0.15">
      <c r="A16" s="5" t="s">
        <v>68</v>
      </c>
      <c r="B16" s="5" t="s">
        <v>41</v>
      </c>
      <c r="C16" s="5">
        <v>308036</v>
      </c>
      <c r="D16" s="1">
        <f t="shared" si="0"/>
        <v>5</v>
      </c>
      <c r="E16" s="3">
        <f t="shared" si="1"/>
        <v>9.1999999999999993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0.2</v>
      </c>
      <c r="M16" s="5">
        <v>3</v>
      </c>
      <c r="N16" s="5"/>
      <c r="O16" s="5"/>
      <c r="P16" s="5"/>
      <c r="Q16" s="5"/>
      <c r="R16" s="5"/>
      <c r="S16" s="1"/>
      <c r="T16" s="3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ht="11.25" customHeight="1" x14ac:dyDescent="0.15">
      <c r="A17" s="5" t="s">
        <v>69</v>
      </c>
      <c r="B17" s="5" t="s">
        <v>70</v>
      </c>
      <c r="C17" s="5">
        <v>307335</v>
      </c>
      <c r="D17" s="1">
        <f t="shared" si="0"/>
        <v>2</v>
      </c>
      <c r="E17" s="3">
        <f t="shared" si="1"/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"/>
      <c r="T17" s="3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pans="1:44" ht="11.25" customHeight="1" x14ac:dyDescent="0.15">
      <c r="A18" s="5" t="s">
        <v>71</v>
      </c>
      <c r="B18" s="5" t="s">
        <v>53</v>
      </c>
      <c r="C18" s="5">
        <v>307306</v>
      </c>
      <c r="D18" s="1">
        <f t="shared" si="0"/>
        <v>4</v>
      </c>
      <c r="E18" s="3">
        <f t="shared" si="1"/>
        <v>7</v>
      </c>
      <c r="F18" s="5">
        <v>1</v>
      </c>
      <c r="G18" s="5">
        <v>1</v>
      </c>
      <c r="H18" s="5">
        <v>0.5</v>
      </c>
      <c r="I18" s="5">
        <v>1</v>
      </c>
      <c r="J18" s="5">
        <v>1</v>
      </c>
      <c r="K18" s="5">
        <v>1</v>
      </c>
      <c r="L18" s="5">
        <v>1.5</v>
      </c>
      <c r="M18" s="5" t="s">
        <v>43</v>
      </c>
      <c r="N18" s="5"/>
      <c r="O18" s="5"/>
      <c r="P18" s="5"/>
      <c r="Q18" s="5"/>
      <c r="R18" s="5"/>
      <c r="S18" s="1"/>
      <c r="T18" s="3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1.25" customHeight="1" x14ac:dyDescent="0.15">
      <c r="A19" s="5" t="s">
        <v>72</v>
      </c>
      <c r="B19" s="5" t="s">
        <v>57</v>
      </c>
      <c r="C19" s="5">
        <v>309039</v>
      </c>
      <c r="D19" s="1">
        <f t="shared" si="0"/>
        <v>4</v>
      </c>
      <c r="E19" s="3">
        <f t="shared" si="1"/>
        <v>7.5</v>
      </c>
      <c r="F19" s="5">
        <v>1</v>
      </c>
      <c r="G19" s="5">
        <v>1</v>
      </c>
      <c r="H19" s="5">
        <v>1</v>
      </c>
      <c r="I19" s="5">
        <v>1</v>
      </c>
      <c r="J19" s="5">
        <v>0.2</v>
      </c>
      <c r="K19" s="5">
        <v>1</v>
      </c>
      <c r="L19" s="5">
        <v>1.8</v>
      </c>
      <c r="M19" s="5">
        <v>0.5</v>
      </c>
      <c r="N19" s="5"/>
      <c r="O19" s="5"/>
      <c r="P19" s="5"/>
      <c r="Q19" s="5"/>
      <c r="R19" s="5"/>
      <c r="S19" s="1"/>
      <c r="T19" s="3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1.25" customHeight="1" x14ac:dyDescent="0.15">
      <c r="A20" s="5" t="s">
        <v>73</v>
      </c>
      <c r="B20" s="5" t="s">
        <v>74</v>
      </c>
      <c r="C20" s="5">
        <v>280183</v>
      </c>
      <c r="D20" s="1">
        <f t="shared" si="0"/>
        <v>2</v>
      </c>
      <c r="E20" s="3">
        <f t="shared" si="1"/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"/>
      <c r="T20" s="3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1.25" customHeight="1" x14ac:dyDescent="0.15">
      <c r="A21" s="5" t="s">
        <v>75</v>
      </c>
      <c r="B21" s="5" t="s">
        <v>76</v>
      </c>
      <c r="C21" s="5">
        <v>283658</v>
      </c>
      <c r="D21" s="1">
        <f t="shared" si="0"/>
        <v>2</v>
      </c>
      <c r="E21" s="3">
        <f t="shared" si="1"/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"/>
      <c r="T21" s="3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1.25" customHeight="1" x14ac:dyDescent="0.15">
      <c r="A22" s="5" t="s">
        <v>77</v>
      </c>
      <c r="B22" s="5" t="s">
        <v>78</v>
      </c>
      <c r="C22" s="5">
        <v>286030</v>
      </c>
      <c r="D22" s="1">
        <f t="shared" si="0"/>
        <v>2</v>
      </c>
      <c r="E22" s="3">
        <f t="shared" si="1"/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"/>
      <c r="T22" s="3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1.25" customHeight="1" x14ac:dyDescent="0.15">
      <c r="A23" s="5" t="s">
        <v>79</v>
      </c>
      <c r="B23" s="5" t="s">
        <v>80</v>
      </c>
      <c r="C23" s="5">
        <v>308245</v>
      </c>
      <c r="D23" s="1">
        <f t="shared" si="0"/>
        <v>5</v>
      </c>
      <c r="E23" s="3">
        <f t="shared" si="1"/>
        <v>9.9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0.9</v>
      </c>
      <c r="L23" s="5">
        <v>2</v>
      </c>
      <c r="M23" s="5">
        <v>2</v>
      </c>
      <c r="N23" s="5"/>
      <c r="O23" s="5"/>
      <c r="P23" s="5"/>
      <c r="Q23" s="5"/>
      <c r="R23" s="5"/>
      <c r="S23" s="1"/>
      <c r="T23" s="3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 ht="11.25" customHeight="1" x14ac:dyDescent="0.15">
      <c r="A24" s="5" t="s">
        <v>81</v>
      </c>
      <c r="B24" s="5" t="s">
        <v>82</v>
      </c>
      <c r="C24" s="5">
        <v>307372</v>
      </c>
      <c r="D24" s="1">
        <f t="shared" si="0"/>
        <v>4</v>
      </c>
      <c r="E24" s="3">
        <f t="shared" si="1"/>
        <v>7.2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 t="s">
        <v>43</v>
      </c>
      <c r="M24" s="5">
        <v>1.2</v>
      </c>
      <c r="N24" s="5"/>
      <c r="O24" s="5"/>
      <c r="P24" s="5"/>
      <c r="Q24" s="5"/>
      <c r="R24" s="5"/>
      <c r="S24" s="1"/>
      <c r="T24" s="3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pans="1:44" ht="11.25" customHeight="1" x14ac:dyDescent="0.15">
      <c r="A25" s="5" t="s">
        <v>83</v>
      </c>
      <c r="B25" s="5" t="s">
        <v>84</v>
      </c>
      <c r="C25" s="5">
        <v>291171</v>
      </c>
      <c r="D25" s="1">
        <f t="shared" si="0"/>
        <v>2</v>
      </c>
      <c r="E25" s="3">
        <f t="shared" si="1"/>
        <v>2.2000000000000002</v>
      </c>
      <c r="F25" s="5">
        <v>0.8</v>
      </c>
      <c r="G25" s="5">
        <v>0.7</v>
      </c>
      <c r="H25" s="5">
        <v>0.7</v>
      </c>
      <c r="I25" s="5">
        <v>0</v>
      </c>
      <c r="J25" s="5">
        <v>0</v>
      </c>
      <c r="K25" s="5" t="s">
        <v>43</v>
      </c>
      <c r="L25" s="5" t="s">
        <v>43</v>
      </c>
      <c r="M25" s="5" t="s">
        <v>43</v>
      </c>
      <c r="N25" s="5"/>
      <c r="O25" s="5"/>
      <c r="P25" s="5"/>
      <c r="Q25" s="5"/>
      <c r="R25" s="5"/>
      <c r="S25" s="1"/>
      <c r="T25" s="3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1.25" customHeight="1" x14ac:dyDescent="0.15">
      <c r="A26" s="5" t="s">
        <v>85</v>
      </c>
      <c r="B26" s="5" t="s">
        <v>86</v>
      </c>
      <c r="C26" s="5">
        <v>307047</v>
      </c>
      <c r="D26" s="1">
        <f t="shared" si="0"/>
        <v>3.5</v>
      </c>
      <c r="E26" s="3">
        <f t="shared" si="1"/>
        <v>6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 t="s">
        <v>43</v>
      </c>
      <c r="M26" s="5" t="s">
        <v>43</v>
      </c>
      <c r="N26" s="5"/>
      <c r="O26" s="5"/>
      <c r="P26" s="5"/>
      <c r="Q26" s="5"/>
      <c r="R26" s="5"/>
      <c r="S26" s="1"/>
      <c r="T26" s="3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1.25" customHeight="1" x14ac:dyDescent="0.15">
      <c r="A27" s="5" t="s">
        <v>87</v>
      </c>
      <c r="B27" s="5" t="s">
        <v>66</v>
      </c>
      <c r="C27" s="5">
        <v>315352</v>
      </c>
      <c r="D27" s="1">
        <f t="shared" si="0"/>
        <v>4.5</v>
      </c>
      <c r="E27" s="3">
        <f t="shared" si="1"/>
        <v>8.8000000000000007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2</v>
      </c>
      <c r="M27" s="5">
        <v>0.8</v>
      </c>
      <c r="N27" s="5"/>
      <c r="O27" s="5"/>
      <c r="P27" s="5"/>
      <c r="Q27" s="5"/>
      <c r="R27" s="5"/>
      <c r="S27" s="1"/>
      <c r="T27" s="3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1.25" customHeight="1" x14ac:dyDescent="0.15">
      <c r="A28" s="5" t="s">
        <v>88</v>
      </c>
      <c r="B28" s="5" t="s">
        <v>89</v>
      </c>
      <c r="C28" s="5">
        <v>280181</v>
      </c>
      <c r="D28" s="1">
        <f t="shared" si="0"/>
        <v>2</v>
      </c>
      <c r="E28" s="3">
        <f t="shared" si="1"/>
        <v>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"/>
      <c r="T28" s="3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1.25" customHeight="1" x14ac:dyDescent="0.15">
      <c r="A29" s="5" t="s">
        <v>90</v>
      </c>
      <c r="B29" s="5" t="s">
        <v>91</v>
      </c>
      <c r="C29" s="5">
        <v>308025</v>
      </c>
      <c r="D29" s="1">
        <f t="shared" si="0"/>
        <v>4</v>
      </c>
      <c r="E29" s="3">
        <f t="shared" si="1"/>
        <v>7.2</v>
      </c>
      <c r="F29" s="5">
        <v>1</v>
      </c>
      <c r="G29" s="5">
        <v>1</v>
      </c>
      <c r="H29" s="5">
        <v>0.5</v>
      </c>
      <c r="I29" s="5">
        <v>1</v>
      </c>
      <c r="J29" s="5">
        <v>1</v>
      </c>
      <c r="K29" s="5">
        <v>0.9</v>
      </c>
      <c r="L29" s="5">
        <v>1.8</v>
      </c>
      <c r="M29" s="5" t="s">
        <v>43</v>
      </c>
      <c r="N29" s="5"/>
      <c r="O29" s="5"/>
      <c r="P29" s="5"/>
      <c r="Q29" s="5"/>
      <c r="R29" s="5"/>
      <c r="S29" s="1"/>
      <c r="T29" s="3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1.25" customHeight="1" x14ac:dyDescent="0.15">
      <c r="A30" s="5" t="s">
        <v>92</v>
      </c>
      <c r="B30" s="5" t="s">
        <v>66</v>
      </c>
      <c r="C30" s="5">
        <v>306535</v>
      </c>
      <c r="D30" s="1">
        <f t="shared" si="0"/>
        <v>4</v>
      </c>
      <c r="E30" s="3">
        <f t="shared" si="1"/>
        <v>7.3</v>
      </c>
      <c r="F30" s="5">
        <v>1</v>
      </c>
      <c r="G30" s="5">
        <v>1</v>
      </c>
      <c r="H30" s="5">
        <v>0.5</v>
      </c>
      <c r="I30" s="5">
        <v>1</v>
      </c>
      <c r="J30" s="5">
        <v>1</v>
      </c>
      <c r="K30" s="5">
        <v>1</v>
      </c>
      <c r="L30" s="5">
        <v>1.8</v>
      </c>
      <c r="M30" s="5" t="s">
        <v>43</v>
      </c>
      <c r="N30" s="5"/>
      <c r="O30" s="5"/>
      <c r="P30" s="5"/>
      <c r="Q30" s="5"/>
      <c r="R30" s="5"/>
      <c r="S30" s="1"/>
      <c r="T30" s="3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1.25" customHeight="1" x14ac:dyDescent="0.15">
      <c r="A31" s="5" t="s">
        <v>93</v>
      </c>
      <c r="B31" s="5" t="s">
        <v>94</v>
      </c>
      <c r="C31" s="5">
        <v>307590</v>
      </c>
      <c r="D31" s="1">
        <f t="shared" si="0"/>
        <v>2</v>
      </c>
      <c r="E31" s="3">
        <f t="shared" si="1"/>
        <v>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"/>
      <c r="T31" s="3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1.25" customHeight="1" x14ac:dyDescent="0.15">
      <c r="A32" s="5" t="s">
        <v>95</v>
      </c>
      <c r="B32" s="5" t="s">
        <v>96</v>
      </c>
      <c r="C32" s="5">
        <v>307855</v>
      </c>
      <c r="D32" s="1">
        <f t="shared" si="0"/>
        <v>5</v>
      </c>
      <c r="E32" s="3">
        <f t="shared" si="1"/>
        <v>10</v>
      </c>
      <c r="F32" s="5">
        <v>1</v>
      </c>
      <c r="G32" s="5">
        <v>1</v>
      </c>
      <c r="H32" s="5">
        <v>0.5</v>
      </c>
      <c r="I32" s="5">
        <v>1</v>
      </c>
      <c r="J32" s="5">
        <v>1</v>
      </c>
      <c r="K32" s="5">
        <v>1</v>
      </c>
      <c r="L32" s="5">
        <v>2</v>
      </c>
      <c r="M32" s="5">
        <v>2.5</v>
      </c>
      <c r="N32" s="5"/>
      <c r="O32" s="5"/>
      <c r="P32" s="5"/>
      <c r="Q32" s="5"/>
      <c r="R32" s="5"/>
      <c r="S32" s="1"/>
      <c r="T32" s="3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4" ht="11.25" customHeight="1" x14ac:dyDescent="0.15">
      <c r="A33" s="5" t="s">
        <v>97</v>
      </c>
      <c r="B33" s="5" t="s">
        <v>84</v>
      </c>
      <c r="C33" s="5">
        <v>300805</v>
      </c>
      <c r="D33" s="1">
        <f t="shared" si="0"/>
        <v>2</v>
      </c>
      <c r="E33" s="3">
        <f t="shared" si="1"/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"/>
      <c r="T33" s="3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4" ht="11.25" customHeight="1" x14ac:dyDescent="0.15">
      <c r="A34" s="5" t="s">
        <v>98</v>
      </c>
      <c r="B34" s="5" t="s">
        <v>99</v>
      </c>
      <c r="C34" s="5">
        <v>307007</v>
      </c>
      <c r="D34" s="1">
        <f t="shared" si="0"/>
        <v>5</v>
      </c>
      <c r="E34" s="3">
        <f t="shared" si="1"/>
        <v>10.3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1.8</v>
      </c>
      <c r="M34" s="5">
        <v>2.5</v>
      </c>
      <c r="N34" s="5"/>
      <c r="O34" s="5"/>
      <c r="P34" s="5"/>
      <c r="Q34" s="5"/>
      <c r="R34" s="5"/>
      <c r="S34" s="1"/>
      <c r="T34" s="3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4" ht="11.25" customHeight="1" x14ac:dyDescent="0.15">
      <c r="A35" s="5" t="s">
        <v>100</v>
      </c>
      <c r="B35" s="5" t="s">
        <v>82</v>
      </c>
      <c r="C35" s="5">
        <v>309514</v>
      </c>
      <c r="D35" s="1">
        <f t="shared" si="0"/>
        <v>4</v>
      </c>
      <c r="E35" s="3">
        <f t="shared" si="1"/>
        <v>7.7</v>
      </c>
      <c r="F35" s="5">
        <v>1</v>
      </c>
      <c r="G35" s="5">
        <v>1</v>
      </c>
      <c r="H35" s="5">
        <v>0.5</v>
      </c>
      <c r="I35" s="5">
        <v>1</v>
      </c>
      <c r="J35" s="5">
        <v>1</v>
      </c>
      <c r="K35" s="5">
        <v>0.9</v>
      </c>
      <c r="L35" s="5">
        <v>2</v>
      </c>
      <c r="M35" s="5">
        <v>0.3</v>
      </c>
      <c r="N35" s="5"/>
      <c r="O35" s="5"/>
      <c r="P35" s="5"/>
      <c r="Q35" s="5"/>
      <c r="R35" s="5"/>
      <c r="S35" s="1"/>
      <c r="T35" s="3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4" ht="11.25" customHeight="1" x14ac:dyDescent="0.15">
      <c r="A36" s="5" t="s">
        <v>101</v>
      </c>
      <c r="B36" s="5" t="s">
        <v>94</v>
      </c>
      <c r="C36" s="5">
        <v>307089</v>
      </c>
      <c r="D36" s="1">
        <f t="shared" si="0"/>
        <v>2</v>
      </c>
      <c r="E36" s="3">
        <f t="shared" si="1"/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"/>
      <c r="T36" s="3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4" ht="11.25" customHeight="1" x14ac:dyDescent="0.15">
      <c r="A37" s="5" t="s">
        <v>102</v>
      </c>
      <c r="B37" s="5" t="s">
        <v>66</v>
      </c>
      <c r="C37" s="5">
        <v>308489</v>
      </c>
      <c r="D37" s="1">
        <f t="shared" si="0"/>
        <v>4.5</v>
      </c>
      <c r="E37" s="3">
        <f t="shared" si="1"/>
        <v>8.9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0.9</v>
      </c>
      <c r="L37" s="5">
        <v>2</v>
      </c>
      <c r="M37" s="5">
        <v>1</v>
      </c>
      <c r="N37" s="5"/>
      <c r="O37" s="5"/>
      <c r="P37" s="5"/>
      <c r="Q37" s="5"/>
      <c r="R37" s="5"/>
      <c r="S37" s="1"/>
      <c r="T37" s="3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4" ht="11.25" customHeight="1" x14ac:dyDescent="0.15">
      <c r="A38" s="5" t="s">
        <v>103</v>
      </c>
      <c r="B38" s="5" t="s">
        <v>104</v>
      </c>
      <c r="C38" s="5">
        <v>309045</v>
      </c>
      <c r="D38" s="1">
        <f t="shared" si="0"/>
        <v>5</v>
      </c>
      <c r="E38" s="3">
        <f t="shared" si="1"/>
        <v>10.4</v>
      </c>
      <c r="F38" s="5">
        <v>1</v>
      </c>
      <c r="G38" s="5">
        <v>1</v>
      </c>
      <c r="H38" s="5">
        <v>0.5</v>
      </c>
      <c r="I38" s="5">
        <v>1</v>
      </c>
      <c r="J38" s="5">
        <v>1</v>
      </c>
      <c r="K38" s="5">
        <v>0.9</v>
      </c>
      <c r="L38" s="5">
        <v>2</v>
      </c>
      <c r="M38" s="5">
        <v>3</v>
      </c>
      <c r="N38" s="5"/>
      <c r="O38" s="5"/>
      <c r="P38" s="5"/>
      <c r="Q38" s="5"/>
      <c r="R38" s="5"/>
      <c r="S38" s="1"/>
      <c r="T38" s="3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 ht="11.25" customHeight="1" x14ac:dyDescent="0.15">
      <c r="A39" s="5" t="s">
        <v>105</v>
      </c>
      <c r="B39" s="5" t="s">
        <v>106</v>
      </c>
      <c r="C39" s="5">
        <v>311971</v>
      </c>
      <c r="D39" s="1">
        <f t="shared" si="0"/>
        <v>5</v>
      </c>
      <c r="E39" s="3">
        <f t="shared" si="1"/>
        <v>10.3</v>
      </c>
      <c r="F39" s="5">
        <v>1</v>
      </c>
      <c r="G39" s="5">
        <v>1</v>
      </c>
      <c r="H39" s="5">
        <v>0.5</v>
      </c>
      <c r="I39" s="5">
        <v>0.8</v>
      </c>
      <c r="J39" s="5">
        <v>1</v>
      </c>
      <c r="K39" s="5">
        <v>1</v>
      </c>
      <c r="L39" s="5">
        <v>2</v>
      </c>
      <c r="M39" s="5">
        <v>3</v>
      </c>
      <c r="N39" s="5"/>
      <c r="O39" s="5"/>
      <c r="P39" s="5"/>
      <c r="Q39" s="5"/>
      <c r="R39" s="5"/>
      <c r="S39" s="1"/>
      <c r="T39" s="3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1:44" ht="11.25" customHeight="1" x14ac:dyDescent="0.15">
      <c r="A40" s="5" t="s">
        <v>107</v>
      </c>
      <c r="B40" s="5" t="s">
        <v>108</v>
      </c>
      <c r="C40" s="5">
        <v>297580</v>
      </c>
      <c r="D40" s="1">
        <f t="shared" si="0"/>
        <v>2</v>
      </c>
      <c r="E40" s="3">
        <f t="shared" si="1"/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"/>
      <c r="T40" s="3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4" ht="11.25" customHeight="1" x14ac:dyDescent="0.15">
      <c r="A41" s="5" t="s">
        <v>109</v>
      </c>
      <c r="B41" s="5" t="s">
        <v>110</v>
      </c>
      <c r="C41" s="5">
        <v>301842</v>
      </c>
      <c r="D41" s="1">
        <f t="shared" si="0"/>
        <v>2</v>
      </c>
      <c r="E41" s="3">
        <f t="shared" si="1"/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"/>
      <c r="T41" s="3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4" ht="11.25" customHeight="1" x14ac:dyDescent="0.15">
      <c r="A42" s="5" t="s">
        <v>111</v>
      </c>
      <c r="B42" s="5" t="s">
        <v>82</v>
      </c>
      <c r="C42" s="5">
        <v>306990</v>
      </c>
      <c r="D42" s="1">
        <f t="shared" si="0"/>
        <v>4</v>
      </c>
      <c r="E42" s="3">
        <f t="shared" si="1"/>
        <v>7.3999999999999995</v>
      </c>
      <c r="F42" s="5">
        <v>1</v>
      </c>
      <c r="G42" s="5">
        <v>1</v>
      </c>
      <c r="H42" s="5">
        <v>0.5</v>
      </c>
      <c r="I42" s="5">
        <v>0.8</v>
      </c>
      <c r="J42" s="5">
        <v>1</v>
      </c>
      <c r="K42" s="5">
        <v>1</v>
      </c>
      <c r="L42" s="5">
        <v>2</v>
      </c>
      <c r="M42" s="5">
        <v>0.1</v>
      </c>
      <c r="N42" s="5"/>
      <c r="O42" s="5"/>
      <c r="P42" s="5"/>
      <c r="Q42" s="5"/>
      <c r="R42" s="5"/>
      <c r="S42" s="1"/>
      <c r="T42" s="3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ht="14" x14ac:dyDescent="0.15">
      <c r="A44" s="5"/>
      <c r="B44" s="5"/>
      <c r="C44" s="5"/>
      <c r="D44" s="3" t="s">
        <v>112</v>
      </c>
      <c r="E44" s="3" t="s">
        <v>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3" t="s">
        <v>112</v>
      </c>
      <c r="T44" s="3" t="s">
        <v>3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4" x14ac:dyDescent="0.15">
      <c r="A45" s="5"/>
      <c r="B45" s="5"/>
      <c r="C45" s="5"/>
      <c r="D45" s="3">
        <v>0</v>
      </c>
      <c r="E45" s="3">
        <v>2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3">
        <v>0</v>
      </c>
      <c r="T45" s="3">
        <v>2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 x14ac:dyDescent="0.15">
      <c r="A46" s="5"/>
      <c r="B46" s="5"/>
      <c r="C46" s="5"/>
      <c r="D46" s="3">
        <v>5</v>
      </c>
      <c r="E46" s="3">
        <v>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3">
        <v>3.5</v>
      </c>
      <c r="T46" s="3">
        <v>3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 x14ac:dyDescent="0.15">
      <c r="A47" s="5"/>
      <c r="B47" s="5"/>
      <c r="C47" s="5"/>
      <c r="D47" s="3">
        <v>6</v>
      </c>
      <c r="E47" s="3">
        <v>3.5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3">
        <v>4.4000000000000004</v>
      </c>
      <c r="T47" s="3">
        <v>3.5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4" x14ac:dyDescent="0.15">
      <c r="A48" s="5"/>
      <c r="B48" s="5"/>
      <c r="C48" s="5"/>
      <c r="D48" s="3">
        <v>7</v>
      </c>
      <c r="E48" s="3">
        <v>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3">
        <v>5.3</v>
      </c>
      <c r="T48" s="3">
        <v>4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x14ac:dyDescent="0.15">
      <c r="A49" s="5"/>
      <c r="B49" s="5"/>
      <c r="C49" s="5"/>
      <c r="D49" s="3">
        <v>8</v>
      </c>
      <c r="E49" s="3">
        <v>4.5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3">
        <v>6.2</v>
      </c>
      <c r="T49" s="3">
        <v>4.5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x14ac:dyDescent="0.15">
      <c r="A50" s="5"/>
      <c r="B50" s="5"/>
      <c r="C50" s="5"/>
      <c r="D50" s="3">
        <v>9</v>
      </c>
      <c r="E50" s="3">
        <v>5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3">
        <v>7.1</v>
      </c>
      <c r="T50" s="3">
        <v>5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</sheetData>
  <conditionalFormatting sqref="D2:D3">
    <cfRule type="cellIs" dxfId="20" priority="15" stopIfTrue="1" operator="greaterThan">
      <formula>2</formula>
    </cfRule>
  </conditionalFormatting>
  <conditionalFormatting sqref="D2:D3">
    <cfRule type="cellIs" dxfId="19" priority="16" stopIfTrue="1" operator="greaterThan">
      <formula>2</formula>
    </cfRule>
  </conditionalFormatting>
  <conditionalFormatting sqref="D4">
    <cfRule type="cellIs" dxfId="18" priority="13" stopIfTrue="1" operator="greaterThan">
      <formula>2</formula>
    </cfRule>
  </conditionalFormatting>
  <conditionalFormatting sqref="D4">
    <cfRule type="cellIs" dxfId="17" priority="14" stopIfTrue="1" operator="greaterThan">
      <formula>2</formula>
    </cfRule>
  </conditionalFormatting>
  <conditionalFormatting sqref="D5">
    <cfRule type="cellIs" dxfId="16" priority="11" stopIfTrue="1" operator="greaterThan">
      <formula>2</formula>
    </cfRule>
  </conditionalFormatting>
  <conditionalFormatting sqref="D5">
    <cfRule type="cellIs" dxfId="15" priority="12" stopIfTrue="1" operator="greaterThan">
      <formula>2</formula>
    </cfRule>
  </conditionalFormatting>
  <conditionalFormatting sqref="D6:D42">
    <cfRule type="cellIs" dxfId="14" priority="9" stopIfTrue="1" operator="greaterThan">
      <formula>2</formula>
    </cfRule>
  </conditionalFormatting>
  <conditionalFormatting sqref="D6:D42">
    <cfRule type="cellIs" dxfId="13" priority="10" stopIfTrue="1" operator="greaterThan">
      <formula>2</formula>
    </cfRule>
  </conditionalFormatting>
  <conditionalFormatting sqref="S2:S3">
    <cfRule type="cellIs" dxfId="12" priority="7" stopIfTrue="1" operator="greaterThan">
      <formula>2</formula>
    </cfRule>
  </conditionalFormatting>
  <conditionalFormatting sqref="S2:S3">
    <cfRule type="cellIs" dxfId="11" priority="8" stopIfTrue="1" operator="greaterThan">
      <formula>2</formula>
    </cfRule>
  </conditionalFormatting>
  <conditionalFormatting sqref="S4">
    <cfRule type="cellIs" dxfId="10" priority="5" stopIfTrue="1" operator="greaterThan">
      <formula>2</formula>
    </cfRule>
  </conditionalFormatting>
  <conditionalFormatting sqref="S4">
    <cfRule type="cellIs" dxfId="9" priority="6" stopIfTrue="1" operator="greaterThan">
      <formula>2</formula>
    </cfRule>
  </conditionalFormatting>
  <conditionalFormatting sqref="S5">
    <cfRule type="cellIs" dxfId="8" priority="3" stopIfTrue="1" operator="greaterThan">
      <formula>2</formula>
    </cfRule>
  </conditionalFormatting>
  <conditionalFormatting sqref="S5">
    <cfRule type="cellIs" dxfId="7" priority="4" stopIfTrue="1" operator="greaterThan">
      <formula>2</formula>
    </cfRule>
  </conditionalFormatting>
  <conditionalFormatting sqref="S6:S42">
    <cfRule type="cellIs" dxfId="6" priority="1" stopIfTrue="1" operator="greaterThan">
      <formula>2</formula>
    </cfRule>
  </conditionalFormatting>
  <conditionalFormatting sqref="S6:S42">
    <cfRule type="cellIs" dxfId="5" priority="2" stopIfTrue="1" operator="greaterThan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0ED3-5DAD-4262-9C9E-F094660B78A8}">
  <dimension ref="A1:O42"/>
  <sheetViews>
    <sheetView workbookViewId="0">
      <selection activeCell="J36" sqref="J36:K36"/>
    </sheetView>
  </sheetViews>
  <sheetFormatPr baseColWidth="10" defaultColWidth="8.83203125" defaultRowHeight="13" x14ac:dyDescent="0.15"/>
  <cols>
    <col min="2" max="2" width="12.6640625" customWidth="1"/>
    <col min="8" max="8" width="9.1640625" style="7"/>
    <col min="10" max="10" width="9.1640625" style="7"/>
    <col min="12" max="12" width="9.1640625" style="7"/>
    <col min="14" max="14" width="13.5" style="1" customWidth="1"/>
    <col min="15" max="15" width="16.1640625" style="1" customWidth="1"/>
  </cols>
  <sheetData>
    <row r="1" spans="1:15" x14ac:dyDescent="0.15">
      <c r="A1" s="7" t="s">
        <v>0</v>
      </c>
      <c r="B1" s="7" t="s">
        <v>1</v>
      </c>
      <c r="C1" s="7" t="s">
        <v>2</v>
      </c>
      <c r="D1" s="1" t="s">
        <v>118</v>
      </c>
      <c r="E1" s="1" t="s">
        <v>119</v>
      </c>
      <c r="F1" t="s">
        <v>120</v>
      </c>
      <c r="G1" t="s">
        <v>121</v>
      </c>
      <c r="H1" s="7" t="s">
        <v>122</v>
      </c>
      <c r="I1" t="s">
        <v>123</v>
      </c>
      <c r="J1" s="7" t="s">
        <v>124</v>
      </c>
      <c r="K1" t="s">
        <v>125</v>
      </c>
      <c r="L1" s="7" t="s">
        <v>126</v>
      </c>
      <c r="M1" t="s">
        <v>127</v>
      </c>
      <c r="N1" s="1" t="s">
        <v>128</v>
      </c>
      <c r="O1" s="1" t="s">
        <v>129</v>
      </c>
    </row>
    <row r="2" spans="1:15" x14ac:dyDescent="0.15">
      <c r="A2" t="s">
        <v>40</v>
      </c>
      <c r="B2" t="s">
        <v>41</v>
      </c>
      <c r="C2">
        <v>309826</v>
      </c>
      <c r="D2" s="1">
        <f>Sortowanie!D2</f>
        <v>2</v>
      </c>
      <c r="E2" s="1">
        <f>Sortowanie!E2</f>
        <v>3.44</v>
      </c>
      <c r="F2">
        <f>Sortowanie!W2</f>
        <v>4</v>
      </c>
      <c r="G2">
        <f>Sortowanie!X2</f>
        <v>6.45</v>
      </c>
      <c r="H2" s="7">
        <f>Drzewa!D2</f>
        <v>4.5</v>
      </c>
      <c r="I2">
        <f>Drzewa!E2</f>
        <v>6.8900000000000006</v>
      </c>
      <c r="L2" s="7">
        <f>Grafy!D2</f>
        <v>5</v>
      </c>
      <c r="M2">
        <f>Grafy!E2</f>
        <v>9.9</v>
      </c>
      <c r="N2" s="8">
        <f>AVERAGE(AVERAGE(D2,F2),AVERAGE(H2,J2),L2)</f>
        <v>4.166666666666667</v>
      </c>
      <c r="O2" s="8">
        <f>AVERAGE(AVERAGE(E2,G2),AVERAGE(I2,K2),M2)</f>
        <v>7.2450000000000001</v>
      </c>
    </row>
    <row r="3" spans="1:15" x14ac:dyDescent="0.15">
      <c r="A3" t="s">
        <v>44</v>
      </c>
      <c r="B3" t="s">
        <v>45</v>
      </c>
      <c r="C3">
        <v>307632</v>
      </c>
      <c r="D3" s="1">
        <f>Sortowanie!D3</f>
        <v>2</v>
      </c>
      <c r="E3" s="1">
        <f>Sortowanie!E3</f>
        <v>3.95</v>
      </c>
      <c r="F3">
        <f>Sortowanie!W3</f>
        <v>5</v>
      </c>
      <c r="G3">
        <f>Sortowanie!X3</f>
        <v>8</v>
      </c>
      <c r="H3" s="7">
        <f>Drzewa!D3</f>
        <v>3.5</v>
      </c>
      <c r="I3">
        <f>Drzewa!E3</f>
        <v>5.0600000000000005</v>
      </c>
      <c r="L3" s="7">
        <f>Grafy!D3</f>
        <v>4.5</v>
      </c>
      <c r="M3">
        <f>Grafy!E3</f>
        <v>8.3000000000000007</v>
      </c>
      <c r="N3" s="8">
        <f t="shared" ref="N3:N42" si="0">AVERAGE(AVERAGE(D3,F3),AVERAGE(H3,J3),L3)</f>
        <v>3.8333333333333335</v>
      </c>
      <c r="O3" s="8">
        <f t="shared" ref="O3:O42" si="1">AVERAGE(AVERAGE(E3,G3),AVERAGE(I3,K3),M3)</f>
        <v>6.4450000000000003</v>
      </c>
    </row>
    <row r="4" spans="1:15" x14ac:dyDescent="0.15">
      <c r="A4" t="s">
        <v>46</v>
      </c>
      <c r="B4" t="s">
        <v>47</v>
      </c>
      <c r="C4">
        <v>309830</v>
      </c>
      <c r="D4" s="1">
        <f>Sortowanie!D4</f>
        <v>3</v>
      </c>
      <c r="E4" s="1">
        <f>Sortowanie!E4</f>
        <v>4.5100000000000007</v>
      </c>
      <c r="H4" s="7">
        <f>Drzewa!D4</f>
        <v>3</v>
      </c>
      <c r="I4">
        <f>Drzewa!E4</f>
        <v>3.8899999999999997</v>
      </c>
      <c r="L4" s="7">
        <f>Grafy!D4</f>
        <v>4</v>
      </c>
      <c r="M4">
        <f>Grafy!E4</f>
        <v>7.2</v>
      </c>
      <c r="N4" s="8">
        <f t="shared" si="0"/>
        <v>3.3333333333333335</v>
      </c>
      <c r="O4" s="8">
        <f t="shared" si="1"/>
        <v>5.2</v>
      </c>
    </row>
    <row r="5" spans="1:15" x14ac:dyDescent="0.15">
      <c r="A5" t="s">
        <v>48</v>
      </c>
      <c r="B5" t="s">
        <v>49</v>
      </c>
      <c r="C5">
        <v>298994</v>
      </c>
      <c r="D5" s="1">
        <f>Sortowanie!D5</f>
        <v>3</v>
      </c>
      <c r="E5" s="1">
        <f>Sortowanie!E5</f>
        <v>4.7100000000000009</v>
      </c>
      <c r="H5" s="7">
        <f>Drzewa!D5</f>
        <v>2</v>
      </c>
      <c r="I5">
        <f>Drzewa!E5</f>
        <v>0</v>
      </c>
      <c r="J5" s="7">
        <f>Drzewa!S5</f>
        <v>2</v>
      </c>
      <c r="K5">
        <f>Drzewa!T5</f>
        <v>3</v>
      </c>
      <c r="L5" s="7">
        <f>Grafy!D5</f>
        <v>3</v>
      </c>
      <c r="M5">
        <f>Grafy!E5</f>
        <v>5.7</v>
      </c>
      <c r="N5" s="8">
        <f t="shared" si="0"/>
        <v>2.6666666666666665</v>
      </c>
      <c r="O5" s="8">
        <f t="shared" si="1"/>
        <v>3.97</v>
      </c>
    </row>
    <row r="6" spans="1:15" x14ac:dyDescent="0.15">
      <c r="A6" t="s">
        <v>50</v>
      </c>
      <c r="B6" t="s">
        <v>51</v>
      </c>
      <c r="C6">
        <v>281628</v>
      </c>
      <c r="D6" s="1"/>
      <c r="E6" s="1"/>
      <c r="N6" s="8"/>
      <c r="O6" s="8"/>
    </row>
    <row r="7" spans="1:15" x14ac:dyDescent="0.15">
      <c r="A7" t="s">
        <v>52</v>
      </c>
      <c r="B7" t="s">
        <v>53</v>
      </c>
      <c r="C7">
        <v>282698</v>
      </c>
      <c r="D7" s="1"/>
      <c r="E7" s="1"/>
      <c r="N7" s="8"/>
      <c r="O7" s="8"/>
    </row>
    <row r="8" spans="1:15" x14ac:dyDescent="0.15">
      <c r="A8" t="s">
        <v>54</v>
      </c>
      <c r="B8" t="s">
        <v>55</v>
      </c>
      <c r="C8">
        <v>299189</v>
      </c>
      <c r="D8" s="1"/>
      <c r="E8" s="1"/>
      <c r="N8" s="8"/>
      <c r="O8" s="8"/>
    </row>
    <row r="9" spans="1:15" x14ac:dyDescent="0.15">
      <c r="A9" t="s">
        <v>56</v>
      </c>
      <c r="B9" t="s">
        <v>57</v>
      </c>
      <c r="C9">
        <v>307595</v>
      </c>
      <c r="D9" s="1">
        <f>Sortowanie!D9</f>
        <v>3</v>
      </c>
      <c r="E9" s="1">
        <f>Sortowanie!E9</f>
        <v>4.07</v>
      </c>
      <c r="H9" s="7">
        <f>Drzewa!D9</f>
        <v>4</v>
      </c>
      <c r="I9">
        <f>Drzewa!E9</f>
        <v>6.0900000000000007</v>
      </c>
      <c r="L9" s="7">
        <f>Grafy!D9</f>
        <v>4</v>
      </c>
      <c r="M9">
        <f>Grafy!E9</f>
        <v>7.3</v>
      </c>
      <c r="N9" s="8">
        <f t="shared" si="0"/>
        <v>3.6666666666666665</v>
      </c>
      <c r="O9" s="8">
        <f t="shared" si="1"/>
        <v>5.82</v>
      </c>
    </row>
    <row r="10" spans="1:15" x14ac:dyDescent="0.15">
      <c r="A10" t="s">
        <v>58</v>
      </c>
      <c r="B10" t="s">
        <v>59</v>
      </c>
      <c r="C10">
        <v>310142</v>
      </c>
      <c r="D10" s="1">
        <f>Sortowanie!D10</f>
        <v>2</v>
      </c>
      <c r="E10" s="1">
        <f>Sortowanie!E10</f>
        <v>0</v>
      </c>
      <c r="F10">
        <f>Sortowanie!W10</f>
        <v>4</v>
      </c>
      <c r="G10">
        <f>Sortowanie!X10</f>
        <v>6.55</v>
      </c>
      <c r="H10" s="7">
        <f>Drzewa!D10</f>
        <v>3</v>
      </c>
      <c r="I10">
        <f>Drzewa!E10</f>
        <v>3.79</v>
      </c>
      <c r="L10" s="7">
        <f>Grafy!D10</f>
        <v>4.5</v>
      </c>
      <c r="M10">
        <f>Grafy!E10</f>
        <v>8</v>
      </c>
      <c r="N10" s="8">
        <f t="shared" si="0"/>
        <v>3.5</v>
      </c>
      <c r="O10" s="8">
        <f t="shared" si="1"/>
        <v>5.0216666666666665</v>
      </c>
    </row>
    <row r="11" spans="1:15" x14ac:dyDescent="0.15">
      <c r="A11" t="s">
        <v>60</v>
      </c>
      <c r="B11" t="s">
        <v>61</v>
      </c>
      <c r="C11">
        <v>288906</v>
      </c>
      <c r="D11" s="1"/>
      <c r="E11" s="1"/>
      <c r="N11" s="8"/>
      <c r="O11" s="8"/>
    </row>
    <row r="12" spans="1:15" x14ac:dyDescent="0.15">
      <c r="A12" t="s">
        <v>62</v>
      </c>
      <c r="B12" t="s">
        <v>49</v>
      </c>
      <c r="C12">
        <v>309677</v>
      </c>
      <c r="D12" s="1">
        <f>Sortowanie!D12</f>
        <v>3.5</v>
      </c>
      <c r="E12" s="1">
        <f>Sortowanie!E12</f>
        <v>5.7600000000000007</v>
      </c>
      <c r="H12" s="7">
        <f>Drzewa!D12</f>
        <v>3.5</v>
      </c>
      <c r="I12">
        <f>Drzewa!E12</f>
        <v>4.7300000000000004</v>
      </c>
      <c r="L12" s="7">
        <f>Grafy!D12</f>
        <v>3</v>
      </c>
      <c r="M12">
        <f>Grafy!E12</f>
        <v>5.9</v>
      </c>
      <c r="N12" s="8">
        <f t="shared" si="0"/>
        <v>3.3333333333333335</v>
      </c>
      <c r="O12" s="8">
        <f t="shared" si="1"/>
        <v>5.4633333333333338</v>
      </c>
    </row>
    <row r="13" spans="1:15" x14ac:dyDescent="0.15">
      <c r="A13" t="s">
        <v>63</v>
      </c>
      <c r="B13" t="s">
        <v>64</v>
      </c>
      <c r="C13">
        <v>317527</v>
      </c>
      <c r="D13" s="1"/>
      <c r="E13" s="1"/>
      <c r="N13" s="8"/>
      <c r="O13" s="8"/>
    </row>
    <row r="14" spans="1:15" x14ac:dyDescent="0.15">
      <c r="A14" t="s">
        <v>65</v>
      </c>
      <c r="B14" t="s">
        <v>66</v>
      </c>
      <c r="C14">
        <v>311979</v>
      </c>
      <c r="D14" s="1">
        <f>Sortowanie!D14</f>
        <v>3</v>
      </c>
      <c r="E14" s="1">
        <f>Sortowanie!E14</f>
        <v>3.9800000000000004</v>
      </c>
      <c r="H14" s="7">
        <f>Drzewa!D14</f>
        <v>2</v>
      </c>
      <c r="I14">
        <f>Drzewa!E14</f>
        <v>3.1400000000000006</v>
      </c>
      <c r="J14" s="7">
        <f>Drzewa!S14</f>
        <v>3</v>
      </c>
      <c r="K14">
        <f>Drzewa!T14</f>
        <v>4.2</v>
      </c>
      <c r="L14" s="7">
        <f>Grafy!D14</f>
        <v>3</v>
      </c>
      <c r="M14">
        <f>Grafy!E14</f>
        <v>5.6000000000000005</v>
      </c>
      <c r="N14" s="8">
        <f t="shared" si="0"/>
        <v>2.8333333333333335</v>
      </c>
      <c r="O14" s="8">
        <f t="shared" si="1"/>
        <v>4.416666666666667</v>
      </c>
    </row>
    <row r="15" spans="1:15" x14ac:dyDescent="0.15">
      <c r="A15" t="s">
        <v>67</v>
      </c>
      <c r="B15" t="s">
        <v>49</v>
      </c>
      <c r="C15">
        <v>307181</v>
      </c>
      <c r="D15" s="1"/>
      <c r="E15" s="1"/>
      <c r="N15" s="8"/>
      <c r="O15" s="8"/>
    </row>
    <row r="16" spans="1:15" x14ac:dyDescent="0.15">
      <c r="A16" t="s">
        <v>68</v>
      </c>
      <c r="B16" t="s">
        <v>41</v>
      </c>
      <c r="C16">
        <v>308036</v>
      </c>
      <c r="D16" s="1">
        <f>Sortowanie!D16</f>
        <v>4</v>
      </c>
      <c r="E16" s="1">
        <f>Sortowanie!E16</f>
        <v>6.24</v>
      </c>
      <c r="H16" s="7">
        <f>Drzewa!D16</f>
        <v>3.5</v>
      </c>
      <c r="I16">
        <f>Drzewa!E16</f>
        <v>5.19</v>
      </c>
      <c r="L16" s="7">
        <f>Grafy!D16</f>
        <v>5</v>
      </c>
      <c r="M16">
        <f>Grafy!E16</f>
        <v>9.1999999999999993</v>
      </c>
      <c r="N16" s="8">
        <f t="shared" si="0"/>
        <v>4.166666666666667</v>
      </c>
      <c r="O16" s="8">
        <f t="shared" si="1"/>
        <v>6.876666666666666</v>
      </c>
    </row>
    <row r="17" spans="1:15" x14ac:dyDescent="0.15">
      <c r="A17" t="s">
        <v>69</v>
      </c>
      <c r="B17" t="s">
        <v>70</v>
      </c>
      <c r="C17">
        <v>307335</v>
      </c>
      <c r="D17" s="1"/>
      <c r="E17" s="1"/>
      <c r="N17" s="8"/>
      <c r="O17" s="8"/>
    </row>
    <row r="18" spans="1:15" x14ac:dyDescent="0.15">
      <c r="A18" t="s">
        <v>71</v>
      </c>
      <c r="B18" t="s">
        <v>53</v>
      </c>
      <c r="C18">
        <v>307306</v>
      </c>
      <c r="D18" s="1">
        <f>Sortowanie!D18</f>
        <v>3</v>
      </c>
      <c r="E18" s="1">
        <f>Sortowanie!E18</f>
        <v>4.16</v>
      </c>
      <c r="H18" s="7">
        <f>Drzewa!D18</f>
        <v>3.5</v>
      </c>
      <c r="I18">
        <f>Drzewa!E18</f>
        <v>4.59</v>
      </c>
      <c r="L18" s="7">
        <f>Grafy!D18</f>
        <v>4</v>
      </c>
      <c r="M18">
        <f>Grafy!E18</f>
        <v>7</v>
      </c>
      <c r="N18" s="8">
        <f t="shared" si="0"/>
        <v>3.5</v>
      </c>
      <c r="O18" s="8">
        <f t="shared" si="1"/>
        <v>5.25</v>
      </c>
    </row>
    <row r="19" spans="1:15" x14ac:dyDescent="0.15">
      <c r="A19" t="s">
        <v>72</v>
      </c>
      <c r="B19" t="s">
        <v>57</v>
      </c>
      <c r="C19">
        <v>309039</v>
      </c>
      <c r="D19" s="1">
        <f>Sortowanie!D19</f>
        <v>4.5</v>
      </c>
      <c r="E19" s="1">
        <f>Sortowanie!E19</f>
        <v>7.0400000000000009</v>
      </c>
      <c r="H19" s="7">
        <f>Drzewa!D19</f>
        <v>4.5</v>
      </c>
      <c r="I19">
        <f>Drzewa!E19</f>
        <v>6.84</v>
      </c>
      <c r="L19" s="7">
        <f>Grafy!D19</f>
        <v>4</v>
      </c>
      <c r="M19">
        <f>Grafy!E19</f>
        <v>7.5</v>
      </c>
      <c r="N19" s="8">
        <f t="shared" si="0"/>
        <v>4.333333333333333</v>
      </c>
      <c r="O19" s="8">
        <f t="shared" si="1"/>
        <v>7.1266666666666678</v>
      </c>
    </row>
    <row r="20" spans="1:15" x14ac:dyDescent="0.15">
      <c r="A20" t="s">
        <v>73</v>
      </c>
      <c r="B20" t="s">
        <v>74</v>
      </c>
      <c r="C20">
        <v>280183</v>
      </c>
      <c r="D20" s="1"/>
      <c r="E20" s="1"/>
      <c r="N20" s="8"/>
      <c r="O20" s="8"/>
    </row>
    <row r="21" spans="1:15" x14ac:dyDescent="0.15">
      <c r="A21" t="s">
        <v>75</v>
      </c>
      <c r="B21" t="s">
        <v>76</v>
      </c>
      <c r="C21">
        <v>283658</v>
      </c>
      <c r="D21" s="1"/>
      <c r="E21" s="1"/>
      <c r="N21" s="8"/>
      <c r="O21" s="8"/>
    </row>
    <row r="22" spans="1:15" x14ac:dyDescent="0.15">
      <c r="A22" t="s">
        <v>77</v>
      </c>
      <c r="B22" t="s">
        <v>78</v>
      </c>
      <c r="C22">
        <v>286030</v>
      </c>
      <c r="D22" s="1">
        <f>Sortowanie!D22</f>
        <v>2</v>
      </c>
      <c r="E22" s="1">
        <f>Sortowanie!E22</f>
        <v>2.6</v>
      </c>
      <c r="F22">
        <f>Sortowanie!W22</f>
        <v>2</v>
      </c>
      <c r="G22">
        <f>Sortowanie!X22</f>
        <v>0</v>
      </c>
      <c r="H22" s="7">
        <f>Drzewa!D22</f>
        <v>3</v>
      </c>
      <c r="I22">
        <f>Drzewa!E22</f>
        <v>3.84</v>
      </c>
      <c r="L22" s="7">
        <f>Grafy!D22</f>
        <v>2</v>
      </c>
      <c r="M22">
        <f>Grafy!E22</f>
        <v>0</v>
      </c>
      <c r="N22" s="8">
        <f t="shared" si="0"/>
        <v>2.3333333333333335</v>
      </c>
      <c r="O22" s="8">
        <f t="shared" si="1"/>
        <v>1.7133333333333332</v>
      </c>
    </row>
    <row r="23" spans="1:15" x14ac:dyDescent="0.15">
      <c r="A23" t="s">
        <v>79</v>
      </c>
      <c r="B23" t="s">
        <v>80</v>
      </c>
      <c r="C23">
        <v>308245</v>
      </c>
      <c r="D23" s="1">
        <f>Sortowanie!D23</f>
        <v>2</v>
      </c>
      <c r="E23" s="1">
        <f>Sortowanie!E23</f>
        <v>3.1100000000000003</v>
      </c>
      <c r="F23">
        <f>Sortowanie!W23</f>
        <v>4</v>
      </c>
      <c r="G23">
        <f>Sortowanie!X23</f>
        <v>6.3</v>
      </c>
      <c r="H23" s="7">
        <f>Drzewa!D23</f>
        <v>3</v>
      </c>
      <c r="I23">
        <f>Drzewa!E23</f>
        <v>3.74</v>
      </c>
      <c r="L23" s="7">
        <f>Grafy!D23</f>
        <v>5</v>
      </c>
      <c r="M23">
        <f>Grafy!E23</f>
        <v>9.9</v>
      </c>
      <c r="N23" s="8">
        <f t="shared" si="0"/>
        <v>3.6666666666666665</v>
      </c>
      <c r="O23" s="8">
        <f t="shared" si="1"/>
        <v>6.1149999999999993</v>
      </c>
    </row>
    <row r="24" spans="1:15" x14ac:dyDescent="0.15">
      <c r="A24" t="s">
        <v>81</v>
      </c>
      <c r="B24" t="s">
        <v>82</v>
      </c>
      <c r="C24">
        <v>307372</v>
      </c>
      <c r="D24" s="1">
        <f>Sortowanie!D24</f>
        <v>3</v>
      </c>
      <c r="E24" s="1">
        <f>Sortowanie!E24</f>
        <v>3.99</v>
      </c>
      <c r="H24" s="7">
        <f>Drzewa!D24</f>
        <v>2</v>
      </c>
      <c r="I24">
        <f>Drzewa!E24</f>
        <v>2.5900000000000003</v>
      </c>
      <c r="J24" s="7">
        <f>Drzewa!S24</f>
        <v>4</v>
      </c>
      <c r="K24">
        <f>Drzewa!T24</f>
        <v>5.6</v>
      </c>
      <c r="L24" s="7">
        <f>Grafy!D24</f>
        <v>4</v>
      </c>
      <c r="M24">
        <f>Grafy!E24</f>
        <v>7.2</v>
      </c>
      <c r="N24" s="8">
        <f t="shared" si="0"/>
        <v>3.3333333333333335</v>
      </c>
      <c r="O24" s="8">
        <f t="shared" si="1"/>
        <v>5.0949999999999998</v>
      </c>
    </row>
    <row r="25" spans="1:15" x14ac:dyDescent="0.15">
      <c r="A25" t="s">
        <v>83</v>
      </c>
      <c r="B25" t="s">
        <v>84</v>
      </c>
      <c r="C25">
        <v>291171</v>
      </c>
      <c r="D25" s="1">
        <f>Sortowanie!D25</f>
        <v>2</v>
      </c>
      <c r="E25" s="1">
        <f>Sortowanie!E25</f>
        <v>2.9600000000000004</v>
      </c>
      <c r="F25">
        <f>Sortowanie!W25</f>
        <v>2</v>
      </c>
      <c r="G25">
        <f>Sortowanie!X25</f>
        <v>3.75</v>
      </c>
      <c r="H25" s="7">
        <f>Drzewa!D25</f>
        <v>2</v>
      </c>
      <c r="I25">
        <f>Drzewa!E25</f>
        <v>1.23</v>
      </c>
      <c r="J25" s="7">
        <f>Drzewa!S25</f>
        <v>2</v>
      </c>
      <c r="K25">
        <f>Drzewa!T25</f>
        <v>2.3000000000000003</v>
      </c>
      <c r="L25" s="7">
        <f>Grafy!D25</f>
        <v>2</v>
      </c>
      <c r="M25">
        <f>Grafy!E25</f>
        <v>2.2000000000000002</v>
      </c>
      <c r="N25" s="8">
        <f t="shared" si="0"/>
        <v>2</v>
      </c>
      <c r="O25" s="8">
        <f t="shared" si="1"/>
        <v>2.4400000000000004</v>
      </c>
    </row>
    <row r="26" spans="1:15" x14ac:dyDescent="0.15">
      <c r="A26" t="s">
        <v>85</v>
      </c>
      <c r="B26" t="s">
        <v>86</v>
      </c>
      <c r="C26">
        <v>307047</v>
      </c>
      <c r="D26" s="1">
        <f>Sortowanie!D26</f>
        <v>3</v>
      </c>
      <c r="E26" s="1">
        <f>Sortowanie!E26</f>
        <v>4.6900000000000004</v>
      </c>
      <c r="H26" s="7">
        <f>Drzewa!D26</f>
        <v>3</v>
      </c>
      <c r="I26">
        <f>Drzewa!E26</f>
        <v>3.5900000000000003</v>
      </c>
      <c r="L26" s="7">
        <f>Grafy!D26</f>
        <v>3.5</v>
      </c>
      <c r="M26">
        <f>Grafy!E26</f>
        <v>6</v>
      </c>
      <c r="N26" s="8">
        <f t="shared" si="0"/>
        <v>3.1666666666666665</v>
      </c>
      <c r="O26" s="8">
        <f t="shared" si="1"/>
        <v>4.7600000000000007</v>
      </c>
    </row>
    <row r="27" spans="1:15" x14ac:dyDescent="0.15">
      <c r="A27" t="s">
        <v>87</v>
      </c>
      <c r="B27" t="s">
        <v>66</v>
      </c>
      <c r="C27">
        <v>315352</v>
      </c>
      <c r="D27" s="1">
        <f>Sortowanie!D27</f>
        <v>2</v>
      </c>
      <c r="E27" s="1">
        <f>Sortowanie!E27</f>
        <v>2.78</v>
      </c>
      <c r="F27">
        <f>Sortowanie!W27</f>
        <v>4</v>
      </c>
      <c r="G27">
        <f>Sortowanie!X27</f>
        <v>6.6</v>
      </c>
      <c r="H27" s="7">
        <f>Drzewa!D27</f>
        <v>3.5</v>
      </c>
      <c r="I27">
        <f>Drzewa!E27</f>
        <v>4.99</v>
      </c>
      <c r="L27" s="7">
        <f>Grafy!D27</f>
        <v>4.5</v>
      </c>
      <c r="M27">
        <f>Grafy!E27</f>
        <v>8.8000000000000007</v>
      </c>
      <c r="N27" s="8">
        <f t="shared" si="0"/>
        <v>3.6666666666666665</v>
      </c>
      <c r="O27" s="8">
        <f t="shared" si="1"/>
        <v>6.16</v>
      </c>
    </row>
    <row r="28" spans="1:15" x14ac:dyDescent="0.15">
      <c r="A28" t="s">
        <v>88</v>
      </c>
      <c r="B28" t="s">
        <v>89</v>
      </c>
      <c r="C28">
        <v>280181</v>
      </c>
      <c r="D28" s="1"/>
      <c r="E28" s="1"/>
      <c r="N28" s="8"/>
      <c r="O28" s="8"/>
    </row>
    <row r="29" spans="1:15" x14ac:dyDescent="0.15">
      <c r="A29" t="s">
        <v>90</v>
      </c>
      <c r="B29" t="s">
        <v>91</v>
      </c>
      <c r="C29">
        <v>308025</v>
      </c>
      <c r="D29" s="1">
        <f>Sortowanie!D29</f>
        <v>3</v>
      </c>
      <c r="E29" s="1">
        <f>Sortowanie!E29</f>
        <v>4.91</v>
      </c>
      <c r="H29" s="7">
        <f>Drzewa!D29</f>
        <v>3</v>
      </c>
      <c r="I29">
        <f>Drzewa!E29</f>
        <v>3.8400000000000003</v>
      </c>
      <c r="L29" s="7">
        <f>Grafy!D29</f>
        <v>4</v>
      </c>
      <c r="M29">
        <f>Grafy!E29</f>
        <v>7.2</v>
      </c>
      <c r="N29" s="8">
        <f t="shared" si="0"/>
        <v>3.3333333333333335</v>
      </c>
      <c r="O29" s="8">
        <f t="shared" si="1"/>
        <v>5.3166666666666664</v>
      </c>
    </row>
    <row r="30" spans="1:15" x14ac:dyDescent="0.15">
      <c r="A30" t="s">
        <v>92</v>
      </c>
      <c r="B30" t="s">
        <v>66</v>
      </c>
      <c r="C30">
        <v>306535</v>
      </c>
      <c r="D30" s="1">
        <f>Sortowanie!D30</f>
        <v>3</v>
      </c>
      <c r="E30" s="1">
        <f>Sortowanie!E30</f>
        <v>4.33</v>
      </c>
      <c r="H30" s="7">
        <f>Drzewa!D30</f>
        <v>3.5</v>
      </c>
      <c r="I30">
        <f>Drzewa!E30</f>
        <v>5.19</v>
      </c>
      <c r="L30" s="7">
        <f>Grafy!D30</f>
        <v>4</v>
      </c>
      <c r="M30">
        <f>Grafy!E30</f>
        <v>7.3</v>
      </c>
      <c r="N30" s="8">
        <f t="shared" si="0"/>
        <v>3.5</v>
      </c>
      <c r="O30" s="8">
        <f t="shared" si="1"/>
        <v>5.6066666666666665</v>
      </c>
    </row>
    <row r="31" spans="1:15" x14ac:dyDescent="0.15">
      <c r="A31" t="s">
        <v>93</v>
      </c>
      <c r="B31" t="s">
        <v>94</v>
      </c>
      <c r="C31">
        <v>307590</v>
      </c>
      <c r="D31" s="1">
        <f>Sortowanie!D31</f>
        <v>2</v>
      </c>
      <c r="E31" s="1">
        <f>Sortowanie!E31</f>
        <v>3.71</v>
      </c>
      <c r="F31">
        <f>Sortowanie!W31</f>
        <v>3</v>
      </c>
      <c r="G31">
        <f>Sortowanie!X31</f>
        <v>4.4000000000000004</v>
      </c>
      <c r="H31" s="7">
        <f>Drzewa!D31</f>
        <v>2</v>
      </c>
      <c r="I31">
        <f>Drzewa!E31</f>
        <v>1.5</v>
      </c>
      <c r="L31" s="7">
        <f>Grafy!D31</f>
        <v>2</v>
      </c>
      <c r="M31">
        <f>Grafy!E31</f>
        <v>0</v>
      </c>
      <c r="N31" s="8">
        <f t="shared" si="0"/>
        <v>2.1666666666666665</v>
      </c>
      <c r="O31" s="8">
        <f t="shared" si="1"/>
        <v>1.8516666666666666</v>
      </c>
    </row>
    <row r="32" spans="1:15" x14ac:dyDescent="0.15">
      <c r="A32" t="s">
        <v>95</v>
      </c>
      <c r="B32" t="s">
        <v>96</v>
      </c>
      <c r="C32">
        <v>307855</v>
      </c>
      <c r="D32" s="1">
        <f>Sortowanie!D32</f>
        <v>3</v>
      </c>
      <c r="E32" s="1">
        <f>Sortowanie!E32</f>
        <v>4.4300000000000006</v>
      </c>
      <c r="H32" s="7">
        <f>Drzewa!D32</f>
        <v>3.5</v>
      </c>
      <c r="I32">
        <f>Drzewa!E32</f>
        <v>4.79</v>
      </c>
      <c r="L32" s="7">
        <f>Grafy!D32</f>
        <v>5</v>
      </c>
      <c r="M32">
        <f>Grafy!E32</f>
        <v>10</v>
      </c>
      <c r="N32" s="8">
        <f t="shared" si="0"/>
        <v>3.8333333333333335</v>
      </c>
      <c r="O32" s="8">
        <f t="shared" si="1"/>
        <v>6.4066666666666663</v>
      </c>
    </row>
    <row r="33" spans="1:15" x14ac:dyDescent="0.15">
      <c r="A33" t="s">
        <v>97</v>
      </c>
      <c r="B33" t="s">
        <v>84</v>
      </c>
      <c r="C33">
        <v>300805</v>
      </c>
      <c r="D33" s="1"/>
      <c r="E33" s="1"/>
      <c r="N33" s="8"/>
      <c r="O33" s="8"/>
    </row>
    <row r="34" spans="1:15" x14ac:dyDescent="0.15">
      <c r="A34" t="s">
        <v>98</v>
      </c>
      <c r="B34" t="s">
        <v>99</v>
      </c>
      <c r="C34">
        <v>307007</v>
      </c>
      <c r="D34" s="1">
        <f>Sortowanie!D34</f>
        <v>4</v>
      </c>
      <c r="E34" s="1">
        <f>Sortowanie!E34</f>
        <v>6.1</v>
      </c>
      <c r="H34" s="7">
        <f>Drzewa!D34</f>
        <v>3</v>
      </c>
      <c r="I34">
        <f>Drzewa!E34</f>
        <v>3.54</v>
      </c>
      <c r="L34" s="7">
        <f>Grafy!D34</f>
        <v>5</v>
      </c>
      <c r="M34">
        <f>Grafy!E34</f>
        <v>10.3</v>
      </c>
      <c r="N34" s="8">
        <f t="shared" si="0"/>
        <v>4</v>
      </c>
      <c r="O34" s="8">
        <f t="shared" si="1"/>
        <v>6.6466666666666674</v>
      </c>
    </row>
    <row r="35" spans="1:15" x14ac:dyDescent="0.15">
      <c r="A35" t="s">
        <v>100</v>
      </c>
      <c r="B35" t="s">
        <v>82</v>
      </c>
      <c r="C35">
        <v>309514</v>
      </c>
      <c r="D35" s="1">
        <f>Sortowanie!D35</f>
        <v>2</v>
      </c>
      <c r="E35" s="1">
        <f>Sortowanie!E35</f>
        <v>2.8600000000000003</v>
      </c>
      <c r="F35">
        <f>Sortowanie!W35</f>
        <v>4</v>
      </c>
      <c r="G35">
        <f>Sortowanie!X35</f>
        <v>6.4</v>
      </c>
      <c r="H35" s="7">
        <f>Drzewa!D35</f>
        <v>3.5</v>
      </c>
      <c r="I35">
        <f>Drzewa!E35</f>
        <v>4.79</v>
      </c>
      <c r="L35" s="7">
        <f>Grafy!D35</f>
        <v>4</v>
      </c>
      <c r="M35">
        <f>Grafy!E35</f>
        <v>7.7</v>
      </c>
      <c r="N35" s="8">
        <f t="shared" si="0"/>
        <v>3.5</v>
      </c>
      <c r="O35" s="8">
        <f t="shared" si="1"/>
        <v>5.706666666666667</v>
      </c>
    </row>
    <row r="36" spans="1:15" x14ac:dyDescent="0.15">
      <c r="A36" t="s">
        <v>101</v>
      </c>
      <c r="B36" t="s">
        <v>94</v>
      </c>
      <c r="C36">
        <v>307089</v>
      </c>
      <c r="D36" s="1">
        <f>Sortowanie!D36</f>
        <v>2</v>
      </c>
      <c r="E36" s="1">
        <f>Sortowanie!E36</f>
        <v>2.61</v>
      </c>
      <c r="F36">
        <f>Sortowanie!W36</f>
        <v>3</v>
      </c>
      <c r="G36">
        <f>Sortowanie!X36</f>
        <v>4.9000000000000004</v>
      </c>
      <c r="H36" s="7">
        <f>Drzewa!D36</f>
        <v>2</v>
      </c>
      <c r="I36">
        <f>Drzewa!E36</f>
        <v>0</v>
      </c>
      <c r="L36" s="7">
        <f>Grafy!D36</f>
        <v>2</v>
      </c>
      <c r="M36">
        <f>Grafy!E36</f>
        <v>0</v>
      </c>
      <c r="N36" s="8">
        <f t="shared" si="0"/>
        <v>2.1666666666666665</v>
      </c>
      <c r="O36" s="8">
        <f t="shared" si="1"/>
        <v>1.2516666666666667</v>
      </c>
    </row>
    <row r="37" spans="1:15" x14ac:dyDescent="0.15">
      <c r="A37" t="s">
        <v>102</v>
      </c>
      <c r="B37" t="s">
        <v>66</v>
      </c>
      <c r="C37">
        <v>308489</v>
      </c>
      <c r="D37" s="1">
        <f>Sortowanie!D37</f>
        <v>2</v>
      </c>
      <c r="E37" s="1">
        <f>Sortowanie!E37</f>
        <v>3.21</v>
      </c>
      <c r="F37">
        <f>Sortowanie!W37</f>
        <v>4.5</v>
      </c>
      <c r="G37">
        <f>Sortowanie!X37</f>
        <v>7.55</v>
      </c>
      <c r="H37" s="7">
        <f>Drzewa!D37</f>
        <v>4.5</v>
      </c>
      <c r="I37">
        <f>Drzewa!E37</f>
        <v>6.99</v>
      </c>
      <c r="L37" s="7">
        <f>Grafy!D37</f>
        <v>4.5</v>
      </c>
      <c r="M37">
        <f>Grafy!E37</f>
        <v>8.9</v>
      </c>
      <c r="N37" s="8">
        <f t="shared" si="0"/>
        <v>4.083333333333333</v>
      </c>
      <c r="O37" s="8">
        <f t="shared" si="1"/>
        <v>7.0900000000000007</v>
      </c>
    </row>
    <row r="38" spans="1:15" x14ac:dyDescent="0.15">
      <c r="A38" t="s">
        <v>103</v>
      </c>
      <c r="B38" t="s">
        <v>104</v>
      </c>
      <c r="C38">
        <v>309045</v>
      </c>
      <c r="D38" s="1">
        <f>Sortowanie!D38</f>
        <v>3.5</v>
      </c>
      <c r="E38" s="1">
        <f>Sortowanie!E38</f>
        <v>5.94</v>
      </c>
      <c r="H38" s="7">
        <f>Drzewa!D38</f>
        <v>5</v>
      </c>
      <c r="I38">
        <f>Drzewa!E38</f>
        <v>7.1400000000000006</v>
      </c>
      <c r="L38" s="7">
        <f>Grafy!D38</f>
        <v>5</v>
      </c>
      <c r="M38">
        <f>Grafy!E38</f>
        <v>10.4</v>
      </c>
      <c r="N38" s="8">
        <f t="shared" si="0"/>
        <v>4.5</v>
      </c>
      <c r="O38" s="8">
        <f t="shared" si="1"/>
        <v>7.826666666666668</v>
      </c>
    </row>
    <row r="39" spans="1:15" x14ac:dyDescent="0.15">
      <c r="A39" t="s">
        <v>105</v>
      </c>
      <c r="B39" t="s">
        <v>106</v>
      </c>
      <c r="C39">
        <v>311971</v>
      </c>
      <c r="D39" s="1">
        <f>Sortowanie!D39</f>
        <v>4</v>
      </c>
      <c r="E39" s="1">
        <f>Sortowanie!E39</f>
        <v>6.19</v>
      </c>
      <c r="H39" s="7">
        <f>Drzewa!D39</f>
        <v>5</v>
      </c>
      <c r="I39">
        <f>Drzewa!E39</f>
        <v>7.11</v>
      </c>
      <c r="L39" s="7">
        <f>Grafy!D39</f>
        <v>5</v>
      </c>
      <c r="M39">
        <f>Grafy!E39</f>
        <v>10.3</v>
      </c>
      <c r="N39" s="8">
        <f t="shared" si="0"/>
        <v>4.666666666666667</v>
      </c>
      <c r="O39" s="8">
        <f t="shared" si="1"/>
        <v>7.8666666666666671</v>
      </c>
    </row>
    <row r="40" spans="1:15" x14ac:dyDescent="0.15">
      <c r="A40" t="s">
        <v>107</v>
      </c>
      <c r="B40" t="s">
        <v>108</v>
      </c>
      <c r="C40">
        <v>297580</v>
      </c>
      <c r="D40" s="1"/>
      <c r="E40" s="1"/>
    </row>
    <row r="41" spans="1:15" x14ac:dyDescent="0.15">
      <c r="A41" t="s">
        <v>109</v>
      </c>
      <c r="B41" t="s">
        <v>110</v>
      </c>
      <c r="C41">
        <v>301842</v>
      </c>
      <c r="D41" s="1"/>
      <c r="E41" s="1"/>
    </row>
    <row r="42" spans="1:15" x14ac:dyDescent="0.15">
      <c r="A42" t="s">
        <v>111</v>
      </c>
      <c r="B42" t="s">
        <v>82</v>
      </c>
      <c r="C42">
        <v>306990</v>
      </c>
      <c r="D42" s="1">
        <f>Sortowanie!D42</f>
        <v>2</v>
      </c>
      <c r="E42" s="1">
        <f>Sortowanie!E42</f>
        <v>2.94</v>
      </c>
      <c r="F42">
        <f>Sortowanie!W42</f>
        <v>4</v>
      </c>
      <c r="G42">
        <f>Sortowanie!X42</f>
        <v>6.67</v>
      </c>
      <c r="H42" s="7">
        <f>Drzewa!D42</f>
        <v>2</v>
      </c>
      <c r="I42">
        <f>Drzewa!E42</f>
        <v>3.34</v>
      </c>
      <c r="J42" s="7">
        <f>Drzewa!S42</f>
        <v>3</v>
      </c>
      <c r="K42">
        <f>Drzewa!T42</f>
        <v>4.1999999999999993</v>
      </c>
      <c r="L42" s="7">
        <f>Grafy!D42</f>
        <v>4</v>
      </c>
      <c r="M42">
        <f>Grafy!E42</f>
        <v>7.3999999999999995</v>
      </c>
      <c r="N42" s="8">
        <f t="shared" si="0"/>
        <v>3.1666666666666665</v>
      </c>
      <c r="O42" s="8">
        <f t="shared" si="1"/>
        <v>5.3249999999999993</v>
      </c>
    </row>
  </sheetData>
  <conditionalFormatting sqref="D2:D42">
    <cfRule type="cellIs" dxfId="4" priority="3" stopIfTrue="1" operator="greaterThan">
      <formula>2</formula>
    </cfRule>
  </conditionalFormatting>
  <conditionalFormatting sqref="D2:D42">
    <cfRule type="cellIs" dxfId="3" priority="4" stopIfTrue="1" operator="greaterThan">
      <formula>2</formula>
    </cfRule>
  </conditionalFormatting>
  <conditionalFormatting sqref="E2:E42">
    <cfRule type="cellIs" dxfId="2" priority="1" stopIfTrue="1" operator="greaterThan">
      <formula>2</formula>
    </cfRule>
  </conditionalFormatting>
  <conditionalFormatting sqref="E2:E42">
    <cfRule type="cellIs" dxfId="1" priority="2" stopIfTrue="1" operator="greaterThan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6B4D-5EA1-4E6A-9A40-820515473DCB}">
  <dimension ref="A1:AN10"/>
  <sheetViews>
    <sheetView tabSelected="1" workbookViewId="0">
      <pane xSplit="5" ySplit="1" topLeftCell="F2" activePane="bottomRight" state="frozen"/>
      <selection pane="topRight"/>
      <selection pane="bottomLeft"/>
      <selection pane="bottomRight" activeCell="AN4" sqref="AN4"/>
    </sheetView>
  </sheetViews>
  <sheetFormatPr baseColWidth="10" defaultColWidth="8.83203125" defaultRowHeight="13" x14ac:dyDescent="0.15"/>
  <cols>
    <col min="1" max="1" width="12.33203125" customWidth="1"/>
    <col min="2" max="2" width="9.5" customWidth="1"/>
    <col min="3" max="3" width="1.5" hidden="1" customWidth="1"/>
    <col min="4" max="4" width="9" style="1" customWidth="1"/>
    <col min="5" max="5" width="9.1640625" style="2" customWidth="1"/>
    <col min="6" max="22" width="4.83203125" style="2" customWidth="1"/>
    <col min="23" max="39" width="4.83203125" customWidth="1"/>
  </cols>
  <sheetData>
    <row r="1" spans="1:40" x14ac:dyDescent="0.1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5</v>
      </c>
      <c r="K1" s="1" t="s">
        <v>6</v>
      </c>
      <c r="L1" s="1" t="s">
        <v>37</v>
      </c>
      <c r="M1" s="1" t="s">
        <v>38</v>
      </c>
      <c r="N1" s="1" t="s">
        <v>114</v>
      </c>
      <c r="O1" s="1" t="s">
        <v>115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7</v>
      </c>
      <c r="U1" s="1" t="s">
        <v>8</v>
      </c>
      <c r="V1" s="1" t="s">
        <v>24</v>
      </c>
      <c r="W1" s="1" t="s">
        <v>25</v>
      </c>
      <c r="X1" s="1" t="s">
        <v>27</v>
      </c>
      <c r="Y1" s="1" t="s">
        <v>28</v>
      </c>
      <c r="Z1" s="1" t="s">
        <v>29</v>
      </c>
      <c r="AA1" s="1" t="s">
        <v>30</v>
      </c>
      <c r="AB1" s="1">
        <v>7</v>
      </c>
      <c r="AC1" s="1">
        <v>8</v>
      </c>
      <c r="AD1" s="1">
        <v>9</v>
      </c>
      <c r="AE1" s="1">
        <v>10</v>
      </c>
      <c r="AF1" s="1" t="s">
        <v>134</v>
      </c>
      <c r="AG1" s="1" t="s">
        <v>135</v>
      </c>
      <c r="AH1" s="1" t="s">
        <v>136</v>
      </c>
      <c r="AI1" s="1" t="s">
        <v>137</v>
      </c>
      <c r="AJ1" s="1" t="s">
        <v>138</v>
      </c>
      <c r="AK1" s="1" t="s">
        <v>139</v>
      </c>
      <c r="AL1" s="1" t="s">
        <v>140</v>
      </c>
      <c r="AM1" s="1">
        <v>14</v>
      </c>
    </row>
    <row r="2" spans="1:40" s="7" customFormat="1" x14ac:dyDescent="0.15">
      <c r="A2" s="7" t="s">
        <v>71</v>
      </c>
      <c r="B2" s="7" t="s">
        <v>53</v>
      </c>
      <c r="C2" s="7">
        <v>307306</v>
      </c>
      <c r="D2" s="1">
        <f>VLOOKUP(E2,D$5:E$10,2)</f>
        <v>2</v>
      </c>
      <c r="E2" s="1">
        <f t="shared" ref="E2:E3" si="0">SUM(F2:AM2)</f>
        <v>11.9</v>
      </c>
      <c r="F2" s="11">
        <v>0.2</v>
      </c>
      <c r="G2" s="11">
        <v>1</v>
      </c>
      <c r="H2" s="11">
        <v>1</v>
      </c>
      <c r="I2" s="11">
        <v>1</v>
      </c>
      <c r="J2" s="11" t="s">
        <v>42</v>
      </c>
      <c r="K2" s="11" t="s">
        <v>42</v>
      </c>
      <c r="L2" s="11" t="s">
        <v>42</v>
      </c>
      <c r="M2" s="11" t="s">
        <v>42</v>
      </c>
      <c r="N2" s="11" t="s">
        <v>42</v>
      </c>
      <c r="O2" s="11" t="s">
        <v>42</v>
      </c>
      <c r="P2" s="11" t="s">
        <v>42</v>
      </c>
      <c r="Q2" s="11" t="s">
        <v>42</v>
      </c>
      <c r="R2" s="11" t="s">
        <v>42</v>
      </c>
      <c r="S2" s="11" t="s">
        <v>42</v>
      </c>
      <c r="T2" s="11">
        <v>0.5</v>
      </c>
      <c r="U2" s="11">
        <v>0.4</v>
      </c>
      <c r="V2" s="11">
        <v>0.4</v>
      </c>
      <c r="W2" s="11" t="s">
        <v>42</v>
      </c>
      <c r="X2" s="11">
        <v>0.8</v>
      </c>
      <c r="Y2" s="11">
        <v>0</v>
      </c>
      <c r="Z2" s="11">
        <v>0.6</v>
      </c>
      <c r="AA2" s="11">
        <v>1</v>
      </c>
      <c r="AB2" s="11">
        <v>0.5</v>
      </c>
      <c r="AC2" s="11">
        <v>2</v>
      </c>
      <c r="AD2" s="11">
        <v>0</v>
      </c>
      <c r="AE2" s="11">
        <v>0</v>
      </c>
      <c r="AF2" s="11">
        <v>0</v>
      </c>
      <c r="AG2" s="11">
        <v>1</v>
      </c>
      <c r="AH2" s="11">
        <v>0</v>
      </c>
      <c r="AI2" s="11">
        <v>0.5</v>
      </c>
      <c r="AJ2" s="11">
        <v>0</v>
      </c>
      <c r="AK2" s="11">
        <v>1</v>
      </c>
      <c r="AL2" s="11">
        <v>0</v>
      </c>
      <c r="AM2" s="11" t="s">
        <v>42</v>
      </c>
    </row>
    <row r="3" spans="1:40" x14ac:dyDescent="0.15">
      <c r="D3" s="1" t="s">
        <v>141</v>
      </c>
      <c r="E3" s="1">
        <f t="shared" si="0"/>
        <v>34</v>
      </c>
      <c r="F3" s="10">
        <v>1</v>
      </c>
      <c r="G3" s="10">
        <v>1</v>
      </c>
      <c r="H3" s="10">
        <v>1.5</v>
      </c>
      <c r="I3" s="10">
        <v>1.5</v>
      </c>
      <c r="J3" s="10">
        <v>0.5</v>
      </c>
      <c r="K3" s="10">
        <v>0.5</v>
      </c>
      <c r="L3" s="10">
        <v>0.5</v>
      </c>
      <c r="M3" s="10">
        <v>0.5</v>
      </c>
      <c r="N3" s="10">
        <v>0.5</v>
      </c>
      <c r="O3" s="10">
        <v>0.5</v>
      </c>
      <c r="P3" s="10">
        <v>0.5</v>
      </c>
      <c r="Q3" s="10">
        <v>0.5</v>
      </c>
      <c r="R3" s="10">
        <v>0.5</v>
      </c>
      <c r="S3" s="10">
        <v>0.5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2</v>
      </c>
      <c r="AC3" s="10">
        <v>2</v>
      </c>
      <c r="AD3" s="10">
        <v>2</v>
      </c>
      <c r="AE3" s="10">
        <v>2</v>
      </c>
      <c r="AF3" s="10">
        <v>1</v>
      </c>
      <c r="AG3" s="10">
        <v>1</v>
      </c>
      <c r="AH3" s="10">
        <v>0.5</v>
      </c>
      <c r="AI3" s="10">
        <v>1.5</v>
      </c>
      <c r="AJ3" s="10">
        <v>1</v>
      </c>
      <c r="AK3" s="10">
        <v>1</v>
      </c>
      <c r="AL3" s="10">
        <v>1</v>
      </c>
      <c r="AM3" s="10">
        <v>1</v>
      </c>
      <c r="AN3">
        <f>SUM(F2:AM2)</f>
        <v>11.9</v>
      </c>
    </row>
    <row r="4" spans="1:40" x14ac:dyDescent="0.15">
      <c r="D4" s="1" t="s">
        <v>112</v>
      </c>
      <c r="E4" s="1" t="s">
        <v>3</v>
      </c>
      <c r="F4" s="1">
        <f>COUNTA(F2:F3)</f>
        <v>2</v>
      </c>
    </row>
    <row r="5" spans="1:40" x14ac:dyDescent="0.15">
      <c r="D5" s="1">
        <v>0</v>
      </c>
      <c r="E5" s="1">
        <v>2</v>
      </c>
    </row>
    <row r="6" spans="1:40" x14ac:dyDescent="0.15">
      <c r="B6" s="9">
        <f>D6/E$3</f>
        <v>0.44117647058823528</v>
      </c>
      <c r="D6" s="1">
        <v>15</v>
      </c>
      <c r="E6" s="1">
        <v>3</v>
      </c>
    </row>
    <row r="7" spans="1:40" x14ac:dyDescent="0.15">
      <c r="B7" s="9">
        <f t="shared" ref="B7:B10" si="1">D7/E$3</f>
        <v>0.52941176470588236</v>
      </c>
      <c r="D7" s="1">
        <v>18</v>
      </c>
      <c r="E7" s="1">
        <v>3.5</v>
      </c>
    </row>
    <row r="8" spans="1:40" x14ac:dyDescent="0.15">
      <c r="B8" s="9">
        <f t="shared" si="1"/>
        <v>0.6470588235294118</v>
      </c>
      <c r="D8" s="1">
        <v>22</v>
      </c>
      <c r="E8" s="1">
        <v>4</v>
      </c>
    </row>
    <row r="9" spans="1:40" x14ac:dyDescent="0.15">
      <c r="B9" s="9">
        <f t="shared" si="1"/>
        <v>0.76470588235294112</v>
      </c>
      <c r="D9" s="1">
        <v>26</v>
      </c>
      <c r="E9" s="1">
        <v>4.5</v>
      </c>
    </row>
    <row r="10" spans="1:40" x14ac:dyDescent="0.15">
      <c r="B10" s="9">
        <f t="shared" si="1"/>
        <v>0.88235294117647056</v>
      </c>
      <c r="D10" s="1">
        <v>30</v>
      </c>
      <c r="E10" s="1">
        <v>5</v>
      </c>
    </row>
  </sheetData>
  <conditionalFormatting sqref="D2">
    <cfRule type="cellIs" dxfId="0" priority="1" stopIfTrue="1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Sortowanie</vt:lpstr>
      <vt:lpstr>Drzewa</vt:lpstr>
      <vt:lpstr>Grafy</vt:lpstr>
      <vt:lpstr>Razem</vt:lpstr>
      <vt:lpstr>Egzamin1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Krzysztof Kukiz</cp:lastModifiedBy>
  <cp:revision/>
  <dcterms:created xsi:type="dcterms:W3CDTF">2021-05-04T19:00:50Z</dcterms:created>
  <dcterms:modified xsi:type="dcterms:W3CDTF">2021-08-11T16:37:53Z</dcterms:modified>
  <cp:category/>
  <cp:contentStatus/>
</cp:coreProperties>
</file>