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Проекты по разработке плат в Альтиум\Проекты плат\CoexPix\Factory production\"/>
    </mc:Choice>
  </mc:AlternateContent>
  <bookViews>
    <workbookView xWindow="0" yWindow="0" windowWidth="24585" windowHeight="9165"/>
  </bookViews>
  <sheets>
    <sheet name="Bill of Materials-COEXPIX proje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H13" i="3" l="1"/>
  <c r="H12" i="3"/>
  <c r="H11" i="3"/>
  <c r="H10" i="3"/>
  <c r="H9" i="3"/>
  <c r="H8" i="3"/>
  <c r="H7" i="3"/>
  <c r="H6" i="3"/>
  <c r="H5" i="3"/>
  <c r="H4" i="3"/>
  <c r="H3" i="3"/>
  <c r="H2" i="3"/>
  <c r="H1" i="3"/>
  <c r="H15" i="1" l="1"/>
  <c r="H17" i="1"/>
  <c r="H18" i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39" i="1" l="1"/>
  <c r="G25" i="2"/>
</calcChain>
</file>

<file path=xl/sharedStrings.xml><?xml version="1.0" encoding="utf-8"?>
<sst xmlns="http://schemas.openxmlformats.org/spreadsheetml/2006/main" count="290" uniqueCount="200">
  <si>
    <t>Designator</t>
  </si>
  <si>
    <t>Part number</t>
  </si>
  <si>
    <t>Manufacturer</t>
  </si>
  <si>
    <t>comment</t>
  </si>
  <si>
    <t>Quantity for 1 PCB</t>
  </si>
  <si>
    <t>Price for 1 component</t>
  </si>
  <si>
    <t>Supplier</t>
  </si>
  <si>
    <t>HelpURL</t>
  </si>
  <si>
    <t>C1, C3, C4, C6, C8, C9, C10, C11, C12, C13, C14, C17, C18, C20, C22, C24, C26, C27, C28, C30, C35, C36, C37, C38, C46, C47, C49, C51, C53, C55, C56</t>
  </si>
  <si>
    <t>CC0402KRX7R7BB104</t>
  </si>
  <si>
    <t>YAGEO</t>
  </si>
  <si>
    <t>top-electronic</t>
  </si>
  <si>
    <t>https://lcsc.com/product-detail/Multilayer-Ceramic-Capacitors-MLCC-SMD-SMT_100nF-104-10-16V_C60474.html</t>
  </si>
  <si>
    <t>C2, C5, C7, C16, C19, C21, C23, C33, C34, C39, C48, C50, C52, C54</t>
  </si>
  <si>
    <t>GRM155R61A106ME21D</t>
  </si>
  <si>
    <t>Murata Electronics</t>
  </si>
  <si>
    <t>https://lcsc.com/product-detail/Others_Murata-Electronics_GRM155R61A106ME21D_Murata-Electronics-GRM155R61A106ME21D_C324476.html</t>
  </si>
  <si>
    <t>C15, C25</t>
  </si>
  <si>
    <t>CC0402JRNPO9BN120</t>
  </si>
  <si>
    <t>https://lcsc.com/product-detail/Multilayer-Ceramic-Capacitors-MLCC-SMD-SMT_12pF-120-5-50V_C106201.html</t>
  </si>
  <si>
    <t>C29</t>
  </si>
  <si>
    <t>CC0402JRX7R9BB103</t>
  </si>
  <si>
    <t>https://lcsc.com/product-detail/Others_YAGEO-CC0402JRX7R9BB103_C272878.html</t>
  </si>
  <si>
    <t>C31, C32, C40, C41, C42, C43, C44, C45</t>
  </si>
  <si>
    <t>GRM188R60J476ME15D</t>
  </si>
  <si>
    <t>https://lcsc.com/product-detail/Multilayer-Ceramic-Capacitors-MLCC-SMD-SMT_MuRata_GRM188R60J476ME15D_47uF-476-20-6-3V_C140782.html</t>
  </si>
  <si>
    <t>D1</t>
  </si>
  <si>
    <t>RB521S-30</t>
  </si>
  <si>
    <t>Shikues</t>
  </si>
  <si>
    <t>https://lcsc.com/product-detail/Schottky-Barrier-Diodes-SBD_RB521S-30_C122862.html</t>
  </si>
  <si>
    <t>D2, D3</t>
  </si>
  <si>
    <t>SGP0230SD</t>
  </si>
  <si>
    <t>Suzhou Good-Ark Elec</t>
  </si>
  <si>
    <t>https://lcsc.com/product-detail/Schottky-Barrier-Diodes-SBD_SGP0230SD_C110406.html</t>
  </si>
  <si>
    <t>L1, L3</t>
  </si>
  <si>
    <t>L2, L4, L5, L7, L8, L9</t>
  </si>
  <si>
    <t>BLM15HD182SN1D</t>
  </si>
  <si>
    <t>https://lcsc.com/product-detail/Ferrite-Beads-And-Chips_MuRata_BLM15HD182SN1D_1-8KR-at100MHz_C76888.html</t>
  </si>
  <si>
    <t>L6</t>
  </si>
  <si>
    <t>SLW4030S100MST</t>
  </si>
  <si>
    <t>Sunltech Tech</t>
  </si>
  <si>
    <t>https://lcsc.com/product-detail/Power-Inductors_Sunltech-Tech-SLW4030S100MST_C182187.html</t>
  </si>
  <si>
    <t>LED1</t>
  </si>
  <si>
    <t>19-237A/BHR6GHC-A01/2T</t>
  </si>
  <si>
    <t>Everlight</t>
  </si>
  <si>
    <t>https://lcsc.com/product-detail/Light-Emitting-Diodes-LED_19-237A-BHR6GHC-A01-2T-RGB_C114830.html</t>
  </si>
  <si>
    <t>LED2</t>
  </si>
  <si>
    <t>19-217/BHC-ZL1M2RY/3T</t>
  </si>
  <si>
    <t>Everlight Elec</t>
  </si>
  <si>
    <t>https://lcsc.com/product-detail/Light-Emitting-Diodes-LED_0603-Blue-light_C72041.html</t>
  </si>
  <si>
    <t>R1, R5</t>
  </si>
  <si>
    <t>0603WAF2200T5E</t>
  </si>
  <si>
    <t>Uniroyal Elec</t>
  </si>
  <si>
    <t>https://lcsc.com/product-detail/Chip-Resistor-Surface-Mount_Uniroyal-Elec-0603WAF2200T5E_C22962.html</t>
  </si>
  <si>
    <t>R2, R3</t>
  </si>
  <si>
    <t>RC0402FR-072K2L</t>
  </si>
  <si>
    <t>https://lcsc.com/product-detail/Chip-Resistor-Surface-Mount_2-2KR-2201-1_C114762.html</t>
  </si>
  <si>
    <t>R4, R6, R27, R28, R29, R30, R31, R32, R33, R34, R35, R36, R38</t>
  </si>
  <si>
    <t>0402WGF2200TCE</t>
  </si>
  <si>
    <t>https://lcsc.com/product-detail/Chip-Resistor-Surface-Mount_Uniroyal-Elec-0402WGF2200TCE_C25091.html</t>
  </si>
  <si>
    <t>R7, R8, R9, R10, R22, R37</t>
  </si>
  <si>
    <t>0402WGF1002TCE</t>
  </si>
  <si>
    <t>https://lcsc.com/product-detail/Chip-Resistor-Surface-Mount_UNI-ROYAL-Uniroyal-Elec-0402WGF1002TCE_C25744.html</t>
  </si>
  <si>
    <t>R11, R25, R26</t>
  </si>
  <si>
    <t>RC0402FR-071KL</t>
  </si>
  <si>
    <t>https://lcsc.com/product-detail/Chip-Resistor-Surface-Mount_1KR-1001-1_C106235.html</t>
  </si>
  <si>
    <t>R12, R13, R15</t>
  </si>
  <si>
    <t>RC0402FR-07100RL</t>
  </si>
  <si>
    <t>https://lcsc.com/product-detail/Chip-Resistor-Surface-Mount_100R-100R-1_C106232.html</t>
  </si>
  <si>
    <t>R14</t>
  </si>
  <si>
    <t xml:space="preserve">0402WGF1801TCE </t>
  </si>
  <si>
    <t>https://lcsc.com/product-detail/Chip-Resistor-Surface-Mount_Uniroyal-Elec-0402WGF1801TCE_C25871.html</t>
  </si>
  <si>
    <t>R16, R17, R18, R19, R20</t>
  </si>
  <si>
    <t>RC0402FR-07100KL</t>
  </si>
  <si>
    <t>https://lcsc.com/product-detail/Chip-Resistor-Surface-Mount_100KR-1003-1_C60491.html</t>
  </si>
  <si>
    <t>R21</t>
  </si>
  <si>
    <t>RC0402FR-07470RL</t>
  </si>
  <si>
    <t>https://lcsc.com/product-detail/Chip-Resistor-Surface-Mount_470R-470R-1_C114877.html</t>
  </si>
  <si>
    <t>R23, R24</t>
  </si>
  <si>
    <t>RC0402FR-0722RL</t>
  </si>
  <si>
    <t>https://lcsc.com/product-detail/Chip-Resistor-Surface-Mount_22R-22R0-1_C114765.html</t>
  </si>
  <si>
    <t>R39, R40</t>
  </si>
  <si>
    <t>WR04X1004FTL</t>
  </si>
  <si>
    <t>Walsin Tech Corp</t>
  </si>
  <si>
    <t>https://lcsc.com/product-detail/Chip-Resistor-Surface-Mount_Walsin-Tech-Corp-WR04X1004FTL_C163817.html</t>
  </si>
  <si>
    <t>U1, U3</t>
  </si>
  <si>
    <t>LP5907</t>
  </si>
  <si>
    <t>Texas Instruments</t>
  </si>
  <si>
    <t>https://lcsc.com/product-detail/Linear-Voltage-Regulators_TI_LP5907MFX-3-3-NOPB_LP5907MFX-3-3-NOPB_C80670.html</t>
  </si>
  <si>
    <t>U2</t>
  </si>
  <si>
    <t>Cypress Semiconductor Corp</t>
  </si>
  <si>
    <t>https://lcsc.com/product-detail/FRAM_CYPRESS_FM25V02A-GTR_FM25V02A-GTR_C66029.html</t>
  </si>
  <si>
    <t>U4</t>
  </si>
  <si>
    <t>STM32F427VIT6</t>
  </si>
  <si>
    <t>STMicroelectronics</t>
  </si>
  <si>
    <t>https://lcsc.com/product-detail/ST-Microelectronics_STMicroelectronics_STM32F427VIT6_STM32F427VIT6_C57097.html</t>
  </si>
  <si>
    <t>U5</t>
  </si>
  <si>
    <t>MS5607-02BA</t>
  </si>
  <si>
    <t>meas-spec</t>
  </si>
  <si>
    <t>https://www.digikey.com/product-detail/en/te-connectivity-measurement-specialties/MS560702BA03-50/223-1198-1-ND/4700921</t>
  </si>
  <si>
    <t>U6</t>
  </si>
  <si>
    <t>MPU-9250</t>
  </si>
  <si>
    <t>TDK InvenSense</t>
  </si>
  <si>
    <t>https://www.digikey.com/product-detail/en/tdk-invensense/MPU-9250/1428-1019-1-ND/4626450</t>
  </si>
  <si>
    <t>U7</t>
  </si>
  <si>
    <t>SGM809-SXN3L/TR</t>
  </si>
  <si>
    <t>SGMICRO</t>
  </si>
  <si>
    <t>https://lcsc.com/product-detail/Microprocessor-Microcontroller-Supervisors_SGM809-SXN3L-TR_C49651.html</t>
  </si>
  <si>
    <t>U8</t>
  </si>
  <si>
    <t>https://www.digikey.com/product-detail/en/texas-instruments/SN74LVC2G86DCUR/296-13275-1-ND/484303</t>
  </si>
  <si>
    <t>U9</t>
  </si>
  <si>
    <t>TXS0108ERGYR</t>
  </si>
  <si>
    <t>https://lcsc.com/product-detail/Logic-ICs_Texas-Instruments_TXS0108ERGYR_Texas-Instruments-TI-TXS0108ERGYR_C90706.html</t>
  </si>
  <si>
    <t>U10</t>
  </si>
  <si>
    <t>Micro SD SLOT</t>
  </si>
  <si>
    <t/>
  </si>
  <si>
    <t>https://aliexpress.ru/item/32842038620.html</t>
  </si>
  <si>
    <t>U11</t>
  </si>
  <si>
    <t>Micro USB female connector</t>
  </si>
  <si>
    <t>Jing Extension of the Electronic Co.</t>
  </si>
  <si>
    <t>https://lcsc.com/product-detail/USB-Connectors_Jing-Extension-of-the-Electronic-Co-C10418_C10418.html</t>
  </si>
  <si>
    <t>U12, U14</t>
  </si>
  <si>
    <t>SM06B-GHS-TB(LF)(SN)</t>
  </si>
  <si>
    <t>JST Sales America</t>
  </si>
  <si>
    <t>https://lcsc.com/product-detail/Wire-To-Board-Wire-To-Wire-Connector_JST-Sales-America_SM06B-GHS-TB-LF-SN_JST-Sales-America-SM06B-GHS-TB-LF-SN_C133065.html</t>
  </si>
  <si>
    <t>U13, U15, U17, U18</t>
  </si>
  <si>
    <t>SM04B-GHS-TB(LF)(SN)</t>
  </si>
  <si>
    <t>https://lcsc.com/product-detail/Wire-To-Board-Wire-To-Wire-Connector_JST-Sales-America_SM04B-GHS-TB-LF-SN_JST-Sales-America-SM04B-GHS-TB-LF-SN_C189895.html</t>
  </si>
  <si>
    <t>U16</t>
  </si>
  <si>
    <t>2.54 pins array (3x40 pins)</t>
  </si>
  <si>
    <t>https://ru.aliexpress.com/item/32702387665.html</t>
  </si>
  <si>
    <t>X1</t>
  </si>
  <si>
    <t>7E24000E12UCG</t>
  </si>
  <si>
    <t>SHENZHEN CRYSTAL TECH</t>
  </si>
  <si>
    <t>https://lcsc.com/product-detail/SMD-Crystal-Resonators_SHENZHEN-CRYSTAL-TECH-7E24000E12UCG_C252262.html</t>
  </si>
  <si>
    <t>Summary price:</t>
  </si>
  <si>
    <t>Quantity for 450 PCBs</t>
  </si>
  <si>
    <t>Price for 450 PCBs</t>
  </si>
  <si>
    <t>Comment</t>
  </si>
  <si>
    <t>C1, C2, C3, C4, C5, C6, C7, C8</t>
  </si>
  <si>
    <t>GRM21BR6YA106KE43L</t>
  </si>
  <si>
    <t>C9, C10, C11, C12, C16, C17, C18, C19, C24, C25, C26, C27</t>
  </si>
  <si>
    <t>CC0603MRX5R5BB226</t>
  </si>
  <si>
    <t>C13, C14, C20, C21, C23</t>
  </si>
  <si>
    <t>GCM155R71H104KE02D</t>
  </si>
  <si>
    <t>C15, C22</t>
  </si>
  <si>
    <t>CC0402JRNPO9BN331</t>
  </si>
  <si>
    <t>D1, D2</t>
  </si>
  <si>
    <t>DSK34</t>
  </si>
  <si>
    <t>Microdiode Electronics</t>
    <phoneticPr fontId="7" type="noConversion"/>
  </si>
  <si>
    <t>Printed: K34</t>
    <phoneticPr fontId="7" type="noConversion"/>
  </si>
  <si>
    <t>L1, L2</t>
  </si>
  <si>
    <t>TMPA0603S-3R3MN-D</t>
  </si>
  <si>
    <t>TAITEC</t>
  </si>
  <si>
    <t>R1, R5, R9, R12</t>
  </si>
  <si>
    <t>for these items ,they are really cheap,if you think the price is not good, we have to buy full reel, and selling it to you seperatly ,so that can get a better price</t>
    <phoneticPr fontId="7" type="noConversion"/>
  </si>
  <si>
    <t>R2, R7</t>
  </si>
  <si>
    <t>RC0402FR-0756KL</t>
  </si>
  <si>
    <t>R3, R8</t>
  </si>
  <si>
    <t>0402WGF8451TCE</t>
  </si>
  <si>
    <t>R4</t>
  </si>
  <si>
    <t>R6, R10</t>
  </si>
  <si>
    <t>RC0402FR-0721KL</t>
  </si>
  <si>
    <t>R11</t>
  </si>
  <si>
    <t>U1, U2</t>
  </si>
  <si>
    <t>AOZ1284</t>
    <phoneticPr fontId="7" type="noConversion"/>
  </si>
  <si>
    <t>Alpha and omega</t>
  </si>
  <si>
    <t>U3</t>
  </si>
  <si>
    <t>SM06B-GHS-TB</t>
  </si>
  <si>
    <t>AWG12 silicon 200C high quality, 90 meters BLACK for 450 PCBs</t>
  </si>
  <si>
    <t>AWG12 silicon 200C high quality, 90 meters RED for 450 PCBs</t>
  </si>
  <si>
    <t>XT60 plus MALE, 470 pcs for 450 PCBs</t>
  </si>
  <si>
    <t>XT30UPB FEMALE 470 pcs for 450 PCBs</t>
  </si>
  <si>
    <t>AWG26 silicon 200C high quality, 35 meters BLACK for 160 PCBs</t>
  </si>
  <si>
    <t>AWG26 silicon 200C high quality, 35 meters RED for 160 PCBs</t>
  </si>
  <si>
    <t>2.54mm connector for crimping</t>
  </si>
  <si>
    <t>2.54mm dupont plastic case</t>
  </si>
  <si>
    <t>JST plastic housing with connectors (crimpable) 200 pcs</t>
  </si>
  <si>
    <t>LP5907</t>
    <phoneticPr fontId="7" type="noConversion"/>
  </si>
  <si>
    <t>FM25V02A</t>
    <phoneticPr fontId="7" type="noConversion"/>
  </si>
  <si>
    <t>STM32F427VIT6</t>
    <phoneticPr fontId="7" type="noConversion"/>
  </si>
  <si>
    <t>MS5607-02BA</t>
    <phoneticPr fontId="7" type="noConversion"/>
  </si>
  <si>
    <t>MPU-9250</t>
    <phoneticPr fontId="7" type="noConversion"/>
  </si>
  <si>
    <t>SGM809-SXN3L/TR</t>
    <phoneticPr fontId="7" type="noConversion"/>
  </si>
  <si>
    <t>SN74LVC2G66DCUR</t>
    <phoneticPr fontId="7" type="noConversion"/>
  </si>
  <si>
    <t>2.54 pins array (40x6 pins)</t>
  </si>
  <si>
    <t>1 pcs for 6 PDBs</t>
  </si>
  <si>
    <t>7E24000E12UCG</t>
    <phoneticPr fontId="7" type="noConversion"/>
  </si>
  <si>
    <t>SHENZHEN CRYSTAL TECH</t>
    <phoneticPr fontId="7" type="noConversion"/>
  </si>
  <si>
    <t>LCSC</t>
  </si>
  <si>
    <t>SN74LVC2G86DCUR</t>
    <phoneticPr fontId="7" type="noConversion"/>
  </si>
  <si>
    <t>FM25V02</t>
    <phoneticPr fontId="7" type="noConversion"/>
  </si>
  <si>
    <t xml:space="preserve">2.54mm 3x40 Pin </t>
    <phoneticPr fontId="7" type="noConversion"/>
  </si>
  <si>
    <t>1 pcs for 6 PDBs (3x40)</t>
    <phoneticPr fontId="7" type="noConversion"/>
  </si>
  <si>
    <t>310 3x6 arrays (87 pcs 3x40)</t>
  </si>
  <si>
    <t>https://lcsc.com/product-detail/Ferrite-Beads_TDK_MMZ1608Y152CTA00_TDK-MMZ1608Y152CTA00_C275455.html</t>
  </si>
  <si>
    <t>TDK</t>
  </si>
  <si>
    <t>MMZ1608Y152CTA00</t>
  </si>
  <si>
    <t>Price for - PCBs</t>
  </si>
  <si>
    <t>Quantity for -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</si>
</sst>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204"/>
      <scheme val="minor"/>
    </font>
    <font>
      <sz val="12"/>
      <color rgb="FF000000"/>
      <name val="Segoe UI"/>
      <family val="2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3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3" borderId="1" xfId="0" applyFont="1" applyFill="1" applyBorder="1"/>
    <xf numFmtId="0" fontId="3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/>
    </xf>
    <xf numFmtId="0" fontId="5" fillId="0" borderId="0" xfId="1" applyFont="1"/>
    <xf numFmtId="0" fontId="5" fillId="0" borderId="0" xfId="1"/>
    <xf numFmtId="0" fontId="0" fillId="0" borderId="0" xfId="0" applyFont="1"/>
    <xf numFmtId="0" fontId="1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3" fillId="0" borderId="1" xfId="0" quotePrefix="1" applyFont="1" applyBorder="1"/>
    <xf numFmtId="0" fontId="3" fillId="0" borderId="3" xfId="0" quotePrefix="1" applyFont="1" applyBorder="1"/>
    <xf numFmtId="0" fontId="5" fillId="0" borderId="3" xfId="1" quotePrefix="1" applyBorder="1"/>
    <xf numFmtId="0" fontId="1" fillId="0" borderId="1" xfId="0" applyFont="1" applyBorder="1"/>
    <xf numFmtId="0" fontId="2" fillId="3" borderId="1" xfId="0" applyFont="1" applyFill="1" applyBorder="1"/>
    <xf numFmtId="0" fontId="2" fillId="3" borderId="1" xfId="0" quotePrefix="1" applyFont="1" applyFill="1" applyBorder="1" applyAlignment="1">
      <alignment horizontal="center"/>
    </xf>
    <xf numFmtId="0" fontId="8" fillId="0" borderId="1" xfId="0" quotePrefix="1" applyFont="1" applyBorder="1"/>
    <xf numFmtId="0" fontId="8" fillId="0" borderId="1" xfId="0" applyFont="1" applyBorder="1"/>
    <xf numFmtId="0" fontId="8" fillId="3" borderId="1" xfId="0" applyFont="1" applyFill="1" applyBorder="1"/>
    <xf numFmtId="0" fontId="8" fillId="0" borderId="1" xfId="2" applyFont="1" applyBorder="1"/>
    <xf numFmtId="0" fontId="9" fillId="0" borderId="1" xfId="0" applyFont="1" applyBorder="1"/>
    <xf numFmtId="0" fontId="8" fillId="4" borderId="1" xfId="0" applyFont="1" applyFill="1" applyBorder="1"/>
    <xf numFmtId="0" fontId="8" fillId="0" borderId="1" xfId="3" applyFont="1" applyBorder="1"/>
    <xf numFmtId="0" fontId="8" fillId="3" borderId="1" xfId="0" applyFont="1" applyFill="1" applyBorder="1" applyAlignment="1">
      <alignment horizontal="right"/>
    </xf>
    <xf numFmtId="0" fontId="8" fillId="3" borderId="1" xfId="3" applyFont="1" applyFill="1" applyBorder="1"/>
    <xf numFmtId="0" fontId="10" fillId="0" borderId="1" xfId="0" quotePrefix="1" applyFont="1" applyBorder="1"/>
    <xf numFmtId="0" fontId="10" fillId="0" borderId="1" xfId="0" applyFont="1" applyBorder="1"/>
    <xf numFmtId="0" fontId="2" fillId="4" borderId="2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11" fillId="3" borderId="1" xfId="0" quotePrefix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3" borderId="0" xfId="0" applyFill="1"/>
    <xf numFmtId="0" fontId="0" fillId="3" borderId="1" xfId="0" applyFont="1" applyFill="1" applyBorder="1" applyAlignment="1">
      <alignment horizontal="center"/>
    </xf>
  </cellXfs>
  <cellStyles count="4">
    <cellStyle name="Гиперссылка" xfId="1" builtinId="8"/>
    <cellStyle name="Обычный" xfId="0" builtinId="0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32842038620.html" TargetMode="External"/><Relationship Id="rId3" Type="http://schemas.openxmlformats.org/officeDocument/2006/relationships/hyperlink" Target="https://lcsc.com/product-detail/Others_YAGEO-CC0402JRX7R9BB103_C272878.html" TargetMode="External"/><Relationship Id="rId7" Type="http://schemas.openxmlformats.org/officeDocument/2006/relationships/hyperlink" Target="https://lcsc.com/product-detail/USB-Connectors_Jing-Extension-of-the-Electronic-Co-C10418_C10418.html" TargetMode="External"/><Relationship Id="rId2" Type="http://schemas.openxmlformats.org/officeDocument/2006/relationships/hyperlink" Target="https://lcsc.com/product-detail/Others_Murata-Electronics_GRM155R61A106ME21D_Murata-Electronics-GRM155R61A106ME21D_C324476.html" TargetMode="External"/><Relationship Id="rId1" Type="http://schemas.openxmlformats.org/officeDocument/2006/relationships/hyperlink" Target="https://www.digikey.com/product-detail/en/texas-instruments/SN74LVC2G86DCUR/296-13275-1-ND/484303" TargetMode="External"/><Relationship Id="rId6" Type="http://schemas.openxmlformats.org/officeDocument/2006/relationships/hyperlink" Target="https://lcsc.com/product-detail/Chip-Resistor-Surface-Mount_Walsin-Tech-Corp-WR04X1004FTL_C163817.html" TargetMode="External"/><Relationship Id="rId5" Type="http://schemas.openxmlformats.org/officeDocument/2006/relationships/hyperlink" Target="https://lcsc.com/product-detail/FRAM_CYPRESS_FM25V02A-GTR_FM25V02A-GTR_C66029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csc.com/product-detail/Chip-Resistor-Surface-Mount_UNI-ROYAL-Uniroyal-Elec-0402WGF1002TCE_C25744.html" TargetMode="External"/><Relationship Id="rId9" Type="http://schemas.openxmlformats.org/officeDocument/2006/relationships/hyperlink" Target="https://lcsc.com/product-detail/Ferrite-Beads_TDK_MMZ1608Y152CTA00_TDK-MMZ1608Y152CTA00_C275455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="85" zoomScaleNormal="85" workbookViewId="0">
      <pane ySplit="1" topLeftCell="A21" activePane="bottomLeft" state="frozen"/>
      <selection pane="bottomLeft" activeCell="F22" sqref="F22"/>
    </sheetView>
  </sheetViews>
  <sheetFormatPr defaultColWidth="9" defaultRowHeight="15"/>
  <cols>
    <col min="1" max="1" width="36.140625" customWidth="1"/>
    <col min="2" max="2" width="23.85546875" customWidth="1"/>
    <col min="3" max="4" width="35.140625" customWidth="1"/>
    <col min="5" max="5" width="23.85546875" customWidth="1"/>
    <col min="6" max="6" width="26.42578125" customWidth="1"/>
    <col min="7" max="7" width="27" customWidth="1"/>
    <col min="8" max="8" width="23.140625" customWidth="1"/>
    <col min="9" max="9" width="18" customWidth="1"/>
    <col min="10" max="10" width="127.42578125" customWidth="1"/>
  </cols>
  <sheetData>
    <row r="1" spans="1:10" ht="20.10000000000000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199</v>
      </c>
      <c r="G1" s="11" t="s">
        <v>5</v>
      </c>
      <c r="H1" s="11" t="s">
        <v>198</v>
      </c>
      <c r="I1" s="11" t="s">
        <v>6</v>
      </c>
      <c r="J1" s="11" t="s">
        <v>7</v>
      </c>
    </row>
    <row r="2" spans="1:10" ht="20.100000000000001" customHeight="1">
      <c r="A2" s="12" t="s">
        <v>8</v>
      </c>
      <c r="B2" s="13" t="s">
        <v>9</v>
      </c>
      <c r="C2" s="13" t="s">
        <v>10</v>
      </c>
      <c r="D2" s="13"/>
      <c r="E2" s="2">
        <v>31</v>
      </c>
      <c r="F2" s="2"/>
      <c r="G2" s="2"/>
      <c r="H2" s="3">
        <f>G2*F2</f>
        <v>0</v>
      </c>
      <c r="I2" s="7"/>
      <c r="J2" s="13" t="s">
        <v>12</v>
      </c>
    </row>
    <row r="3" spans="1:10" ht="20.100000000000001" customHeight="1">
      <c r="A3" s="12" t="s">
        <v>13</v>
      </c>
      <c r="B3" s="13" t="s">
        <v>14</v>
      </c>
      <c r="C3" s="13" t="s">
        <v>15</v>
      </c>
      <c r="D3" s="13"/>
      <c r="E3" s="2">
        <v>14</v>
      </c>
      <c r="F3" s="2"/>
      <c r="G3" s="2"/>
      <c r="H3" s="3">
        <f t="shared" ref="H3:H38" si="0">G3*F3</f>
        <v>0</v>
      </c>
      <c r="I3" s="7"/>
      <c r="J3" s="13" t="s">
        <v>16</v>
      </c>
    </row>
    <row r="4" spans="1:10" ht="20.100000000000001" customHeight="1">
      <c r="A4" s="12" t="s">
        <v>17</v>
      </c>
      <c r="B4" s="13" t="s">
        <v>18</v>
      </c>
      <c r="C4" s="13" t="s">
        <v>10</v>
      </c>
      <c r="D4" s="13"/>
      <c r="E4" s="2">
        <v>2</v>
      </c>
      <c r="F4" s="2"/>
      <c r="G4" s="2"/>
      <c r="H4" s="3">
        <f t="shared" si="0"/>
        <v>0</v>
      </c>
      <c r="I4" s="7"/>
      <c r="J4" s="13" t="s">
        <v>19</v>
      </c>
    </row>
    <row r="5" spans="1:10" ht="20.100000000000001" customHeight="1">
      <c r="A5" s="12" t="s">
        <v>20</v>
      </c>
      <c r="B5" s="13" t="s">
        <v>21</v>
      </c>
      <c r="C5" s="13" t="s">
        <v>10</v>
      </c>
      <c r="D5" s="13"/>
      <c r="E5" s="2">
        <v>1</v>
      </c>
      <c r="F5" s="2"/>
      <c r="G5" s="2"/>
      <c r="H5" s="3">
        <f t="shared" si="0"/>
        <v>0</v>
      </c>
      <c r="I5" s="7"/>
      <c r="J5" s="2" t="s">
        <v>22</v>
      </c>
    </row>
    <row r="6" spans="1:10" ht="20.100000000000001" customHeight="1">
      <c r="A6" s="12" t="s">
        <v>23</v>
      </c>
      <c r="B6" s="13" t="s">
        <v>24</v>
      </c>
      <c r="C6" s="13" t="s">
        <v>15</v>
      </c>
      <c r="D6" s="13"/>
      <c r="E6" s="2">
        <v>8</v>
      </c>
      <c r="F6" s="2"/>
      <c r="G6" s="2"/>
      <c r="H6" s="3">
        <f t="shared" si="0"/>
        <v>0</v>
      </c>
      <c r="I6" s="7"/>
      <c r="J6" s="13" t="s">
        <v>25</v>
      </c>
    </row>
    <row r="7" spans="1:10" ht="20.100000000000001" customHeight="1">
      <c r="A7" s="12" t="s">
        <v>26</v>
      </c>
      <c r="B7" s="13" t="s">
        <v>27</v>
      </c>
      <c r="C7" s="13" t="s">
        <v>28</v>
      </c>
      <c r="D7" s="13"/>
      <c r="E7" s="2">
        <v>1</v>
      </c>
      <c r="F7" s="2"/>
      <c r="G7" s="2"/>
      <c r="H7" s="3">
        <f t="shared" si="0"/>
        <v>0</v>
      </c>
      <c r="I7" s="7"/>
      <c r="J7" s="13" t="s">
        <v>29</v>
      </c>
    </row>
    <row r="8" spans="1:10" ht="20.100000000000001" customHeight="1">
      <c r="A8" s="12" t="s">
        <v>30</v>
      </c>
      <c r="B8" s="13" t="s">
        <v>31</v>
      </c>
      <c r="C8" s="13" t="s">
        <v>32</v>
      </c>
      <c r="D8" s="13"/>
      <c r="E8" s="2">
        <v>2</v>
      </c>
      <c r="F8" s="2"/>
      <c r="G8" s="2"/>
      <c r="H8" s="3">
        <f t="shared" si="0"/>
        <v>0</v>
      </c>
      <c r="I8" s="7"/>
      <c r="J8" s="13" t="s">
        <v>33</v>
      </c>
    </row>
    <row r="9" spans="1:10" ht="20.100000000000001" customHeight="1">
      <c r="A9" s="12" t="s">
        <v>34</v>
      </c>
      <c r="B9" s="33" t="s">
        <v>197</v>
      </c>
      <c r="C9" s="33" t="s">
        <v>196</v>
      </c>
      <c r="D9" s="34"/>
      <c r="E9" s="35">
        <v>2</v>
      </c>
      <c r="F9" s="35"/>
      <c r="G9" s="36"/>
      <c r="H9" s="3">
        <f t="shared" si="0"/>
        <v>0</v>
      </c>
      <c r="I9" s="37"/>
      <c r="J9" s="9" t="s">
        <v>195</v>
      </c>
    </row>
    <row r="10" spans="1:10" ht="20.100000000000001" customHeight="1">
      <c r="A10" s="12" t="s">
        <v>35</v>
      </c>
      <c r="B10" s="13" t="s">
        <v>36</v>
      </c>
      <c r="C10" s="13" t="s">
        <v>15</v>
      </c>
      <c r="D10" s="13"/>
      <c r="E10" s="2">
        <v>6</v>
      </c>
      <c r="F10" s="2"/>
      <c r="G10" s="2"/>
      <c r="H10" s="3">
        <f t="shared" si="0"/>
        <v>0</v>
      </c>
      <c r="I10" s="7"/>
      <c r="J10" s="13" t="s">
        <v>37</v>
      </c>
    </row>
    <row r="11" spans="1:10" ht="20.100000000000001" customHeight="1">
      <c r="A11" s="12" t="s">
        <v>38</v>
      </c>
      <c r="B11" s="13" t="s">
        <v>39</v>
      </c>
      <c r="C11" s="13" t="s">
        <v>40</v>
      </c>
      <c r="D11" s="13"/>
      <c r="E11" s="2">
        <v>1</v>
      </c>
      <c r="F11" s="2"/>
      <c r="G11" s="2"/>
      <c r="H11" s="3">
        <f t="shared" si="0"/>
        <v>0</v>
      </c>
      <c r="I11" s="7"/>
      <c r="J11" s="13" t="s">
        <v>41</v>
      </c>
    </row>
    <row r="12" spans="1:10" ht="20.100000000000001" customHeight="1">
      <c r="A12" s="12" t="s">
        <v>42</v>
      </c>
      <c r="B12" s="13" t="s">
        <v>43</v>
      </c>
      <c r="C12" s="13" t="s">
        <v>44</v>
      </c>
      <c r="D12" s="13"/>
      <c r="E12" s="2">
        <v>1</v>
      </c>
      <c r="F12" s="2"/>
      <c r="G12" s="2"/>
      <c r="H12" s="3">
        <f t="shared" si="0"/>
        <v>0</v>
      </c>
      <c r="I12" s="7"/>
      <c r="J12" s="13" t="s">
        <v>45</v>
      </c>
    </row>
    <row r="13" spans="1:10" ht="20.100000000000001" customHeight="1">
      <c r="A13" s="12" t="s">
        <v>46</v>
      </c>
      <c r="B13" s="13" t="s">
        <v>47</v>
      </c>
      <c r="C13" s="13" t="s">
        <v>48</v>
      </c>
      <c r="D13" s="13"/>
      <c r="E13" s="2">
        <v>1</v>
      </c>
      <c r="F13" s="2"/>
      <c r="G13" s="2"/>
      <c r="H13" s="3">
        <f t="shared" si="0"/>
        <v>0</v>
      </c>
      <c r="I13" s="7"/>
      <c r="J13" s="13" t="s">
        <v>49</v>
      </c>
    </row>
    <row r="14" spans="1:10" ht="20.100000000000001" customHeight="1">
      <c r="A14" s="12" t="s">
        <v>50</v>
      </c>
      <c r="B14" s="13" t="s">
        <v>51</v>
      </c>
      <c r="C14" s="13" t="s">
        <v>52</v>
      </c>
      <c r="D14" s="13"/>
      <c r="E14" s="2">
        <v>2</v>
      </c>
      <c r="F14" s="2"/>
      <c r="G14" s="2"/>
      <c r="H14" s="3">
        <f t="shared" si="0"/>
        <v>0</v>
      </c>
      <c r="I14" s="7"/>
      <c r="J14" s="13" t="s">
        <v>53</v>
      </c>
    </row>
    <row r="15" spans="1:10" ht="20.100000000000001" customHeight="1">
      <c r="A15" s="12" t="s">
        <v>54</v>
      </c>
      <c r="B15" s="13" t="s">
        <v>55</v>
      </c>
      <c r="C15" s="13" t="s">
        <v>10</v>
      </c>
      <c r="D15" s="13"/>
      <c r="E15" s="2">
        <v>2</v>
      </c>
      <c r="F15" s="2"/>
      <c r="G15" s="2"/>
      <c r="H15" s="3">
        <f t="shared" si="0"/>
        <v>0</v>
      </c>
      <c r="I15" s="7"/>
      <c r="J15" s="13" t="s">
        <v>56</v>
      </c>
    </row>
    <row r="16" spans="1:10" ht="20.100000000000001" customHeight="1">
      <c r="A16" s="12" t="s">
        <v>57</v>
      </c>
      <c r="B16" s="13" t="s">
        <v>58</v>
      </c>
      <c r="C16" s="13" t="s">
        <v>52</v>
      </c>
      <c r="D16" s="13"/>
      <c r="E16" s="2">
        <v>13</v>
      </c>
      <c r="F16" s="2"/>
      <c r="G16" s="2"/>
      <c r="H16" s="3">
        <f t="shared" si="0"/>
        <v>0</v>
      </c>
      <c r="I16" s="7"/>
      <c r="J16" s="13" t="s">
        <v>59</v>
      </c>
    </row>
    <row r="17" spans="1:10" ht="20.100000000000001" customHeight="1">
      <c r="A17" s="12" t="s">
        <v>60</v>
      </c>
      <c r="B17" s="2" t="s">
        <v>61</v>
      </c>
      <c r="C17" s="13" t="s">
        <v>52</v>
      </c>
      <c r="D17" s="13"/>
      <c r="E17" s="2">
        <v>6</v>
      </c>
      <c r="F17" s="2"/>
      <c r="G17" s="2"/>
      <c r="H17" s="3">
        <f t="shared" si="0"/>
        <v>0</v>
      </c>
      <c r="I17" s="7"/>
      <c r="J17" s="13" t="s">
        <v>62</v>
      </c>
    </row>
    <row r="18" spans="1:10" ht="20.100000000000001" customHeight="1">
      <c r="A18" s="12" t="s">
        <v>63</v>
      </c>
      <c r="B18" s="13" t="s">
        <v>64</v>
      </c>
      <c r="C18" s="13" t="s">
        <v>10</v>
      </c>
      <c r="D18" s="13"/>
      <c r="E18" s="2">
        <v>3</v>
      </c>
      <c r="F18" s="2"/>
      <c r="G18" s="2"/>
      <c r="H18" s="3">
        <f t="shared" si="0"/>
        <v>0</v>
      </c>
      <c r="I18" s="7"/>
      <c r="J18" s="13" t="s">
        <v>65</v>
      </c>
    </row>
    <row r="19" spans="1:10" ht="20.100000000000001" customHeight="1">
      <c r="A19" s="12" t="s">
        <v>66</v>
      </c>
      <c r="B19" s="13" t="s">
        <v>67</v>
      </c>
      <c r="C19" s="13" t="s">
        <v>10</v>
      </c>
      <c r="D19" s="13"/>
      <c r="E19" s="2">
        <v>3</v>
      </c>
      <c r="F19" s="2"/>
      <c r="G19" s="2"/>
      <c r="H19" s="3">
        <f t="shared" si="0"/>
        <v>0</v>
      </c>
      <c r="I19" s="7"/>
      <c r="J19" s="13" t="s">
        <v>68</v>
      </c>
    </row>
    <row r="20" spans="1:10" ht="20.100000000000001" customHeight="1">
      <c r="A20" s="12" t="s">
        <v>69</v>
      </c>
      <c r="B20" s="13" t="s">
        <v>70</v>
      </c>
      <c r="C20" s="13" t="s">
        <v>52</v>
      </c>
      <c r="D20" s="13"/>
      <c r="E20" s="2">
        <v>1</v>
      </c>
      <c r="F20" s="2"/>
      <c r="G20" s="2"/>
      <c r="H20" s="3">
        <f t="shared" si="0"/>
        <v>0</v>
      </c>
      <c r="I20" s="7"/>
      <c r="J20" s="13" t="s">
        <v>71</v>
      </c>
    </row>
    <row r="21" spans="1:10" ht="20.100000000000001" customHeight="1">
      <c r="A21" s="12" t="s">
        <v>72</v>
      </c>
      <c r="B21" s="13" t="s">
        <v>73</v>
      </c>
      <c r="C21" s="13" t="s">
        <v>10</v>
      </c>
      <c r="D21" s="13"/>
      <c r="E21" s="2">
        <v>5</v>
      </c>
      <c r="F21" s="2"/>
      <c r="G21" s="2"/>
      <c r="H21" s="3">
        <f t="shared" si="0"/>
        <v>0</v>
      </c>
      <c r="I21" s="7"/>
      <c r="J21" s="13" t="s">
        <v>74</v>
      </c>
    </row>
    <row r="22" spans="1:10" ht="20.100000000000001" customHeight="1">
      <c r="A22" s="12" t="s">
        <v>75</v>
      </c>
      <c r="B22" s="13" t="s">
        <v>76</v>
      </c>
      <c r="C22" s="13" t="s">
        <v>10</v>
      </c>
      <c r="D22" s="13"/>
      <c r="E22" s="2">
        <v>1</v>
      </c>
      <c r="F22" s="2"/>
      <c r="G22" s="2"/>
      <c r="H22" s="3">
        <f t="shared" si="0"/>
        <v>0</v>
      </c>
      <c r="I22" s="7"/>
      <c r="J22" s="13" t="s">
        <v>77</v>
      </c>
    </row>
    <row r="23" spans="1:10" ht="20.100000000000001" customHeight="1">
      <c r="A23" s="12" t="s">
        <v>78</v>
      </c>
      <c r="B23" s="13" t="s">
        <v>79</v>
      </c>
      <c r="C23" s="13" t="s">
        <v>10</v>
      </c>
      <c r="D23" s="13"/>
      <c r="E23" s="2">
        <v>2</v>
      </c>
      <c r="F23" s="2"/>
      <c r="G23" s="2"/>
      <c r="H23" s="3">
        <f t="shared" si="0"/>
        <v>0</v>
      </c>
      <c r="I23" s="7"/>
      <c r="J23" s="13" t="s">
        <v>80</v>
      </c>
    </row>
    <row r="24" spans="1:10" ht="20.100000000000001" customHeight="1">
      <c r="A24" s="12" t="s">
        <v>81</v>
      </c>
      <c r="B24" s="13" t="s">
        <v>82</v>
      </c>
      <c r="C24" s="13" t="s">
        <v>83</v>
      </c>
      <c r="D24" s="13"/>
      <c r="E24" s="2">
        <v>2</v>
      </c>
      <c r="F24" s="2"/>
      <c r="G24" s="2"/>
      <c r="H24" s="3">
        <f t="shared" si="0"/>
        <v>0</v>
      </c>
      <c r="I24" s="7"/>
      <c r="J24" s="13" t="s">
        <v>84</v>
      </c>
    </row>
    <row r="25" spans="1:10" ht="20.100000000000001" customHeight="1">
      <c r="A25" s="12" t="s">
        <v>85</v>
      </c>
      <c r="B25" s="13" t="s">
        <v>86</v>
      </c>
      <c r="C25" s="13" t="s">
        <v>87</v>
      </c>
      <c r="D25" s="13"/>
      <c r="E25" s="2">
        <v>2</v>
      </c>
      <c r="F25" s="2"/>
      <c r="G25" s="2"/>
      <c r="H25" s="3">
        <f t="shared" si="0"/>
        <v>0</v>
      </c>
      <c r="I25" s="7"/>
      <c r="J25" s="14" t="s">
        <v>88</v>
      </c>
    </row>
    <row r="26" spans="1:10" ht="20.100000000000001" customHeight="1">
      <c r="A26" s="12" t="s">
        <v>89</v>
      </c>
      <c r="B26" s="13" t="s">
        <v>191</v>
      </c>
      <c r="C26" s="13" t="s">
        <v>90</v>
      </c>
      <c r="D26" s="13"/>
      <c r="E26" s="2">
        <v>1</v>
      </c>
      <c r="F26" s="2"/>
      <c r="G26" s="2"/>
      <c r="H26" s="3">
        <f t="shared" si="0"/>
        <v>0</v>
      </c>
      <c r="I26" s="7"/>
      <c r="J26" s="15" t="s">
        <v>91</v>
      </c>
    </row>
    <row r="27" spans="1:10" ht="20.100000000000001" customHeight="1">
      <c r="A27" s="12" t="s">
        <v>92</v>
      </c>
      <c r="B27" s="13" t="s">
        <v>93</v>
      </c>
      <c r="C27" s="13" t="s">
        <v>94</v>
      </c>
      <c r="D27" s="13"/>
      <c r="E27" s="2">
        <v>1</v>
      </c>
      <c r="F27" s="2"/>
      <c r="G27" s="2"/>
      <c r="H27" s="3">
        <f t="shared" si="0"/>
        <v>0</v>
      </c>
      <c r="I27" s="7"/>
      <c r="J27" s="14" t="s">
        <v>95</v>
      </c>
    </row>
    <row r="28" spans="1:10" ht="20.100000000000001" customHeight="1">
      <c r="A28" s="12" t="s">
        <v>96</v>
      </c>
      <c r="B28" s="13" t="s">
        <v>97</v>
      </c>
      <c r="C28" s="13" t="s">
        <v>98</v>
      </c>
      <c r="D28" s="13"/>
      <c r="E28" s="2">
        <v>1</v>
      </c>
      <c r="F28" s="2"/>
      <c r="G28" s="2"/>
      <c r="H28" s="3">
        <f t="shared" si="0"/>
        <v>0</v>
      </c>
      <c r="I28" s="7"/>
      <c r="J28" s="14" t="s">
        <v>99</v>
      </c>
    </row>
    <row r="29" spans="1:10" ht="20.100000000000001" customHeight="1">
      <c r="A29" s="12" t="s">
        <v>100</v>
      </c>
      <c r="B29" s="13" t="s">
        <v>101</v>
      </c>
      <c r="C29" s="13" t="s">
        <v>102</v>
      </c>
      <c r="D29" s="13"/>
      <c r="E29" s="2">
        <v>1</v>
      </c>
      <c r="F29" s="2"/>
      <c r="G29" s="2"/>
      <c r="H29" s="3">
        <f t="shared" si="0"/>
        <v>0</v>
      </c>
      <c r="I29" s="7"/>
      <c r="J29" s="14" t="s">
        <v>103</v>
      </c>
    </row>
    <row r="30" spans="1:10" ht="20.100000000000001" customHeight="1">
      <c r="A30" s="12" t="s">
        <v>104</v>
      </c>
      <c r="B30" s="13" t="s">
        <v>105</v>
      </c>
      <c r="C30" s="13" t="s">
        <v>106</v>
      </c>
      <c r="D30" s="13"/>
      <c r="E30" s="2">
        <v>1</v>
      </c>
      <c r="F30" s="2"/>
      <c r="G30" s="2"/>
      <c r="H30" s="3">
        <f t="shared" si="0"/>
        <v>0</v>
      </c>
      <c r="I30" s="7"/>
      <c r="J30" s="14" t="s">
        <v>107</v>
      </c>
    </row>
    <row r="31" spans="1:10" ht="20.100000000000001" customHeight="1">
      <c r="A31" s="12" t="s">
        <v>108</v>
      </c>
      <c r="B31" s="13" t="s">
        <v>190</v>
      </c>
      <c r="C31" s="13" t="s">
        <v>87</v>
      </c>
      <c r="D31" s="13"/>
      <c r="E31" s="2">
        <v>1</v>
      </c>
      <c r="F31" s="2"/>
      <c r="G31" s="2"/>
      <c r="H31" s="3">
        <f t="shared" si="0"/>
        <v>0</v>
      </c>
      <c r="I31" s="7"/>
      <c r="J31" s="8" t="s">
        <v>109</v>
      </c>
    </row>
    <row r="32" spans="1:10" ht="20.100000000000001" customHeight="1">
      <c r="A32" s="12" t="s">
        <v>110</v>
      </c>
      <c r="B32" s="13" t="s">
        <v>111</v>
      </c>
      <c r="C32" s="13" t="s">
        <v>87</v>
      </c>
      <c r="D32" s="13"/>
      <c r="E32" s="2">
        <v>1</v>
      </c>
      <c r="F32" s="2"/>
      <c r="G32" s="2"/>
      <c r="H32" s="3">
        <f t="shared" si="0"/>
        <v>0</v>
      </c>
      <c r="I32" s="7"/>
      <c r="J32" s="14" t="s">
        <v>112</v>
      </c>
    </row>
    <row r="33" spans="1:10" ht="22.15" customHeight="1">
      <c r="A33" s="12" t="s">
        <v>113</v>
      </c>
      <c r="B33" s="13" t="s">
        <v>114</v>
      </c>
      <c r="C33" s="13" t="s">
        <v>115</v>
      </c>
      <c r="D33" s="13"/>
      <c r="E33" s="2">
        <v>1</v>
      </c>
      <c r="F33" s="2"/>
      <c r="G33" s="2"/>
      <c r="H33" s="3">
        <f t="shared" si="0"/>
        <v>0</v>
      </c>
      <c r="I33" s="7"/>
      <c r="J33" s="9" t="s">
        <v>116</v>
      </c>
    </row>
    <row r="34" spans="1:10" ht="20.100000000000001" customHeight="1">
      <c r="A34" s="12" t="s">
        <v>117</v>
      </c>
      <c r="B34" s="13" t="s">
        <v>118</v>
      </c>
      <c r="C34" s="13" t="s">
        <v>119</v>
      </c>
      <c r="D34" s="13"/>
      <c r="E34" s="2">
        <v>1</v>
      </c>
      <c r="F34" s="2"/>
      <c r="G34" s="2"/>
      <c r="H34" s="3">
        <f t="shared" si="0"/>
        <v>0</v>
      </c>
      <c r="I34" s="7"/>
      <c r="J34" s="9" t="s">
        <v>120</v>
      </c>
    </row>
    <row r="35" spans="1:10" ht="20.100000000000001" customHeight="1">
      <c r="A35" s="12" t="s">
        <v>121</v>
      </c>
      <c r="B35" s="13" t="s">
        <v>122</v>
      </c>
      <c r="C35" s="13" t="s">
        <v>123</v>
      </c>
      <c r="D35" s="13"/>
      <c r="E35" s="2">
        <v>2</v>
      </c>
      <c r="F35" s="2"/>
      <c r="G35" s="2"/>
      <c r="H35" s="3">
        <f t="shared" si="0"/>
        <v>0</v>
      </c>
      <c r="I35" s="7"/>
      <c r="J35" s="14" t="s">
        <v>124</v>
      </c>
    </row>
    <row r="36" spans="1:10" ht="20.100000000000001" customHeight="1">
      <c r="A36" s="12" t="s">
        <v>125</v>
      </c>
      <c r="B36" s="13" t="s">
        <v>126</v>
      </c>
      <c r="C36" s="13" t="s">
        <v>123</v>
      </c>
      <c r="D36" s="13"/>
      <c r="E36" s="2">
        <v>4</v>
      </c>
      <c r="F36" s="2"/>
      <c r="G36" s="2"/>
      <c r="H36" s="3">
        <f t="shared" si="0"/>
        <v>0</v>
      </c>
      <c r="I36" s="7"/>
      <c r="J36" s="14" t="s">
        <v>127</v>
      </c>
    </row>
    <row r="37" spans="1:10" ht="20.100000000000001" customHeight="1">
      <c r="A37" s="12" t="s">
        <v>128</v>
      </c>
      <c r="B37" s="13" t="s">
        <v>129</v>
      </c>
      <c r="C37" s="13" t="s">
        <v>192</v>
      </c>
      <c r="D37" s="13" t="s">
        <v>194</v>
      </c>
      <c r="E37" s="2" t="s">
        <v>193</v>
      </c>
      <c r="F37" s="4"/>
      <c r="G37" s="2"/>
      <c r="H37" s="3">
        <f t="shared" si="0"/>
        <v>0</v>
      </c>
      <c r="I37" s="7"/>
      <c r="J37" s="14" t="s">
        <v>130</v>
      </c>
    </row>
    <row r="38" spans="1:10" ht="20.100000000000001" customHeight="1">
      <c r="A38" s="12" t="s">
        <v>131</v>
      </c>
      <c r="B38" s="13" t="s">
        <v>132</v>
      </c>
      <c r="C38" s="13" t="s">
        <v>133</v>
      </c>
      <c r="D38" s="13"/>
      <c r="E38" s="2">
        <v>1</v>
      </c>
      <c r="F38" s="2"/>
      <c r="G38" s="2"/>
      <c r="H38" s="3">
        <f t="shared" si="0"/>
        <v>0</v>
      </c>
      <c r="I38" s="7"/>
      <c r="J38" s="14" t="s">
        <v>134</v>
      </c>
    </row>
    <row r="39" spans="1:10" ht="20.100000000000001" customHeight="1">
      <c r="A39" s="5"/>
      <c r="B39" s="5"/>
      <c r="C39" s="2" t="s">
        <v>135</v>
      </c>
      <c r="D39" s="2"/>
      <c r="E39" s="1"/>
      <c r="F39" s="1"/>
      <c r="G39" s="1"/>
      <c r="H39" s="1">
        <f>SUM(H2:H38)</f>
        <v>0</v>
      </c>
      <c r="I39" s="5"/>
      <c r="J39" s="5"/>
    </row>
    <row r="40" spans="1:10" ht="20.100000000000001" customHeight="1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ht="20.100000000000001" customHeight="1">
      <c r="A41" s="6"/>
      <c r="B41" s="6"/>
      <c r="C41" s="6"/>
      <c r="D41" s="6"/>
      <c r="E41" s="6"/>
      <c r="F41" s="6"/>
      <c r="G41" s="6"/>
      <c r="H41" s="6"/>
      <c r="I41" s="6"/>
      <c r="J41" s="6"/>
    </row>
    <row r="43" spans="1:10">
      <c r="J43" s="10"/>
    </row>
  </sheetData>
  <phoneticPr fontId="7" type="noConversion"/>
  <hyperlinks>
    <hyperlink ref="J31" r:id="rId1"/>
    <hyperlink ref="J3" r:id="rId2"/>
    <hyperlink ref="J5" r:id="rId3"/>
    <hyperlink ref="J17" r:id="rId4"/>
    <hyperlink ref="J26" r:id="rId5"/>
    <hyperlink ref="J24" r:id="rId6"/>
    <hyperlink ref="J34" r:id="rId7"/>
    <hyperlink ref="J33" r:id="rId8"/>
    <hyperlink ref="J9" r:id="rId9"/>
  </hyperlinks>
  <pageMargins left="0.69930555555555596" right="0.69930555555555596" top="0.75" bottom="0.75" header="0.3" footer="0.3"/>
  <pageSetup paperSize="9" orientation="portrait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8" sqref="L18"/>
    </sheetView>
  </sheetViews>
  <sheetFormatPr defaultRowHeight="15"/>
  <cols>
    <col min="1" max="1" width="42.7109375" customWidth="1"/>
    <col min="2" max="2" width="21.7109375" customWidth="1"/>
    <col min="3" max="3" width="37.42578125" customWidth="1"/>
  </cols>
  <sheetData>
    <row r="1" spans="1:9" ht="17.25">
      <c r="A1" s="11" t="s">
        <v>0</v>
      </c>
      <c r="B1" s="11" t="s">
        <v>1</v>
      </c>
      <c r="C1" s="11" t="s">
        <v>2</v>
      </c>
      <c r="D1" s="11" t="s">
        <v>4</v>
      </c>
      <c r="E1" s="11" t="s">
        <v>136</v>
      </c>
      <c r="F1" s="11" t="s">
        <v>5</v>
      </c>
      <c r="G1" s="11" t="s">
        <v>137</v>
      </c>
      <c r="H1" s="11" t="s">
        <v>6</v>
      </c>
      <c r="I1" s="11" t="s">
        <v>138</v>
      </c>
    </row>
    <row r="2" spans="1:9" ht="17.25">
      <c r="A2" s="12" t="s">
        <v>139</v>
      </c>
      <c r="B2" s="12" t="s">
        <v>140</v>
      </c>
      <c r="C2" s="12" t="s">
        <v>15</v>
      </c>
      <c r="D2" s="1">
        <v>8</v>
      </c>
      <c r="E2" s="1">
        <v>3680</v>
      </c>
      <c r="F2" s="16">
        <v>3.7999999999999999E-2</v>
      </c>
      <c r="G2" s="17">
        <f>E2*F2</f>
        <v>139.84</v>
      </c>
      <c r="H2" s="18" t="s">
        <v>11</v>
      </c>
      <c r="I2" s="17"/>
    </row>
    <row r="3" spans="1:9" ht="17.25">
      <c r="A3" s="12" t="s">
        <v>141</v>
      </c>
      <c r="B3" s="12" t="s">
        <v>142</v>
      </c>
      <c r="C3" s="12" t="s">
        <v>10</v>
      </c>
      <c r="D3" s="1">
        <v>12</v>
      </c>
      <c r="E3" s="1">
        <v>5520</v>
      </c>
      <c r="F3" s="16">
        <v>9.9000000000000008E-3</v>
      </c>
      <c r="G3" s="17">
        <f t="shared" ref="G3:G24" si="0">E3*F3</f>
        <v>54.648000000000003</v>
      </c>
      <c r="H3" s="18" t="s">
        <v>11</v>
      </c>
      <c r="I3" s="17"/>
    </row>
    <row r="4" spans="1:9" ht="15.75">
      <c r="A4" s="12" t="s">
        <v>143</v>
      </c>
      <c r="B4" s="12" t="s">
        <v>144</v>
      </c>
      <c r="C4" s="12" t="s">
        <v>15</v>
      </c>
      <c r="D4" s="1">
        <v>5</v>
      </c>
      <c r="E4" s="1">
        <v>2300</v>
      </c>
      <c r="F4" s="1">
        <v>7.4999999999999997E-3</v>
      </c>
      <c r="G4" s="17">
        <f t="shared" si="0"/>
        <v>17.25</v>
      </c>
      <c r="H4" s="18" t="s">
        <v>11</v>
      </c>
      <c r="I4" s="17"/>
    </row>
    <row r="5" spans="1:9" ht="15.75">
      <c r="A5" s="19" t="s">
        <v>145</v>
      </c>
      <c r="B5" s="19" t="s">
        <v>146</v>
      </c>
      <c r="C5" s="19" t="s">
        <v>10</v>
      </c>
      <c r="D5" s="20">
        <v>2</v>
      </c>
      <c r="E5" s="21">
        <v>920</v>
      </c>
      <c r="F5" s="1">
        <v>3.5000000000000001E-3</v>
      </c>
      <c r="G5" s="17">
        <f t="shared" si="0"/>
        <v>3.22</v>
      </c>
      <c r="H5" s="18" t="s">
        <v>11</v>
      </c>
      <c r="I5" s="17"/>
    </row>
    <row r="6" spans="1:9" ht="15.75">
      <c r="A6" s="19" t="s">
        <v>147</v>
      </c>
      <c r="B6" s="19" t="s">
        <v>148</v>
      </c>
      <c r="C6" s="19" t="s">
        <v>149</v>
      </c>
      <c r="D6" s="20">
        <v>2</v>
      </c>
      <c r="E6" s="21">
        <v>920</v>
      </c>
      <c r="F6" s="22">
        <v>1.7999999999999999E-2</v>
      </c>
      <c r="G6" s="17">
        <f t="shared" si="0"/>
        <v>16.559999999999999</v>
      </c>
      <c r="H6" s="18" t="s">
        <v>11</v>
      </c>
      <c r="I6" s="17" t="s">
        <v>150</v>
      </c>
    </row>
    <row r="7" spans="1:9" ht="15.75">
      <c r="A7" s="19" t="s">
        <v>151</v>
      </c>
      <c r="B7" s="19" t="s">
        <v>152</v>
      </c>
      <c r="C7" s="19" t="s">
        <v>153</v>
      </c>
      <c r="D7" s="20">
        <v>2</v>
      </c>
      <c r="E7" s="21">
        <v>920</v>
      </c>
      <c r="F7" s="23">
        <v>5.8000000000000003E-2</v>
      </c>
      <c r="G7" s="17">
        <f t="shared" si="0"/>
        <v>53.36</v>
      </c>
      <c r="H7" s="18" t="s">
        <v>11</v>
      </c>
      <c r="I7" s="17"/>
    </row>
    <row r="8" spans="1:9" ht="15.75">
      <c r="A8" s="19" t="s">
        <v>154</v>
      </c>
      <c r="B8" s="19" t="s">
        <v>61</v>
      </c>
      <c r="C8" s="19" t="s">
        <v>52</v>
      </c>
      <c r="D8" s="20">
        <v>4</v>
      </c>
      <c r="E8" s="21">
        <v>1840</v>
      </c>
      <c r="F8" s="24">
        <v>1E-3</v>
      </c>
      <c r="G8" s="17">
        <f t="shared" si="0"/>
        <v>1.84</v>
      </c>
      <c r="H8" s="18" t="s">
        <v>11</v>
      </c>
      <c r="I8" s="30" t="s">
        <v>155</v>
      </c>
    </row>
    <row r="9" spans="1:9" ht="15.75">
      <c r="A9" s="19" t="s">
        <v>156</v>
      </c>
      <c r="B9" s="19" t="s">
        <v>157</v>
      </c>
      <c r="C9" s="19" t="s">
        <v>10</v>
      </c>
      <c r="D9" s="20">
        <v>2</v>
      </c>
      <c r="E9" s="21">
        <v>920</v>
      </c>
      <c r="F9" s="24">
        <v>1E-3</v>
      </c>
      <c r="G9" s="17">
        <f t="shared" si="0"/>
        <v>0.92</v>
      </c>
      <c r="H9" s="18" t="s">
        <v>11</v>
      </c>
      <c r="I9" s="31"/>
    </row>
    <row r="10" spans="1:9" ht="15.75">
      <c r="A10" s="19" t="s">
        <v>158</v>
      </c>
      <c r="B10" s="19" t="s">
        <v>159</v>
      </c>
      <c r="C10" s="19" t="s">
        <v>52</v>
      </c>
      <c r="D10" s="20">
        <v>2</v>
      </c>
      <c r="E10" s="21">
        <v>920</v>
      </c>
      <c r="F10" s="24">
        <v>1E-3</v>
      </c>
      <c r="G10" s="17">
        <f t="shared" si="0"/>
        <v>0.92</v>
      </c>
      <c r="H10" s="18" t="s">
        <v>11</v>
      </c>
      <c r="I10" s="31"/>
    </row>
    <row r="11" spans="1:9" ht="15.75">
      <c r="A11" s="19" t="s">
        <v>160</v>
      </c>
      <c r="B11" s="19" t="s">
        <v>55</v>
      </c>
      <c r="C11" s="19" t="s">
        <v>10</v>
      </c>
      <c r="D11" s="20">
        <v>1</v>
      </c>
      <c r="E11" s="21">
        <v>460</v>
      </c>
      <c r="F11" s="24">
        <v>1.1999999999999999E-3</v>
      </c>
      <c r="G11" s="17">
        <f t="shared" si="0"/>
        <v>0.55199999999999994</v>
      </c>
      <c r="H11" s="18" t="s">
        <v>11</v>
      </c>
      <c r="I11" s="31"/>
    </row>
    <row r="12" spans="1:9" ht="15.75">
      <c r="A12" s="19" t="s">
        <v>161</v>
      </c>
      <c r="B12" s="19" t="s">
        <v>162</v>
      </c>
      <c r="C12" s="19" t="s">
        <v>10</v>
      </c>
      <c r="D12" s="20">
        <v>2</v>
      </c>
      <c r="E12" s="21">
        <v>920</v>
      </c>
      <c r="F12" s="24">
        <v>1E-3</v>
      </c>
      <c r="G12" s="17">
        <f t="shared" si="0"/>
        <v>0.92</v>
      </c>
      <c r="H12" s="18" t="s">
        <v>11</v>
      </c>
      <c r="I12" s="31"/>
    </row>
    <row r="13" spans="1:9" ht="15.75">
      <c r="A13" s="12" t="s">
        <v>163</v>
      </c>
      <c r="B13" s="12" t="s">
        <v>64</v>
      </c>
      <c r="C13" s="12" t="s">
        <v>10</v>
      </c>
      <c r="D13" s="1">
        <v>1</v>
      </c>
      <c r="E13" s="21">
        <v>460</v>
      </c>
      <c r="F13" s="24">
        <v>1.1999999999999999E-3</v>
      </c>
      <c r="G13" s="17">
        <f t="shared" si="0"/>
        <v>0.55199999999999994</v>
      </c>
      <c r="H13" s="18" t="s">
        <v>11</v>
      </c>
      <c r="I13" s="32"/>
    </row>
    <row r="14" spans="1:9" ht="15.75">
      <c r="A14" s="19" t="s">
        <v>164</v>
      </c>
      <c r="B14" s="19" t="s">
        <v>165</v>
      </c>
      <c r="C14" s="19" t="s">
        <v>166</v>
      </c>
      <c r="D14" s="20">
        <v>2</v>
      </c>
      <c r="E14" s="21">
        <v>920</v>
      </c>
      <c r="F14" s="25">
        <v>0.27</v>
      </c>
      <c r="G14" s="17">
        <f t="shared" si="0"/>
        <v>248.4</v>
      </c>
      <c r="H14" s="18" t="s">
        <v>11</v>
      </c>
      <c r="I14" s="17"/>
    </row>
    <row r="15" spans="1:9" ht="15.75">
      <c r="A15" s="19" t="s">
        <v>167</v>
      </c>
      <c r="B15" s="19" t="s">
        <v>168</v>
      </c>
      <c r="C15" s="19" t="s">
        <v>123</v>
      </c>
      <c r="D15" s="20">
        <v>1</v>
      </c>
      <c r="E15" s="21">
        <v>460</v>
      </c>
      <c r="F15" s="25">
        <v>0.15</v>
      </c>
      <c r="G15" s="17">
        <f t="shared" si="0"/>
        <v>69</v>
      </c>
      <c r="H15" s="18" t="s">
        <v>11</v>
      </c>
      <c r="I15" s="17"/>
    </row>
    <row r="16" spans="1:9" ht="15.75">
      <c r="A16" s="20" t="s">
        <v>169</v>
      </c>
      <c r="B16" s="20"/>
      <c r="C16" s="20"/>
      <c r="D16" s="20"/>
      <c r="E16" s="26">
        <v>90</v>
      </c>
      <c r="F16" s="27">
        <v>1</v>
      </c>
      <c r="G16" s="17">
        <f t="shared" si="0"/>
        <v>90</v>
      </c>
      <c r="H16" s="18" t="s">
        <v>11</v>
      </c>
      <c r="I16" s="17"/>
    </row>
    <row r="17" spans="1:9" ht="15.75">
      <c r="A17" s="20" t="s">
        <v>170</v>
      </c>
      <c r="B17" s="20"/>
      <c r="C17" s="20"/>
      <c r="D17" s="20"/>
      <c r="E17" s="26">
        <v>90</v>
      </c>
      <c r="F17" s="27">
        <v>1</v>
      </c>
      <c r="G17" s="17">
        <f t="shared" si="0"/>
        <v>90</v>
      </c>
      <c r="H17" s="18" t="s">
        <v>11</v>
      </c>
      <c r="I17" s="17"/>
    </row>
    <row r="18" spans="1:9" ht="15.75">
      <c r="A18" s="20" t="s">
        <v>171</v>
      </c>
      <c r="B18" s="20"/>
      <c r="C18" s="20"/>
      <c r="D18" s="20"/>
      <c r="E18" s="21">
        <v>470</v>
      </c>
      <c r="F18" s="21">
        <v>0.57999999999999996</v>
      </c>
      <c r="G18" s="17">
        <f t="shared" si="0"/>
        <v>272.59999999999997</v>
      </c>
      <c r="H18" s="18" t="s">
        <v>11</v>
      </c>
      <c r="I18" s="17"/>
    </row>
    <row r="19" spans="1:9" ht="15.75">
      <c r="A19" s="20" t="s">
        <v>172</v>
      </c>
      <c r="B19" s="20"/>
      <c r="C19" s="20"/>
      <c r="D19" s="20"/>
      <c r="E19" s="21">
        <v>470</v>
      </c>
      <c r="F19" s="21">
        <v>0.57999999999999996</v>
      </c>
      <c r="G19" s="17">
        <f t="shared" si="0"/>
        <v>272.59999999999997</v>
      </c>
      <c r="H19" s="18" t="s">
        <v>11</v>
      </c>
      <c r="I19" s="17"/>
    </row>
    <row r="20" spans="1:9" ht="15.75">
      <c r="A20" s="20" t="s">
        <v>173</v>
      </c>
      <c r="B20" s="20"/>
      <c r="C20" s="20"/>
      <c r="D20" s="20"/>
      <c r="E20" s="26">
        <v>35</v>
      </c>
      <c r="F20" s="21">
        <v>0.2</v>
      </c>
      <c r="G20" s="17">
        <f t="shared" si="0"/>
        <v>7</v>
      </c>
      <c r="H20" s="18" t="s">
        <v>11</v>
      </c>
      <c r="I20" s="17"/>
    </row>
    <row r="21" spans="1:9" ht="15.75">
      <c r="A21" s="20" t="s">
        <v>174</v>
      </c>
      <c r="B21" s="20"/>
      <c r="C21" s="20"/>
      <c r="D21" s="20"/>
      <c r="E21" s="26">
        <v>35</v>
      </c>
      <c r="F21" s="21">
        <v>0.2</v>
      </c>
      <c r="G21" s="17">
        <f t="shared" si="0"/>
        <v>7</v>
      </c>
      <c r="H21" s="18" t="s">
        <v>11</v>
      </c>
      <c r="I21" s="17"/>
    </row>
    <row r="22" spans="1:9" ht="15.75">
      <c r="A22" s="20" t="s">
        <v>175</v>
      </c>
      <c r="B22" s="20"/>
      <c r="C22" s="20"/>
      <c r="D22" s="20"/>
      <c r="E22" s="21">
        <v>500</v>
      </c>
      <c r="F22" s="21">
        <v>0.01</v>
      </c>
      <c r="G22" s="17">
        <f t="shared" si="0"/>
        <v>5</v>
      </c>
      <c r="H22" s="18" t="s">
        <v>11</v>
      </c>
      <c r="I22" s="17"/>
    </row>
    <row r="23" spans="1:9" ht="15.75">
      <c r="A23" s="20" t="s">
        <v>176</v>
      </c>
      <c r="B23" s="20"/>
      <c r="C23" s="20"/>
      <c r="D23" s="20"/>
      <c r="E23" s="21">
        <v>200</v>
      </c>
      <c r="F23" s="21">
        <v>5.0000000000000001E-3</v>
      </c>
      <c r="G23" s="17">
        <f t="shared" si="0"/>
        <v>1</v>
      </c>
      <c r="H23" s="18" t="s">
        <v>11</v>
      </c>
      <c r="I23" s="17"/>
    </row>
    <row r="24" spans="1:9" ht="15.75">
      <c r="A24" s="20" t="s">
        <v>177</v>
      </c>
      <c r="B24" s="20"/>
      <c r="C24" s="20"/>
      <c r="D24" s="20"/>
      <c r="E24" s="21">
        <v>200</v>
      </c>
      <c r="F24" s="21">
        <v>4.4999999999999998E-2</v>
      </c>
      <c r="G24" s="17">
        <f t="shared" si="0"/>
        <v>9</v>
      </c>
      <c r="H24" s="18" t="s">
        <v>11</v>
      </c>
      <c r="I24" s="17"/>
    </row>
    <row r="25" spans="1:9" ht="15.75">
      <c r="A25" s="20"/>
      <c r="B25" s="20"/>
      <c r="C25" s="20"/>
      <c r="D25" s="20"/>
      <c r="E25" s="21"/>
      <c r="F25" s="21"/>
      <c r="G25" s="17">
        <f>SUM(G2:G24)</f>
        <v>1362.182</v>
      </c>
      <c r="H25" s="17"/>
      <c r="I25" s="17"/>
    </row>
  </sheetData>
  <mergeCells count="1">
    <mergeCell ref="I8:I1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9" sqref="B19"/>
    </sheetView>
  </sheetViews>
  <sheetFormatPr defaultRowHeight="15"/>
  <cols>
    <col min="2" max="2" width="14.140625" customWidth="1"/>
  </cols>
  <sheetData>
    <row r="1" spans="1:8">
      <c r="A1" s="28" t="s">
        <v>85</v>
      </c>
      <c r="B1" s="28" t="s">
        <v>178</v>
      </c>
      <c r="C1" s="28" t="s">
        <v>87</v>
      </c>
      <c r="D1" s="29">
        <v>2</v>
      </c>
      <c r="E1" s="29">
        <v>200</v>
      </c>
      <c r="F1" s="29">
        <v>0.15</v>
      </c>
      <c r="G1" s="29"/>
      <c r="H1" s="29">
        <f>F1*E1</f>
        <v>30</v>
      </c>
    </row>
    <row r="2" spans="1:8">
      <c r="A2" s="28" t="s">
        <v>89</v>
      </c>
      <c r="B2" s="28" t="s">
        <v>179</v>
      </c>
      <c r="C2" s="28" t="s">
        <v>90</v>
      </c>
      <c r="D2" s="29">
        <v>1</v>
      </c>
      <c r="E2" s="29">
        <v>100</v>
      </c>
      <c r="F2" s="29">
        <v>1.3</v>
      </c>
      <c r="G2" s="29"/>
      <c r="H2" s="29">
        <f t="shared" ref="H2:H13" si="0">F2*E2</f>
        <v>130</v>
      </c>
    </row>
    <row r="3" spans="1:8">
      <c r="A3" s="28" t="s">
        <v>92</v>
      </c>
      <c r="B3" s="28" t="s">
        <v>180</v>
      </c>
      <c r="C3" s="28" t="s">
        <v>94</v>
      </c>
      <c r="D3" s="29">
        <v>1</v>
      </c>
      <c r="E3" s="29">
        <v>100</v>
      </c>
      <c r="F3" s="29">
        <v>5.8</v>
      </c>
      <c r="G3" s="29"/>
      <c r="H3" s="29">
        <f t="shared" si="0"/>
        <v>580</v>
      </c>
    </row>
    <row r="4" spans="1:8">
      <c r="A4" s="28" t="s">
        <v>96</v>
      </c>
      <c r="B4" s="28" t="s">
        <v>181</v>
      </c>
      <c r="C4" s="28" t="s">
        <v>98</v>
      </c>
      <c r="D4" s="29">
        <v>1</v>
      </c>
      <c r="E4" s="29">
        <v>100</v>
      </c>
      <c r="F4" s="29">
        <v>1.4</v>
      </c>
      <c r="G4" s="29"/>
      <c r="H4" s="29">
        <f t="shared" si="0"/>
        <v>140</v>
      </c>
    </row>
    <row r="5" spans="1:8">
      <c r="A5" s="28" t="s">
        <v>100</v>
      </c>
      <c r="B5" s="28" t="s">
        <v>182</v>
      </c>
      <c r="C5" s="28" t="s">
        <v>102</v>
      </c>
      <c r="D5" s="29">
        <v>1</v>
      </c>
      <c r="E5" s="29">
        <v>100</v>
      </c>
      <c r="F5" s="29">
        <v>3</v>
      </c>
      <c r="G5" s="29"/>
      <c r="H5" s="29">
        <f t="shared" si="0"/>
        <v>300</v>
      </c>
    </row>
    <row r="6" spans="1:8">
      <c r="A6" s="28" t="s">
        <v>104</v>
      </c>
      <c r="B6" s="28" t="s">
        <v>183</v>
      </c>
      <c r="C6" s="28" t="s">
        <v>106</v>
      </c>
      <c r="D6" s="29">
        <v>1</v>
      </c>
      <c r="E6" s="29">
        <v>100</v>
      </c>
      <c r="F6" s="29"/>
      <c r="G6" s="29"/>
      <c r="H6" s="29">
        <f t="shared" si="0"/>
        <v>0</v>
      </c>
    </row>
    <row r="7" spans="1:8">
      <c r="A7" s="28" t="s">
        <v>108</v>
      </c>
      <c r="B7" s="28" t="s">
        <v>184</v>
      </c>
      <c r="C7" s="28" t="s">
        <v>87</v>
      </c>
      <c r="D7" s="29">
        <v>1</v>
      </c>
      <c r="E7" s="29">
        <v>100</v>
      </c>
      <c r="F7" s="29">
        <v>0.15</v>
      </c>
      <c r="G7" s="29"/>
      <c r="H7" s="29">
        <f t="shared" si="0"/>
        <v>15</v>
      </c>
    </row>
    <row r="8" spans="1:8">
      <c r="A8" s="28" t="s">
        <v>110</v>
      </c>
      <c r="B8" s="28" t="s">
        <v>111</v>
      </c>
      <c r="C8" s="28" t="s">
        <v>87</v>
      </c>
      <c r="D8" s="29">
        <v>1</v>
      </c>
      <c r="E8" s="29">
        <v>100</v>
      </c>
      <c r="F8" s="29">
        <v>0.45</v>
      </c>
      <c r="G8" s="29"/>
      <c r="H8" s="29">
        <f t="shared" si="0"/>
        <v>45</v>
      </c>
    </row>
    <row r="9" spans="1:8">
      <c r="A9" s="28" t="s">
        <v>113</v>
      </c>
      <c r="B9" s="28" t="s">
        <v>114</v>
      </c>
      <c r="C9" s="28" t="s">
        <v>115</v>
      </c>
      <c r="D9" s="29">
        <v>1</v>
      </c>
      <c r="E9" s="29">
        <v>100</v>
      </c>
      <c r="F9" s="29">
        <v>0.12</v>
      </c>
      <c r="G9" s="29"/>
      <c r="H9" s="29">
        <f t="shared" si="0"/>
        <v>12</v>
      </c>
    </row>
    <row r="10" spans="1:8">
      <c r="A10" s="28" t="s">
        <v>117</v>
      </c>
      <c r="B10" s="28" t="s">
        <v>118</v>
      </c>
      <c r="C10" s="28" t="s">
        <v>115</v>
      </c>
      <c r="D10" s="29">
        <v>1</v>
      </c>
      <c r="E10" s="29">
        <v>100</v>
      </c>
      <c r="F10" s="29">
        <v>0.05</v>
      </c>
      <c r="G10" s="29"/>
      <c r="H10" s="29">
        <f t="shared" si="0"/>
        <v>5</v>
      </c>
    </row>
    <row r="11" spans="1:8">
      <c r="A11" s="28" t="s">
        <v>121</v>
      </c>
      <c r="B11" s="28" t="s">
        <v>122</v>
      </c>
      <c r="C11" s="28" t="s">
        <v>123</v>
      </c>
      <c r="D11" s="29">
        <v>2</v>
      </c>
      <c r="E11" s="29">
        <v>200</v>
      </c>
      <c r="F11" s="29">
        <v>0.15</v>
      </c>
      <c r="G11" s="29"/>
      <c r="H11" s="29">
        <f t="shared" si="0"/>
        <v>30</v>
      </c>
    </row>
    <row r="12" spans="1:8">
      <c r="A12" s="28" t="s">
        <v>125</v>
      </c>
      <c r="B12" s="28" t="s">
        <v>126</v>
      </c>
      <c r="C12" s="28" t="s">
        <v>123</v>
      </c>
      <c r="D12" s="29">
        <v>4</v>
      </c>
      <c r="E12" s="29">
        <v>400</v>
      </c>
      <c r="F12" s="29">
        <v>0.13</v>
      </c>
      <c r="G12" s="29"/>
      <c r="H12" s="29">
        <f t="shared" si="0"/>
        <v>52</v>
      </c>
    </row>
    <row r="13" spans="1:8">
      <c r="A13" s="28" t="s">
        <v>128</v>
      </c>
      <c r="B13" s="28" t="s">
        <v>185</v>
      </c>
      <c r="C13" s="28" t="s">
        <v>115</v>
      </c>
      <c r="D13" s="29" t="s">
        <v>186</v>
      </c>
      <c r="E13" s="29">
        <v>20</v>
      </c>
      <c r="F13" s="29">
        <v>0.8</v>
      </c>
      <c r="G13" s="29"/>
      <c r="H13" s="29">
        <f t="shared" si="0"/>
        <v>16</v>
      </c>
    </row>
    <row r="14" spans="1:8">
      <c r="A14" s="28" t="s">
        <v>131</v>
      </c>
      <c r="B14" s="28" t="s">
        <v>187</v>
      </c>
      <c r="C14" s="28" t="s">
        <v>188</v>
      </c>
      <c r="D14" s="29">
        <v>1</v>
      </c>
      <c r="E14" s="29">
        <v>100</v>
      </c>
      <c r="F14" s="29"/>
      <c r="G14" s="29"/>
      <c r="H14" s="29" t="s">
        <v>189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Bill of Materials-COEXPIX proje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2019-08-30T00:08:00Z</dcterms:created>
  <dcterms:modified xsi:type="dcterms:W3CDTF">2020-04-24T14:56:07Z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