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fo\Code\SavvyCoders\Homework\"/>
    </mc:Choice>
  </mc:AlternateContent>
  <xr:revisionPtr revIDLastSave="0" documentId="8_{00798C21-375D-4830-8EAC-CDF5017643B9}" xr6:coauthVersionLast="47" xr6:coauthVersionMax="47" xr10:uidLastSave="{00000000-0000-0000-0000-000000000000}"/>
  <bookViews>
    <workbookView xWindow="25732" yWindow="-108" windowWidth="26054" windowHeight="14750" activeTab="3" xr2:uid="{00000000-000D-0000-FFFF-FFFF00000000}"/>
  </bookViews>
  <sheets>
    <sheet name="Expenses" sheetId="1" r:id="rId1"/>
    <sheet name="Payments" sheetId="8" r:id="rId2"/>
    <sheet name="Roster" sheetId="2" r:id="rId3"/>
    <sheet name="Credit Card Debt" sheetId="4" r:id="rId4"/>
  </sheets>
  <calcPr calcId="191028"/>
  <pivotCaches>
    <pivotCache cacheId="1429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4" l="1"/>
  <c r="G6" i="4"/>
  <c r="G7" i="4"/>
  <c r="G8" i="4"/>
  <c r="G4" i="4"/>
  <c r="F5" i="4"/>
  <c r="F6" i="4"/>
  <c r="F7" i="4"/>
  <c r="F8" i="4"/>
  <c r="F4" i="4"/>
  <c r="E5" i="4"/>
  <c r="E6" i="4"/>
  <c r="E7" i="4"/>
  <c r="E8" i="4"/>
  <c r="E4" i="4"/>
  <c r="B21" i="2"/>
  <c r="D20" i="2"/>
  <c r="D19" i="2"/>
  <c r="D18" i="2"/>
  <c r="D17" i="2"/>
  <c r="D16" i="2"/>
  <c r="C20" i="2"/>
  <c r="C19" i="2"/>
  <c r="C18" i="2"/>
  <c r="C17" i="2"/>
  <c r="C16" i="2"/>
</calcChain>
</file>

<file path=xl/sharedStrings.xml><?xml version="1.0" encoding="utf-8"?>
<sst xmlns="http://schemas.openxmlformats.org/spreadsheetml/2006/main" count="1315" uniqueCount="173">
  <si>
    <t>Expenses</t>
  </si>
  <si>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</si>
  <si>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</si>
  <si>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</si>
  <si>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</si>
  <si>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</si>
  <si>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</si>
  <si>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</si>
  <si>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</si>
  <si>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</si>
  <si>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</si>
  <si>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</si>
  <si>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</si>
  <si>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</si>
  <si>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</si>
  <si>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</si>
  <si>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</si>
  <si>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</si>
  <si>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</si>
  <si>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</si>
  <si>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</si>
  <si>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</si>
  <si>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</si>
  <si>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</si>
  <si>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</si>
  <si>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</si>
  <si>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</si>
  <si>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</si>
  <si>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</si>
  <si>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</si>
  <si>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</si>
  <si>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</si>
  <si>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</si>
  <si>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</si>
  <si>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</si>
  <si>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</si>
  <si>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</si>
  <si>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</si>
  <si>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</si>
  <si>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</si>
  <si>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</si>
  <si>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</si>
  <si>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</si>
  <si>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</si>
  <si>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</si>
  <si>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</si>
  <si>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</si>
  <si>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</si>
  <si>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</si>
  <si>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</si>
  <si>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</si>
  <si>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</si>
  <si>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</si>
  <si>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</si>
  <si>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</si>
  <si>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</si>
  <si>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</si>
  <si>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</si>
  <si>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</si>
  <si>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</si>
  <si>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</si>
  <si>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</si>
  <si>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</si>
  <si>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</si>
  <si>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</si>
  <si>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</si>
  <si>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</si>
  <si>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</si>
  <si>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</si>
  <si>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</si>
  <si>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</si>
  <si>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</si>
  <si>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</si>
  <si>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</si>
  <si>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</si>
  <si>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</si>
  <si>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</si>
  <si>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</si>
  <si>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</si>
  <si>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</si>
  <si>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</si>
  <si>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</si>
  <si>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</si>
  <si>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</si>
  <si>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</si>
  <si>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</si>
  <si>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</si>
  <si>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</si>
  <si>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</si>
  <si>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</si>
  <si>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</si>
  <si>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</si>
  <si>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</si>
  <si>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</si>
  <si>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</si>
  <si>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</si>
  <si>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</si>
  <si>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</si>
  <si>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</si>
  <si>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</si>
  <si>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</si>
  <si>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</si>
  <si>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</si>
  <si>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</si>
  <si>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</si>
  <si>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</si>
  <si>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</si>
  <si>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</si>
  <si>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</si>
  <si>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</si>
  <si>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</si>
  <si>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</si>
  <si>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</si>
  <si>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</si>
  <si>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</si>
  <si>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</si>
  <si>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</si>
  <si>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</si>
  <si>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</si>
  <si>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</si>
  <si>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</si>
  <si>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</si>
  <si>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</si>
  <si>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</si>
  <si>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</si>
  <si>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</si>
  <si>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</si>
  <si>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</si>
  <si>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</si>
  <si>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Sum of Tax Inclusive Amount</t>
  </si>
  <si>
    <t>Column Labels</t>
  </si>
  <si>
    <t>Row Labels</t>
  </si>
  <si>
    <t>Grand Total</t>
  </si>
  <si>
    <t>2012</t>
  </si>
  <si>
    <t>Qtr1</t>
  </si>
  <si>
    <t>Jan</t>
  </si>
  <si>
    <t>Feb</t>
  </si>
  <si>
    <t>Semester Grades</t>
  </si>
  <si>
    <t>Student Name</t>
  </si>
  <si>
    <t>Age</t>
  </si>
  <si>
    <t>Garde</t>
  </si>
  <si>
    <t>Class</t>
  </si>
  <si>
    <t>Sarah Ashworth</t>
  </si>
  <si>
    <t>Social Studies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</si>
  <si>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</si>
  <si>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</si>
  <si>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</si>
  <si>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</si>
  <si>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</si>
  <si>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</si>
  <si>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</si>
  <si>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</si>
  <si>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</si>
  <si>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</si>
  <si>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MIN</t>
  </si>
  <si>
    <t>MAX</t>
  </si>
  <si>
    <t>AVG</t>
  </si>
  <si>
    <t>MODE</t>
  </si>
  <si>
    <t>MEDIAN</t>
  </si>
  <si>
    <t>COUNT</t>
  </si>
  <si>
    <t>Credit Card Debt</t>
  </si>
  <si>
    <t>Credit Card</t>
  </si>
  <si>
    <t>Balance</t>
  </si>
  <si>
    <t>Interest Rate</t>
  </si>
  <si>
    <t>Months</t>
  </si>
  <si>
    <t>Interest Paid</t>
  </si>
  <si>
    <t>Total Loan Amount</t>
  </si>
  <si>
    <t>Monthly Payment</t>
  </si>
  <si>
    <t>Discover</t>
  </si>
  <si>
    <t>Capital One</t>
  </si>
  <si>
    <t>Citi Card</t>
  </si>
  <si>
    <t>Target</t>
  </si>
  <si>
    <t>Wal-Mart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</si>
</sst>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1" applyNumberFormat="1" applyFont="1"/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4" fillId="2" borderId="1" xfId="1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14" fontId="5" fillId="0" borderId="0" xfId="0" applyNumberFormat="1" applyFont="1" applyAlignment="1">
      <alignment horizontal="left"/>
    </xf>
    <xf numFmtId="0" fontId="5" fillId="0" borderId="0" xfId="0" applyFont="1"/>
    <xf numFmtId="43" fontId="5" fillId="0" borderId="0" xfId="1" applyFont="1" applyFill="1" applyBorder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horizontal="left"/>
    </xf>
    <xf numFmtId="43" fontId="3" fillId="0" borderId="0" xfId="1" applyFont="1"/>
    <xf numFmtId="14" fontId="3" fillId="0" borderId="0" xfId="0" applyNumberFormat="1" applyFont="1" applyAlignment="1">
      <alignment horizontal="center"/>
    </xf>
    <xf numFmtId="0" fontId="0" fillId="0" borderId="2" xfId="0" applyBorder="1"/>
    <xf numFmtId="0" fontId="6" fillId="3" borderId="3" xfId="0" applyFont="1" applyFill="1" applyBorder="1"/>
    <xf numFmtId="2" fontId="0" fillId="0" borderId="0" xfId="0" applyNumberFormat="1"/>
    <xf numFmtId="0" fontId="0" fillId="0" borderId="1" xfId="0" pivotButton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NumberFormat="1" applyBorder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2" applyFont="1" applyAlignment="1">
      <alignment horizontal="center" wrapText="1"/>
    </xf>
    <xf numFmtId="164" fontId="0" fillId="0" borderId="1" xfId="0" pivotButton="1" applyNumberFormat="1" applyBorder="1" applyAlignment="1">
      <alignment horizontal="center" wrapText="1"/>
    </xf>
    <xf numFmtId="164" fontId="0" fillId="0" borderId="1" xfId="0" applyNumberFormat="1" applyBorder="1" applyAlignment="1">
      <alignment horizontal="center" wrapText="1"/>
    </xf>
    <xf numFmtId="164" fontId="0" fillId="0" borderId="0" xfId="0" applyNumberFormat="1" applyAlignment="1">
      <alignment horizontal="center" wrapText="1"/>
    </xf>
    <xf numFmtId="164" fontId="0" fillId="0" borderId="0" xfId="2" applyNumberFormat="1" applyFont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9" fontId="0" fillId="0" borderId="2" xfId="0" applyNumberFormat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9" fontId="0" fillId="0" borderId="12" xfId="0" applyNumberFormat="1" applyBorder="1" applyAlignment="1">
      <alignment horizontal="center" wrapText="1"/>
    </xf>
    <xf numFmtId="164" fontId="0" fillId="0" borderId="7" xfId="0" applyNumberFormat="1" applyBorder="1" applyAlignment="1">
      <alignment horizontal="center" wrapText="1"/>
    </xf>
    <xf numFmtId="164" fontId="0" fillId="0" borderId="8" xfId="0" applyNumberFormat="1" applyBorder="1" applyAlignment="1">
      <alignment horizontal="center" wrapText="1"/>
    </xf>
    <xf numFmtId="164" fontId="0" fillId="0" borderId="2" xfId="0" applyNumberFormat="1" applyBorder="1" applyAlignment="1">
      <alignment horizontal="center" wrapText="1"/>
    </xf>
    <xf numFmtId="164" fontId="0" fillId="0" borderId="10" xfId="0" applyNumberFormat="1" applyBorder="1" applyAlignment="1">
      <alignment horizontal="center" wrapText="1"/>
    </xf>
    <xf numFmtId="164" fontId="0" fillId="0" borderId="12" xfId="0" applyNumberFormat="1" applyBorder="1" applyAlignment="1">
      <alignment horizontal="center" wrapText="1"/>
    </xf>
    <xf numFmtId="164" fontId="0" fillId="0" borderId="13" xfId="0" applyNumberFormat="1" applyBorder="1" applyAlignment="1">
      <alignment horizontal="center" wrapText="1"/>
    </xf>
  </cellXfs>
  <cellStyles count="3">
    <cellStyle name="Comma" xfId="1" builtinId="3"/>
    <cellStyle name="Currency" xfId="2" builtinId="4"/>
    <cellStyle name="Normal" xfId="0" builtinId="0"/>
  </cellStyles>
  <dxfs count="45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[Mahfoud_Week2Homework 2.xlsx]Payments!PivotTable3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Payments!$B$3:$B$4</c:f>
              <c:strCache>
                <c:ptCount val="1"/>
                <c:pt idx="0">
                  <c:v>B1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39A-42B0-B52B-FAB5849CCB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39A-42B0-B52B-FAB5849CCB23}"/>
              </c:ext>
            </c:extLst>
          </c:dPt>
          <c:cat>
            <c:multiLvlStrRef>
              <c:f>Payments!$A$5:$A$9</c:f>
              <c:multiLvlStrCache>
                <c:ptCount val="2"/>
                <c:lvl>
                  <c:pt idx="0">
                    <c:v>Jan</c:v>
                  </c:pt>
                  <c:pt idx="1">
                    <c:v>Feb</c:v>
                  </c:pt>
                </c:lvl>
                <c:lvl>
                  <c:pt idx="0">
                    <c:v>Qtr1</c:v>
                  </c:pt>
                </c:lvl>
                <c:lvl>
                  <c:pt idx="0">
                    <c:v>2012</c:v>
                  </c:pt>
                </c:lvl>
              </c:multiLvlStrCache>
            </c:multiLvlStrRef>
          </c:cat>
          <c:val>
            <c:numRef>
              <c:f>Payments!$B$5:$B$9</c:f>
              <c:numCache>
                <c:formatCode>_([$$-409]* #,##0.00_);_([$$-409]* \(#,##0.00\);_([$$-409]* "-"??_);_(@_)</c:formatCode>
                <c:ptCount val="2"/>
                <c:pt idx="0">
                  <c:v>30270.25</c:v>
                </c:pt>
                <c:pt idx="1">
                  <c:v>34624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E8-4256-BFBB-937699D73C8D}"/>
            </c:ext>
          </c:extLst>
        </c:ser>
        <c:ser>
          <c:idx val="1"/>
          <c:order val="1"/>
          <c:tx>
            <c:strRef>
              <c:f>Payments!$C$3:$C$4</c:f>
              <c:strCache>
                <c:ptCount val="1"/>
                <c:pt idx="0">
                  <c:v>B2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39A-42B0-B52B-FAB5849CCB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39A-42B0-B52B-FAB5849CCB23}"/>
              </c:ext>
            </c:extLst>
          </c:dPt>
          <c:cat>
            <c:multiLvlStrRef>
              <c:f>Payments!$A$5:$A$9</c:f>
              <c:multiLvlStrCache>
                <c:ptCount val="2"/>
                <c:lvl>
                  <c:pt idx="0">
                    <c:v>Jan</c:v>
                  </c:pt>
                  <c:pt idx="1">
                    <c:v>Feb</c:v>
                  </c:pt>
                </c:lvl>
                <c:lvl>
                  <c:pt idx="0">
                    <c:v>Qtr1</c:v>
                  </c:pt>
                </c:lvl>
                <c:lvl>
                  <c:pt idx="0">
                    <c:v>2012</c:v>
                  </c:pt>
                </c:lvl>
              </c:multiLvlStrCache>
            </c:multiLvlStrRef>
          </c:cat>
          <c:val>
            <c:numRef>
              <c:f>Payments!$C$5:$C$9</c:f>
              <c:numCache>
                <c:formatCode>General</c:formatCode>
                <c:ptCount val="2"/>
                <c:pt idx="0">
                  <c:v>35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E8-4256-BFBB-937699D73C8D}"/>
            </c:ext>
          </c:extLst>
        </c:ser>
        <c:ser>
          <c:idx val="2"/>
          <c:order val="2"/>
          <c:tx>
            <c:strRef>
              <c:f>Payments!$D$3:$D$4</c:f>
              <c:strCache>
                <c:ptCount val="1"/>
                <c:pt idx="0">
                  <c:v>PC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39A-42B0-B52B-FAB5849CCB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39A-42B0-B52B-FAB5849CCB23}"/>
              </c:ext>
            </c:extLst>
          </c:dPt>
          <c:cat>
            <c:multiLvlStrRef>
              <c:f>Payments!$A$5:$A$9</c:f>
              <c:multiLvlStrCache>
                <c:ptCount val="2"/>
                <c:lvl>
                  <c:pt idx="0">
                    <c:v>Jan</c:v>
                  </c:pt>
                  <c:pt idx="1">
                    <c:v>Feb</c:v>
                  </c:pt>
                </c:lvl>
                <c:lvl>
                  <c:pt idx="0">
                    <c:v>Qtr1</c:v>
                  </c:pt>
                </c:lvl>
                <c:lvl>
                  <c:pt idx="0">
                    <c:v>2012</c:v>
                  </c:pt>
                </c:lvl>
              </c:multiLvlStrCache>
            </c:multiLvlStrRef>
          </c:cat>
          <c:val>
            <c:numRef>
              <c:f>Payments!$D$5:$D$9</c:f>
              <c:numCache>
                <c:formatCode>General</c:formatCode>
                <c:ptCount val="2"/>
                <c:pt idx="0">
                  <c:v>-4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E8-4256-BFBB-937699D73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'Credit Card Debt'!$G$3</c:f>
              <c:strCache>
                <c:ptCount val="1"/>
                <c:pt idx="0">
                  <c:v> Monthly Payment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77B-4801-80F8-7F079FBE97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77B-4801-80F8-7F079FBE979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77B-4801-80F8-7F079FBE979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77B-4801-80F8-7F079FBE979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77B-4801-80F8-7F079FBE979C}"/>
              </c:ext>
            </c:extLst>
          </c:dPt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_([$$-409]* #,##0.00_);_([$$-409]* \(#,##0.00\);_([$$-409]* "-"??_);_(@_)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8A-4FE5-8AE6-2BFAD2490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Debt'!$B$3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Debt'!$B$4:$B$8</c:f>
              <c:numCache>
                <c:formatCode>General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27-4342-BD94-0BD75A25B841}"/>
            </c:ext>
          </c:extLst>
        </c:ser>
        <c:ser>
          <c:idx val="1"/>
          <c:order val="1"/>
          <c:tx>
            <c:strRef>
              <c:f>'Credit Card Debt'!$G$3</c:f>
              <c:strCache>
                <c:ptCount val="1"/>
                <c:pt idx="0">
                  <c:v> Monthly Payment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_([$$-409]* #,##0.00_);_([$$-409]* \(#,##0.00\);_([$$-409]* "-"??_);_(@_)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27-4342-BD94-0BD75A25B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9269895"/>
        <c:axId val="1759271943"/>
      </c:barChart>
      <c:catAx>
        <c:axId val="1759269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271943"/>
        <c:crosses val="autoZero"/>
        <c:auto val="1"/>
        <c:lblAlgn val="ctr"/>
        <c:lblOffset val="100"/>
        <c:noMultiLvlLbl val="0"/>
      </c:catAx>
      <c:valAx>
        <c:axId val="1759271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269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282010</xdr:colOff>
      <xdr:row>1</xdr:row>
      <xdr:rowOff>68365</xdr:rowOff>
    </xdr:from>
    <xdr:to>
      <xdr:col>14</xdr:col>
      <xdr:colOff>68366</xdr:colOff>
      <xdr:row>17</xdr:row>
      <xdr:rowOff>119640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55C408-0953-465E-9810-E5EE95C58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123825</xdr:rowOff>
    </xdr:from>
    <xdr:to>
      <xdr:col>5</xdr:col>
      <xdr:colOff>628650</xdr:colOff>
      <xdr:row>27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A060C9-01B6-2822-3ADA-4DC9D0133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981075</xdr:colOff>
      <xdr:row>11</xdr:row>
      <xdr:rowOff>161925</xdr:rowOff>
    </xdr:from>
    <xdr:to>
      <xdr:col>14</xdr:col>
      <xdr:colOff>190500</xdr:colOff>
      <xdr:row>27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5783DD-DD92-6194-A7C7-8B56F88591F5}"/>
            </a:ext>
            <a:ext uri="{147F2762-F138-4A5C-976F-8EAC2B608ADB}">
              <a16:predDERef xmlns:a16="http://schemas.microsoft.com/office/drawing/2014/main" pred="{21A060C9-01B6-2822-3ADA-4DC9D0133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foud B" refreshedDate="45734.030439004629" createdVersion="6" refreshedVersion="6" minRefreshableVersion="3" recordCount="208" xr:uid="{CDC2F24E-2F75-4F4C-8401-B31BF6ECC3C8}">
  <cacheSource type="worksheet">
    <worksheetSource name="Table1"/>
  </cacheSource>
  <cacheFields count="11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/>
    </cacheField>
    <cacheField name="Reference" numFmtId="0">
      <sharedItems/>
    </cacheField>
    <cacheField name="Description" numFmtId="0">
      <sharedItems/>
    </cacheField>
    <cacheField name="Tax Inclusive Amount" numFmtId="43">
      <sharedItems containsSemiMixedTypes="0" containsString="0" containsNumber="1" minValue="-20000" maxValue="20000"/>
    </cacheField>
    <cacheField name="Column1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  <fieldGroup par="10" base="8">
        <rangePr groupBy="months" startDate="2011-03-02T00:00:00" endDate="2012-03-01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2012"/>
        </groupItems>
      </fieldGroup>
    </cacheField>
    <cacheField name="Quarters" numFmtId="0" databaseField="0">
      <fieldGroup base="8">
        <rangePr groupBy="quarters" startDate="2011-03-02T00:00:00" endDate="2012-03-01T00:00:00"/>
        <groupItems count="6">
          <s v="&lt;3/2/2011"/>
          <s v="Qtr1"/>
          <s v="Qtr2"/>
          <s v="Qtr3"/>
          <s v="Qtr4"/>
          <s v="&gt;3/1/2012"/>
        </groupItems>
      </fieldGroup>
    </cacheField>
    <cacheField name="Years" numFmtId="0" databaseField="0">
      <fieldGroup base="8">
        <rangePr groupBy="years" startDate="2011-03-02T00:00:00" endDate="2012-03-01T00:00:00"/>
        <groupItems count="4">
          <s v="&lt;3/2/2011"/>
          <s v="2011"/>
          <s v="2012"/>
          <s v="&gt;3/1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s v="XY Solutions"/>
    <s v="S77782"/>
    <s v="Opening Balance"/>
    <n v="5100"/>
    <s v="A"/>
    <x v="0"/>
    <s v="BS-500"/>
    <x v="0"/>
  </r>
  <r>
    <d v="2011-03-01T00:00:00"/>
    <s v="IS Communications"/>
    <s v="Invoice EXP22"/>
    <s v="Internet Service Provider"/>
    <n v="179"/>
    <s v="A"/>
    <x v="0"/>
    <s v="IS-380"/>
    <x v="1"/>
  </r>
  <r>
    <d v="2011-03-02T00:00:00"/>
    <s v="Newscorp"/>
    <s v="I381119"/>
    <s v="Subscriptions"/>
    <n v="478"/>
    <s v="A"/>
    <x v="0"/>
    <s v="IS-375"/>
    <x v="2"/>
  </r>
  <r>
    <d v="2011-03-05T00:00:00"/>
    <s v="EAG Brokers"/>
    <s v="Debit Order"/>
    <s v="Insurance"/>
    <n v="340"/>
    <s v="A"/>
    <x v="0"/>
    <s v="IS-340"/>
    <x v="3"/>
  </r>
  <r>
    <d v="2011-03-15T00:00:00"/>
    <s v="Capital Bank"/>
    <s v="Bank Statement"/>
    <s v="Service Fees"/>
    <n v="50"/>
    <s v="A"/>
    <x v="0"/>
    <s v="IS-315"/>
    <x v="4"/>
  </r>
  <r>
    <d v="2011-03-15T00:00:00"/>
    <s v="Capital Bank"/>
    <s v="Bank Statement"/>
    <s v="Service Fees"/>
    <n v="35"/>
    <s v="A"/>
    <x v="1"/>
    <s v="IS-315"/>
    <x v="4"/>
  </r>
  <r>
    <d v="2011-03-15T00:00:00"/>
    <s v="IAS Accountants"/>
    <s v="Invoice"/>
    <s v="Bookkeeping"/>
    <n v="1000"/>
    <s v="A"/>
    <x v="0"/>
    <s v="IS-305"/>
    <x v="5"/>
  </r>
  <r>
    <d v="2011-03-15T00:00:00"/>
    <s v="Interflora"/>
    <s v="Cash"/>
    <s v="Flowers"/>
    <n v="90"/>
    <s v="A"/>
    <x v="2"/>
    <s v="IS-345"/>
    <x v="4"/>
  </r>
  <r>
    <d v="2011-03-18T00:00:00"/>
    <s v="QQ International"/>
    <s v="TR6998"/>
    <s v="Parking"/>
    <n v="200"/>
    <s v="A"/>
    <x v="0"/>
    <s v="IS-390"/>
    <x v="6"/>
  </r>
  <r>
    <d v="2011-03-20T00:00:00"/>
    <s v="Example (Pty) Ltd"/>
    <s v="Transfer"/>
    <s v="Inter Account Transfer"/>
    <n v="-15000"/>
    <s v="E"/>
    <x v="1"/>
    <s v="BS-399"/>
    <x v="7"/>
  </r>
  <r>
    <d v="2011-03-20T00:00:00"/>
    <s v="Example (Pty) Ltd"/>
    <s v="Transfer"/>
    <s v="Inter Account Transfer"/>
    <n v="15000"/>
    <s v="E"/>
    <x v="0"/>
    <s v="BS-399"/>
    <x v="7"/>
  </r>
  <r>
    <d v="2011-03-26T00:00:00"/>
    <s v="Example (Pty) Ltd"/>
    <s v="Payroll"/>
    <s v="Salaries"/>
    <n v="13000"/>
    <s v="E"/>
    <x v="1"/>
    <s v="IS-365"/>
    <x v="8"/>
  </r>
  <r>
    <d v="2011-03-26T00:00:00"/>
    <s v="HP Finance"/>
    <s v="Debit Order"/>
    <s v="Capital repayment"/>
    <n v="220"/>
    <s v="E"/>
    <x v="0"/>
    <s v="BS-700"/>
    <x v="8"/>
  </r>
  <r>
    <d v="2011-03-26T00:00:00"/>
    <s v="HP Finance"/>
    <s v="Debit Order"/>
    <s v="Interest paid"/>
    <n v="100"/>
    <s v="E"/>
    <x v="0"/>
    <s v="IS-500"/>
    <x v="8"/>
  </r>
  <r>
    <d v="2011-03-26T00:00:00"/>
    <s v="PR Properties"/>
    <s v="Debit Order"/>
    <s v="Rent"/>
    <n v="6400"/>
    <s v="A"/>
    <x v="0"/>
    <s v="IS-350"/>
    <x v="8"/>
  </r>
  <r>
    <d v="2011-03-31T00:00:00"/>
    <s v="Example (Pty) Ltd"/>
    <s v="Bank Statement"/>
    <s v="Petty Cash Reimbursement"/>
    <n v="100"/>
    <s v="E"/>
    <x v="0"/>
    <s v="BS-399"/>
    <x v="1"/>
  </r>
  <r>
    <d v="2011-03-31T00:00:00"/>
    <s v="Example (Pty) Ltd"/>
    <s v="Bank Statement"/>
    <s v="Petty Cash Reimbursement"/>
    <n v="-100"/>
    <s v="E"/>
    <x v="2"/>
    <s v="BS-399"/>
    <x v="1"/>
  </r>
  <r>
    <d v="2011-04-01T00:00:00"/>
    <s v="IS Communications"/>
    <s v="Invoice EXP23"/>
    <s v="Internet Service Provider"/>
    <n v="179"/>
    <s v="A"/>
    <x v="0"/>
    <s v="IS-380"/>
    <x v="9"/>
  </r>
  <r>
    <d v="2011-04-05T00:00:00"/>
    <s v="EAG Brokers"/>
    <s v="Debit Order"/>
    <s v="Insurance"/>
    <n v="340"/>
    <s v="A"/>
    <x v="0"/>
    <s v="IS-340"/>
    <x v="10"/>
  </r>
  <r>
    <d v="2011-04-12T00:00:00"/>
    <s v="Interflora"/>
    <s v="Cash"/>
    <s v="Flowers"/>
    <n v="87"/>
    <s v="A"/>
    <x v="2"/>
    <s v="IS-345"/>
    <x v="11"/>
  </r>
  <r>
    <d v="2011-04-15T00:00:00"/>
    <s v="Capital Bank"/>
    <s v="Bank Statement"/>
    <s v="Service Fees"/>
    <n v="80"/>
    <s v="A"/>
    <x v="0"/>
    <s v="IS-315"/>
    <x v="12"/>
  </r>
  <r>
    <d v="2011-04-15T00:00:00"/>
    <s v="Capital Bank"/>
    <s v="Bank Statement"/>
    <s v="Service Fees"/>
    <n v="35"/>
    <s v="A"/>
    <x v="1"/>
    <s v="IS-315"/>
    <x v="12"/>
  </r>
  <r>
    <d v="2011-04-15T00:00:00"/>
    <s v="IAS Accountants"/>
    <s v="Invoice"/>
    <s v="Bookkeeping"/>
    <n v="1000"/>
    <s v="A"/>
    <x v="0"/>
    <s v="IS-305"/>
    <x v="13"/>
  </r>
  <r>
    <d v="2011-04-20T00:00:00"/>
    <s v="Example (Pty) Ltd"/>
    <s v="Transfer"/>
    <s v="Inter Account Transfer"/>
    <n v="-20000"/>
    <s v="E"/>
    <x v="1"/>
    <s v="BS-399"/>
    <x v="14"/>
  </r>
  <r>
    <d v="2011-04-20T00:00:00"/>
    <s v="Example (Pty) Ltd"/>
    <s v="Transfer"/>
    <s v="Inter Account Transfer"/>
    <n v="20000"/>
    <s v="E"/>
    <x v="0"/>
    <s v="BS-399"/>
    <x v="14"/>
  </r>
  <r>
    <d v="2011-04-25T00:00:00"/>
    <s v="Inland Revenue"/>
    <s v="Return"/>
    <s v="Sales Tax"/>
    <n v="1300"/>
    <s v="E"/>
    <x v="0"/>
    <s v="BS-600"/>
    <x v="15"/>
  </r>
  <r>
    <d v="2011-04-26T00:00:00"/>
    <s v="Example (Pty) Ltd"/>
    <s v="Payroll"/>
    <s v="Salaries"/>
    <n v="20000"/>
    <s v="E"/>
    <x v="1"/>
    <s v="IS-365"/>
    <x v="16"/>
  </r>
  <r>
    <d v="2011-04-26T00:00:00"/>
    <s v="Furniture City"/>
    <s v="Invoice"/>
    <s v="Furniture"/>
    <n v="3000"/>
    <s v="A"/>
    <x v="0"/>
    <s v="BS-100"/>
    <x v="17"/>
  </r>
  <r>
    <d v="2011-04-26T00:00:00"/>
    <s v="HP Finance"/>
    <s v="Debit Order"/>
    <s v="Capital repayment"/>
    <n v="220"/>
    <s v="E"/>
    <x v="0"/>
    <s v="BS-700"/>
    <x v="16"/>
  </r>
  <r>
    <d v="2011-04-26T00:00:00"/>
    <s v="HP Finance"/>
    <s v="Debit Order"/>
    <s v="Interest paid"/>
    <n v="100"/>
    <s v="E"/>
    <x v="0"/>
    <s v="IS-500"/>
    <x v="16"/>
  </r>
  <r>
    <d v="2011-04-26T00:00:00"/>
    <s v="PR Properties"/>
    <s v="Debit Order"/>
    <s v="Rent"/>
    <n v="6400"/>
    <s v="A"/>
    <x v="0"/>
    <s v="IS-350"/>
    <x v="16"/>
  </r>
  <r>
    <d v="2011-04-29T00:00:00"/>
    <s v="GF Supplies"/>
    <s v="IN1179"/>
    <s v="Consumables"/>
    <n v="41"/>
    <s v="A"/>
    <x v="2"/>
    <s v="IS-325"/>
    <x v="18"/>
  </r>
  <r>
    <d v="2011-04-30T00:00:00"/>
    <s v="Example (Pty) Ltd"/>
    <s v="Bank Statement"/>
    <s v="Petty Cash Reimbursement"/>
    <n v="100"/>
    <s v="E"/>
    <x v="0"/>
    <s v="BS-399"/>
    <x v="19"/>
  </r>
  <r>
    <d v="2011-04-30T00:00:00"/>
    <s v="Example (Pty) Ltd"/>
    <s v="Bank Statement"/>
    <s v="Petty Cash Reimbursement"/>
    <n v="-100"/>
    <s v="E"/>
    <x v="2"/>
    <s v="BS-399"/>
    <x v="19"/>
  </r>
  <r>
    <d v="2011-05-01T00:00:00"/>
    <s v="IS Communications"/>
    <s v="Invoice EXP24"/>
    <s v="Internet Service Provider"/>
    <n v="179"/>
    <s v="A"/>
    <x v="0"/>
    <s v="IS-380"/>
    <x v="20"/>
  </r>
  <r>
    <d v="2011-05-01T00:00:00"/>
    <s v="Training Inc"/>
    <s v="Invoice"/>
    <s v="Course"/>
    <n v="220"/>
    <s v="A"/>
    <x v="0"/>
    <s v="IS-385"/>
    <x v="20"/>
  </r>
  <r>
    <d v="2011-05-05T00:00:00"/>
    <s v="EAG Brokers"/>
    <s v="Debit Order"/>
    <s v="Insurance"/>
    <n v="340"/>
    <s v="A"/>
    <x v="0"/>
    <s v="IS-340"/>
    <x v="21"/>
  </r>
  <r>
    <d v="2011-05-07T00:00:00"/>
    <s v="City Lodge"/>
    <s v="S50037"/>
    <s v="Accommodation"/>
    <n v="563"/>
    <s v="A"/>
    <x v="0"/>
    <s v="IS-390"/>
    <x v="22"/>
  </r>
  <r>
    <d v="2011-05-07T00:00:00"/>
    <s v="Waltons"/>
    <s v="Invoice"/>
    <s v="Stationery"/>
    <n v="982"/>
    <s v="A"/>
    <x v="0"/>
    <s v="IS-370"/>
    <x v="23"/>
  </r>
  <r>
    <d v="2011-05-15T00:00:00"/>
    <s v="Capital Bank"/>
    <s v="Bank Statement"/>
    <s v="Service Fees"/>
    <n v="80"/>
    <s v="A"/>
    <x v="0"/>
    <s v="IS-315"/>
    <x v="24"/>
  </r>
  <r>
    <d v="2011-05-15T00:00:00"/>
    <s v="Capital Bank"/>
    <s v="Bank Statement"/>
    <s v="Service Fees"/>
    <n v="35"/>
    <s v="A"/>
    <x v="1"/>
    <s v="IS-315"/>
    <x v="24"/>
  </r>
  <r>
    <d v="2011-05-15T00:00:00"/>
    <s v="IAS Accountants"/>
    <s v="Invoice"/>
    <s v="Bookkeeping"/>
    <n v="1000"/>
    <s v="A"/>
    <x v="0"/>
    <s v="IS-305"/>
    <x v="25"/>
  </r>
  <r>
    <d v="2011-05-20T00:00:00"/>
    <s v="Example (Pty) Ltd"/>
    <s v="Transfer"/>
    <s v="Inter Account Transfer"/>
    <n v="-20000"/>
    <s v="E"/>
    <x v="1"/>
    <s v="BS-399"/>
    <x v="26"/>
  </r>
  <r>
    <d v="2011-05-20T00:00:00"/>
    <s v="Example (Pty) Ltd"/>
    <s v="Transfer"/>
    <s v="Inter Account Transfer"/>
    <n v="20000"/>
    <s v="E"/>
    <x v="0"/>
    <s v="BS-399"/>
    <x v="26"/>
  </r>
  <r>
    <d v="2011-05-26T00:00:00"/>
    <s v="Example (Pty) Ltd"/>
    <s v="Payroll"/>
    <s v="Salaries"/>
    <n v="20000"/>
    <s v="E"/>
    <x v="1"/>
    <s v="IS-365"/>
    <x v="17"/>
  </r>
  <r>
    <d v="2011-05-26T00:00:00"/>
    <s v="HP Finance"/>
    <s v="Debit Order"/>
    <s v="Capital repayment"/>
    <n v="220"/>
    <s v="E"/>
    <x v="0"/>
    <s v="BS-700"/>
    <x v="17"/>
  </r>
  <r>
    <d v="2011-05-26T00:00:00"/>
    <s v="HP Finance"/>
    <s v="Debit Order"/>
    <s v="Interest paid"/>
    <n v="100"/>
    <s v="E"/>
    <x v="0"/>
    <s v="IS-500"/>
    <x v="17"/>
  </r>
  <r>
    <d v="2011-05-26T00:00:00"/>
    <s v="PR Properties"/>
    <s v="Debit Order"/>
    <s v="Rent"/>
    <n v="6400"/>
    <s v="A"/>
    <x v="0"/>
    <s v="IS-350"/>
    <x v="17"/>
  </r>
  <r>
    <d v="2011-05-29T00:00:00"/>
    <s v="Interflora"/>
    <s v="Cash"/>
    <s v="Flowers"/>
    <n v="65"/>
    <s v="A"/>
    <x v="2"/>
    <s v="IS-345"/>
    <x v="18"/>
  </r>
  <r>
    <d v="2011-05-31T00:00:00"/>
    <s v="Example (Pty) Ltd"/>
    <s v="Bank Statement"/>
    <s v="Petty Cash Reimbursement"/>
    <n v="100"/>
    <s v="E"/>
    <x v="0"/>
    <s v="BS-399"/>
    <x v="20"/>
  </r>
  <r>
    <d v="2011-05-31T00:00:00"/>
    <s v="Example (Pty) Ltd"/>
    <s v="Bank Statement"/>
    <s v="Petty Cash Reimbursement"/>
    <n v="-100"/>
    <s v="E"/>
    <x v="2"/>
    <s v="BS-399"/>
    <x v="20"/>
  </r>
  <r>
    <d v="2011-06-01T00:00:00"/>
    <s v="IS Communications"/>
    <s v="Invoice EXP25"/>
    <s v="Internet Service Provider"/>
    <n v="179"/>
    <s v="A"/>
    <x v="0"/>
    <s v="IS-380"/>
    <x v="27"/>
  </r>
  <r>
    <d v="2011-06-05T00:00:00"/>
    <s v="EAG Brokers"/>
    <s v="Debit Order"/>
    <s v="Insurance"/>
    <n v="340"/>
    <s v="A"/>
    <x v="0"/>
    <s v="IS-340"/>
    <x v="28"/>
  </r>
  <r>
    <d v="2011-06-15T00:00:00"/>
    <s v="Capital Bank"/>
    <s v="Bank Statement"/>
    <s v="Service Fees"/>
    <n v="80"/>
    <s v="A"/>
    <x v="0"/>
    <s v="IS-315"/>
    <x v="29"/>
  </r>
  <r>
    <d v="2011-06-15T00:00:00"/>
    <s v="Capital Bank"/>
    <s v="Bank Statement"/>
    <s v="Service Fees"/>
    <n v="35"/>
    <s v="A"/>
    <x v="1"/>
    <s v="IS-315"/>
    <x v="29"/>
  </r>
  <r>
    <d v="2011-06-15T00:00:00"/>
    <s v="IAS Accountants"/>
    <s v="Invoice"/>
    <s v="Bookkeeping"/>
    <n v="1000"/>
    <s v="A"/>
    <x v="0"/>
    <s v="IS-305"/>
    <x v="30"/>
  </r>
  <r>
    <d v="2011-06-20T00:00:00"/>
    <s v="Example (Pty) Ltd"/>
    <s v="Transfer"/>
    <s v="Inter Account Transfer"/>
    <n v="-20000"/>
    <s v="E"/>
    <x v="1"/>
    <s v="BS-399"/>
    <x v="31"/>
  </r>
  <r>
    <d v="2011-06-20T00:00:00"/>
    <s v="Example (Pty) Ltd"/>
    <s v="Transfer"/>
    <s v="Inter Account Transfer"/>
    <n v="20000"/>
    <s v="E"/>
    <x v="0"/>
    <s v="BS-399"/>
    <x v="31"/>
  </r>
  <r>
    <d v="2011-06-22T00:00:00"/>
    <s v="Interflora"/>
    <s v="Cash"/>
    <s v="Flowers"/>
    <n v="110"/>
    <s v="A"/>
    <x v="2"/>
    <s v="IS-345"/>
    <x v="32"/>
  </r>
  <r>
    <d v="2011-06-25T00:00:00"/>
    <s v="Inland Revenue"/>
    <s v="Return"/>
    <s v="Sales Tax"/>
    <n v="8700"/>
    <s v="E"/>
    <x v="0"/>
    <s v="BS-600"/>
    <x v="33"/>
  </r>
  <r>
    <d v="2011-06-26T00:00:00"/>
    <s v="Example (Pty) Ltd"/>
    <s v="Payroll"/>
    <s v="Salaries"/>
    <n v="20000"/>
    <s v="E"/>
    <x v="1"/>
    <s v="IS-365"/>
    <x v="34"/>
  </r>
  <r>
    <d v="2011-06-26T00:00:00"/>
    <s v="HP Finance"/>
    <s v="Debit Order"/>
    <s v="Capital repayment"/>
    <n v="220"/>
    <s v="E"/>
    <x v="0"/>
    <s v="BS-700"/>
    <x v="34"/>
  </r>
  <r>
    <d v="2011-06-26T00:00:00"/>
    <s v="HP Finance"/>
    <s v="Debit Order"/>
    <s v="Interest paid"/>
    <n v="100"/>
    <s v="E"/>
    <x v="0"/>
    <s v="IS-500"/>
    <x v="34"/>
  </r>
  <r>
    <d v="2011-06-26T00:00:00"/>
    <s v="PR Properties"/>
    <s v="Debit Order"/>
    <s v="Rent"/>
    <n v="6400"/>
    <s v="A"/>
    <x v="0"/>
    <s v="IS-350"/>
    <x v="34"/>
  </r>
  <r>
    <d v="2011-06-26T00:00:00"/>
    <s v="SA Airlines"/>
    <s v="SA11235"/>
    <s v="Travel"/>
    <n v="1782"/>
    <s v="A"/>
    <x v="0"/>
    <s v="IS-390"/>
    <x v="34"/>
  </r>
  <r>
    <d v="2011-06-30T00:00:00"/>
    <s v="Example (Pty) Ltd"/>
    <s v="Bank Statement"/>
    <s v="Petty Cash Reimbursement"/>
    <n v="100"/>
    <s v="E"/>
    <x v="0"/>
    <s v="BS-399"/>
    <x v="35"/>
  </r>
  <r>
    <d v="2011-06-30T00:00:00"/>
    <s v="Example (Pty) Ltd"/>
    <s v="Bank Statement"/>
    <s v="Petty Cash Reimbursement"/>
    <n v="-100"/>
    <s v="E"/>
    <x v="2"/>
    <s v="BS-399"/>
    <x v="35"/>
  </r>
  <r>
    <d v="2011-07-01T00:00:00"/>
    <s v="IS Communications"/>
    <s v="Invoice EXP26"/>
    <s v="Internet Service Provider"/>
    <n v="179"/>
    <s v="A"/>
    <x v="0"/>
    <s v="IS-380"/>
    <x v="36"/>
  </r>
  <r>
    <d v="2011-07-02T00:00:00"/>
    <s v="Waltons"/>
    <s v="Invoice"/>
    <s v="Stationery"/>
    <n v="761"/>
    <s v="A"/>
    <x v="0"/>
    <s v="IS-370"/>
    <x v="37"/>
  </r>
  <r>
    <d v="2011-07-05T00:00:00"/>
    <s v="EAG Brokers"/>
    <s v="Debit Order"/>
    <s v="Insurance"/>
    <n v="340"/>
    <s v="A"/>
    <x v="0"/>
    <s v="IS-340"/>
    <x v="38"/>
  </r>
  <r>
    <d v="2011-07-15T00:00:00"/>
    <s v="Capital Bank"/>
    <s v="Bank Statement"/>
    <s v="Service Fees"/>
    <n v="80"/>
    <s v="A"/>
    <x v="0"/>
    <s v="IS-315"/>
    <x v="39"/>
  </r>
  <r>
    <d v="2011-07-15T00:00:00"/>
    <s v="Capital Bank"/>
    <s v="Bank Statement"/>
    <s v="Service Fees"/>
    <n v="35"/>
    <s v="A"/>
    <x v="1"/>
    <s v="IS-315"/>
    <x v="39"/>
  </r>
  <r>
    <d v="2011-07-15T00:00:00"/>
    <s v="IAS Accountants"/>
    <s v="Invoice"/>
    <s v="Bookkeeping"/>
    <n v="1000"/>
    <s v="A"/>
    <x v="0"/>
    <s v="IS-305"/>
    <x v="40"/>
  </r>
  <r>
    <d v="2011-07-16T00:00:00"/>
    <s v="Interflora"/>
    <s v="Cash"/>
    <s v="Flowers"/>
    <n v="29"/>
    <s v="A"/>
    <x v="2"/>
    <s v="IS-345"/>
    <x v="41"/>
  </r>
  <r>
    <d v="2011-07-17T00:00:00"/>
    <s v="GF Supplies"/>
    <s v="IN1181"/>
    <s v="Consumables"/>
    <n v="937"/>
    <s v="A"/>
    <x v="0"/>
    <s v="IS-325"/>
    <x v="42"/>
  </r>
  <r>
    <d v="2011-07-20T00:00:00"/>
    <s v="Example (Pty) Ltd"/>
    <s v="Transfer"/>
    <s v="Inter Account Transfer"/>
    <n v="-20000"/>
    <s v="E"/>
    <x v="1"/>
    <s v="BS-399"/>
    <x v="43"/>
  </r>
  <r>
    <d v="2011-07-20T00:00:00"/>
    <s v="Example (Pty) Ltd"/>
    <s v="Transfer"/>
    <s v="Inter Account Transfer"/>
    <n v="20000"/>
    <s v="E"/>
    <x v="0"/>
    <s v="BS-399"/>
    <x v="43"/>
  </r>
  <r>
    <d v="2011-07-25T00:00:00"/>
    <s v="ACC Institute"/>
    <s v="M00321037"/>
    <s v="Annual Membership"/>
    <n v="2000"/>
    <s v="A"/>
    <x v="0"/>
    <s v="IS-375"/>
    <x v="44"/>
  </r>
  <r>
    <d v="2011-07-26T00:00:00"/>
    <s v="Example (Pty) Ltd"/>
    <s v="Payroll"/>
    <s v="Salaries"/>
    <n v="20000"/>
    <s v="E"/>
    <x v="1"/>
    <s v="IS-365"/>
    <x v="45"/>
  </r>
  <r>
    <d v="2011-07-26T00:00:00"/>
    <s v="HP Finance"/>
    <s v="Debit Order"/>
    <s v="Capital repayment"/>
    <n v="220"/>
    <s v="E"/>
    <x v="0"/>
    <s v="BS-700"/>
    <x v="45"/>
  </r>
  <r>
    <d v="2011-07-26T00:00:00"/>
    <s v="HP Finance"/>
    <s v="Debit Order"/>
    <s v="Interest paid"/>
    <n v="100"/>
    <s v="E"/>
    <x v="0"/>
    <s v="IS-500"/>
    <x v="45"/>
  </r>
  <r>
    <d v="2011-07-26T00:00:00"/>
    <s v="PR Properties"/>
    <s v="Debit Order"/>
    <s v="Rent"/>
    <n v="6400"/>
    <s v="A"/>
    <x v="0"/>
    <s v="IS-350"/>
    <x v="45"/>
  </r>
  <r>
    <d v="2011-07-31T00:00:00"/>
    <s v="Example (Pty) Ltd"/>
    <s v="Bank Statement"/>
    <s v="Petty Cash Reimbursement"/>
    <n v="50"/>
    <s v="E"/>
    <x v="0"/>
    <s v="BS-399"/>
    <x v="36"/>
  </r>
  <r>
    <d v="2011-07-31T00:00:00"/>
    <s v="Example (Pty) Ltd"/>
    <s v="Bank Statement"/>
    <s v="Petty Cash Reimbursement"/>
    <n v="-50"/>
    <s v="E"/>
    <x v="2"/>
    <s v="BS-399"/>
    <x v="36"/>
  </r>
  <r>
    <d v="2011-08-01T00:00:00"/>
    <s v="IS Communications"/>
    <s v="Invoice EXP27"/>
    <s v="Internet Service Provider"/>
    <n v="179"/>
    <s v="A"/>
    <x v="0"/>
    <s v="IS-380"/>
    <x v="46"/>
  </r>
  <r>
    <d v="2011-08-05T00:00:00"/>
    <s v="EAG Brokers"/>
    <s v="Debit Order"/>
    <s v="Insurance"/>
    <n v="340"/>
    <s v="A"/>
    <x v="0"/>
    <s v="IS-340"/>
    <x v="47"/>
  </r>
  <r>
    <d v="2011-08-09T00:00:00"/>
    <s v="Interflora"/>
    <s v="Cash"/>
    <s v="Flowers"/>
    <n v="78"/>
    <s v="A"/>
    <x v="2"/>
    <s v="IS-345"/>
    <x v="48"/>
  </r>
  <r>
    <d v="2011-08-13T00:00:00"/>
    <s v="XY Traders"/>
    <s v="Invoice 9987"/>
    <s v="Commission"/>
    <n v="747"/>
    <s v="A"/>
    <x v="0"/>
    <s v="IS-320"/>
    <x v="49"/>
  </r>
  <r>
    <d v="2011-08-15T00:00:00"/>
    <s v="Capital Bank"/>
    <s v="Bank Statement"/>
    <s v="Service Fees"/>
    <n v="80"/>
    <s v="A"/>
    <x v="0"/>
    <s v="IS-315"/>
    <x v="50"/>
  </r>
  <r>
    <d v="2011-08-15T00:00:00"/>
    <s v="Capital Bank"/>
    <s v="Bank Statement"/>
    <s v="Service Fees"/>
    <n v="35"/>
    <s v="A"/>
    <x v="1"/>
    <s v="IS-315"/>
    <x v="50"/>
  </r>
  <r>
    <d v="2011-08-15T00:00:00"/>
    <s v="IAS Accountants"/>
    <s v="Invoice"/>
    <s v="Bookkeeping"/>
    <n v="1000"/>
    <s v="A"/>
    <x v="0"/>
    <s v="IS-305"/>
    <x v="51"/>
  </r>
  <r>
    <d v="2011-08-15T00:00:00"/>
    <s v="SA Airlines"/>
    <s v="SA11988"/>
    <s v="Travel"/>
    <n v="1278"/>
    <s v="A"/>
    <x v="0"/>
    <s v="IS-390"/>
    <x v="50"/>
  </r>
  <r>
    <d v="2011-08-20T00:00:00"/>
    <s v="Example (Pty) Ltd"/>
    <s v="Transfer"/>
    <s v="Inter Account Transfer"/>
    <n v="-20000"/>
    <s v="E"/>
    <x v="1"/>
    <s v="BS-399"/>
    <x v="52"/>
  </r>
  <r>
    <d v="2011-08-20T00:00:00"/>
    <s v="Example (Pty) Ltd"/>
    <s v="Transfer"/>
    <s v="Inter Account Transfer"/>
    <n v="20000"/>
    <s v="E"/>
    <x v="0"/>
    <s v="BS-399"/>
    <x v="52"/>
  </r>
  <r>
    <d v="2011-08-21T00:00:00"/>
    <s v="JSE Brokers"/>
    <s v="Remittance"/>
    <s v="Share investment"/>
    <n v="3750"/>
    <s v="E"/>
    <x v="0"/>
    <s v="BS-200"/>
    <x v="53"/>
  </r>
  <r>
    <d v="2011-08-25T00:00:00"/>
    <s v="Inland Revenue"/>
    <s v="Return"/>
    <s v="Sales Tax"/>
    <n v="6600"/>
    <s v="E"/>
    <x v="0"/>
    <s v="BS-600"/>
    <x v="54"/>
  </r>
  <r>
    <d v="2011-08-26T00:00:00"/>
    <s v="Example (Pty) Ltd"/>
    <s v="Payroll"/>
    <s v="Salaries"/>
    <n v="20000"/>
    <s v="E"/>
    <x v="1"/>
    <s v="IS-365"/>
    <x v="55"/>
  </r>
  <r>
    <d v="2011-08-26T00:00:00"/>
    <s v="HP Finance"/>
    <s v="Debit Order"/>
    <s v="Capital repayment"/>
    <n v="220"/>
    <s v="E"/>
    <x v="0"/>
    <s v="BS-700"/>
    <x v="55"/>
  </r>
  <r>
    <d v="2011-08-26T00:00:00"/>
    <s v="HP Finance"/>
    <s v="Debit Order"/>
    <s v="Interest paid"/>
    <n v="100"/>
    <s v="E"/>
    <x v="0"/>
    <s v="IS-500"/>
    <x v="55"/>
  </r>
  <r>
    <d v="2011-08-26T00:00:00"/>
    <s v="PR Properties"/>
    <s v="Debit Order"/>
    <s v="Rent"/>
    <n v="6400"/>
    <s v="A"/>
    <x v="0"/>
    <s v="IS-350"/>
    <x v="55"/>
  </r>
  <r>
    <d v="2011-08-27T00:00:00"/>
    <s v="Waltons"/>
    <s v="Invoice"/>
    <s v="Stationery"/>
    <n v="234"/>
    <s v="A"/>
    <x v="0"/>
    <s v="IS-370"/>
    <x v="56"/>
  </r>
  <r>
    <d v="2011-08-31T00:00:00"/>
    <s v="Example (Pty) Ltd"/>
    <s v="Bank Statement"/>
    <s v="Petty Cash Reimbursement"/>
    <n v="50"/>
    <s v="E"/>
    <x v="0"/>
    <s v="BS-399"/>
    <x v="46"/>
  </r>
  <r>
    <d v="2011-08-31T00:00:00"/>
    <s v="Example (Pty) Ltd"/>
    <s v="Bank Statement"/>
    <s v="Petty Cash Reimbursement"/>
    <n v="-50"/>
    <s v="E"/>
    <x v="2"/>
    <s v="BS-399"/>
    <x v="46"/>
  </r>
  <r>
    <d v="2011-08-31T00:00:00"/>
    <s v="Inland Revenue"/>
    <s v="Return"/>
    <s v="Provisional Tax"/>
    <n v="2600"/>
    <s v="E"/>
    <x v="0"/>
    <s v="IS-600"/>
    <x v="46"/>
  </r>
  <r>
    <d v="2011-09-01T00:00:00"/>
    <s v="IS Communications"/>
    <s v="Invoice EXP28"/>
    <s v="Internet Service Provider"/>
    <n v="179"/>
    <s v="A"/>
    <x v="0"/>
    <s v="IS-380"/>
    <x v="57"/>
  </r>
  <r>
    <d v="2011-09-05T00:00:00"/>
    <s v="EAG Brokers"/>
    <s v="Debit Order"/>
    <s v="Insurance"/>
    <n v="340"/>
    <s v="A"/>
    <x v="0"/>
    <s v="IS-340"/>
    <x v="58"/>
  </r>
  <r>
    <d v="2011-09-13T00:00:00"/>
    <s v="Training Inc"/>
    <s v="Invoice"/>
    <s v="Course"/>
    <n v="277.48"/>
    <s v="A"/>
    <x v="0"/>
    <s v="IS-385"/>
    <x v="59"/>
  </r>
  <r>
    <d v="2011-09-15T00:00:00"/>
    <s v="Capital Bank"/>
    <s v="Bank Statement"/>
    <s v="Service Fees"/>
    <n v="80"/>
    <s v="A"/>
    <x v="0"/>
    <s v="IS-315"/>
    <x v="60"/>
  </r>
  <r>
    <d v="2011-09-15T00:00:00"/>
    <s v="Capital Bank"/>
    <s v="Bank Statement"/>
    <s v="Service Fees"/>
    <n v="35"/>
    <s v="A"/>
    <x v="1"/>
    <s v="IS-315"/>
    <x v="60"/>
  </r>
  <r>
    <d v="2011-09-15T00:00:00"/>
    <s v="IAS Accountants"/>
    <s v="Invoice"/>
    <s v="Bookkeeping"/>
    <n v="1000"/>
    <s v="A"/>
    <x v="0"/>
    <s v="IS-305"/>
    <x v="61"/>
  </r>
  <r>
    <d v="2011-09-18T00:00:00"/>
    <s v="Municipality"/>
    <s v="Statement"/>
    <s v="Rates"/>
    <n v="5620"/>
    <s v="A"/>
    <x v="0"/>
    <s v="IS-395"/>
    <x v="62"/>
  </r>
  <r>
    <d v="2011-09-18T00:00:00"/>
    <s v="QA Attorneys"/>
    <s v="Invoice"/>
    <s v="Legal advice"/>
    <n v="12500"/>
    <s v="A"/>
    <x v="0"/>
    <s v="IS-360"/>
    <x v="62"/>
  </r>
  <r>
    <d v="2011-09-20T00:00:00"/>
    <s v="Example (Pty) Ltd"/>
    <s v="Transfer"/>
    <s v="Inter Account Transfer"/>
    <n v="-20000"/>
    <s v="E"/>
    <x v="1"/>
    <s v="BS-399"/>
    <x v="63"/>
  </r>
  <r>
    <d v="2011-09-20T00:00:00"/>
    <s v="Example (Pty) Ltd"/>
    <s v="Transfer"/>
    <s v="Inter Account Transfer"/>
    <n v="20000"/>
    <s v="E"/>
    <x v="0"/>
    <s v="BS-399"/>
    <x v="63"/>
  </r>
  <r>
    <d v="2011-09-21T00:00:00"/>
    <s v="Interflora"/>
    <s v="Cash"/>
    <s v="Flowers"/>
    <n v="90"/>
    <s v="A"/>
    <x v="2"/>
    <s v="IS-345"/>
    <x v="64"/>
  </r>
  <r>
    <d v="2011-09-24T00:00:00"/>
    <s v="XY Traders"/>
    <s v="Invoice11203"/>
    <s v="Commission"/>
    <n v="4242"/>
    <s v="A"/>
    <x v="0"/>
    <s v="IS-320"/>
    <x v="65"/>
  </r>
  <r>
    <d v="2011-09-26T00:00:00"/>
    <s v="Example (Pty) Ltd"/>
    <s v="Payroll"/>
    <s v="Salaries"/>
    <n v="20000"/>
    <s v="E"/>
    <x v="1"/>
    <s v="IS-365"/>
    <x v="56"/>
  </r>
  <r>
    <d v="2011-09-26T00:00:00"/>
    <s v="HP Finance"/>
    <s v="Debit Order"/>
    <s v="Capital repayment"/>
    <n v="220"/>
    <s v="E"/>
    <x v="0"/>
    <s v="BS-700"/>
    <x v="56"/>
  </r>
  <r>
    <d v="2011-09-26T00:00:00"/>
    <s v="HP Finance"/>
    <s v="Debit Order"/>
    <s v="Interest paid"/>
    <n v="100"/>
    <s v="E"/>
    <x v="0"/>
    <s v="IS-500"/>
    <x v="56"/>
  </r>
  <r>
    <d v="2011-09-26T00:00:00"/>
    <s v="PR Properties"/>
    <s v="Debit Order"/>
    <s v="Rent"/>
    <n v="6400"/>
    <s v="A"/>
    <x v="0"/>
    <s v="IS-350"/>
    <x v="56"/>
  </r>
  <r>
    <d v="2011-09-30T00:00:00"/>
    <s v="Example (Pty) Ltd"/>
    <s v="Bank Statement"/>
    <s v="Petty Cash Reimbursement"/>
    <n v="100"/>
    <s v="E"/>
    <x v="0"/>
    <s v="BS-399"/>
    <x v="66"/>
  </r>
  <r>
    <d v="2011-09-30T00:00:00"/>
    <s v="Example (Pty) Ltd"/>
    <s v="Bank Statement"/>
    <s v="Petty Cash Reimbursement"/>
    <n v="-100"/>
    <s v="E"/>
    <x v="2"/>
    <s v="BS-399"/>
    <x v="66"/>
  </r>
  <r>
    <d v="2011-10-01T00:00:00"/>
    <s v="IS Communications"/>
    <s v="Invoice EXP29"/>
    <s v="Internet Service Provider"/>
    <n v="179"/>
    <s v="A"/>
    <x v="0"/>
    <s v="IS-380"/>
    <x v="67"/>
  </r>
  <r>
    <d v="2011-10-04T00:00:00"/>
    <s v="GF Supplies"/>
    <s v="IN1185"/>
    <s v="Consumables"/>
    <n v="62"/>
    <s v="A"/>
    <x v="2"/>
    <s v="IS-325"/>
    <x v="68"/>
  </r>
  <r>
    <d v="2011-10-04T00:00:00"/>
    <s v="SA Airlines"/>
    <s v="SA12741"/>
    <s v="Travel"/>
    <n v="1887"/>
    <s v="A"/>
    <x v="0"/>
    <s v="IS-390"/>
    <x v="69"/>
  </r>
  <r>
    <d v="2011-10-05T00:00:00"/>
    <s v="EAG Brokers"/>
    <s v="Debit Order"/>
    <s v="Insurance"/>
    <n v="340"/>
    <s v="A"/>
    <x v="0"/>
    <s v="IS-340"/>
    <x v="70"/>
  </r>
  <r>
    <d v="2011-10-15T00:00:00"/>
    <s v="Capital Bank"/>
    <s v="Bank Statement"/>
    <s v="Service Fees"/>
    <n v="80"/>
    <s v="A"/>
    <x v="0"/>
    <s v="IS-315"/>
    <x v="71"/>
  </r>
  <r>
    <d v="2011-10-15T00:00:00"/>
    <s v="Capital Bank"/>
    <s v="Bank Statement"/>
    <s v="Service Fees"/>
    <n v="35"/>
    <s v="A"/>
    <x v="1"/>
    <s v="IS-315"/>
    <x v="71"/>
  </r>
  <r>
    <d v="2011-10-15T00:00:00"/>
    <s v="IAS Accountants"/>
    <s v="Invoice"/>
    <s v="Bookkeeping"/>
    <n v="1000"/>
    <s v="A"/>
    <x v="0"/>
    <s v="IS-305"/>
    <x v="72"/>
  </r>
  <r>
    <d v="2011-10-20T00:00:00"/>
    <s v="Example (Pty) Ltd"/>
    <s v="Transfer"/>
    <s v="Inter Account Transfer"/>
    <n v="-20000"/>
    <s v="E"/>
    <x v="1"/>
    <s v="BS-399"/>
    <x v="73"/>
  </r>
  <r>
    <d v="2011-10-20T00:00:00"/>
    <s v="Example (Pty) Ltd"/>
    <s v="Transfer"/>
    <s v="Inter Account Transfer"/>
    <n v="20000"/>
    <s v="E"/>
    <x v="0"/>
    <s v="BS-399"/>
    <x v="73"/>
  </r>
  <r>
    <d v="2011-10-22T00:00:00"/>
    <s v="Waltons"/>
    <s v="Invoice"/>
    <s v="Stationery"/>
    <n v="289"/>
    <s v="A"/>
    <x v="0"/>
    <s v="IS-370"/>
    <x v="74"/>
  </r>
  <r>
    <d v="2011-10-25T00:00:00"/>
    <s v="Inland Revenue"/>
    <s v="Return"/>
    <s v="Sales Tax"/>
    <n v="3300"/>
    <s v="E"/>
    <x v="0"/>
    <s v="BS-600"/>
    <x v="75"/>
  </r>
  <r>
    <d v="2011-10-26T00:00:00"/>
    <s v="Example (Pty) Ltd"/>
    <s v="Payroll"/>
    <s v="Salaries"/>
    <n v="20000"/>
    <s v="E"/>
    <x v="1"/>
    <s v="IS-365"/>
    <x v="76"/>
  </r>
  <r>
    <d v="2011-10-26T00:00:00"/>
    <s v="HP Finance"/>
    <s v="Debit Order"/>
    <s v="Capital repayment"/>
    <n v="220"/>
    <s v="E"/>
    <x v="0"/>
    <s v="BS-700"/>
    <x v="76"/>
  </r>
  <r>
    <d v="2011-10-26T00:00:00"/>
    <s v="HP Finance"/>
    <s v="Debit Order"/>
    <s v="Interest paid"/>
    <n v="100"/>
    <s v="E"/>
    <x v="0"/>
    <s v="IS-500"/>
    <x v="76"/>
  </r>
  <r>
    <d v="2011-10-26T00:00:00"/>
    <s v="PR Properties"/>
    <s v="Debit Order"/>
    <s v="Rent"/>
    <n v="6400"/>
    <s v="A"/>
    <x v="0"/>
    <s v="IS-350"/>
    <x v="76"/>
  </r>
  <r>
    <d v="2011-10-28T00:00:00"/>
    <s v="Interflora"/>
    <s v="Cash"/>
    <s v="Flowers"/>
    <n v="218"/>
    <s v="A"/>
    <x v="2"/>
    <s v="IS-345"/>
    <x v="77"/>
  </r>
  <r>
    <d v="2011-10-31T00:00:00"/>
    <s v="Example (Pty) Ltd"/>
    <s v="Bank Statement"/>
    <s v="Petty Cash Reimbursement"/>
    <n v="200"/>
    <s v="E"/>
    <x v="0"/>
    <s v="BS-399"/>
    <x v="67"/>
  </r>
  <r>
    <d v="2011-10-31T00:00:00"/>
    <s v="Example (Pty) Ltd"/>
    <s v="Bank Statement"/>
    <s v="Petty Cash Reimbursement"/>
    <n v="-200"/>
    <s v="E"/>
    <x v="2"/>
    <s v="BS-399"/>
    <x v="67"/>
  </r>
  <r>
    <d v="2011-11-01T00:00:00"/>
    <s v="IS Communications"/>
    <s v="Invoice EXP30"/>
    <s v="Internet Service Provider"/>
    <n v="179"/>
    <s v="A"/>
    <x v="0"/>
    <s v="IS-380"/>
    <x v="78"/>
  </r>
  <r>
    <d v="2011-11-05T00:00:00"/>
    <s v="EAG Brokers"/>
    <s v="Debit Order"/>
    <s v="Insurance"/>
    <n v="340"/>
    <s v="A"/>
    <x v="0"/>
    <s v="IS-340"/>
    <x v="79"/>
  </r>
  <r>
    <d v="2011-11-05T00:00:00"/>
    <s v="XY Traders"/>
    <s v="Invoice 12987"/>
    <s v="Commission"/>
    <n v="982"/>
    <s v="A"/>
    <x v="0"/>
    <s v="IS-320"/>
    <x v="80"/>
  </r>
  <r>
    <d v="2011-11-15T00:00:00"/>
    <s v="Capital Bank"/>
    <s v="Bank Statement"/>
    <s v="Service Fees"/>
    <n v="80"/>
    <s v="A"/>
    <x v="0"/>
    <s v="IS-315"/>
    <x v="81"/>
  </r>
  <r>
    <d v="2011-11-15T00:00:00"/>
    <s v="Capital Bank"/>
    <s v="Bank Statement"/>
    <s v="Service Fees"/>
    <n v="35"/>
    <s v="A"/>
    <x v="1"/>
    <s v="IS-315"/>
    <x v="81"/>
  </r>
  <r>
    <d v="2011-11-15T00:00:00"/>
    <s v="IAS Accountants"/>
    <s v="Invoice"/>
    <s v="Bookkeeping"/>
    <n v="1000"/>
    <s v="A"/>
    <x v="0"/>
    <s v="IS-305"/>
    <x v="82"/>
  </r>
  <r>
    <d v="2011-11-19T00:00:00"/>
    <s v="Interflora"/>
    <s v="Cash"/>
    <s v="Flowers"/>
    <n v="102"/>
    <s v="A"/>
    <x v="2"/>
    <s v="IS-345"/>
    <x v="83"/>
  </r>
  <r>
    <d v="2011-11-20T00:00:00"/>
    <s v="Example (Pty) Ltd"/>
    <s v="Transfer"/>
    <s v="Inter Account Transfer"/>
    <n v="-20000"/>
    <s v="E"/>
    <x v="1"/>
    <s v="BS-399"/>
    <x v="84"/>
  </r>
  <r>
    <d v="2011-11-20T00:00:00"/>
    <s v="Example (Pty) Ltd"/>
    <s v="Transfer"/>
    <s v="Inter Account Transfer"/>
    <n v="20000"/>
    <s v="E"/>
    <x v="0"/>
    <s v="BS-399"/>
    <x v="84"/>
  </r>
  <r>
    <d v="2011-11-26T00:00:00"/>
    <s v="Example (Pty) Ltd"/>
    <s v="Payroll"/>
    <s v="Salaries"/>
    <n v="20000"/>
    <s v="E"/>
    <x v="1"/>
    <s v="IS-365"/>
    <x v="85"/>
  </r>
  <r>
    <d v="2011-11-26T00:00:00"/>
    <s v="HP Finance"/>
    <s v="Debit Order"/>
    <s v="Capital repayment"/>
    <n v="220"/>
    <s v="E"/>
    <x v="0"/>
    <s v="BS-700"/>
    <x v="85"/>
  </r>
  <r>
    <d v="2011-11-26T00:00:00"/>
    <s v="HP Finance"/>
    <s v="Debit Order"/>
    <s v="Interest paid"/>
    <n v="100"/>
    <s v="E"/>
    <x v="0"/>
    <s v="IS-500"/>
    <x v="85"/>
  </r>
  <r>
    <d v="2011-11-26T00:00:00"/>
    <s v="PR Properties"/>
    <s v="Debit Order"/>
    <s v="Rent"/>
    <n v="6400"/>
    <s v="A"/>
    <x v="0"/>
    <s v="IS-350"/>
    <x v="85"/>
  </r>
  <r>
    <d v="2011-11-30T00:00:00"/>
    <s v="Example (Pty) Ltd"/>
    <s v="Bank Statement"/>
    <s v="Petty Cash Reimbursement"/>
    <n v="170"/>
    <s v="E"/>
    <x v="0"/>
    <s v="BS-399"/>
    <x v="86"/>
  </r>
  <r>
    <d v="2011-11-30T00:00:00"/>
    <s v="Example (Pty) Ltd"/>
    <s v="Bank Statement"/>
    <s v="Petty Cash Reimbursement"/>
    <n v="-170"/>
    <s v="E"/>
    <x v="2"/>
    <s v="BS-399"/>
    <x v="86"/>
  </r>
  <r>
    <d v="2011-12-01T00:00:00"/>
    <s v="IS Communications"/>
    <s v="Invoice EXP31"/>
    <s v="Internet Service Provider"/>
    <n v="179"/>
    <s v="A"/>
    <x v="0"/>
    <s v="IS-380"/>
    <x v="87"/>
  </r>
  <r>
    <d v="2011-12-05T00:00:00"/>
    <s v="EAG Brokers"/>
    <s v="Debit Order"/>
    <s v="Insurance"/>
    <n v="340"/>
    <s v="A"/>
    <x v="0"/>
    <s v="IS-340"/>
    <x v="80"/>
  </r>
  <r>
    <d v="2011-12-06T00:00:00"/>
    <s v="Interflora"/>
    <s v="Cash"/>
    <s v="Flowers"/>
    <n v="96"/>
    <s v="A"/>
    <x v="2"/>
    <s v="IS-345"/>
    <x v="88"/>
  </r>
  <r>
    <d v="2011-12-15T00:00:00"/>
    <s v="Capital Bank"/>
    <s v="Bank Statement"/>
    <s v="Service Fees"/>
    <n v="80"/>
    <s v="A"/>
    <x v="0"/>
    <s v="IS-315"/>
    <x v="89"/>
  </r>
  <r>
    <d v="2011-12-15T00:00:00"/>
    <s v="Capital Bank"/>
    <s v="Bank Statement"/>
    <s v="Service Fees"/>
    <n v="35"/>
    <s v="A"/>
    <x v="1"/>
    <s v="IS-315"/>
    <x v="89"/>
  </r>
  <r>
    <d v="2011-12-15T00:00:00"/>
    <s v="IAS Accountants"/>
    <s v="Invoice"/>
    <s v="Bookkeeping"/>
    <n v="1000"/>
    <s v="A"/>
    <x v="0"/>
    <s v="IS-305"/>
    <x v="90"/>
  </r>
  <r>
    <d v="2011-12-17T00:00:00"/>
    <s v="Newscorp"/>
    <s v="M00353051"/>
    <s v="Subscriptions"/>
    <n v="120"/>
    <s v="A"/>
    <x v="0"/>
    <s v="IS-375"/>
    <x v="91"/>
  </r>
  <r>
    <d v="2011-12-17T00:00:00"/>
    <s v="Waltons"/>
    <s v="Invoice"/>
    <s v="Stationery"/>
    <n v="310"/>
    <s v="A"/>
    <x v="0"/>
    <s v="IS-370"/>
    <x v="91"/>
  </r>
  <r>
    <d v="2011-12-17T00:00:00"/>
    <s v="XY Traders"/>
    <s v="Invoice 13432"/>
    <s v="Commission"/>
    <n v="962"/>
    <s v="A"/>
    <x v="0"/>
    <s v="IS-320"/>
    <x v="91"/>
  </r>
  <r>
    <d v="2011-12-20T00:00:00"/>
    <s v="Example (Pty) Ltd"/>
    <s v="Transfer"/>
    <s v="Inter Account Transfer"/>
    <n v="-20000"/>
    <s v="E"/>
    <x v="1"/>
    <s v="BS-399"/>
    <x v="92"/>
  </r>
  <r>
    <d v="2011-12-20T00:00:00"/>
    <s v="Example (Pty) Ltd"/>
    <s v="Transfer"/>
    <s v="Inter Account Transfer"/>
    <n v="20000"/>
    <s v="E"/>
    <x v="0"/>
    <s v="BS-399"/>
    <x v="92"/>
  </r>
  <r>
    <d v="2011-12-22T00:00:00"/>
    <s v="GF Supplies"/>
    <s v="IN1192"/>
    <s v="Consumables"/>
    <n v="61"/>
    <s v="A"/>
    <x v="2"/>
    <s v="IS-325"/>
    <x v="93"/>
  </r>
  <r>
    <d v="2011-12-25T00:00:00"/>
    <s v="Inland Revenue"/>
    <s v="Return"/>
    <s v="Sales Tax"/>
    <n v="8400"/>
    <s v="E"/>
    <x v="0"/>
    <s v="BS-600"/>
    <x v="94"/>
  </r>
  <r>
    <d v="2011-12-26T00:00:00"/>
    <s v="Example (Pty) Ltd"/>
    <s v="Payroll"/>
    <s v="Salaries"/>
    <n v="20000"/>
    <s v="E"/>
    <x v="1"/>
    <s v="IS-365"/>
    <x v="95"/>
  </r>
  <r>
    <d v="2011-12-26T00:00:00"/>
    <s v="HP Finance"/>
    <s v="Debit Order"/>
    <s v="Capital repayment"/>
    <n v="220"/>
    <s v="E"/>
    <x v="0"/>
    <s v="BS-700"/>
    <x v="95"/>
  </r>
  <r>
    <d v="2011-12-26T00:00:00"/>
    <s v="HP Finance"/>
    <s v="Debit Order"/>
    <s v="Interest paid"/>
    <n v="100"/>
    <s v="E"/>
    <x v="0"/>
    <s v="IS-500"/>
    <x v="95"/>
  </r>
  <r>
    <d v="2011-12-26T00:00:00"/>
    <s v="PR Properties"/>
    <s v="Debit Order"/>
    <s v="Rent"/>
    <n v="6400"/>
    <s v="A"/>
    <x v="0"/>
    <s v="IS-350"/>
    <x v="95"/>
  </r>
  <r>
    <d v="2011-12-31T00:00:00"/>
    <s v="Example (Pty) Ltd"/>
    <s v="Bank Statement"/>
    <s v="Petty Cash Reimbursement"/>
    <n v="100"/>
    <s v="E"/>
    <x v="0"/>
    <s v="BS-399"/>
    <x v="87"/>
  </r>
  <r>
    <d v="2011-12-31T00:00:00"/>
    <s v="Example (Pty) Ltd"/>
    <s v="Bank Statement"/>
    <s v="Petty Cash Reimbursement"/>
    <n v="-100"/>
    <s v="E"/>
    <x v="2"/>
    <s v="BS-399"/>
    <x v="87"/>
  </r>
  <r>
    <d v="2012-01-01T00:00:00"/>
    <s v="IS Communications"/>
    <s v="Invoice EXP32"/>
    <s v="Internet Service Provider"/>
    <n v="179"/>
    <s v="A"/>
    <x v="0"/>
    <s v="IS-380"/>
    <x v="96"/>
  </r>
  <r>
    <d v="2012-01-05T00:00:00"/>
    <s v="EAG Brokers"/>
    <s v="Debit Order"/>
    <s v="Insurance"/>
    <n v="340"/>
    <s v="A"/>
    <x v="0"/>
    <s v="IS-340"/>
    <x v="97"/>
  </r>
  <r>
    <d v="2012-01-15T00:00:00"/>
    <s v="Capital Bank"/>
    <s v="Bank Statement"/>
    <s v="Service Fees"/>
    <n v="80"/>
    <s v="A"/>
    <x v="0"/>
    <s v="IS-315"/>
    <x v="98"/>
  </r>
  <r>
    <d v="2012-01-15T00:00:00"/>
    <s v="Capital Bank"/>
    <s v="Bank Statement"/>
    <s v="Service Fees"/>
    <n v="35"/>
    <s v="A"/>
    <x v="1"/>
    <s v="IS-315"/>
    <x v="98"/>
  </r>
  <r>
    <d v="2012-01-15T00:00:00"/>
    <s v="IAS Accountants"/>
    <s v="Invoice"/>
    <s v="Bookkeeping"/>
    <n v="1000"/>
    <s v="A"/>
    <x v="0"/>
    <s v="IS-305"/>
    <x v="99"/>
  </r>
  <r>
    <d v="2012-01-16T00:00:00"/>
    <s v="Interflora"/>
    <s v="Cash"/>
    <s v="Flowers"/>
    <n v="105"/>
    <s v="A"/>
    <x v="2"/>
    <s v="IS-345"/>
    <x v="91"/>
  </r>
  <r>
    <d v="2012-01-20T00:00:00"/>
    <s v="Example (Pty) Ltd"/>
    <s v="Transfer"/>
    <s v="Inter Account Transfer"/>
    <n v="-20000"/>
    <s v="E"/>
    <x v="1"/>
    <s v="BS-399"/>
    <x v="100"/>
  </r>
  <r>
    <d v="2012-01-20T00:00:00"/>
    <s v="Example (Pty) Ltd"/>
    <s v="Transfer"/>
    <s v="Inter Account Transfer"/>
    <n v="20000"/>
    <s v="E"/>
    <x v="0"/>
    <s v="BS-399"/>
    <x v="100"/>
  </r>
  <r>
    <d v="2012-01-26T00:00:00"/>
    <s v="Example (Pty) Ltd"/>
    <s v="Payroll"/>
    <s v="Salaries"/>
    <n v="20000"/>
    <s v="E"/>
    <x v="1"/>
    <s v="IS-365"/>
    <x v="101"/>
  </r>
  <r>
    <d v="2012-01-26T00:00:00"/>
    <s v="HP Finance"/>
    <s v="Debit Order"/>
    <s v="Capital repayment"/>
    <n v="220"/>
    <s v="E"/>
    <x v="0"/>
    <s v="BS-700"/>
    <x v="101"/>
  </r>
  <r>
    <d v="2012-01-26T00:00:00"/>
    <s v="HP Finance"/>
    <s v="Debit Order"/>
    <s v="Interest paid"/>
    <n v="100"/>
    <s v="E"/>
    <x v="0"/>
    <s v="IS-500"/>
    <x v="101"/>
  </r>
  <r>
    <d v="2012-01-26T00:00:00"/>
    <s v="PR Properties"/>
    <s v="Debit Order"/>
    <s v="Rent"/>
    <n v="6400"/>
    <s v="A"/>
    <x v="0"/>
    <s v="IS-350"/>
    <x v="101"/>
  </r>
  <r>
    <d v="2012-01-26T00:00:00"/>
    <s v="Training Inc"/>
    <s v="Invoice"/>
    <s v="Training"/>
    <n v="389.25"/>
    <s v="A"/>
    <x v="0"/>
    <s v="IS-385"/>
    <x v="96"/>
  </r>
  <r>
    <d v="2012-01-28T00:00:00"/>
    <s v="XY Traders"/>
    <s v="Invoice 14278"/>
    <s v="Commission"/>
    <n v="514"/>
    <s v="A"/>
    <x v="0"/>
    <s v="IS-320"/>
    <x v="102"/>
  </r>
  <r>
    <d v="2012-01-31T00:00:00"/>
    <s v="Example (Pty) Ltd"/>
    <s v="Bank Statement"/>
    <s v="Petty Cash Reimbursement"/>
    <n v="170"/>
    <s v="E"/>
    <x v="0"/>
    <s v="BS-399"/>
    <x v="96"/>
  </r>
  <r>
    <d v="2012-01-31T00:00:00"/>
    <s v="Example (Pty) Ltd"/>
    <s v="Bank Statement"/>
    <s v="Petty Cash Reimbursement"/>
    <n v="-170"/>
    <s v="E"/>
    <x v="2"/>
    <s v="BS-399"/>
    <x v="96"/>
  </r>
  <r>
    <d v="2012-02-01T00:00:00"/>
    <s v="IS Communications"/>
    <s v="Invoice EXP33"/>
    <s v="Internet Service Provider"/>
    <n v="179"/>
    <s v="A"/>
    <x v="0"/>
    <s v="IS-380"/>
    <x v="103"/>
  </r>
  <r>
    <d v="2012-02-05T00:00:00"/>
    <s v="EAG Brokers"/>
    <s v="Debit Order"/>
    <s v="Insurance"/>
    <n v="340"/>
    <s v="A"/>
    <x v="0"/>
    <s v="IS-340"/>
    <x v="104"/>
  </r>
  <r>
    <d v="2012-02-11T00:00:00"/>
    <s v="Waltons"/>
    <s v="Invoice"/>
    <s v="Stationery"/>
    <n v="289"/>
    <s v="A"/>
    <x v="0"/>
    <s v="IS-370"/>
    <x v="103"/>
  </r>
  <r>
    <d v="2012-02-15T00:00:00"/>
    <s v="Capital Bank"/>
    <s v="Bank Statement"/>
    <s v="Service Fees"/>
    <n v="80"/>
    <s v="A"/>
    <x v="0"/>
    <s v="IS-315"/>
    <x v="105"/>
  </r>
  <r>
    <d v="2012-02-15T00:00:00"/>
    <s v="Capital Bank"/>
    <s v="Bank Statement"/>
    <s v="Service Fees"/>
    <n v="35"/>
    <s v="A"/>
    <x v="1"/>
    <s v="IS-315"/>
    <x v="105"/>
  </r>
  <r>
    <d v="2012-02-15T00:00:00"/>
    <s v="IAS Accountants"/>
    <s v="Invoice"/>
    <s v="Bookkeeping"/>
    <n v="1000"/>
    <s v="A"/>
    <x v="0"/>
    <s v="IS-305"/>
    <x v="103"/>
  </r>
  <r>
    <d v="2012-02-20T00:00:00"/>
    <s v="Example (Pty) Ltd"/>
    <s v="Transfer"/>
    <s v="Inter Account Transfer"/>
    <n v="-20000"/>
    <s v="E"/>
    <x v="1"/>
    <s v="BS-399"/>
    <x v="106"/>
  </r>
  <r>
    <d v="2012-02-20T00:00:00"/>
    <s v="Example (Pty) Ltd"/>
    <s v="Transfer"/>
    <s v="Inter Account Transfer"/>
    <n v="20000"/>
    <s v="E"/>
    <x v="0"/>
    <s v="BS-399"/>
    <x v="106"/>
  </r>
  <r>
    <d v="2012-02-25T00:00:00"/>
    <s v="Inland Revenue"/>
    <s v="Return"/>
    <s v="Sales Tax"/>
    <n v="2200"/>
    <s v="E"/>
    <x v="0"/>
    <s v="BS-600"/>
    <x v="107"/>
  </r>
  <r>
    <d v="2012-02-25T00:00:00"/>
    <s v="Interflora"/>
    <s v="Cash"/>
    <s v="Flowers"/>
    <n v="75"/>
    <s v="A"/>
    <x v="2"/>
    <s v="IS-345"/>
    <x v="107"/>
  </r>
  <r>
    <d v="2012-02-26T00:00:00"/>
    <s v="DF Equipment"/>
    <s v="Invoice"/>
    <s v="Office equipment"/>
    <n v="10000"/>
    <s v="A"/>
    <x v="0"/>
    <s v="BS-100"/>
    <x v="103"/>
  </r>
  <r>
    <d v="2012-02-26T00:00:00"/>
    <s v="Example (Pty) Ltd"/>
    <s v="Payroll"/>
    <s v="Salaries"/>
    <n v="20000"/>
    <s v="E"/>
    <x v="1"/>
    <s v="IS-365"/>
    <x v="108"/>
  </r>
  <r>
    <d v="2012-02-26T00:00:00"/>
    <s v="HP Finance"/>
    <s v="Debit Order"/>
    <s v="Capital repayment"/>
    <n v="220"/>
    <s v="E"/>
    <x v="0"/>
    <s v="BS-700"/>
    <x v="108"/>
  </r>
  <r>
    <d v="2012-02-26T00:00:00"/>
    <s v="HP Finance"/>
    <s v="Debit Order"/>
    <s v="Interest paid"/>
    <n v="100"/>
    <s v="E"/>
    <x v="0"/>
    <s v="IS-500"/>
    <x v="108"/>
  </r>
  <r>
    <d v="2012-02-26T00:00:00"/>
    <s v="PR Properties"/>
    <s v="Debit Order"/>
    <s v="Rent"/>
    <n v="6400"/>
    <s v="A"/>
    <x v="0"/>
    <s v="IS-350"/>
    <x v="108"/>
  </r>
  <r>
    <d v="2012-02-29T00:00:00"/>
    <s v="Example (Pty) Ltd"/>
    <s v="Bank Statement"/>
    <s v="Petty Cash Reimbursement"/>
    <n v="70"/>
    <s v="E"/>
    <x v="0"/>
    <s v="BS-399"/>
    <x v="109"/>
  </r>
  <r>
    <d v="2012-02-29T00:00:00"/>
    <s v="Example (Pty) Ltd"/>
    <s v="Bank Statement"/>
    <s v="Petty Cash Reimbursement"/>
    <n v="-70"/>
    <s v="E"/>
    <x v="2"/>
    <s v="BS-399"/>
    <x v="109"/>
  </r>
  <r>
    <d v="2012-02-29T00:00:00"/>
    <s v="Inland Revenue"/>
    <s v="Return"/>
    <s v="Provisional Tax"/>
    <n v="3700"/>
    <s v="E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04C4AA-82FB-48BC-B3BA-1FA8B3AC600B}" name="PivotTable3" cacheId="1429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9" firstHeaderRow="1" firstDataRow="2" firstDataCol="1"/>
  <pivotFields count="11">
    <pivotField numFmtId="14" showAll="0"/>
    <pivotField showAll="0"/>
    <pivotField showAll="0"/>
    <pivotField showAll="0"/>
    <pivotField dataField="1" numFmtId="43"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x="0"/>
        <item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3">
    <field x="10"/>
    <field x="9"/>
    <field x="8"/>
  </rowFields>
  <rowItems count="5">
    <i>
      <x v="2"/>
    </i>
    <i r="1">
      <x v="1"/>
    </i>
    <i r="2">
      <x v="1"/>
    </i>
    <i r="2">
      <x v="2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Tax Inclusive Amount" fld="4" baseField="0" baseItem="0"/>
  </dataFields>
  <formats count="45">
    <format dxfId="0">
      <pivotArea type="all" dataOnly="0" outline="0" fieldPosition="0"/>
    </format>
    <format dxfId="1">
      <pivotArea outline="0" collapsedLevelsAreSubtotals="1" fieldPosition="0"/>
    </format>
    <format dxfId="2">
      <pivotArea field="10" type="button" dataOnly="0" labelOnly="1" outline="0" axis="axisRow" fieldPosition="0"/>
    </format>
    <format dxfId="3">
      <pivotArea dataOnly="0" labelOnly="1" grandRow="1" outline="0" fieldPosition="0"/>
    </format>
    <format dxfId="4">
      <pivotArea dataOnly="0" labelOnly="1" outline="0" axis="axisValues" fieldPosition="0"/>
    </format>
    <format dxfId="5">
      <pivotArea type="all" dataOnly="0" outline="0" fieldPosition="0"/>
    </format>
    <format dxfId="6">
      <pivotArea outline="0" collapsedLevelsAreSubtotals="1" fieldPosition="0"/>
    </format>
    <format dxfId="7">
      <pivotArea type="origin" dataOnly="0" labelOnly="1" outline="0" fieldPosition="0"/>
    </format>
    <format dxfId="8">
      <pivotArea field="6" type="button" dataOnly="0" labelOnly="1" outline="0" axis="axisCol" fieldPosition="0"/>
    </format>
    <format dxfId="9">
      <pivotArea type="topRight" dataOnly="0" labelOnly="1" outline="0" fieldPosition="0"/>
    </format>
    <format dxfId="10">
      <pivotArea field="10" type="button" dataOnly="0" labelOnly="1" outline="0" axis="axisRow" fieldPosition="0"/>
    </format>
    <format dxfId="11">
      <pivotArea dataOnly="0" labelOnly="1" fieldPosition="0">
        <references count="1">
          <reference field="10" count="1">
            <x v="2"/>
          </reference>
        </references>
      </pivotArea>
    </format>
    <format dxfId="12">
      <pivotArea dataOnly="0" labelOnly="1" grandRow="1" outline="0" fieldPosition="0"/>
    </format>
    <format dxfId="13">
      <pivotArea dataOnly="0" labelOnly="1" fieldPosition="0">
        <references count="2">
          <reference field="9" count="1">
            <x v="1"/>
          </reference>
          <reference field="10" count="1" selected="0">
            <x v="2"/>
          </reference>
        </references>
      </pivotArea>
    </format>
    <format dxfId="14">
      <pivotArea dataOnly="0" labelOnly="1" fieldPosition="0">
        <references count="3">
          <reference field="8" count="2">
            <x v="1"/>
            <x v="2"/>
          </reference>
          <reference field="9" count="1" selected="0">
            <x v="1"/>
          </reference>
          <reference field="10" count="1" selected="0">
            <x v="2"/>
          </reference>
        </references>
      </pivotArea>
    </format>
    <format dxfId="15">
      <pivotArea dataOnly="0" labelOnly="1" fieldPosition="0">
        <references count="1">
          <reference field="6" count="0"/>
        </references>
      </pivotArea>
    </format>
    <format dxfId="16">
      <pivotArea dataOnly="0" labelOnly="1" grandCol="1" outline="0" fieldPosition="0"/>
    </format>
    <format dxfId="17">
      <pivotArea type="all" dataOnly="0" outline="0" fieldPosition="0"/>
    </format>
    <format dxfId="18">
      <pivotArea outline="0" collapsedLevelsAreSubtotals="1" fieldPosition="0"/>
    </format>
    <format dxfId="19">
      <pivotArea type="origin" dataOnly="0" labelOnly="1" outline="0" fieldPosition="0"/>
    </format>
    <format dxfId="20">
      <pivotArea field="6" type="button" dataOnly="0" labelOnly="1" outline="0" axis="axisCol" fieldPosition="0"/>
    </format>
    <format dxfId="21">
      <pivotArea type="topRight" dataOnly="0" labelOnly="1" outline="0" fieldPosition="0"/>
    </format>
    <format dxfId="22">
      <pivotArea field="10" type="button" dataOnly="0" labelOnly="1" outline="0" axis="axisRow" fieldPosition="0"/>
    </format>
    <format dxfId="23">
      <pivotArea dataOnly="0" labelOnly="1" fieldPosition="0">
        <references count="1">
          <reference field="10" count="1">
            <x v="2"/>
          </reference>
        </references>
      </pivotArea>
    </format>
    <format dxfId="24">
      <pivotArea dataOnly="0" labelOnly="1" grandRow="1" outline="0" fieldPosition="0"/>
    </format>
    <format dxfId="25">
      <pivotArea dataOnly="0" labelOnly="1" fieldPosition="0">
        <references count="2">
          <reference field="9" count="1">
            <x v="1"/>
          </reference>
          <reference field="10" count="1" selected="0">
            <x v="2"/>
          </reference>
        </references>
      </pivotArea>
    </format>
    <format dxfId="26">
      <pivotArea dataOnly="0" labelOnly="1" fieldPosition="0">
        <references count="3">
          <reference field="8" count="2">
            <x v="1"/>
            <x v="2"/>
          </reference>
          <reference field="9" count="1" selected="0">
            <x v="1"/>
          </reference>
          <reference field="10" count="1" selected="0">
            <x v="2"/>
          </reference>
        </references>
      </pivotArea>
    </format>
    <format dxfId="27">
      <pivotArea dataOnly="0" labelOnly="1" fieldPosition="0">
        <references count="1">
          <reference field="6" count="0"/>
        </references>
      </pivotArea>
    </format>
    <format dxfId="28">
      <pivotArea dataOnly="0" labelOnly="1" grandCol="1" outline="0" fieldPosition="0"/>
    </format>
    <format dxfId="29">
      <pivotArea type="all" dataOnly="0" outline="0" fieldPosition="0"/>
    </format>
    <format dxfId="30">
      <pivotArea outline="0" collapsedLevelsAreSubtotals="1" fieldPosition="0"/>
    </format>
    <format dxfId="31">
      <pivotArea type="origin" dataOnly="0" labelOnly="1" outline="0" fieldPosition="0"/>
    </format>
    <format dxfId="32">
      <pivotArea field="6" type="button" dataOnly="0" labelOnly="1" outline="0" axis="axisCol" fieldPosition="0"/>
    </format>
    <format dxfId="33">
      <pivotArea type="topRight" dataOnly="0" labelOnly="1" outline="0" fieldPosition="0"/>
    </format>
    <format dxfId="34">
      <pivotArea field="10" type="button" dataOnly="0" labelOnly="1" outline="0" axis="axisRow" fieldPosition="0"/>
    </format>
    <format dxfId="35">
      <pivotArea dataOnly="0" labelOnly="1" fieldPosition="0">
        <references count="1">
          <reference field="10" count="1">
            <x v="2"/>
          </reference>
        </references>
      </pivotArea>
    </format>
    <format dxfId="36">
      <pivotArea dataOnly="0" labelOnly="1" grandRow="1" outline="0" fieldPosition="0"/>
    </format>
    <format dxfId="37">
      <pivotArea dataOnly="0" labelOnly="1" fieldPosition="0">
        <references count="2">
          <reference field="9" count="1">
            <x v="1"/>
          </reference>
          <reference field="10" count="1" selected="0">
            <x v="2"/>
          </reference>
        </references>
      </pivotArea>
    </format>
    <format dxfId="38">
      <pivotArea dataOnly="0" labelOnly="1" fieldPosition="0">
        <references count="3">
          <reference field="8" count="2">
            <x v="1"/>
            <x v="2"/>
          </reference>
          <reference field="9" count="1" selected="0">
            <x v="1"/>
          </reference>
          <reference field="10" count="1" selected="0">
            <x v="2"/>
          </reference>
        </references>
      </pivotArea>
    </format>
    <format dxfId="39">
      <pivotArea dataOnly="0" labelOnly="1" fieldPosition="0">
        <references count="1">
          <reference field="6" count="0"/>
        </references>
      </pivotArea>
    </format>
    <format dxfId="40">
      <pivotArea dataOnly="0" labelOnly="1" grandCol="1" outline="0" fieldPosition="0"/>
    </format>
    <format dxfId="41">
      <pivotArea outline="0" collapsedLevelsAreSubtotals="1" fieldPosition="0">
        <references count="1">
          <reference field="6" count="1" selected="0">
            <x v="0"/>
          </reference>
        </references>
      </pivotArea>
    </format>
    <format dxfId="42">
      <pivotArea field="6" type="button" dataOnly="0" labelOnly="1" outline="0" axis="axisCol" fieldPosition="0"/>
    </format>
    <format dxfId="43">
      <pivotArea dataOnly="0" labelOnly="1" fieldPosition="0">
        <references count="1">
          <reference field="6" count="1">
            <x v="0"/>
          </reference>
        </references>
      </pivotArea>
    </format>
    <format dxfId="44">
      <pivotArea grandCol="1" outline="0" collapsedLevelsAreSubtotals="1" fieldPosition="0"/>
    </format>
  </format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>
      <pivotArea type="data" outline="0" fieldPosition="0">
        <references count="5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1"/>
          </reference>
          <reference field="9" count="1" selected="0">
            <x v="1"/>
          </reference>
          <reference field="10" count="1" selected="0">
            <x v="2"/>
          </reference>
        </references>
      </pivotArea>
    </chartFormat>
    <chartFormat chart="0" format="4">
      <pivotArea type="data" outline="0" fieldPosition="0">
        <references count="5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2"/>
          </reference>
          <reference field="9" count="1" selected="0">
            <x v="1"/>
          </reference>
          <reference field="10" count="1" selected="0">
            <x v="2"/>
          </reference>
        </references>
      </pivotArea>
    </chartFormat>
    <chartFormat chart="0" format="5">
      <pivotArea type="data" outline="0" fieldPosition="0">
        <references count="5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1"/>
          </reference>
          <reference field="9" count="1" selected="0">
            <x v="1"/>
          </reference>
          <reference field="10" count="1" selected="0">
            <x v="2"/>
          </reference>
        </references>
      </pivotArea>
    </chartFormat>
    <chartFormat chart="0" format="6">
      <pivotArea type="data" outline="0" fieldPosition="0">
        <references count="5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2"/>
          </reference>
          <reference field="9" count="1" selected="0">
            <x v="1"/>
          </reference>
          <reference field="10" count="1" selected="0">
            <x v="2"/>
          </reference>
        </references>
      </pivotArea>
    </chartFormat>
    <chartFormat chart="0" format="7">
      <pivotArea type="data" outline="0" fieldPosition="0">
        <references count="5">
          <reference field="4294967294" count="1" selected="0">
            <x v="0"/>
          </reference>
          <reference field="6" count="1" selected="0">
            <x v="2"/>
          </reference>
          <reference field="8" count="1" selected="0">
            <x v="1"/>
          </reference>
          <reference field="9" count="1" selected="0">
            <x v="1"/>
          </reference>
          <reference field="10" count="1" selected="0">
            <x v="2"/>
          </reference>
        </references>
      </pivotArea>
    </chartFormat>
    <chartFormat chart="0" format="8">
      <pivotArea type="data" outline="0" fieldPosition="0">
        <references count="5">
          <reference field="4294967294" count="1" selected="0">
            <x v="0"/>
          </reference>
          <reference field="6" count="1" selected="0">
            <x v="2"/>
          </reference>
          <reference field="8" count="1" selected="0">
            <x v="2"/>
          </reference>
          <reference field="9" count="1" selected="0">
            <x v="1"/>
          </reference>
          <reference field="10" count="1" selected="0">
            <x v="2"/>
          </reference>
        </references>
      </pivotArea>
    </chartFormat>
  </chartFormats>
  <pivotTableStyleInfo name="PivotStyleLight20" showRowHeaders="1" showColHeaders="1" showRowStripes="0" showColStripes="0" showLastColumn="1"/>
  <filters count="1">
    <filter fld="8" type="dateNewerThanOrEqual" evalOrder="-1" id="1">
      <autoFilter ref="A1">
        <filterColumn colId="0">
          <customFilters>
            <customFilter operator="greaterThanOrEqual" val="40909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0"/>
  <sheetViews>
    <sheetView topLeftCell="A35" workbookViewId="0">
      <selection activeCell="A2" sqref="A2"/>
    </sheetView>
  </sheetViews>
  <sheetFormatPr defaultColWidth="9.140625" defaultRowHeight="15.6"/>
  <cols>
    <col min="1" max="1" width="12.5703125" style="15" bestFit="1" customWidth="1"/>
    <col min="2" max="2" width="20.5703125" style="2" bestFit="1" customWidth="1"/>
    <col min="3" max="3" width="16.7109375" style="2" bestFit="1" customWidth="1"/>
    <col min="4" max="4" width="28.7109375" style="2" bestFit="1" customWidth="1"/>
    <col min="5" max="5" width="13.140625" style="16" bestFit="1" customWidth="1"/>
    <col min="6" max="6" width="2.5703125" style="4" bestFit="1" customWidth="1"/>
    <col min="7" max="7" width="6.7109375" style="4" bestFit="1" customWidth="1"/>
    <col min="8" max="8" width="8.7109375" style="4" customWidth="1"/>
    <col min="9" max="9" width="12.5703125" style="17" bestFit="1" customWidth="1"/>
    <col min="10" max="16384" width="9.140625" style="2"/>
  </cols>
  <sheetData>
    <row r="1" spans="1:9" ht="15" customHeight="1">
      <c r="A1" s="1" t="s">
        <v>0</v>
      </c>
      <c r="E1" s="3"/>
      <c r="I1" s="4"/>
    </row>
    <row r="2" spans="1:9" s="14" customFormat="1" ht="46.5">
      <c r="A2" s="5" t="s">
        <v>1</v>
      </c>
      <c r="B2" s="6" t="s">
        <v>2</v>
      </c>
      <c r="C2" s="6" t="s">
        <v>3</v>
      </c>
      <c r="D2" s="6" t="s">
        <v>4</v>
      </c>
      <c r="E2" s="7" t="s">
        <v>5</v>
      </c>
      <c r="F2" s="8"/>
      <c r="G2" s="8" t="s">
        <v>6</v>
      </c>
      <c r="H2" s="8" t="s">
        <v>7</v>
      </c>
      <c r="I2" s="8" t="s">
        <v>8</v>
      </c>
    </row>
    <row r="3" spans="1:9" ht="15" customHeight="1">
      <c r="A3" s="9">
        <v>40588</v>
      </c>
      <c r="B3" s="10" t="s">
        <v>9</v>
      </c>
      <c r="C3" s="10" t="s">
        <v>10</v>
      </c>
      <c r="D3" s="10" t="s">
        <v>11</v>
      </c>
      <c r="E3" s="11">
        <v>5100</v>
      </c>
      <c r="F3" s="12" t="s">
        <v>12</v>
      </c>
      <c r="G3" s="12" t="s">
        <v>13</v>
      </c>
      <c r="H3" s="12" t="s">
        <v>14</v>
      </c>
      <c r="I3" s="13">
        <v>40604</v>
      </c>
    </row>
    <row r="4" spans="1:9" ht="15" customHeight="1">
      <c r="A4" s="9">
        <v>40603</v>
      </c>
      <c r="B4" s="10" t="s">
        <v>15</v>
      </c>
      <c r="C4" s="10" t="s">
        <v>16</v>
      </c>
      <c r="D4" s="10" t="s">
        <v>17</v>
      </c>
      <c r="E4" s="11">
        <v>179</v>
      </c>
      <c r="F4" s="12" t="s">
        <v>12</v>
      </c>
      <c r="G4" s="12" t="s">
        <v>13</v>
      </c>
      <c r="H4" s="12" t="s">
        <v>18</v>
      </c>
      <c r="I4" s="13">
        <v>40633</v>
      </c>
    </row>
    <row r="5" spans="1:9" ht="15" customHeight="1">
      <c r="A5" s="9">
        <v>40604</v>
      </c>
      <c r="B5" s="10" t="s">
        <v>19</v>
      </c>
      <c r="C5" s="10" t="s">
        <v>20</v>
      </c>
      <c r="D5" s="10" t="s">
        <v>21</v>
      </c>
      <c r="E5" s="11">
        <v>478</v>
      </c>
      <c r="F5" s="12" t="s">
        <v>12</v>
      </c>
      <c r="G5" s="12" t="s">
        <v>13</v>
      </c>
      <c r="H5" s="12" t="s">
        <v>22</v>
      </c>
      <c r="I5" s="13">
        <v>40634</v>
      </c>
    </row>
    <row r="6" spans="1:9" ht="15" customHeight="1">
      <c r="A6" s="9">
        <v>40607</v>
      </c>
      <c r="B6" s="10" t="s">
        <v>23</v>
      </c>
      <c r="C6" s="10" t="s">
        <v>24</v>
      </c>
      <c r="D6" s="10" t="s">
        <v>25</v>
      </c>
      <c r="E6" s="11">
        <v>340</v>
      </c>
      <c r="F6" s="12" t="s">
        <v>12</v>
      </c>
      <c r="G6" s="12" t="s">
        <v>13</v>
      </c>
      <c r="H6" s="12" t="s">
        <v>26</v>
      </c>
      <c r="I6" s="13">
        <v>40607</v>
      </c>
    </row>
    <row r="7" spans="1:9" ht="15" customHeight="1">
      <c r="A7" s="9">
        <v>40617</v>
      </c>
      <c r="B7" s="10" t="s">
        <v>27</v>
      </c>
      <c r="C7" s="10" t="s">
        <v>28</v>
      </c>
      <c r="D7" s="10" t="s">
        <v>29</v>
      </c>
      <c r="E7" s="11">
        <v>50</v>
      </c>
      <c r="F7" s="12" t="s">
        <v>12</v>
      </c>
      <c r="G7" s="12" t="s">
        <v>13</v>
      </c>
      <c r="H7" s="12" t="s">
        <v>30</v>
      </c>
      <c r="I7" s="13">
        <v>40617</v>
      </c>
    </row>
    <row r="8" spans="1:9" ht="15" customHeight="1">
      <c r="A8" s="9">
        <v>40617</v>
      </c>
      <c r="B8" s="10" t="s">
        <v>27</v>
      </c>
      <c r="C8" s="10" t="s">
        <v>28</v>
      </c>
      <c r="D8" s="10" t="s">
        <v>29</v>
      </c>
      <c r="E8" s="11">
        <v>35</v>
      </c>
      <c r="F8" s="12" t="s">
        <v>12</v>
      </c>
      <c r="G8" s="12" t="s">
        <v>31</v>
      </c>
      <c r="H8" s="12" t="s">
        <v>30</v>
      </c>
      <c r="I8" s="13">
        <v>40617</v>
      </c>
    </row>
    <row r="9" spans="1:9" ht="15" customHeight="1">
      <c r="A9" s="9">
        <v>40617</v>
      </c>
      <c r="B9" s="10" t="s">
        <v>32</v>
      </c>
      <c r="C9" s="10" t="s">
        <v>33</v>
      </c>
      <c r="D9" s="10" t="s">
        <v>34</v>
      </c>
      <c r="E9" s="11">
        <v>1000</v>
      </c>
      <c r="F9" s="12" t="s">
        <v>12</v>
      </c>
      <c r="G9" s="12" t="s">
        <v>13</v>
      </c>
      <c r="H9" s="12" t="s">
        <v>35</v>
      </c>
      <c r="I9" s="13">
        <v>40635</v>
      </c>
    </row>
    <row r="10" spans="1:9" ht="15" customHeight="1">
      <c r="A10" s="9">
        <v>40617</v>
      </c>
      <c r="B10" s="10" t="s">
        <v>36</v>
      </c>
      <c r="C10" s="10" t="s">
        <v>37</v>
      </c>
      <c r="D10" s="10" t="s">
        <v>38</v>
      </c>
      <c r="E10" s="11">
        <v>90</v>
      </c>
      <c r="F10" s="12" t="s">
        <v>12</v>
      </c>
      <c r="G10" s="12" t="s">
        <v>39</v>
      </c>
      <c r="H10" s="12" t="s">
        <v>40</v>
      </c>
      <c r="I10" s="13">
        <v>40617</v>
      </c>
    </row>
    <row r="11" spans="1:9" ht="15" customHeight="1">
      <c r="A11" s="9">
        <v>40620</v>
      </c>
      <c r="B11" s="10" t="s">
        <v>41</v>
      </c>
      <c r="C11" s="10" t="s">
        <v>42</v>
      </c>
      <c r="D11" s="10" t="s">
        <v>43</v>
      </c>
      <c r="E11" s="11">
        <v>200</v>
      </c>
      <c r="F11" s="12" t="s">
        <v>12</v>
      </c>
      <c r="G11" s="12" t="s">
        <v>13</v>
      </c>
      <c r="H11" s="12" t="s">
        <v>44</v>
      </c>
      <c r="I11" s="13">
        <v>40620</v>
      </c>
    </row>
    <row r="12" spans="1:9" ht="15" customHeight="1">
      <c r="A12" s="9">
        <v>40622</v>
      </c>
      <c r="B12" s="10" t="s">
        <v>45</v>
      </c>
      <c r="C12" s="10" t="s">
        <v>46</v>
      </c>
      <c r="D12" s="10" t="s">
        <v>47</v>
      </c>
      <c r="E12" s="11">
        <v>-15000</v>
      </c>
      <c r="F12" s="12" t="s">
        <v>48</v>
      </c>
      <c r="G12" s="12" t="s">
        <v>31</v>
      </c>
      <c r="H12" s="12" t="s">
        <v>49</v>
      </c>
      <c r="I12" s="13">
        <v>40622</v>
      </c>
    </row>
    <row r="13" spans="1:9" ht="15" customHeight="1">
      <c r="A13" s="9">
        <v>40622</v>
      </c>
      <c r="B13" s="10" t="s">
        <v>45</v>
      </c>
      <c r="C13" s="10" t="s">
        <v>46</v>
      </c>
      <c r="D13" s="10" t="s">
        <v>47</v>
      </c>
      <c r="E13" s="11">
        <v>15000</v>
      </c>
      <c r="F13" s="12" t="s">
        <v>48</v>
      </c>
      <c r="G13" s="12" t="s">
        <v>13</v>
      </c>
      <c r="H13" s="12" t="s">
        <v>49</v>
      </c>
      <c r="I13" s="13">
        <v>40622</v>
      </c>
    </row>
    <row r="14" spans="1:9" ht="15" customHeight="1">
      <c r="A14" s="9">
        <v>40628</v>
      </c>
      <c r="B14" s="10" t="s">
        <v>45</v>
      </c>
      <c r="C14" s="10" t="s">
        <v>50</v>
      </c>
      <c r="D14" s="10" t="s">
        <v>51</v>
      </c>
      <c r="E14" s="11">
        <v>13000</v>
      </c>
      <c r="F14" s="12" t="s">
        <v>48</v>
      </c>
      <c r="G14" s="12" t="s">
        <v>31</v>
      </c>
      <c r="H14" s="12" t="s">
        <v>52</v>
      </c>
      <c r="I14" s="13">
        <v>40628</v>
      </c>
    </row>
    <row r="15" spans="1:9" ht="15" customHeight="1">
      <c r="A15" s="9">
        <v>40628</v>
      </c>
      <c r="B15" s="10" t="s">
        <v>53</v>
      </c>
      <c r="C15" s="10" t="s">
        <v>24</v>
      </c>
      <c r="D15" s="10" t="s">
        <v>54</v>
      </c>
      <c r="E15" s="11">
        <v>220</v>
      </c>
      <c r="F15" s="12" t="s">
        <v>48</v>
      </c>
      <c r="G15" s="12" t="s">
        <v>13</v>
      </c>
      <c r="H15" s="12" t="s">
        <v>55</v>
      </c>
      <c r="I15" s="13">
        <v>40628</v>
      </c>
    </row>
    <row r="16" spans="1:9" ht="15" customHeight="1">
      <c r="A16" s="9">
        <v>40628</v>
      </c>
      <c r="B16" s="10" t="s">
        <v>53</v>
      </c>
      <c r="C16" s="10" t="s">
        <v>24</v>
      </c>
      <c r="D16" s="10" t="s">
        <v>56</v>
      </c>
      <c r="E16" s="11">
        <v>100</v>
      </c>
      <c r="F16" s="12" t="s">
        <v>48</v>
      </c>
      <c r="G16" s="12" t="s">
        <v>13</v>
      </c>
      <c r="H16" s="12" t="s">
        <v>57</v>
      </c>
      <c r="I16" s="13">
        <v>40628</v>
      </c>
    </row>
    <row r="17" spans="1:9" ht="15" customHeight="1">
      <c r="A17" s="9">
        <v>40628</v>
      </c>
      <c r="B17" s="10" t="s">
        <v>58</v>
      </c>
      <c r="C17" s="10" t="s">
        <v>24</v>
      </c>
      <c r="D17" s="10" t="s">
        <v>59</v>
      </c>
      <c r="E17" s="11">
        <v>6400</v>
      </c>
      <c r="F17" s="12" t="s">
        <v>12</v>
      </c>
      <c r="G17" s="12" t="s">
        <v>13</v>
      </c>
      <c r="H17" s="12" t="s">
        <v>60</v>
      </c>
      <c r="I17" s="13">
        <v>40628</v>
      </c>
    </row>
    <row r="18" spans="1:9" ht="15" customHeight="1">
      <c r="A18" s="9">
        <v>40633</v>
      </c>
      <c r="B18" s="10" t="s">
        <v>45</v>
      </c>
      <c r="C18" s="10" t="s">
        <v>28</v>
      </c>
      <c r="D18" s="10" t="s">
        <v>61</v>
      </c>
      <c r="E18" s="11">
        <v>100</v>
      </c>
      <c r="F18" s="12" t="s">
        <v>48</v>
      </c>
      <c r="G18" s="12" t="s">
        <v>13</v>
      </c>
      <c r="H18" s="12" t="s">
        <v>49</v>
      </c>
      <c r="I18" s="13">
        <v>40633</v>
      </c>
    </row>
    <row r="19" spans="1:9" ht="15" customHeight="1">
      <c r="A19" s="9">
        <v>40633</v>
      </c>
      <c r="B19" s="10" t="s">
        <v>45</v>
      </c>
      <c r="C19" s="10" t="s">
        <v>28</v>
      </c>
      <c r="D19" s="10" t="s">
        <v>61</v>
      </c>
      <c r="E19" s="11">
        <v>-100</v>
      </c>
      <c r="F19" s="12" t="s">
        <v>48</v>
      </c>
      <c r="G19" s="12" t="s">
        <v>39</v>
      </c>
      <c r="H19" s="12" t="s">
        <v>49</v>
      </c>
      <c r="I19" s="13">
        <v>40633</v>
      </c>
    </row>
    <row r="20" spans="1:9" ht="15" customHeight="1">
      <c r="A20" s="9">
        <v>40634</v>
      </c>
      <c r="B20" s="10" t="s">
        <v>15</v>
      </c>
      <c r="C20" s="10" t="s">
        <v>62</v>
      </c>
      <c r="D20" s="10" t="s">
        <v>17</v>
      </c>
      <c r="E20" s="11">
        <v>179</v>
      </c>
      <c r="F20" s="12" t="s">
        <v>12</v>
      </c>
      <c r="G20" s="12" t="s">
        <v>13</v>
      </c>
      <c r="H20" s="12" t="s">
        <v>18</v>
      </c>
      <c r="I20" s="13">
        <v>40664</v>
      </c>
    </row>
    <row r="21" spans="1:9" ht="15" customHeight="1">
      <c r="A21" s="9">
        <v>40638</v>
      </c>
      <c r="B21" s="10" t="s">
        <v>23</v>
      </c>
      <c r="C21" s="10" t="s">
        <v>24</v>
      </c>
      <c r="D21" s="10" t="s">
        <v>25</v>
      </c>
      <c r="E21" s="11">
        <v>340</v>
      </c>
      <c r="F21" s="12" t="s">
        <v>12</v>
      </c>
      <c r="G21" s="12" t="s">
        <v>13</v>
      </c>
      <c r="H21" s="12" t="s">
        <v>26</v>
      </c>
      <c r="I21" s="13">
        <v>40638</v>
      </c>
    </row>
    <row r="22" spans="1:9" ht="15" customHeight="1">
      <c r="A22" s="9">
        <v>40645</v>
      </c>
      <c r="B22" s="10" t="s">
        <v>36</v>
      </c>
      <c r="C22" s="10" t="s">
        <v>37</v>
      </c>
      <c r="D22" s="10" t="s">
        <v>38</v>
      </c>
      <c r="E22" s="11">
        <v>87</v>
      </c>
      <c r="F22" s="12" t="s">
        <v>12</v>
      </c>
      <c r="G22" s="12" t="s">
        <v>39</v>
      </c>
      <c r="H22" s="12" t="s">
        <v>40</v>
      </c>
      <c r="I22" s="13">
        <v>40645</v>
      </c>
    </row>
    <row r="23" spans="1:9" ht="15" customHeight="1">
      <c r="A23" s="9">
        <v>40648</v>
      </c>
      <c r="B23" s="10" t="s">
        <v>27</v>
      </c>
      <c r="C23" s="10" t="s">
        <v>28</v>
      </c>
      <c r="D23" s="10" t="s">
        <v>29</v>
      </c>
      <c r="E23" s="11">
        <v>80</v>
      </c>
      <c r="F23" s="12" t="s">
        <v>12</v>
      </c>
      <c r="G23" s="12" t="s">
        <v>13</v>
      </c>
      <c r="H23" s="12" t="s">
        <v>30</v>
      </c>
      <c r="I23" s="13">
        <v>40648</v>
      </c>
    </row>
    <row r="24" spans="1:9" ht="15" customHeight="1">
      <c r="A24" s="9">
        <v>40648</v>
      </c>
      <c r="B24" s="10" t="s">
        <v>27</v>
      </c>
      <c r="C24" s="10" t="s">
        <v>28</v>
      </c>
      <c r="D24" s="10" t="s">
        <v>29</v>
      </c>
      <c r="E24" s="11">
        <v>35</v>
      </c>
      <c r="F24" s="12" t="s">
        <v>12</v>
      </c>
      <c r="G24" s="12" t="s">
        <v>31</v>
      </c>
      <c r="H24" s="12" t="s">
        <v>30</v>
      </c>
      <c r="I24" s="13">
        <v>40648</v>
      </c>
    </row>
    <row r="25" spans="1:9" ht="15" customHeight="1">
      <c r="A25" s="9">
        <v>40648</v>
      </c>
      <c r="B25" s="10" t="s">
        <v>32</v>
      </c>
      <c r="C25" s="10" t="s">
        <v>33</v>
      </c>
      <c r="D25" s="10" t="s">
        <v>34</v>
      </c>
      <c r="E25" s="11">
        <v>1000</v>
      </c>
      <c r="F25" s="12" t="s">
        <v>12</v>
      </c>
      <c r="G25" s="12" t="s">
        <v>13</v>
      </c>
      <c r="H25" s="12" t="s">
        <v>35</v>
      </c>
      <c r="I25" s="13">
        <v>40666</v>
      </c>
    </row>
    <row r="26" spans="1:9" ht="15" customHeight="1">
      <c r="A26" s="9">
        <v>40653</v>
      </c>
      <c r="B26" s="10" t="s">
        <v>45</v>
      </c>
      <c r="C26" s="10" t="s">
        <v>46</v>
      </c>
      <c r="D26" s="10" t="s">
        <v>47</v>
      </c>
      <c r="E26" s="11">
        <v>-20000</v>
      </c>
      <c r="F26" s="12" t="s">
        <v>48</v>
      </c>
      <c r="G26" s="12" t="s">
        <v>31</v>
      </c>
      <c r="H26" s="12" t="s">
        <v>49</v>
      </c>
      <c r="I26" s="13">
        <v>40653</v>
      </c>
    </row>
    <row r="27" spans="1:9" ht="15" customHeight="1">
      <c r="A27" s="9">
        <v>40653</v>
      </c>
      <c r="B27" s="10" t="s">
        <v>45</v>
      </c>
      <c r="C27" s="10" t="s">
        <v>46</v>
      </c>
      <c r="D27" s="10" t="s">
        <v>47</v>
      </c>
      <c r="E27" s="11">
        <v>20000</v>
      </c>
      <c r="F27" s="12" t="s">
        <v>48</v>
      </c>
      <c r="G27" s="12" t="s">
        <v>13</v>
      </c>
      <c r="H27" s="12" t="s">
        <v>49</v>
      </c>
      <c r="I27" s="13">
        <v>40653</v>
      </c>
    </row>
    <row r="28" spans="1:9" ht="15" customHeight="1">
      <c r="A28" s="9">
        <v>40658</v>
      </c>
      <c r="B28" s="10" t="s">
        <v>63</v>
      </c>
      <c r="C28" s="10" t="s">
        <v>64</v>
      </c>
      <c r="D28" s="10" t="s">
        <v>65</v>
      </c>
      <c r="E28" s="11">
        <v>1300</v>
      </c>
      <c r="F28" s="12" t="s">
        <v>48</v>
      </c>
      <c r="G28" s="12" t="s">
        <v>13</v>
      </c>
      <c r="H28" s="12" t="s">
        <v>66</v>
      </c>
      <c r="I28" s="13">
        <v>40658</v>
      </c>
    </row>
    <row r="29" spans="1:9" ht="15" customHeight="1">
      <c r="A29" s="9">
        <v>40659</v>
      </c>
      <c r="B29" s="10" t="s">
        <v>45</v>
      </c>
      <c r="C29" s="10" t="s">
        <v>50</v>
      </c>
      <c r="D29" s="10" t="s">
        <v>51</v>
      </c>
      <c r="E29" s="11">
        <v>20000</v>
      </c>
      <c r="F29" s="12" t="s">
        <v>48</v>
      </c>
      <c r="G29" s="12" t="s">
        <v>31</v>
      </c>
      <c r="H29" s="12" t="s">
        <v>52</v>
      </c>
      <c r="I29" s="13">
        <v>40659</v>
      </c>
    </row>
    <row r="30" spans="1:9" ht="15" customHeight="1">
      <c r="A30" s="9">
        <v>40659</v>
      </c>
      <c r="B30" s="10" t="s">
        <v>67</v>
      </c>
      <c r="C30" s="10" t="s">
        <v>33</v>
      </c>
      <c r="D30" s="10" t="s">
        <v>68</v>
      </c>
      <c r="E30" s="11">
        <v>3000</v>
      </c>
      <c r="F30" s="12" t="s">
        <v>12</v>
      </c>
      <c r="G30" s="12" t="s">
        <v>13</v>
      </c>
      <c r="H30" s="12" t="s">
        <v>69</v>
      </c>
      <c r="I30" s="13">
        <v>40689</v>
      </c>
    </row>
    <row r="31" spans="1:9" ht="15" customHeight="1">
      <c r="A31" s="9">
        <v>40659</v>
      </c>
      <c r="B31" s="10" t="s">
        <v>53</v>
      </c>
      <c r="C31" s="10" t="s">
        <v>24</v>
      </c>
      <c r="D31" s="10" t="s">
        <v>54</v>
      </c>
      <c r="E31" s="11">
        <v>220</v>
      </c>
      <c r="F31" s="12" t="s">
        <v>48</v>
      </c>
      <c r="G31" s="12" t="s">
        <v>13</v>
      </c>
      <c r="H31" s="12" t="s">
        <v>55</v>
      </c>
      <c r="I31" s="13">
        <v>40659</v>
      </c>
    </row>
    <row r="32" spans="1:9" ht="15" customHeight="1">
      <c r="A32" s="9">
        <v>40659</v>
      </c>
      <c r="B32" s="10" t="s">
        <v>53</v>
      </c>
      <c r="C32" s="10" t="s">
        <v>24</v>
      </c>
      <c r="D32" s="10" t="s">
        <v>56</v>
      </c>
      <c r="E32" s="11">
        <v>100</v>
      </c>
      <c r="F32" s="12" t="s">
        <v>48</v>
      </c>
      <c r="G32" s="12" t="s">
        <v>13</v>
      </c>
      <c r="H32" s="12" t="s">
        <v>57</v>
      </c>
      <c r="I32" s="13">
        <v>40659</v>
      </c>
    </row>
    <row r="33" spans="1:9" ht="15" customHeight="1">
      <c r="A33" s="9">
        <v>40659</v>
      </c>
      <c r="B33" s="10" t="s">
        <v>58</v>
      </c>
      <c r="C33" s="10" t="s">
        <v>24</v>
      </c>
      <c r="D33" s="10" t="s">
        <v>59</v>
      </c>
      <c r="E33" s="11">
        <v>6400</v>
      </c>
      <c r="F33" s="12" t="s">
        <v>12</v>
      </c>
      <c r="G33" s="12" t="s">
        <v>13</v>
      </c>
      <c r="H33" s="12" t="s">
        <v>60</v>
      </c>
      <c r="I33" s="13">
        <v>40659</v>
      </c>
    </row>
    <row r="34" spans="1:9" ht="15" customHeight="1">
      <c r="A34" s="9">
        <v>40662</v>
      </c>
      <c r="B34" s="10" t="s">
        <v>70</v>
      </c>
      <c r="C34" s="10" t="s">
        <v>71</v>
      </c>
      <c r="D34" s="10" t="s">
        <v>72</v>
      </c>
      <c r="E34" s="11">
        <v>41</v>
      </c>
      <c r="F34" s="12" t="s">
        <v>12</v>
      </c>
      <c r="G34" s="12" t="s">
        <v>39</v>
      </c>
      <c r="H34" s="12" t="s">
        <v>73</v>
      </c>
      <c r="I34" s="13">
        <v>40692</v>
      </c>
    </row>
    <row r="35" spans="1:9" ht="15" customHeight="1">
      <c r="A35" s="9">
        <v>40663</v>
      </c>
      <c r="B35" s="10" t="s">
        <v>45</v>
      </c>
      <c r="C35" s="10" t="s">
        <v>28</v>
      </c>
      <c r="D35" s="10" t="s">
        <v>61</v>
      </c>
      <c r="E35" s="11">
        <v>100</v>
      </c>
      <c r="F35" s="12" t="s">
        <v>48</v>
      </c>
      <c r="G35" s="12" t="s">
        <v>13</v>
      </c>
      <c r="H35" s="12" t="s">
        <v>49</v>
      </c>
      <c r="I35" s="13">
        <v>40663</v>
      </c>
    </row>
    <row r="36" spans="1:9" ht="15" customHeight="1">
      <c r="A36" s="9">
        <v>40663</v>
      </c>
      <c r="B36" s="10" t="s">
        <v>45</v>
      </c>
      <c r="C36" s="10" t="s">
        <v>28</v>
      </c>
      <c r="D36" s="10" t="s">
        <v>61</v>
      </c>
      <c r="E36" s="11">
        <v>-100</v>
      </c>
      <c r="F36" s="12" t="s">
        <v>48</v>
      </c>
      <c r="G36" s="12" t="s">
        <v>39</v>
      </c>
      <c r="H36" s="12" t="s">
        <v>49</v>
      </c>
      <c r="I36" s="13">
        <v>40663</v>
      </c>
    </row>
    <row r="37" spans="1:9" ht="15" customHeight="1">
      <c r="A37" s="9">
        <v>40664</v>
      </c>
      <c r="B37" s="10" t="s">
        <v>15</v>
      </c>
      <c r="C37" s="10" t="s">
        <v>74</v>
      </c>
      <c r="D37" s="10" t="s">
        <v>17</v>
      </c>
      <c r="E37" s="11">
        <v>179</v>
      </c>
      <c r="F37" s="12" t="s">
        <v>12</v>
      </c>
      <c r="G37" s="12" t="s">
        <v>13</v>
      </c>
      <c r="H37" s="12" t="s">
        <v>18</v>
      </c>
      <c r="I37" s="13">
        <v>40694</v>
      </c>
    </row>
    <row r="38" spans="1:9" ht="15" customHeight="1">
      <c r="A38" s="9">
        <v>40664</v>
      </c>
      <c r="B38" s="10" t="s">
        <v>75</v>
      </c>
      <c r="C38" s="10" t="s">
        <v>33</v>
      </c>
      <c r="D38" s="10" t="s">
        <v>76</v>
      </c>
      <c r="E38" s="11">
        <v>220</v>
      </c>
      <c r="F38" s="12" t="s">
        <v>12</v>
      </c>
      <c r="G38" s="12" t="s">
        <v>13</v>
      </c>
      <c r="H38" s="12" t="s">
        <v>77</v>
      </c>
      <c r="I38" s="13">
        <v>40694</v>
      </c>
    </row>
    <row r="39" spans="1:9" ht="15" customHeight="1">
      <c r="A39" s="9">
        <v>40668</v>
      </c>
      <c r="B39" s="10" t="s">
        <v>23</v>
      </c>
      <c r="C39" s="10" t="s">
        <v>24</v>
      </c>
      <c r="D39" s="10" t="s">
        <v>25</v>
      </c>
      <c r="E39" s="11">
        <v>340</v>
      </c>
      <c r="F39" s="12" t="s">
        <v>12</v>
      </c>
      <c r="G39" s="12" t="s">
        <v>13</v>
      </c>
      <c r="H39" s="12" t="s">
        <v>26</v>
      </c>
      <c r="I39" s="13">
        <v>40668</v>
      </c>
    </row>
    <row r="40" spans="1:9" ht="15" customHeight="1">
      <c r="A40" s="9">
        <v>40670</v>
      </c>
      <c r="B40" s="10" t="s">
        <v>78</v>
      </c>
      <c r="C40" s="10" t="s">
        <v>79</v>
      </c>
      <c r="D40" s="10" t="s">
        <v>80</v>
      </c>
      <c r="E40" s="11">
        <v>563</v>
      </c>
      <c r="F40" s="12" t="s">
        <v>12</v>
      </c>
      <c r="G40" s="12" t="s">
        <v>13</v>
      </c>
      <c r="H40" s="12" t="s">
        <v>44</v>
      </c>
      <c r="I40" s="13">
        <v>40670</v>
      </c>
    </row>
    <row r="41" spans="1:9" ht="15" customHeight="1">
      <c r="A41" s="9">
        <v>40670</v>
      </c>
      <c r="B41" s="10" t="s">
        <v>81</v>
      </c>
      <c r="C41" s="10" t="s">
        <v>33</v>
      </c>
      <c r="D41" s="10" t="s">
        <v>82</v>
      </c>
      <c r="E41" s="11">
        <v>982</v>
      </c>
      <c r="F41" s="12" t="s">
        <v>12</v>
      </c>
      <c r="G41" s="12" t="s">
        <v>13</v>
      </c>
      <c r="H41" s="12" t="s">
        <v>83</v>
      </c>
      <c r="I41" s="13">
        <v>40700</v>
      </c>
    </row>
    <row r="42" spans="1:9" ht="15" customHeight="1">
      <c r="A42" s="9">
        <v>40678</v>
      </c>
      <c r="B42" s="10" t="s">
        <v>27</v>
      </c>
      <c r="C42" s="10" t="s">
        <v>28</v>
      </c>
      <c r="D42" s="10" t="s">
        <v>29</v>
      </c>
      <c r="E42" s="11">
        <v>80</v>
      </c>
      <c r="F42" s="12" t="s">
        <v>12</v>
      </c>
      <c r="G42" s="12" t="s">
        <v>13</v>
      </c>
      <c r="H42" s="12" t="s">
        <v>30</v>
      </c>
      <c r="I42" s="13">
        <v>40678</v>
      </c>
    </row>
    <row r="43" spans="1:9" ht="15" customHeight="1">
      <c r="A43" s="9">
        <v>40678</v>
      </c>
      <c r="B43" s="10" t="s">
        <v>27</v>
      </c>
      <c r="C43" s="10" t="s">
        <v>28</v>
      </c>
      <c r="D43" s="10" t="s">
        <v>29</v>
      </c>
      <c r="E43" s="11">
        <v>35</v>
      </c>
      <c r="F43" s="12" t="s">
        <v>12</v>
      </c>
      <c r="G43" s="12" t="s">
        <v>31</v>
      </c>
      <c r="H43" s="12" t="s">
        <v>30</v>
      </c>
      <c r="I43" s="13">
        <v>40678</v>
      </c>
    </row>
    <row r="44" spans="1:9" ht="15" customHeight="1">
      <c r="A44" s="9">
        <v>40678</v>
      </c>
      <c r="B44" s="10" t="s">
        <v>32</v>
      </c>
      <c r="C44" s="10" t="s">
        <v>33</v>
      </c>
      <c r="D44" s="10" t="s">
        <v>34</v>
      </c>
      <c r="E44" s="11">
        <v>1000</v>
      </c>
      <c r="F44" s="12" t="s">
        <v>12</v>
      </c>
      <c r="G44" s="12" t="s">
        <v>13</v>
      </c>
      <c r="H44" s="12" t="s">
        <v>35</v>
      </c>
      <c r="I44" s="13">
        <v>40696</v>
      </c>
    </row>
    <row r="45" spans="1:9" ht="15" customHeight="1">
      <c r="A45" s="9">
        <v>40683</v>
      </c>
      <c r="B45" s="10" t="s">
        <v>45</v>
      </c>
      <c r="C45" s="10" t="s">
        <v>46</v>
      </c>
      <c r="D45" s="10" t="s">
        <v>47</v>
      </c>
      <c r="E45" s="11">
        <v>-20000</v>
      </c>
      <c r="F45" s="12" t="s">
        <v>48</v>
      </c>
      <c r="G45" s="12" t="s">
        <v>31</v>
      </c>
      <c r="H45" s="12" t="s">
        <v>49</v>
      </c>
      <c r="I45" s="13">
        <v>40683</v>
      </c>
    </row>
    <row r="46" spans="1:9" ht="15" customHeight="1">
      <c r="A46" s="9">
        <v>40683</v>
      </c>
      <c r="B46" s="10" t="s">
        <v>45</v>
      </c>
      <c r="C46" s="10" t="s">
        <v>46</v>
      </c>
      <c r="D46" s="10" t="s">
        <v>47</v>
      </c>
      <c r="E46" s="11">
        <v>20000</v>
      </c>
      <c r="F46" s="12" t="s">
        <v>48</v>
      </c>
      <c r="G46" s="12" t="s">
        <v>13</v>
      </c>
      <c r="H46" s="12" t="s">
        <v>49</v>
      </c>
      <c r="I46" s="13">
        <v>40683</v>
      </c>
    </row>
    <row r="47" spans="1:9" ht="15" customHeight="1">
      <c r="A47" s="9">
        <v>40689</v>
      </c>
      <c r="B47" s="10" t="s">
        <v>45</v>
      </c>
      <c r="C47" s="10" t="s">
        <v>50</v>
      </c>
      <c r="D47" s="10" t="s">
        <v>51</v>
      </c>
      <c r="E47" s="11">
        <v>20000</v>
      </c>
      <c r="F47" s="12" t="s">
        <v>48</v>
      </c>
      <c r="G47" s="12" t="s">
        <v>31</v>
      </c>
      <c r="H47" s="12" t="s">
        <v>52</v>
      </c>
      <c r="I47" s="13">
        <v>40689</v>
      </c>
    </row>
    <row r="48" spans="1:9" ht="15" customHeight="1">
      <c r="A48" s="9">
        <v>40689</v>
      </c>
      <c r="B48" s="10" t="s">
        <v>53</v>
      </c>
      <c r="C48" s="10" t="s">
        <v>24</v>
      </c>
      <c r="D48" s="10" t="s">
        <v>54</v>
      </c>
      <c r="E48" s="11">
        <v>220</v>
      </c>
      <c r="F48" s="12" t="s">
        <v>48</v>
      </c>
      <c r="G48" s="12" t="s">
        <v>13</v>
      </c>
      <c r="H48" s="12" t="s">
        <v>55</v>
      </c>
      <c r="I48" s="13">
        <v>40689</v>
      </c>
    </row>
    <row r="49" spans="1:9" ht="15" customHeight="1">
      <c r="A49" s="9">
        <v>40689</v>
      </c>
      <c r="B49" s="10" t="s">
        <v>53</v>
      </c>
      <c r="C49" s="10" t="s">
        <v>24</v>
      </c>
      <c r="D49" s="10" t="s">
        <v>56</v>
      </c>
      <c r="E49" s="11">
        <v>100</v>
      </c>
      <c r="F49" s="12" t="s">
        <v>48</v>
      </c>
      <c r="G49" s="12" t="s">
        <v>13</v>
      </c>
      <c r="H49" s="12" t="s">
        <v>57</v>
      </c>
      <c r="I49" s="13">
        <v>40689</v>
      </c>
    </row>
    <row r="50" spans="1:9" ht="15" customHeight="1">
      <c r="A50" s="9">
        <v>40689</v>
      </c>
      <c r="B50" s="10" t="s">
        <v>58</v>
      </c>
      <c r="C50" s="10" t="s">
        <v>24</v>
      </c>
      <c r="D50" s="10" t="s">
        <v>59</v>
      </c>
      <c r="E50" s="11">
        <v>6400</v>
      </c>
      <c r="F50" s="12" t="s">
        <v>12</v>
      </c>
      <c r="G50" s="12" t="s">
        <v>13</v>
      </c>
      <c r="H50" s="12" t="s">
        <v>60</v>
      </c>
      <c r="I50" s="13">
        <v>40689</v>
      </c>
    </row>
    <row r="51" spans="1:9" ht="15" customHeight="1">
      <c r="A51" s="9">
        <v>40692</v>
      </c>
      <c r="B51" s="10" t="s">
        <v>36</v>
      </c>
      <c r="C51" s="10" t="s">
        <v>37</v>
      </c>
      <c r="D51" s="10" t="s">
        <v>38</v>
      </c>
      <c r="E51" s="11">
        <v>65</v>
      </c>
      <c r="F51" s="12" t="s">
        <v>12</v>
      </c>
      <c r="G51" s="12" t="s">
        <v>39</v>
      </c>
      <c r="H51" s="12" t="s">
        <v>40</v>
      </c>
      <c r="I51" s="13">
        <v>40692</v>
      </c>
    </row>
    <row r="52" spans="1:9" ht="15" customHeight="1">
      <c r="A52" s="9">
        <v>40694</v>
      </c>
      <c r="B52" s="10" t="s">
        <v>45</v>
      </c>
      <c r="C52" s="10" t="s">
        <v>28</v>
      </c>
      <c r="D52" s="10" t="s">
        <v>61</v>
      </c>
      <c r="E52" s="11">
        <v>100</v>
      </c>
      <c r="F52" s="12" t="s">
        <v>48</v>
      </c>
      <c r="G52" s="12" t="s">
        <v>13</v>
      </c>
      <c r="H52" s="12" t="s">
        <v>49</v>
      </c>
      <c r="I52" s="13">
        <v>40694</v>
      </c>
    </row>
    <row r="53" spans="1:9" ht="15" customHeight="1">
      <c r="A53" s="9">
        <v>40694</v>
      </c>
      <c r="B53" s="10" t="s">
        <v>45</v>
      </c>
      <c r="C53" s="10" t="s">
        <v>28</v>
      </c>
      <c r="D53" s="10" t="s">
        <v>61</v>
      </c>
      <c r="E53" s="11">
        <v>-100</v>
      </c>
      <c r="F53" s="12" t="s">
        <v>48</v>
      </c>
      <c r="G53" s="12" t="s">
        <v>39</v>
      </c>
      <c r="H53" s="12" t="s">
        <v>49</v>
      </c>
      <c r="I53" s="13">
        <v>40694</v>
      </c>
    </row>
    <row r="54" spans="1:9" ht="15" customHeight="1">
      <c r="A54" s="9">
        <v>40695</v>
      </c>
      <c r="B54" s="10" t="s">
        <v>15</v>
      </c>
      <c r="C54" s="10" t="s">
        <v>84</v>
      </c>
      <c r="D54" s="10" t="s">
        <v>17</v>
      </c>
      <c r="E54" s="11">
        <v>179</v>
      </c>
      <c r="F54" s="12" t="s">
        <v>12</v>
      </c>
      <c r="G54" s="12" t="s">
        <v>13</v>
      </c>
      <c r="H54" s="12" t="s">
        <v>18</v>
      </c>
      <c r="I54" s="13">
        <v>40725</v>
      </c>
    </row>
    <row r="55" spans="1:9" ht="15" customHeight="1">
      <c r="A55" s="9">
        <v>40699</v>
      </c>
      <c r="B55" s="10" t="s">
        <v>23</v>
      </c>
      <c r="C55" s="10" t="s">
        <v>24</v>
      </c>
      <c r="D55" s="10" t="s">
        <v>25</v>
      </c>
      <c r="E55" s="11">
        <v>340</v>
      </c>
      <c r="F55" s="12" t="s">
        <v>12</v>
      </c>
      <c r="G55" s="12" t="s">
        <v>13</v>
      </c>
      <c r="H55" s="12" t="s">
        <v>26</v>
      </c>
      <c r="I55" s="13">
        <v>40699</v>
      </c>
    </row>
    <row r="56" spans="1:9" ht="15" customHeight="1">
      <c r="A56" s="9">
        <v>40709</v>
      </c>
      <c r="B56" s="10" t="s">
        <v>27</v>
      </c>
      <c r="C56" s="10" t="s">
        <v>28</v>
      </c>
      <c r="D56" s="10" t="s">
        <v>29</v>
      </c>
      <c r="E56" s="11">
        <v>80</v>
      </c>
      <c r="F56" s="12" t="s">
        <v>12</v>
      </c>
      <c r="G56" s="12" t="s">
        <v>13</v>
      </c>
      <c r="H56" s="12" t="s">
        <v>30</v>
      </c>
      <c r="I56" s="13">
        <v>40709</v>
      </c>
    </row>
    <row r="57" spans="1:9" ht="15" customHeight="1">
      <c r="A57" s="9">
        <v>40709</v>
      </c>
      <c r="B57" s="10" t="s">
        <v>27</v>
      </c>
      <c r="C57" s="10" t="s">
        <v>28</v>
      </c>
      <c r="D57" s="10" t="s">
        <v>29</v>
      </c>
      <c r="E57" s="11">
        <v>35</v>
      </c>
      <c r="F57" s="12" t="s">
        <v>12</v>
      </c>
      <c r="G57" s="12" t="s">
        <v>31</v>
      </c>
      <c r="H57" s="12" t="s">
        <v>30</v>
      </c>
      <c r="I57" s="13">
        <v>40709</v>
      </c>
    </row>
    <row r="58" spans="1:9" ht="15" customHeight="1">
      <c r="A58" s="9">
        <v>40709</v>
      </c>
      <c r="B58" s="10" t="s">
        <v>32</v>
      </c>
      <c r="C58" s="10" t="s">
        <v>33</v>
      </c>
      <c r="D58" s="10" t="s">
        <v>34</v>
      </c>
      <c r="E58" s="11">
        <v>1000</v>
      </c>
      <c r="F58" s="12" t="s">
        <v>12</v>
      </c>
      <c r="G58" s="12" t="s">
        <v>13</v>
      </c>
      <c r="H58" s="12" t="s">
        <v>35</v>
      </c>
      <c r="I58" s="13">
        <v>40727</v>
      </c>
    </row>
    <row r="59" spans="1:9" ht="15" customHeight="1">
      <c r="A59" s="9">
        <v>40714</v>
      </c>
      <c r="B59" s="10" t="s">
        <v>45</v>
      </c>
      <c r="C59" s="10" t="s">
        <v>46</v>
      </c>
      <c r="D59" s="10" t="s">
        <v>47</v>
      </c>
      <c r="E59" s="11">
        <v>-20000</v>
      </c>
      <c r="F59" s="12" t="s">
        <v>48</v>
      </c>
      <c r="G59" s="12" t="s">
        <v>31</v>
      </c>
      <c r="H59" s="12" t="s">
        <v>49</v>
      </c>
      <c r="I59" s="13">
        <v>40714</v>
      </c>
    </row>
    <row r="60" spans="1:9" ht="15" customHeight="1">
      <c r="A60" s="9">
        <v>40714</v>
      </c>
      <c r="B60" s="10" t="s">
        <v>45</v>
      </c>
      <c r="C60" s="10" t="s">
        <v>46</v>
      </c>
      <c r="D60" s="10" t="s">
        <v>47</v>
      </c>
      <c r="E60" s="11">
        <v>20000</v>
      </c>
      <c r="F60" s="12" t="s">
        <v>48</v>
      </c>
      <c r="G60" s="12" t="s">
        <v>13</v>
      </c>
      <c r="H60" s="12" t="s">
        <v>49</v>
      </c>
      <c r="I60" s="13">
        <v>40714</v>
      </c>
    </row>
    <row r="61" spans="1:9" ht="15" customHeight="1">
      <c r="A61" s="9">
        <v>40716</v>
      </c>
      <c r="B61" s="10" t="s">
        <v>36</v>
      </c>
      <c r="C61" s="10" t="s">
        <v>37</v>
      </c>
      <c r="D61" s="10" t="s">
        <v>38</v>
      </c>
      <c r="E61" s="11">
        <v>110</v>
      </c>
      <c r="F61" s="12" t="s">
        <v>12</v>
      </c>
      <c r="G61" s="12" t="s">
        <v>39</v>
      </c>
      <c r="H61" s="12" t="s">
        <v>40</v>
      </c>
      <c r="I61" s="13">
        <v>40716</v>
      </c>
    </row>
    <row r="62" spans="1:9" ht="15" customHeight="1">
      <c r="A62" s="9">
        <v>40719</v>
      </c>
      <c r="B62" s="10" t="s">
        <v>63</v>
      </c>
      <c r="C62" s="10" t="s">
        <v>64</v>
      </c>
      <c r="D62" s="10" t="s">
        <v>65</v>
      </c>
      <c r="E62" s="11">
        <v>8700</v>
      </c>
      <c r="F62" s="12" t="s">
        <v>48</v>
      </c>
      <c r="G62" s="12" t="s">
        <v>13</v>
      </c>
      <c r="H62" s="12" t="s">
        <v>66</v>
      </c>
      <c r="I62" s="13">
        <v>40719</v>
      </c>
    </row>
    <row r="63" spans="1:9" ht="15" customHeight="1">
      <c r="A63" s="9">
        <v>40720</v>
      </c>
      <c r="B63" s="10" t="s">
        <v>45</v>
      </c>
      <c r="C63" s="10" t="s">
        <v>50</v>
      </c>
      <c r="D63" s="10" t="s">
        <v>51</v>
      </c>
      <c r="E63" s="11">
        <v>20000</v>
      </c>
      <c r="F63" s="12" t="s">
        <v>48</v>
      </c>
      <c r="G63" s="12" t="s">
        <v>31</v>
      </c>
      <c r="H63" s="12" t="s">
        <v>52</v>
      </c>
      <c r="I63" s="13">
        <v>40720</v>
      </c>
    </row>
    <row r="64" spans="1:9" ht="15" customHeight="1">
      <c r="A64" s="9">
        <v>40720</v>
      </c>
      <c r="B64" s="10" t="s">
        <v>53</v>
      </c>
      <c r="C64" s="10" t="s">
        <v>24</v>
      </c>
      <c r="D64" s="10" t="s">
        <v>54</v>
      </c>
      <c r="E64" s="11">
        <v>220</v>
      </c>
      <c r="F64" s="12" t="s">
        <v>48</v>
      </c>
      <c r="G64" s="12" t="s">
        <v>13</v>
      </c>
      <c r="H64" s="12" t="s">
        <v>55</v>
      </c>
      <c r="I64" s="13">
        <v>40720</v>
      </c>
    </row>
    <row r="65" spans="1:9" ht="15" customHeight="1">
      <c r="A65" s="9">
        <v>40720</v>
      </c>
      <c r="B65" s="10" t="s">
        <v>53</v>
      </c>
      <c r="C65" s="10" t="s">
        <v>24</v>
      </c>
      <c r="D65" s="10" t="s">
        <v>56</v>
      </c>
      <c r="E65" s="11">
        <v>100</v>
      </c>
      <c r="F65" s="12" t="s">
        <v>48</v>
      </c>
      <c r="G65" s="12" t="s">
        <v>13</v>
      </c>
      <c r="H65" s="12" t="s">
        <v>57</v>
      </c>
      <c r="I65" s="13">
        <v>40720</v>
      </c>
    </row>
    <row r="66" spans="1:9" ht="15" customHeight="1">
      <c r="A66" s="9">
        <v>40720</v>
      </c>
      <c r="B66" s="10" t="s">
        <v>58</v>
      </c>
      <c r="C66" s="10" t="s">
        <v>24</v>
      </c>
      <c r="D66" s="10" t="s">
        <v>59</v>
      </c>
      <c r="E66" s="11">
        <v>6400</v>
      </c>
      <c r="F66" s="12" t="s">
        <v>12</v>
      </c>
      <c r="G66" s="12" t="s">
        <v>13</v>
      </c>
      <c r="H66" s="12" t="s">
        <v>60</v>
      </c>
      <c r="I66" s="13">
        <v>40720</v>
      </c>
    </row>
    <row r="67" spans="1:9" ht="15" customHeight="1">
      <c r="A67" s="9">
        <v>40720</v>
      </c>
      <c r="B67" s="10" t="s">
        <v>85</v>
      </c>
      <c r="C67" s="10" t="s">
        <v>86</v>
      </c>
      <c r="D67" s="10" t="s">
        <v>87</v>
      </c>
      <c r="E67" s="11">
        <v>1782</v>
      </c>
      <c r="F67" s="12" t="s">
        <v>12</v>
      </c>
      <c r="G67" s="12" t="s">
        <v>13</v>
      </c>
      <c r="H67" s="12" t="s">
        <v>44</v>
      </c>
      <c r="I67" s="13">
        <v>40720</v>
      </c>
    </row>
    <row r="68" spans="1:9" ht="15" customHeight="1">
      <c r="A68" s="9">
        <v>40724</v>
      </c>
      <c r="B68" s="10" t="s">
        <v>45</v>
      </c>
      <c r="C68" s="10" t="s">
        <v>28</v>
      </c>
      <c r="D68" s="10" t="s">
        <v>61</v>
      </c>
      <c r="E68" s="11">
        <v>100</v>
      </c>
      <c r="F68" s="12" t="s">
        <v>48</v>
      </c>
      <c r="G68" s="12" t="s">
        <v>13</v>
      </c>
      <c r="H68" s="12" t="s">
        <v>49</v>
      </c>
      <c r="I68" s="13">
        <v>40724</v>
      </c>
    </row>
    <row r="69" spans="1:9" ht="15" customHeight="1">
      <c r="A69" s="9">
        <v>40724</v>
      </c>
      <c r="B69" s="10" t="s">
        <v>45</v>
      </c>
      <c r="C69" s="10" t="s">
        <v>28</v>
      </c>
      <c r="D69" s="10" t="s">
        <v>61</v>
      </c>
      <c r="E69" s="11">
        <v>-100</v>
      </c>
      <c r="F69" s="12" t="s">
        <v>48</v>
      </c>
      <c r="G69" s="12" t="s">
        <v>39</v>
      </c>
      <c r="H69" s="12" t="s">
        <v>49</v>
      </c>
      <c r="I69" s="13">
        <v>40724</v>
      </c>
    </row>
    <row r="70" spans="1:9" ht="15" customHeight="1">
      <c r="A70" s="9">
        <v>40725</v>
      </c>
      <c r="B70" s="10" t="s">
        <v>15</v>
      </c>
      <c r="C70" s="10" t="s">
        <v>88</v>
      </c>
      <c r="D70" s="10" t="s">
        <v>17</v>
      </c>
      <c r="E70" s="11">
        <v>179</v>
      </c>
      <c r="F70" s="12" t="s">
        <v>12</v>
      </c>
      <c r="G70" s="12" t="s">
        <v>13</v>
      </c>
      <c r="H70" s="12" t="s">
        <v>18</v>
      </c>
      <c r="I70" s="13">
        <v>40755</v>
      </c>
    </row>
    <row r="71" spans="1:9" ht="15" customHeight="1">
      <c r="A71" s="9">
        <v>40726</v>
      </c>
      <c r="B71" s="10" t="s">
        <v>81</v>
      </c>
      <c r="C71" s="10" t="s">
        <v>33</v>
      </c>
      <c r="D71" s="10" t="s">
        <v>82</v>
      </c>
      <c r="E71" s="11">
        <v>761</v>
      </c>
      <c r="F71" s="12" t="s">
        <v>12</v>
      </c>
      <c r="G71" s="12" t="s">
        <v>13</v>
      </c>
      <c r="H71" s="12" t="s">
        <v>83</v>
      </c>
      <c r="I71" s="13">
        <v>40756</v>
      </c>
    </row>
    <row r="72" spans="1:9" ht="15" customHeight="1">
      <c r="A72" s="9">
        <v>40729</v>
      </c>
      <c r="B72" s="10" t="s">
        <v>23</v>
      </c>
      <c r="C72" s="10" t="s">
        <v>24</v>
      </c>
      <c r="D72" s="10" t="s">
        <v>25</v>
      </c>
      <c r="E72" s="11">
        <v>340</v>
      </c>
      <c r="F72" s="12" t="s">
        <v>12</v>
      </c>
      <c r="G72" s="12" t="s">
        <v>13</v>
      </c>
      <c r="H72" s="12" t="s">
        <v>26</v>
      </c>
      <c r="I72" s="13">
        <v>40729</v>
      </c>
    </row>
    <row r="73" spans="1:9" ht="15" customHeight="1">
      <c r="A73" s="9">
        <v>40739</v>
      </c>
      <c r="B73" s="10" t="s">
        <v>27</v>
      </c>
      <c r="C73" s="10" t="s">
        <v>28</v>
      </c>
      <c r="D73" s="10" t="s">
        <v>29</v>
      </c>
      <c r="E73" s="11">
        <v>80</v>
      </c>
      <c r="F73" s="12" t="s">
        <v>12</v>
      </c>
      <c r="G73" s="12" t="s">
        <v>13</v>
      </c>
      <c r="H73" s="12" t="s">
        <v>30</v>
      </c>
      <c r="I73" s="13">
        <v>40739</v>
      </c>
    </row>
    <row r="74" spans="1:9" ht="15" customHeight="1">
      <c r="A74" s="9">
        <v>40739</v>
      </c>
      <c r="B74" s="10" t="s">
        <v>27</v>
      </c>
      <c r="C74" s="10" t="s">
        <v>28</v>
      </c>
      <c r="D74" s="10" t="s">
        <v>29</v>
      </c>
      <c r="E74" s="11">
        <v>35</v>
      </c>
      <c r="F74" s="12" t="s">
        <v>12</v>
      </c>
      <c r="G74" s="12" t="s">
        <v>31</v>
      </c>
      <c r="H74" s="12" t="s">
        <v>30</v>
      </c>
      <c r="I74" s="13">
        <v>40739</v>
      </c>
    </row>
    <row r="75" spans="1:9" ht="15" customHeight="1">
      <c r="A75" s="9">
        <v>40739</v>
      </c>
      <c r="B75" s="10" t="s">
        <v>32</v>
      </c>
      <c r="C75" s="10" t="s">
        <v>33</v>
      </c>
      <c r="D75" s="10" t="s">
        <v>34</v>
      </c>
      <c r="E75" s="11">
        <v>1000</v>
      </c>
      <c r="F75" s="12" t="s">
        <v>12</v>
      </c>
      <c r="G75" s="12" t="s">
        <v>13</v>
      </c>
      <c r="H75" s="12" t="s">
        <v>35</v>
      </c>
      <c r="I75" s="13">
        <v>40757</v>
      </c>
    </row>
    <row r="76" spans="1:9" ht="15" customHeight="1">
      <c r="A76" s="9">
        <v>40740</v>
      </c>
      <c r="B76" s="10" t="s">
        <v>36</v>
      </c>
      <c r="C76" s="10" t="s">
        <v>37</v>
      </c>
      <c r="D76" s="10" t="s">
        <v>38</v>
      </c>
      <c r="E76" s="11">
        <v>29</v>
      </c>
      <c r="F76" s="12" t="s">
        <v>12</v>
      </c>
      <c r="G76" s="12" t="s">
        <v>39</v>
      </c>
      <c r="H76" s="12" t="s">
        <v>40</v>
      </c>
      <c r="I76" s="13">
        <v>40740</v>
      </c>
    </row>
    <row r="77" spans="1:9" ht="15" customHeight="1">
      <c r="A77" s="9">
        <v>40741</v>
      </c>
      <c r="B77" s="10" t="s">
        <v>70</v>
      </c>
      <c r="C77" s="10" t="s">
        <v>89</v>
      </c>
      <c r="D77" s="10" t="s">
        <v>72</v>
      </c>
      <c r="E77" s="11">
        <v>937</v>
      </c>
      <c r="F77" s="12" t="s">
        <v>12</v>
      </c>
      <c r="G77" s="12" t="s">
        <v>13</v>
      </c>
      <c r="H77" s="12" t="s">
        <v>73</v>
      </c>
      <c r="I77" s="13">
        <v>40771</v>
      </c>
    </row>
    <row r="78" spans="1:9" ht="15" customHeight="1">
      <c r="A78" s="9">
        <v>40744</v>
      </c>
      <c r="B78" s="10" t="s">
        <v>45</v>
      </c>
      <c r="C78" s="10" t="s">
        <v>46</v>
      </c>
      <c r="D78" s="10" t="s">
        <v>47</v>
      </c>
      <c r="E78" s="11">
        <v>-20000</v>
      </c>
      <c r="F78" s="12" t="s">
        <v>48</v>
      </c>
      <c r="G78" s="12" t="s">
        <v>31</v>
      </c>
      <c r="H78" s="12" t="s">
        <v>49</v>
      </c>
      <c r="I78" s="13">
        <v>40744</v>
      </c>
    </row>
    <row r="79" spans="1:9" ht="15" customHeight="1">
      <c r="A79" s="9">
        <v>40744</v>
      </c>
      <c r="B79" s="10" t="s">
        <v>45</v>
      </c>
      <c r="C79" s="10" t="s">
        <v>46</v>
      </c>
      <c r="D79" s="10" t="s">
        <v>47</v>
      </c>
      <c r="E79" s="11">
        <v>20000</v>
      </c>
      <c r="F79" s="12" t="s">
        <v>48</v>
      </c>
      <c r="G79" s="12" t="s">
        <v>13</v>
      </c>
      <c r="H79" s="12" t="s">
        <v>49</v>
      </c>
      <c r="I79" s="13">
        <v>40744</v>
      </c>
    </row>
    <row r="80" spans="1:9" ht="15" customHeight="1">
      <c r="A80" s="9">
        <v>40749</v>
      </c>
      <c r="B80" s="10" t="s">
        <v>90</v>
      </c>
      <c r="C80" s="10" t="s">
        <v>91</v>
      </c>
      <c r="D80" s="10" t="s">
        <v>92</v>
      </c>
      <c r="E80" s="11">
        <v>2000</v>
      </c>
      <c r="F80" s="12" t="s">
        <v>12</v>
      </c>
      <c r="G80" s="12" t="s">
        <v>13</v>
      </c>
      <c r="H80" s="12" t="s">
        <v>22</v>
      </c>
      <c r="I80" s="13">
        <v>40779</v>
      </c>
    </row>
    <row r="81" spans="1:9" ht="15" customHeight="1">
      <c r="A81" s="9">
        <v>40750</v>
      </c>
      <c r="B81" s="10" t="s">
        <v>45</v>
      </c>
      <c r="C81" s="10" t="s">
        <v>50</v>
      </c>
      <c r="D81" s="10" t="s">
        <v>51</v>
      </c>
      <c r="E81" s="11">
        <v>20000</v>
      </c>
      <c r="F81" s="12" t="s">
        <v>48</v>
      </c>
      <c r="G81" s="12" t="s">
        <v>31</v>
      </c>
      <c r="H81" s="12" t="s">
        <v>52</v>
      </c>
      <c r="I81" s="13">
        <v>40750</v>
      </c>
    </row>
    <row r="82" spans="1:9" ht="15" customHeight="1">
      <c r="A82" s="9">
        <v>40750</v>
      </c>
      <c r="B82" s="10" t="s">
        <v>53</v>
      </c>
      <c r="C82" s="10" t="s">
        <v>24</v>
      </c>
      <c r="D82" s="10" t="s">
        <v>54</v>
      </c>
      <c r="E82" s="11">
        <v>220</v>
      </c>
      <c r="F82" s="12" t="s">
        <v>48</v>
      </c>
      <c r="G82" s="12" t="s">
        <v>13</v>
      </c>
      <c r="H82" s="12" t="s">
        <v>55</v>
      </c>
      <c r="I82" s="13">
        <v>40750</v>
      </c>
    </row>
    <row r="83" spans="1:9" ht="15" customHeight="1">
      <c r="A83" s="9">
        <v>40750</v>
      </c>
      <c r="B83" s="10" t="s">
        <v>53</v>
      </c>
      <c r="C83" s="10" t="s">
        <v>24</v>
      </c>
      <c r="D83" s="10" t="s">
        <v>56</v>
      </c>
      <c r="E83" s="11">
        <v>100</v>
      </c>
      <c r="F83" s="12" t="s">
        <v>48</v>
      </c>
      <c r="G83" s="12" t="s">
        <v>13</v>
      </c>
      <c r="H83" s="12" t="s">
        <v>57</v>
      </c>
      <c r="I83" s="13">
        <v>40750</v>
      </c>
    </row>
    <row r="84" spans="1:9" ht="15" customHeight="1">
      <c r="A84" s="9">
        <v>40750</v>
      </c>
      <c r="B84" s="10" t="s">
        <v>58</v>
      </c>
      <c r="C84" s="10" t="s">
        <v>24</v>
      </c>
      <c r="D84" s="10" t="s">
        <v>59</v>
      </c>
      <c r="E84" s="11">
        <v>6400</v>
      </c>
      <c r="F84" s="12" t="s">
        <v>12</v>
      </c>
      <c r="G84" s="12" t="s">
        <v>13</v>
      </c>
      <c r="H84" s="12" t="s">
        <v>60</v>
      </c>
      <c r="I84" s="13">
        <v>40750</v>
      </c>
    </row>
    <row r="85" spans="1:9" ht="15" customHeight="1">
      <c r="A85" s="9">
        <v>40755</v>
      </c>
      <c r="B85" s="10" t="s">
        <v>45</v>
      </c>
      <c r="C85" s="10" t="s">
        <v>28</v>
      </c>
      <c r="D85" s="10" t="s">
        <v>61</v>
      </c>
      <c r="E85" s="11">
        <v>50</v>
      </c>
      <c r="F85" s="12" t="s">
        <v>48</v>
      </c>
      <c r="G85" s="12" t="s">
        <v>13</v>
      </c>
      <c r="H85" s="12" t="s">
        <v>49</v>
      </c>
      <c r="I85" s="13">
        <v>40755</v>
      </c>
    </row>
    <row r="86" spans="1:9" ht="15" customHeight="1">
      <c r="A86" s="9">
        <v>40755</v>
      </c>
      <c r="B86" s="10" t="s">
        <v>45</v>
      </c>
      <c r="C86" s="10" t="s">
        <v>28</v>
      </c>
      <c r="D86" s="10" t="s">
        <v>61</v>
      </c>
      <c r="E86" s="11">
        <v>-50</v>
      </c>
      <c r="F86" s="12" t="s">
        <v>48</v>
      </c>
      <c r="G86" s="12" t="s">
        <v>39</v>
      </c>
      <c r="H86" s="12" t="s">
        <v>49</v>
      </c>
      <c r="I86" s="13">
        <v>40755</v>
      </c>
    </row>
    <row r="87" spans="1:9" ht="15" customHeight="1">
      <c r="A87" s="9">
        <v>40756</v>
      </c>
      <c r="B87" s="10" t="s">
        <v>15</v>
      </c>
      <c r="C87" s="10" t="s">
        <v>93</v>
      </c>
      <c r="D87" s="10" t="s">
        <v>17</v>
      </c>
      <c r="E87" s="11">
        <v>179</v>
      </c>
      <c r="F87" s="12" t="s">
        <v>12</v>
      </c>
      <c r="G87" s="12" t="s">
        <v>13</v>
      </c>
      <c r="H87" s="12" t="s">
        <v>18</v>
      </c>
      <c r="I87" s="13">
        <v>40786</v>
      </c>
    </row>
    <row r="88" spans="1:9" ht="15" customHeight="1">
      <c r="A88" s="9">
        <v>40760</v>
      </c>
      <c r="B88" s="10" t="s">
        <v>23</v>
      </c>
      <c r="C88" s="10" t="s">
        <v>24</v>
      </c>
      <c r="D88" s="10" t="s">
        <v>25</v>
      </c>
      <c r="E88" s="11">
        <v>340</v>
      </c>
      <c r="F88" s="12" t="s">
        <v>12</v>
      </c>
      <c r="G88" s="12" t="s">
        <v>13</v>
      </c>
      <c r="H88" s="12" t="s">
        <v>26</v>
      </c>
      <c r="I88" s="13">
        <v>40760</v>
      </c>
    </row>
    <row r="89" spans="1:9" ht="15" customHeight="1">
      <c r="A89" s="9">
        <v>40764</v>
      </c>
      <c r="B89" s="10" t="s">
        <v>36</v>
      </c>
      <c r="C89" s="10" t="s">
        <v>37</v>
      </c>
      <c r="D89" s="10" t="s">
        <v>38</v>
      </c>
      <c r="E89" s="11">
        <v>78</v>
      </c>
      <c r="F89" s="12" t="s">
        <v>12</v>
      </c>
      <c r="G89" s="12" t="s">
        <v>39</v>
      </c>
      <c r="H89" s="12" t="s">
        <v>40</v>
      </c>
      <c r="I89" s="13">
        <v>40764</v>
      </c>
    </row>
    <row r="90" spans="1:9" ht="15" customHeight="1">
      <c r="A90" s="9">
        <v>40768</v>
      </c>
      <c r="B90" s="10" t="s">
        <v>94</v>
      </c>
      <c r="C90" s="10" t="s">
        <v>95</v>
      </c>
      <c r="D90" s="10" t="s">
        <v>96</v>
      </c>
      <c r="E90" s="11">
        <v>747</v>
      </c>
      <c r="F90" s="12" t="s">
        <v>12</v>
      </c>
      <c r="G90" s="12" t="s">
        <v>13</v>
      </c>
      <c r="H90" s="12" t="s">
        <v>97</v>
      </c>
      <c r="I90" s="13">
        <v>40798</v>
      </c>
    </row>
    <row r="91" spans="1:9" ht="15" customHeight="1">
      <c r="A91" s="9">
        <v>40770</v>
      </c>
      <c r="B91" s="10" t="s">
        <v>27</v>
      </c>
      <c r="C91" s="10" t="s">
        <v>28</v>
      </c>
      <c r="D91" s="10" t="s">
        <v>29</v>
      </c>
      <c r="E91" s="11">
        <v>80</v>
      </c>
      <c r="F91" s="12" t="s">
        <v>12</v>
      </c>
      <c r="G91" s="12" t="s">
        <v>13</v>
      </c>
      <c r="H91" s="12" t="s">
        <v>30</v>
      </c>
      <c r="I91" s="13">
        <v>40770</v>
      </c>
    </row>
    <row r="92" spans="1:9" ht="15" customHeight="1">
      <c r="A92" s="9">
        <v>40770</v>
      </c>
      <c r="B92" s="10" t="s">
        <v>27</v>
      </c>
      <c r="C92" s="10" t="s">
        <v>28</v>
      </c>
      <c r="D92" s="10" t="s">
        <v>29</v>
      </c>
      <c r="E92" s="11">
        <v>35</v>
      </c>
      <c r="F92" s="12" t="s">
        <v>12</v>
      </c>
      <c r="G92" s="12" t="s">
        <v>31</v>
      </c>
      <c r="H92" s="12" t="s">
        <v>30</v>
      </c>
      <c r="I92" s="13">
        <v>40770</v>
      </c>
    </row>
    <row r="93" spans="1:9" ht="15" customHeight="1">
      <c r="A93" s="9">
        <v>40770</v>
      </c>
      <c r="B93" s="10" t="s">
        <v>32</v>
      </c>
      <c r="C93" s="10" t="s">
        <v>33</v>
      </c>
      <c r="D93" s="10" t="s">
        <v>34</v>
      </c>
      <c r="E93" s="11">
        <v>1000</v>
      </c>
      <c r="F93" s="12" t="s">
        <v>12</v>
      </c>
      <c r="G93" s="12" t="s">
        <v>13</v>
      </c>
      <c r="H93" s="12" t="s">
        <v>35</v>
      </c>
      <c r="I93" s="13">
        <v>40788</v>
      </c>
    </row>
    <row r="94" spans="1:9" ht="15" customHeight="1">
      <c r="A94" s="9">
        <v>40770</v>
      </c>
      <c r="B94" s="10" t="s">
        <v>85</v>
      </c>
      <c r="C94" s="10" t="s">
        <v>98</v>
      </c>
      <c r="D94" s="10" t="s">
        <v>87</v>
      </c>
      <c r="E94" s="11">
        <v>1278</v>
      </c>
      <c r="F94" s="12" t="s">
        <v>12</v>
      </c>
      <c r="G94" s="12" t="s">
        <v>13</v>
      </c>
      <c r="H94" s="12" t="s">
        <v>44</v>
      </c>
      <c r="I94" s="13">
        <v>40770</v>
      </c>
    </row>
    <row r="95" spans="1:9" ht="15" customHeight="1">
      <c r="A95" s="9">
        <v>40775</v>
      </c>
      <c r="B95" s="10" t="s">
        <v>45</v>
      </c>
      <c r="C95" s="10" t="s">
        <v>46</v>
      </c>
      <c r="D95" s="10" t="s">
        <v>47</v>
      </c>
      <c r="E95" s="11">
        <v>-20000</v>
      </c>
      <c r="F95" s="12" t="s">
        <v>48</v>
      </c>
      <c r="G95" s="12" t="s">
        <v>31</v>
      </c>
      <c r="H95" s="12" t="s">
        <v>49</v>
      </c>
      <c r="I95" s="13">
        <v>40775</v>
      </c>
    </row>
    <row r="96" spans="1:9" ht="15" customHeight="1">
      <c r="A96" s="9">
        <v>40775</v>
      </c>
      <c r="B96" s="10" t="s">
        <v>45</v>
      </c>
      <c r="C96" s="10" t="s">
        <v>46</v>
      </c>
      <c r="D96" s="10" t="s">
        <v>47</v>
      </c>
      <c r="E96" s="11">
        <v>20000</v>
      </c>
      <c r="F96" s="12" t="s">
        <v>48</v>
      </c>
      <c r="G96" s="12" t="s">
        <v>13</v>
      </c>
      <c r="H96" s="12" t="s">
        <v>49</v>
      </c>
      <c r="I96" s="13">
        <v>40775</v>
      </c>
    </row>
    <row r="97" spans="1:9" ht="15" customHeight="1">
      <c r="A97" s="9">
        <v>40776</v>
      </c>
      <c r="B97" s="10" t="s">
        <v>99</v>
      </c>
      <c r="C97" s="10" t="s">
        <v>100</v>
      </c>
      <c r="D97" s="10" t="s">
        <v>101</v>
      </c>
      <c r="E97" s="11">
        <v>3750</v>
      </c>
      <c r="F97" s="12" t="s">
        <v>48</v>
      </c>
      <c r="G97" s="12" t="s">
        <v>13</v>
      </c>
      <c r="H97" s="12" t="s">
        <v>102</v>
      </c>
      <c r="I97" s="13">
        <v>40776</v>
      </c>
    </row>
    <row r="98" spans="1:9" ht="15" customHeight="1">
      <c r="A98" s="9">
        <v>40780</v>
      </c>
      <c r="B98" s="10" t="s">
        <v>63</v>
      </c>
      <c r="C98" s="10" t="s">
        <v>64</v>
      </c>
      <c r="D98" s="10" t="s">
        <v>65</v>
      </c>
      <c r="E98" s="11">
        <v>6600</v>
      </c>
      <c r="F98" s="12" t="s">
        <v>48</v>
      </c>
      <c r="G98" s="12" t="s">
        <v>13</v>
      </c>
      <c r="H98" s="12" t="s">
        <v>66</v>
      </c>
      <c r="I98" s="13">
        <v>40780</v>
      </c>
    </row>
    <row r="99" spans="1:9" ht="15" customHeight="1">
      <c r="A99" s="9">
        <v>40781</v>
      </c>
      <c r="B99" s="10" t="s">
        <v>45</v>
      </c>
      <c r="C99" s="10" t="s">
        <v>50</v>
      </c>
      <c r="D99" s="10" t="s">
        <v>51</v>
      </c>
      <c r="E99" s="11">
        <v>20000</v>
      </c>
      <c r="F99" s="12" t="s">
        <v>48</v>
      </c>
      <c r="G99" s="12" t="s">
        <v>31</v>
      </c>
      <c r="H99" s="12" t="s">
        <v>52</v>
      </c>
      <c r="I99" s="13">
        <v>40781</v>
      </c>
    </row>
    <row r="100" spans="1:9" ht="15" customHeight="1">
      <c r="A100" s="9">
        <v>40781</v>
      </c>
      <c r="B100" s="10" t="s">
        <v>53</v>
      </c>
      <c r="C100" s="10" t="s">
        <v>24</v>
      </c>
      <c r="D100" s="10" t="s">
        <v>54</v>
      </c>
      <c r="E100" s="11">
        <v>220</v>
      </c>
      <c r="F100" s="12" t="s">
        <v>48</v>
      </c>
      <c r="G100" s="12" t="s">
        <v>13</v>
      </c>
      <c r="H100" s="12" t="s">
        <v>55</v>
      </c>
      <c r="I100" s="13">
        <v>40781</v>
      </c>
    </row>
    <row r="101" spans="1:9" ht="15" customHeight="1">
      <c r="A101" s="9">
        <v>40781</v>
      </c>
      <c r="B101" s="10" t="s">
        <v>53</v>
      </c>
      <c r="C101" s="10" t="s">
        <v>24</v>
      </c>
      <c r="D101" s="10" t="s">
        <v>56</v>
      </c>
      <c r="E101" s="11">
        <v>100</v>
      </c>
      <c r="F101" s="12" t="s">
        <v>48</v>
      </c>
      <c r="G101" s="12" t="s">
        <v>13</v>
      </c>
      <c r="H101" s="12" t="s">
        <v>57</v>
      </c>
      <c r="I101" s="13">
        <v>40781</v>
      </c>
    </row>
    <row r="102" spans="1:9" ht="15" customHeight="1">
      <c r="A102" s="9">
        <v>40781</v>
      </c>
      <c r="B102" s="10" t="s">
        <v>58</v>
      </c>
      <c r="C102" s="10" t="s">
        <v>24</v>
      </c>
      <c r="D102" s="10" t="s">
        <v>59</v>
      </c>
      <c r="E102" s="11">
        <v>6400</v>
      </c>
      <c r="F102" s="12" t="s">
        <v>12</v>
      </c>
      <c r="G102" s="12" t="s">
        <v>13</v>
      </c>
      <c r="H102" s="12" t="s">
        <v>60</v>
      </c>
      <c r="I102" s="13">
        <v>40781</v>
      </c>
    </row>
    <row r="103" spans="1:9" ht="15" customHeight="1">
      <c r="A103" s="9">
        <v>40782</v>
      </c>
      <c r="B103" s="10" t="s">
        <v>81</v>
      </c>
      <c r="C103" s="10" t="s">
        <v>33</v>
      </c>
      <c r="D103" s="10" t="s">
        <v>82</v>
      </c>
      <c r="E103" s="11">
        <v>234</v>
      </c>
      <c r="F103" s="12" t="s">
        <v>12</v>
      </c>
      <c r="G103" s="12" t="s">
        <v>13</v>
      </c>
      <c r="H103" s="12" t="s">
        <v>83</v>
      </c>
      <c r="I103" s="13">
        <v>40812</v>
      </c>
    </row>
    <row r="104" spans="1:9" ht="15" customHeight="1">
      <c r="A104" s="9">
        <v>40786</v>
      </c>
      <c r="B104" s="10" t="s">
        <v>45</v>
      </c>
      <c r="C104" s="10" t="s">
        <v>28</v>
      </c>
      <c r="D104" s="10" t="s">
        <v>61</v>
      </c>
      <c r="E104" s="11">
        <v>50</v>
      </c>
      <c r="F104" s="12" t="s">
        <v>48</v>
      </c>
      <c r="G104" s="12" t="s">
        <v>13</v>
      </c>
      <c r="H104" s="12" t="s">
        <v>49</v>
      </c>
      <c r="I104" s="13">
        <v>40786</v>
      </c>
    </row>
    <row r="105" spans="1:9" ht="15" customHeight="1">
      <c r="A105" s="9">
        <v>40786</v>
      </c>
      <c r="B105" s="10" t="s">
        <v>45</v>
      </c>
      <c r="C105" s="10" t="s">
        <v>28</v>
      </c>
      <c r="D105" s="10" t="s">
        <v>61</v>
      </c>
      <c r="E105" s="11">
        <v>-50</v>
      </c>
      <c r="F105" s="12" t="s">
        <v>48</v>
      </c>
      <c r="G105" s="12" t="s">
        <v>39</v>
      </c>
      <c r="H105" s="12" t="s">
        <v>49</v>
      </c>
      <c r="I105" s="13">
        <v>40786</v>
      </c>
    </row>
    <row r="106" spans="1:9" ht="15" customHeight="1">
      <c r="A106" s="9">
        <v>40786</v>
      </c>
      <c r="B106" s="10" t="s">
        <v>63</v>
      </c>
      <c r="C106" s="10" t="s">
        <v>64</v>
      </c>
      <c r="D106" s="10" t="s">
        <v>103</v>
      </c>
      <c r="E106" s="11">
        <v>2600</v>
      </c>
      <c r="F106" s="12" t="s">
        <v>48</v>
      </c>
      <c r="G106" s="12" t="s">
        <v>13</v>
      </c>
      <c r="H106" s="12" t="s">
        <v>104</v>
      </c>
      <c r="I106" s="13">
        <v>40786</v>
      </c>
    </row>
    <row r="107" spans="1:9" ht="15" customHeight="1">
      <c r="A107" s="9">
        <v>40787</v>
      </c>
      <c r="B107" s="10" t="s">
        <v>15</v>
      </c>
      <c r="C107" s="10" t="s">
        <v>105</v>
      </c>
      <c r="D107" s="10" t="s">
        <v>17</v>
      </c>
      <c r="E107" s="11">
        <v>179</v>
      </c>
      <c r="F107" s="12" t="s">
        <v>12</v>
      </c>
      <c r="G107" s="12" t="s">
        <v>13</v>
      </c>
      <c r="H107" s="12" t="s">
        <v>18</v>
      </c>
      <c r="I107" s="13">
        <v>40817</v>
      </c>
    </row>
    <row r="108" spans="1:9" ht="15" customHeight="1">
      <c r="A108" s="9">
        <v>40791</v>
      </c>
      <c r="B108" s="10" t="s">
        <v>23</v>
      </c>
      <c r="C108" s="10" t="s">
        <v>24</v>
      </c>
      <c r="D108" s="10" t="s">
        <v>25</v>
      </c>
      <c r="E108" s="11">
        <v>340</v>
      </c>
      <c r="F108" s="12" t="s">
        <v>12</v>
      </c>
      <c r="G108" s="12" t="s">
        <v>13</v>
      </c>
      <c r="H108" s="12" t="s">
        <v>26</v>
      </c>
      <c r="I108" s="13">
        <v>40791</v>
      </c>
    </row>
    <row r="109" spans="1:9" ht="15" customHeight="1">
      <c r="A109" s="9">
        <v>40799</v>
      </c>
      <c r="B109" s="10" t="s">
        <v>75</v>
      </c>
      <c r="C109" s="10" t="s">
        <v>33</v>
      </c>
      <c r="D109" s="10" t="s">
        <v>76</v>
      </c>
      <c r="E109" s="11">
        <v>277.48</v>
      </c>
      <c r="F109" s="12" t="s">
        <v>12</v>
      </c>
      <c r="G109" s="12" t="s">
        <v>13</v>
      </c>
      <c r="H109" s="12" t="s">
        <v>77</v>
      </c>
      <c r="I109" s="13">
        <v>40829</v>
      </c>
    </row>
    <row r="110" spans="1:9" ht="15" customHeight="1">
      <c r="A110" s="9">
        <v>40801</v>
      </c>
      <c r="B110" s="10" t="s">
        <v>27</v>
      </c>
      <c r="C110" s="10" t="s">
        <v>28</v>
      </c>
      <c r="D110" s="10" t="s">
        <v>29</v>
      </c>
      <c r="E110" s="11">
        <v>80</v>
      </c>
      <c r="F110" s="12" t="s">
        <v>12</v>
      </c>
      <c r="G110" s="12" t="s">
        <v>13</v>
      </c>
      <c r="H110" s="12" t="s">
        <v>30</v>
      </c>
      <c r="I110" s="13">
        <v>40801</v>
      </c>
    </row>
    <row r="111" spans="1:9" ht="15" customHeight="1">
      <c r="A111" s="9">
        <v>40801</v>
      </c>
      <c r="B111" s="10" t="s">
        <v>27</v>
      </c>
      <c r="C111" s="10" t="s">
        <v>28</v>
      </c>
      <c r="D111" s="10" t="s">
        <v>29</v>
      </c>
      <c r="E111" s="11">
        <v>35</v>
      </c>
      <c r="F111" s="12" t="s">
        <v>12</v>
      </c>
      <c r="G111" s="12" t="s">
        <v>31</v>
      </c>
      <c r="H111" s="12" t="s">
        <v>30</v>
      </c>
      <c r="I111" s="13">
        <v>40801</v>
      </c>
    </row>
    <row r="112" spans="1:9" ht="15" customHeight="1">
      <c r="A112" s="9">
        <v>40801</v>
      </c>
      <c r="B112" s="10" t="s">
        <v>32</v>
      </c>
      <c r="C112" s="10" t="s">
        <v>33</v>
      </c>
      <c r="D112" s="10" t="s">
        <v>34</v>
      </c>
      <c r="E112" s="11">
        <v>1000</v>
      </c>
      <c r="F112" s="12" t="s">
        <v>12</v>
      </c>
      <c r="G112" s="12" t="s">
        <v>13</v>
      </c>
      <c r="H112" s="12" t="s">
        <v>35</v>
      </c>
      <c r="I112" s="13">
        <v>40819</v>
      </c>
    </row>
    <row r="113" spans="1:9" ht="15" customHeight="1">
      <c r="A113" s="9">
        <v>40804</v>
      </c>
      <c r="B113" s="10" t="s">
        <v>106</v>
      </c>
      <c r="C113" s="10" t="s">
        <v>107</v>
      </c>
      <c r="D113" s="10" t="s">
        <v>108</v>
      </c>
      <c r="E113" s="11">
        <v>5620</v>
      </c>
      <c r="F113" s="12" t="s">
        <v>12</v>
      </c>
      <c r="G113" s="12" t="s">
        <v>13</v>
      </c>
      <c r="H113" s="12" t="s">
        <v>109</v>
      </c>
      <c r="I113" s="13">
        <v>40804</v>
      </c>
    </row>
    <row r="114" spans="1:9" ht="15" customHeight="1">
      <c r="A114" s="9">
        <v>40804</v>
      </c>
      <c r="B114" s="10" t="s">
        <v>110</v>
      </c>
      <c r="C114" s="10" t="s">
        <v>33</v>
      </c>
      <c r="D114" s="10" t="s">
        <v>111</v>
      </c>
      <c r="E114" s="11">
        <v>12500</v>
      </c>
      <c r="F114" s="12" t="s">
        <v>12</v>
      </c>
      <c r="G114" s="12" t="s">
        <v>13</v>
      </c>
      <c r="H114" s="12" t="s">
        <v>112</v>
      </c>
      <c r="I114" s="13">
        <v>40804</v>
      </c>
    </row>
    <row r="115" spans="1:9" ht="15" customHeight="1">
      <c r="A115" s="9">
        <v>40806</v>
      </c>
      <c r="B115" s="10" t="s">
        <v>45</v>
      </c>
      <c r="C115" s="10" t="s">
        <v>46</v>
      </c>
      <c r="D115" s="10" t="s">
        <v>47</v>
      </c>
      <c r="E115" s="11">
        <v>-20000</v>
      </c>
      <c r="F115" s="12" t="s">
        <v>48</v>
      </c>
      <c r="G115" s="12" t="s">
        <v>31</v>
      </c>
      <c r="H115" s="12" t="s">
        <v>49</v>
      </c>
      <c r="I115" s="13">
        <v>40806</v>
      </c>
    </row>
    <row r="116" spans="1:9" ht="15" customHeight="1">
      <c r="A116" s="9">
        <v>40806</v>
      </c>
      <c r="B116" s="10" t="s">
        <v>45</v>
      </c>
      <c r="C116" s="10" t="s">
        <v>46</v>
      </c>
      <c r="D116" s="10" t="s">
        <v>47</v>
      </c>
      <c r="E116" s="11">
        <v>20000</v>
      </c>
      <c r="F116" s="12" t="s">
        <v>48</v>
      </c>
      <c r="G116" s="12" t="s">
        <v>13</v>
      </c>
      <c r="H116" s="12" t="s">
        <v>49</v>
      </c>
      <c r="I116" s="13">
        <v>40806</v>
      </c>
    </row>
    <row r="117" spans="1:9" ht="15" customHeight="1">
      <c r="A117" s="9">
        <v>40807</v>
      </c>
      <c r="B117" s="10" t="s">
        <v>36</v>
      </c>
      <c r="C117" s="10" t="s">
        <v>37</v>
      </c>
      <c r="D117" s="10" t="s">
        <v>38</v>
      </c>
      <c r="E117" s="11">
        <v>90</v>
      </c>
      <c r="F117" s="12" t="s">
        <v>12</v>
      </c>
      <c r="G117" s="12" t="s">
        <v>39</v>
      </c>
      <c r="H117" s="12" t="s">
        <v>40</v>
      </c>
      <c r="I117" s="13">
        <v>40807</v>
      </c>
    </row>
    <row r="118" spans="1:9" ht="15" customHeight="1">
      <c r="A118" s="9">
        <v>40810</v>
      </c>
      <c r="B118" s="10" t="s">
        <v>94</v>
      </c>
      <c r="C118" s="10" t="s">
        <v>113</v>
      </c>
      <c r="D118" s="10" t="s">
        <v>96</v>
      </c>
      <c r="E118" s="11">
        <v>4242</v>
      </c>
      <c r="F118" s="12" t="s">
        <v>12</v>
      </c>
      <c r="G118" s="12" t="s">
        <v>13</v>
      </c>
      <c r="H118" s="12" t="s">
        <v>97</v>
      </c>
      <c r="I118" s="13">
        <v>40840</v>
      </c>
    </row>
    <row r="119" spans="1:9" ht="15" customHeight="1">
      <c r="A119" s="9">
        <v>40812</v>
      </c>
      <c r="B119" s="10" t="s">
        <v>45</v>
      </c>
      <c r="C119" s="10" t="s">
        <v>50</v>
      </c>
      <c r="D119" s="10" t="s">
        <v>51</v>
      </c>
      <c r="E119" s="11">
        <v>20000</v>
      </c>
      <c r="F119" s="12" t="s">
        <v>48</v>
      </c>
      <c r="G119" s="12" t="s">
        <v>31</v>
      </c>
      <c r="H119" s="12" t="s">
        <v>52</v>
      </c>
      <c r="I119" s="13">
        <v>40812</v>
      </c>
    </row>
    <row r="120" spans="1:9" ht="15" customHeight="1">
      <c r="A120" s="9">
        <v>40812</v>
      </c>
      <c r="B120" s="10" t="s">
        <v>53</v>
      </c>
      <c r="C120" s="10" t="s">
        <v>24</v>
      </c>
      <c r="D120" s="10" t="s">
        <v>54</v>
      </c>
      <c r="E120" s="11">
        <v>220</v>
      </c>
      <c r="F120" s="12" t="s">
        <v>48</v>
      </c>
      <c r="G120" s="12" t="s">
        <v>13</v>
      </c>
      <c r="H120" s="12" t="s">
        <v>55</v>
      </c>
      <c r="I120" s="13">
        <v>40812</v>
      </c>
    </row>
    <row r="121" spans="1:9" ht="15" customHeight="1">
      <c r="A121" s="9">
        <v>40812</v>
      </c>
      <c r="B121" s="10" t="s">
        <v>53</v>
      </c>
      <c r="C121" s="10" t="s">
        <v>24</v>
      </c>
      <c r="D121" s="10" t="s">
        <v>56</v>
      </c>
      <c r="E121" s="11">
        <v>100</v>
      </c>
      <c r="F121" s="12" t="s">
        <v>48</v>
      </c>
      <c r="G121" s="12" t="s">
        <v>13</v>
      </c>
      <c r="H121" s="12" t="s">
        <v>57</v>
      </c>
      <c r="I121" s="13">
        <v>40812</v>
      </c>
    </row>
    <row r="122" spans="1:9" ht="15" customHeight="1">
      <c r="A122" s="9">
        <v>40812</v>
      </c>
      <c r="B122" s="10" t="s">
        <v>58</v>
      </c>
      <c r="C122" s="10" t="s">
        <v>24</v>
      </c>
      <c r="D122" s="10" t="s">
        <v>59</v>
      </c>
      <c r="E122" s="11">
        <v>6400</v>
      </c>
      <c r="F122" s="12" t="s">
        <v>12</v>
      </c>
      <c r="G122" s="12" t="s">
        <v>13</v>
      </c>
      <c r="H122" s="12" t="s">
        <v>60</v>
      </c>
      <c r="I122" s="13">
        <v>40812</v>
      </c>
    </row>
    <row r="123" spans="1:9" ht="15" customHeight="1">
      <c r="A123" s="9">
        <v>40816</v>
      </c>
      <c r="B123" s="10" t="s">
        <v>45</v>
      </c>
      <c r="C123" s="10" t="s">
        <v>28</v>
      </c>
      <c r="D123" s="10" t="s">
        <v>61</v>
      </c>
      <c r="E123" s="11">
        <v>100</v>
      </c>
      <c r="F123" s="12" t="s">
        <v>48</v>
      </c>
      <c r="G123" s="12" t="s">
        <v>13</v>
      </c>
      <c r="H123" s="12" t="s">
        <v>49</v>
      </c>
      <c r="I123" s="13">
        <v>40816</v>
      </c>
    </row>
    <row r="124" spans="1:9" ht="15" customHeight="1">
      <c r="A124" s="9">
        <v>40816</v>
      </c>
      <c r="B124" s="10" t="s">
        <v>45</v>
      </c>
      <c r="C124" s="10" t="s">
        <v>28</v>
      </c>
      <c r="D124" s="10" t="s">
        <v>61</v>
      </c>
      <c r="E124" s="11">
        <v>-100</v>
      </c>
      <c r="F124" s="12" t="s">
        <v>48</v>
      </c>
      <c r="G124" s="12" t="s">
        <v>39</v>
      </c>
      <c r="H124" s="12" t="s">
        <v>49</v>
      </c>
      <c r="I124" s="13">
        <v>40816</v>
      </c>
    </row>
    <row r="125" spans="1:9" ht="15" customHeight="1">
      <c r="A125" s="9">
        <v>40817</v>
      </c>
      <c r="B125" s="10" t="s">
        <v>15</v>
      </c>
      <c r="C125" s="10" t="s">
        <v>114</v>
      </c>
      <c r="D125" s="10" t="s">
        <v>17</v>
      </c>
      <c r="E125" s="11">
        <v>179</v>
      </c>
      <c r="F125" s="12" t="s">
        <v>12</v>
      </c>
      <c r="G125" s="12" t="s">
        <v>13</v>
      </c>
      <c r="H125" s="12" t="s">
        <v>18</v>
      </c>
      <c r="I125" s="13">
        <v>40847</v>
      </c>
    </row>
    <row r="126" spans="1:9" ht="15" customHeight="1">
      <c r="A126" s="9">
        <v>40820</v>
      </c>
      <c r="B126" s="10" t="s">
        <v>70</v>
      </c>
      <c r="C126" s="10" t="s">
        <v>115</v>
      </c>
      <c r="D126" s="10" t="s">
        <v>72</v>
      </c>
      <c r="E126" s="11">
        <v>62</v>
      </c>
      <c r="F126" s="12" t="s">
        <v>12</v>
      </c>
      <c r="G126" s="12" t="s">
        <v>39</v>
      </c>
      <c r="H126" s="12" t="s">
        <v>73</v>
      </c>
      <c r="I126" s="13">
        <v>40850</v>
      </c>
    </row>
    <row r="127" spans="1:9" ht="15" customHeight="1">
      <c r="A127" s="9">
        <v>40820</v>
      </c>
      <c r="B127" s="10" t="s">
        <v>85</v>
      </c>
      <c r="C127" s="10" t="s">
        <v>116</v>
      </c>
      <c r="D127" s="10" t="s">
        <v>87</v>
      </c>
      <c r="E127" s="11">
        <v>1887</v>
      </c>
      <c r="F127" s="12" t="s">
        <v>12</v>
      </c>
      <c r="G127" s="12" t="s">
        <v>13</v>
      </c>
      <c r="H127" s="12" t="s">
        <v>44</v>
      </c>
      <c r="I127" s="13">
        <v>40820</v>
      </c>
    </row>
    <row r="128" spans="1:9" ht="15" customHeight="1">
      <c r="A128" s="9">
        <v>40821</v>
      </c>
      <c r="B128" s="10" t="s">
        <v>23</v>
      </c>
      <c r="C128" s="10" t="s">
        <v>24</v>
      </c>
      <c r="D128" s="10" t="s">
        <v>25</v>
      </c>
      <c r="E128" s="11">
        <v>340</v>
      </c>
      <c r="F128" s="12" t="s">
        <v>12</v>
      </c>
      <c r="G128" s="12" t="s">
        <v>13</v>
      </c>
      <c r="H128" s="12" t="s">
        <v>26</v>
      </c>
      <c r="I128" s="13">
        <v>40821</v>
      </c>
    </row>
    <row r="129" spans="1:9" ht="15" customHeight="1">
      <c r="A129" s="9">
        <v>40831</v>
      </c>
      <c r="B129" s="10" t="s">
        <v>27</v>
      </c>
      <c r="C129" s="10" t="s">
        <v>28</v>
      </c>
      <c r="D129" s="10" t="s">
        <v>29</v>
      </c>
      <c r="E129" s="11">
        <v>80</v>
      </c>
      <c r="F129" s="12" t="s">
        <v>12</v>
      </c>
      <c r="G129" s="12" t="s">
        <v>13</v>
      </c>
      <c r="H129" s="12" t="s">
        <v>30</v>
      </c>
      <c r="I129" s="13">
        <v>40831</v>
      </c>
    </row>
    <row r="130" spans="1:9" ht="15" customHeight="1">
      <c r="A130" s="9">
        <v>40831</v>
      </c>
      <c r="B130" s="10" t="s">
        <v>27</v>
      </c>
      <c r="C130" s="10" t="s">
        <v>28</v>
      </c>
      <c r="D130" s="10" t="s">
        <v>29</v>
      </c>
      <c r="E130" s="11">
        <v>35</v>
      </c>
      <c r="F130" s="12" t="s">
        <v>12</v>
      </c>
      <c r="G130" s="12" t="s">
        <v>31</v>
      </c>
      <c r="H130" s="12" t="s">
        <v>30</v>
      </c>
      <c r="I130" s="13">
        <v>40831</v>
      </c>
    </row>
    <row r="131" spans="1:9" ht="15" customHeight="1">
      <c r="A131" s="9">
        <v>40831</v>
      </c>
      <c r="B131" s="10" t="s">
        <v>32</v>
      </c>
      <c r="C131" s="10" t="s">
        <v>33</v>
      </c>
      <c r="D131" s="10" t="s">
        <v>34</v>
      </c>
      <c r="E131" s="11">
        <v>1000</v>
      </c>
      <c r="F131" s="12" t="s">
        <v>12</v>
      </c>
      <c r="G131" s="12" t="s">
        <v>13</v>
      </c>
      <c r="H131" s="12" t="s">
        <v>35</v>
      </c>
      <c r="I131" s="13">
        <v>40849</v>
      </c>
    </row>
    <row r="132" spans="1:9" ht="15" customHeight="1">
      <c r="A132" s="9">
        <v>40836</v>
      </c>
      <c r="B132" s="10" t="s">
        <v>45</v>
      </c>
      <c r="C132" s="10" t="s">
        <v>46</v>
      </c>
      <c r="D132" s="10" t="s">
        <v>47</v>
      </c>
      <c r="E132" s="11">
        <v>-20000</v>
      </c>
      <c r="F132" s="12" t="s">
        <v>48</v>
      </c>
      <c r="G132" s="12" t="s">
        <v>31</v>
      </c>
      <c r="H132" s="12" t="s">
        <v>49</v>
      </c>
      <c r="I132" s="13">
        <v>40836</v>
      </c>
    </row>
    <row r="133" spans="1:9" ht="15" customHeight="1">
      <c r="A133" s="9">
        <v>40836</v>
      </c>
      <c r="B133" s="10" t="s">
        <v>45</v>
      </c>
      <c r="C133" s="10" t="s">
        <v>46</v>
      </c>
      <c r="D133" s="10" t="s">
        <v>47</v>
      </c>
      <c r="E133" s="11">
        <v>20000</v>
      </c>
      <c r="F133" s="12" t="s">
        <v>48</v>
      </c>
      <c r="G133" s="12" t="s">
        <v>13</v>
      </c>
      <c r="H133" s="12" t="s">
        <v>49</v>
      </c>
      <c r="I133" s="13">
        <v>40836</v>
      </c>
    </row>
    <row r="134" spans="1:9" ht="15" customHeight="1">
      <c r="A134" s="9">
        <v>40838</v>
      </c>
      <c r="B134" s="10" t="s">
        <v>81</v>
      </c>
      <c r="C134" s="10" t="s">
        <v>33</v>
      </c>
      <c r="D134" s="10" t="s">
        <v>82</v>
      </c>
      <c r="E134" s="11">
        <v>289</v>
      </c>
      <c r="F134" s="12" t="s">
        <v>12</v>
      </c>
      <c r="G134" s="12" t="s">
        <v>13</v>
      </c>
      <c r="H134" s="12" t="s">
        <v>83</v>
      </c>
      <c r="I134" s="13">
        <v>40868</v>
      </c>
    </row>
    <row r="135" spans="1:9" ht="15" customHeight="1">
      <c r="A135" s="9">
        <v>40841</v>
      </c>
      <c r="B135" s="10" t="s">
        <v>63</v>
      </c>
      <c r="C135" s="10" t="s">
        <v>64</v>
      </c>
      <c r="D135" s="10" t="s">
        <v>65</v>
      </c>
      <c r="E135" s="11">
        <v>3300</v>
      </c>
      <c r="F135" s="12" t="s">
        <v>48</v>
      </c>
      <c r="G135" s="12" t="s">
        <v>13</v>
      </c>
      <c r="H135" s="12" t="s">
        <v>66</v>
      </c>
      <c r="I135" s="13">
        <v>40841</v>
      </c>
    </row>
    <row r="136" spans="1:9" ht="15" customHeight="1">
      <c r="A136" s="9">
        <v>40842</v>
      </c>
      <c r="B136" s="10" t="s">
        <v>45</v>
      </c>
      <c r="C136" s="10" t="s">
        <v>50</v>
      </c>
      <c r="D136" s="10" t="s">
        <v>51</v>
      </c>
      <c r="E136" s="11">
        <v>20000</v>
      </c>
      <c r="F136" s="12" t="s">
        <v>48</v>
      </c>
      <c r="G136" s="12" t="s">
        <v>31</v>
      </c>
      <c r="H136" s="12" t="s">
        <v>52</v>
      </c>
      <c r="I136" s="13">
        <v>40842</v>
      </c>
    </row>
    <row r="137" spans="1:9" ht="15" customHeight="1">
      <c r="A137" s="9">
        <v>40842</v>
      </c>
      <c r="B137" s="10" t="s">
        <v>53</v>
      </c>
      <c r="C137" s="10" t="s">
        <v>24</v>
      </c>
      <c r="D137" s="10" t="s">
        <v>54</v>
      </c>
      <c r="E137" s="11">
        <v>220</v>
      </c>
      <c r="F137" s="12" t="s">
        <v>48</v>
      </c>
      <c r="G137" s="12" t="s">
        <v>13</v>
      </c>
      <c r="H137" s="12" t="s">
        <v>55</v>
      </c>
      <c r="I137" s="13">
        <v>40842</v>
      </c>
    </row>
    <row r="138" spans="1:9" ht="15" customHeight="1">
      <c r="A138" s="9">
        <v>40842</v>
      </c>
      <c r="B138" s="10" t="s">
        <v>53</v>
      </c>
      <c r="C138" s="10" t="s">
        <v>24</v>
      </c>
      <c r="D138" s="10" t="s">
        <v>56</v>
      </c>
      <c r="E138" s="11">
        <v>100</v>
      </c>
      <c r="F138" s="12" t="s">
        <v>48</v>
      </c>
      <c r="G138" s="12" t="s">
        <v>13</v>
      </c>
      <c r="H138" s="12" t="s">
        <v>57</v>
      </c>
      <c r="I138" s="13">
        <v>40842</v>
      </c>
    </row>
    <row r="139" spans="1:9" ht="15" customHeight="1">
      <c r="A139" s="9">
        <v>40842</v>
      </c>
      <c r="B139" s="10" t="s">
        <v>58</v>
      </c>
      <c r="C139" s="10" t="s">
        <v>24</v>
      </c>
      <c r="D139" s="10" t="s">
        <v>59</v>
      </c>
      <c r="E139" s="11">
        <v>6400</v>
      </c>
      <c r="F139" s="12" t="s">
        <v>12</v>
      </c>
      <c r="G139" s="12" t="s">
        <v>13</v>
      </c>
      <c r="H139" s="12" t="s">
        <v>60</v>
      </c>
      <c r="I139" s="13">
        <v>40842</v>
      </c>
    </row>
    <row r="140" spans="1:9" ht="15" customHeight="1">
      <c r="A140" s="9">
        <v>40844</v>
      </c>
      <c r="B140" s="10" t="s">
        <v>36</v>
      </c>
      <c r="C140" s="10" t="s">
        <v>37</v>
      </c>
      <c r="D140" s="10" t="s">
        <v>38</v>
      </c>
      <c r="E140" s="11">
        <v>218</v>
      </c>
      <c r="F140" s="12" t="s">
        <v>12</v>
      </c>
      <c r="G140" s="12" t="s">
        <v>39</v>
      </c>
      <c r="H140" s="12" t="s">
        <v>40</v>
      </c>
      <c r="I140" s="13">
        <v>40844</v>
      </c>
    </row>
    <row r="141" spans="1:9" ht="15" customHeight="1">
      <c r="A141" s="9">
        <v>40847</v>
      </c>
      <c r="B141" s="10" t="s">
        <v>45</v>
      </c>
      <c r="C141" s="10" t="s">
        <v>28</v>
      </c>
      <c r="D141" s="10" t="s">
        <v>61</v>
      </c>
      <c r="E141" s="11">
        <v>200</v>
      </c>
      <c r="F141" s="12" t="s">
        <v>48</v>
      </c>
      <c r="G141" s="12" t="s">
        <v>13</v>
      </c>
      <c r="H141" s="12" t="s">
        <v>49</v>
      </c>
      <c r="I141" s="13">
        <v>40847</v>
      </c>
    </row>
    <row r="142" spans="1:9" ht="15" customHeight="1">
      <c r="A142" s="9">
        <v>40847</v>
      </c>
      <c r="B142" s="10" t="s">
        <v>45</v>
      </c>
      <c r="C142" s="10" t="s">
        <v>28</v>
      </c>
      <c r="D142" s="10" t="s">
        <v>61</v>
      </c>
      <c r="E142" s="11">
        <v>-200</v>
      </c>
      <c r="F142" s="12" t="s">
        <v>48</v>
      </c>
      <c r="G142" s="12" t="s">
        <v>39</v>
      </c>
      <c r="H142" s="12" t="s">
        <v>49</v>
      </c>
      <c r="I142" s="13">
        <v>40847</v>
      </c>
    </row>
    <row r="143" spans="1:9" ht="15" customHeight="1">
      <c r="A143" s="9">
        <v>40848</v>
      </c>
      <c r="B143" s="10" t="s">
        <v>15</v>
      </c>
      <c r="C143" s="10" t="s">
        <v>117</v>
      </c>
      <c r="D143" s="10" t="s">
        <v>17</v>
      </c>
      <c r="E143" s="11">
        <v>179</v>
      </c>
      <c r="F143" s="12" t="s">
        <v>12</v>
      </c>
      <c r="G143" s="12" t="s">
        <v>13</v>
      </c>
      <c r="H143" s="12" t="s">
        <v>18</v>
      </c>
      <c r="I143" s="13">
        <v>40878</v>
      </c>
    </row>
    <row r="144" spans="1:9" ht="15" customHeight="1">
      <c r="A144" s="9">
        <v>40852</v>
      </c>
      <c r="B144" s="10" t="s">
        <v>23</v>
      </c>
      <c r="C144" s="10" t="s">
        <v>24</v>
      </c>
      <c r="D144" s="10" t="s">
        <v>25</v>
      </c>
      <c r="E144" s="11">
        <v>340</v>
      </c>
      <c r="F144" s="12" t="s">
        <v>12</v>
      </c>
      <c r="G144" s="12" t="s">
        <v>13</v>
      </c>
      <c r="H144" s="12" t="s">
        <v>26</v>
      </c>
      <c r="I144" s="13">
        <v>40852</v>
      </c>
    </row>
    <row r="145" spans="1:9" ht="15" customHeight="1">
      <c r="A145" s="9">
        <v>40852</v>
      </c>
      <c r="B145" s="10" t="s">
        <v>94</v>
      </c>
      <c r="C145" s="10" t="s">
        <v>118</v>
      </c>
      <c r="D145" s="10" t="s">
        <v>96</v>
      </c>
      <c r="E145" s="11">
        <v>982</v>
      </c>
      <c r="F145" s="12" t="s">
        <v>12</v>
      </c>
      <c r="G145" s="12" t="s">
        <v>13</v>
      </c>
      <c r="H145" s="12" t="s">
        <v>97</v>
      </c>
      <c r="I145" s="13">
        <v>40882</v>
      </c>
    </row>
    <row r="146" spans="1:9" ht="15" customHeight="1">
      <c r="A146" s="9">
        <v>40862</v>
      </c>
      <c r="B146" s="10" t="s">
        <v>27</v>
      </c>
      <c r="C146" s="10" t="s">
        <v>28</v>
      </c>
      <c r="D146" s="10" t="s">
        <v>29</v>
      </c>
      <c r="E146" s="11">
        <v>80</v>
      </c>
      <c r="F146" s="12" t="s">
        <v>12</v>
      </c>
      <c r="G146" s="12" t="s">
        <v>13</v>
      </c>
      <c r="H146" s="12" t="s">
        <v>30</v>
      </c>
      <c r="I146" s="13">
        <v>40862</v>
      </c>
    </row>
    <row r="147" spans="1:9" ht="15" customHeight="1">
      <c r="A147" s="9">
        <v>40862</v>
      </c>
      <c r="B147" s="10" t="s">
        <v>27</v>
      </c>
      <c r="C147" s="10" t="s">
        <v>28</v>
      </c>
      <c r="D147" s="10" t="s">
        <v>29</v>
      </c>
      <c r="E147" s="11">
        <v>35</v>
      </c>
      <c r="F147" s="12" t="s">
        <v>12</v>
      </c>
      <c r="G147" s="12" t="s">
        <v>31</v>
      </c>
      <c r="H147" s="12" t="s">
        <v>30</v>
      </c>
      <c r="I147" s="13">
        <v>40862</v>
      </c>
    </row>
    <row r="148" spans="1:9" ht="15" customHeight="1">
      <c r="A148" s="9">
        <v>40862</v>
      </c>
      <c r="B148" s="10" t="s">
        <v>32</v>
      </c>
      <c r="C148" s="10" t="s">
        <v>33</v>
      </c>
      <c r="D148" s="10" t="s">
        <v>34</v>
      </c>
      <c r="E148" s="11">
        <v>1000</v>
      </c>
      <c r="F148" s="12" t="s">
        <v>12</v>
      </c>
      <c r="G148" s="12" t="s">
        <v>13</v>
      </c>
      <c r="H148" s="12" t="s">
        <v>35</v>
      </c>
      <c r="I148" s="13">
        <v>40880</v>
      </c>
    </row>
    <row r="149" spans="1:9" ht="15" customHeight="1">
      <c r="A149" s="9">
        <v>40866</v>
      </c>
      <c r="B149" s="10" t="s">
        <v>36</v>
      </c>
      <c r="C149" s="10" t="s">
        <v>37</v>
      </c>
      <c r="D149" s="10" t="s">
        <v>38</v>
      </c>
      <c r="E149" s="11">
        <v>102</v>
      </c>
      <c r="F149" s="12" t="s">
        <v>12</v>
      </c>
      <c r="G149" s="12" t="s">
        <v>39</v>
      </c>
      <c r="H149" s="12" t="s">
        <v>40</v>
      </c>
      <c r="I149" s="13">
        <v>40866</v>
      </c>
    </row>
    <row r="150" spans="1:9" ht="15" customHeight="1">
      <c r="A150" s="9">
        <v>40867</v>
      </c>
      <c r="B150" s="10" t="s">
        <v>45</v>
      </c>
      <c r="C150" s="10" t="s">
        <v>46</v>
      </c>
      <c r="D150" s="10" t="s">
        <v>47</v>
      </c>
      <c r="E150" s="11">
        <v>-20000</v>
      </c>
      <c r="F150" s="12" t="s">
        <v>48</v>
      </c>
      <c r="G150" s="12" t="s">
        <v>31</v>
      </c>
      <c r="H150" s="12" t="s">
        <v>49</v>
      </c>
      <c r="I150" s="13">
        <v>40867</v>
      </c>
    </row>
    <row r="151" spans="1:9" ht="15" customHeight="1">
      <c r="A151" s="9">
        <v>40867</v>
      </c>
      <c r="B151" s="10" t="s">
        <v>45</v>
      </c>
      <c r="C151" s="10" t="s">
        <v>46</v>
      </c>
      <c r="D151" s="10" t="s">
        <v>47</v>
      </c>
      <c r="E151" s="11">
        <v>20000</v>
      </c>
      <c r="F151" s="12" t="s">
        <v>48</v>
      </c>
      <c r="G151" s="12" t="s">
        <v>13</v>
      </c>
      <c r="H151" s="12" t="s">
        <v>49</v>
      </c>
      <c r="I151" s="13">
        <v>40867</v>
      </c>
    </row>
    <row r="152" spans="1:9" ht="15" customHeight="1">
      <c r="A152" s="9">
        <v>40873</v>
      </c>
      <c r="B152" s="10" t="s">
        <v>45</v>
      </c>
      <c r="C152" s="10" t="s">
        <v>50</v>
      </c>
      <c r="D152" s="10" t="s">
        <v>51</v>
      </c>
      <c r="E152" s="11">
        <v>20000</v>
      </c>
      <c r="F152" s="12" t="s">
        <v>48</v>
      </c>
      <c r="G152" s="12" t="s">
        <v>31</v>
      </c>
      <c r="H152" s="12" t="s">
        <v>52</v>
      </c>
      <c r="I152" s="13">
        <v>40873</v>
      </c>
    </row>
    <row r="153" spans="1:9" ht="15" customHeight="1">
      <c r="A153" s="9">
        <v>40873</v>
      </c>
      <c r="B153" s="10" t="s">
        <v>53</v>
      </c>
      <c r="C153" s="10" t="s">
        <v>24</v>
      </c>
      <c r="D153" s="10" t="s">
        <v>54</v>
      </c>
      <c r="E153" s="11">
        <v>220</v>
      </c>
      <c r="F153" s="12" t="s">
        <v>48</v>
      </c>
      <c r="G153" s="12" t="s">
        <v>13</v>
      </c>
      <c r="H153" s="12" t="s">
        <v>55</v>
      </c>
      <c r="I153" s="13">
        <v>40873</v>
      </c>
    </row>
    <row r="154" spans="1:9" ht="15" customHeight="1">
      <c r="A154" s="9">
        <v>40873</v>
      </c>
      <c r="B154" s="10" t="s">
        <v>53</v>
      </c>
      <c r="C154" s="10" t="s">
        <v>24</v>
      </c>
      <c r="D154" s="10" t="s">
        <v>56</v>
      </c>
      <c r="E154" s="11">
        <v>100</v>
      </c>
      <c r="F154" s="12" t="s">
        <v>48</v>
      </c>
      <c r="G154" s="12" t="s">
        <v>13</v>
      </c>
      <c r="H154" s="12" t="s">
        <v>57</v>
      </c>
      <c r="I154" s="13">
        <v>40873</v>
      </c>
    </row>
    <row r="155" spans="1:9" ht="15" customHeight="1">
      <c r="A155" s="9">
        <v>40873</v>
      </c>
      <c r="B155" s="10" t="s">
        <v>58</v>
      </c>
      <c r="C155" s="10" t="s">
        <v>24</v>
      </c>
      <c r="D155" s="10" t="s">
        <v>59</v>
      </c>
      <c r="E155" s="11">
        <v>6400</v>
      </c>
      <c r="F155" s="12" t="s">
        <v>12</v>
      </c>
      <c r="G155" s="12" t="s">
        <v>13</v>
      </c>
      <c r="H155" s="12" t="s">
        <v>60</v>
      </c>
      <c r="I155" s="13">
        <v>40873</v>
      </c>
    </row>
    <row r="156" spans="1:9" ht="15" customHeight="1">
      <c r="A156" s="9">
        <v>40877</v>
      </c>
      <c r="B156" s="10" t="s">
        <v>45</v>
      </c>
      <c r="C156" s="10" t="s">
        <v>28</v>
      </c>
      <c r="D156" s="10" t="s">
        <v>61</v>
      </c>
      <c r="E156" s="11">
        <v>170</v>
      </c>
      <c r="F156" s="12" t="s">
        <v>48</v>
      </c>
      <c r="G156" s="12" t="s">
        <v>13</v>
      </c>
      <c r="H156" s="12" t="s">
        <v>49</v>
      </c>
      <c r="I156" s="13">
        <v>40877</v>
      </c>
    </row>
    <row r="157" spans="1:9" ht="15" customHeight="1">
      <c r="A157" s="9">
        <v>40877</v>
      </c>
      <c r="B157" s="10" t="s">
        <v>45</v>
      </c>
      <c r="C157" s="10" t="s">
        <v>28</v>
      </c>
      <c r="D157" s="10" t="s">
        <v>61</v>
      </c>
      <c r="E157" s="11">
        <v>-170</v>
      </c>
      <c r="F157" s="12" t="s">
        <v>48</v>
      </c>
      <c r="G157" s="12" t="s">
        <v>39</v>
      </c>
      <c r="H157" s="12" t="s">
        <v>49</v>
      </c>
      <c r="I157" s="13">
        <v>40877</v>
      </c>
    </row>
    <row r="158" spans="1:9" ht="15" customHeight="1">
      <c r="A158" s="9">
        <v>40878</v>
      </c>
      <c r="B158" s="10" t="s">
        <v>15</v>
      </c>
      <c r="C158" s="10" t="s">
        <v>119</v>
      </c>
      <c r="D158" s="10" t="s">
        <v>17</v>
      </c>
      <c r="E158" s="11">
        <v>179</v>
      </c>
      <c r="F158" s="12" t="s">
        <v>12</v>
      </c>
      <c r="G158" s="12" t="s">
        <v>13</v>
      </c>
      <c r="H158" s="12" t="s">
        <v>18</v>
      </c>
      <c r="I158" s="13">
        <v>40908</v>
      </c>
    </row>
    <row r="159" spans="1:9" ht="15" customHeight="1">
      <c r="A159" s="9">
        <v>40882</v>
      </c>
      <c r="B159" s="10" t="s">
        <v>23</v>
      </c>
      <c r="C159" s="10" t="s">
        <v>24</v>
      </c>
      <c r="D159" s="10" t="s">
        <v>25</v>
      </c>
      <c r="E159" s="11">
        <v>340</v>
      </c>
      <c r="F159" s="12" t="s">
        <v>12</v>
      </c>
      <c r="G159" s="12" t="s">
        <v>13</v>
      </c>
      <c r="H159" s="12" t="s">
        <v>26</v>
      </c>
      <c r="I159" s="13">
        <v>40882</v>
      </c>
    </row>
    <row r="160" spans="1:9" ht="15" customHeight="1">
      <c r="A160" s="9">
        <v>40883</v>
      </c>
      <c r="B160" s="10" t="s">
        <v>36</v>
      </c>
      <c r="C160" s="10" t="s">
        <v>37</v>
      </c>
      <c r="D160" s="10" t="s">
        <v>38</v>
      </c>
      <c r="E160" s="11">
        <v>96</v>
      </c>
      <c r="F160" s="12" t="s">
        <v>12</v>
      </c>
      <c r="G160" s="12" t="s">
        <v>39</v>
      </c>
      <c r="H160" s="12" t="s">
        <v>40</v>
      </c>
      <c r="I160" s="13">
        <v>40883</v>
      </c>
    </row>
    <row r="161" spans="1:9" ht="15" customHeight="1">
      <c r="A161" s="9">
        <v>40892</v>
      </c>
      <c r="B161" s="10" t="s">
        <v>27</v>
      </c>
      <c r="C161" s="10" t="s">
        <v>28</v>
      </c>
      <c r="D161" s="10" t="s">
        <v>29</v>
      </c>
      <c r="E161" s="11">
        <v>80</v>
      </c>
      <c r="F161" s="12" t="s">
        <v>12</v>
      </c>
      <c r="G161" s="12" t="s">
        <v>13</v>
      </c>
      <c r="H161" s="12" t="s">
        <v>30</v>
      </c>
      <c r="I161" s="13">
        <v>40892</v>
      </c>
    </row>
    <row r="162" spans="1:9" ht="15" customHeight="1">
      <c r="A162" s="9">
        <v>40892</v>
      </c>
      <c r="B162" s="10" t="s">
        <v>27</v>
      </c>
      <c r="C162" s="10" t="s">
        <v>28</v>
      </c>
      <c r="D162" s="10" t="s">
        <v>29</v>
      </c>
      <c r="E162" s="11">
        <v>35</v>
      </c>
      <c r="F162" s="12" t="s">
        <v>12</v>
      </c>
      <c r="G162" s="12" t="s">
        <v>31</v>
      </c>
      <c r="H162" s="12" t="s">
        <v>30</v>
      </c>
      <c r="I162" s="13">
        <v>40892</v>
      </c>
    </row>
    <row r="163" spans="1:9" ht="15" customHeight="1">
      <c r="A163" s="9">
        <v>40892</v>
      </c>
      <c r="B163" s="10" t="s">
        <v>32</v>
      </c>
      <c r="C163" s="10" t="s">
        <v>33</v>
      </c>
      <c r="D163" s="10" t="s">
        <v>34</v>
      </c>
      <c r="E163" s="11">
        <v>1000</v>
      </c>
      <c r="F163" s="12" t="s">
        <v>12</v>
      </c>
      <c r="G163" s="12" t="s">
        <v>13</v>
      </c>
      <c r="H163" s="12" t="s">
        <v>35</v>
      </c>
      <c r="I163" s="13">
        <v>40910</v>
      </c>
    </row>
    <row r="164" spans="1:9" ht="15" customHeight="1">
      <c r="A164" s="9">
        <v>40894</v>
      </c>
      <c r="B164" s="10" t="s">
        <v>19</v>
      </c>
      <c r="C164" s="10" t="s">
        <v>120</v>
      </c>
      <c r="D164" s="10" t="s">
        <v>21</v>
      </c>
      <c r="E164" s="11">
        <v>120</v>
      </c>
      <c r="F164" s="12" t="s">
        <v>12</v>
      </c>
      <c r="G164" s="12" t="s">
        <v>13</v>
      </c>
      <c r="H164" s="12" t="s">
        <v>22</v>
      </c>
      <c r="I164" s="13">
        <v>40924</v>
      </c>
    </row>
    <row r="165" spans="1:9" ht="15" customHeight="1">
      <c r="A165" s="9">
        <v>40894</v>
      </c>
      <c r="B165" s="10" t="s">
        <v>81</v>
      </c>
      <c r="C165" s="10" t="s">
        <v>33</v>
      </c>
      <c r="D165" s="10" t="s">
        <v>82</v>
      </c>
      <c r="E165" s="11">
        <v>310</v>
      </c>
      <c r="F165" s="12" t="s">
        <v>12</v>
      </c>
      <c r="G165" s="12" t="s">
        <v>13</v>
      </c>
      <c r="H165" s="12" t="s">
        <v>83</v>
      </c>
      <c r="I165" s="13">
        <v>40924</v>
      </c>
    </row>
    <row r="166" spans="1:9" ht="15" customHeight="1">
      <c r="A166" s="9">
        <v>40894</v>
      </c>
      <c r="B166" s="10" t="s">
        <v>94</v>
      </c>
      <c r="C166" s="10" t="s">
        <v>121</v>
      </c>
      <c r="D166" s="10" t="s">
        <v>96</v>
      </c>
      <c r="E166" s="11">
        <v>962</v>
      </c>
      <c r="F166" s="12" t="s">
        <v>12</v>
      </c>
      <c r="G166" s="12" t="s">
        <v>13</v>
      </c>
      <c r="H166" s="12" t="s">
        <v>97</v>
      </c>
      <c r="I166" s="13">
        <v>40924</v>
      </c>
    </row>
    <row r="167" spans="1:9" ht="15" customHeight="1">
      <c r="A167" s="9">
        <v>40897</v>
      </c>
      <c r="B167" s="10" t="s">
        <v>45</v>
      </c>
      <c r="C167" s="10" t="s">
        <v>46</v>
      </c>
      <c r="D167" s="10" t="s">
        <v>47</v>
      </c>
      <c r="E167" s="11">
        <v>-20000</v>
      </c>
      <c r="F167" s="12" t="s">
        <v>48</v>
      </c>
      <c r="G167" s="12" t="s">
        <v>31</v>
      </c>
      <c r="H167" s="12" t="s">
        <v>49</v>
      </c>
      <c r="I167" s="13">
        <v>40897</v>
      </c>
    </row>
    <row r="168" spans="1:9" ht="15" customHeight="1">
      <c r="A168" s="9">
        <v>40897</v>
      </c>
      <c r="B168" s="10" t="s">
        <v>45</v>
      </c>
      <c r="C168" s="10" t="s">
        <v>46</v>
      </c>
      <c r="D168" s="10" t="s">
        <v>47</v>
      </c>
      <c r="E168" s="11">
        <v>20000</v>
      </c>
      <c r="F168" s="12" t="s">
        <v>48</v>
      </c>
      <c r="G168" s="12" t="s">
        <v>13</v>
      </c>
      <c r="H168" s="12" t="s">
        <v>49</v>
      </c>
      <c r="I168" s="13">
        <v>40897</v>
      </c>
    </row>
    <row r="169" spans="1:9" ht="15" customHeight="1">
      <c r="A169" s="9">
        <v>40899</v>
      </c>
      <c r="B169" s="10" t="s">
        <v>70</v>
      </c>
      <c r="C169" s="10" t="s">
        <v>122</v>
      </c>
      <c r="D169" s="10" t="s">
        <v>72</v>
      </c>
      <c r="E169" s="11">
        <v>61</v>
      </c>
      <c r="F169" s="12" t="s">
        <v>12</v>
      </c>
      <c r="G169" s="12" t="s">
        <v>39</v>
      </c>
      <c r="H169" s="12" t="s">
        <v>73</v>
      </c>
      <c r="I169" s="13">
        <v>40929</v>
      </c>
    </row>
    <row r="170" spans="1:9" ht="15" customHeight="1">
      <c r="A170" s="9">
        <v>40902</v>
      </c>
      <c r="B170" s="10" t="s">
        <v>63</v>
      </c>
      <c r="C170" s="10" t="s">
        <v>64</v>
      </c>
      <c r="D170" s="10" t="s">
        <v>65</v>
      </c>
      <c r="E170" s="11">
        <v>8400</v>
      </c>
      <c r="F170" s="12" t="s">
        <v>48</v>
      </c>
      <c r="G170" s="12" t="s">
        <v>13</v>
      </c>
      <c r="H170" s="12" t="s">
        <v>66</v>
      </c>
      <c r="I170" s="13">
        <v>40902</v>
      </c>
    </row>
    <row r="171" spans="1:9" ht="15" customHeight="1">
      <c r="A171" s="9">
        <v>40903</v>
      </c>
      <c r="B171" s="10" t="s">
        <v>45</v>
      </c>
      <c r="C171" s="10" t="s">
        <v>50</v>
      </c>
      <c r="D171" s="10" t="s">
        <v>51</v>
      </c>
      <c r="E171" s="11">
        <v>20000</v>
      </c>
      <c r="F171" s="12" t="s">
        <v>48</v>
      </c>
      <c r="G171" s="12" t="s">
        <v>31</v>
      </c>
      <c r="H171" s="12" t="s">
        <v>52</v>
      </c>
      <c r="I171" s="13">
        <v>40903</v>
      </c>
    </row>
    <row r="172" spans="1:9" ht="15" customHeight="1">
      <c r="A172" s="9">
        <v>40903</v>
      </c>
      <c r="B172" s="10" t="s">
        <v>53</v>
      </c>
      <c r="C172" s="10" t="s">
        <v>24</v>
      </c>
      <c r="D172" s="10" t="s">
        <v>54</v>
      </c>
      <c r="E172" s="11">
        <v>220</v>
      </c>
      <c r="F172" s="12" t="s">
        <v>48</v>
      </c>
      <c r="G172" s="12" t="s">
        <v>13</v>
      </c>
      <c r="H172" s="12" t="s">
        <v>55</v>
      </c>
      <c r="I172" s="13">
        <v>40903</v>
      </c>
    </row>
    <row r="173" spans="1:9" ht="15" customHeight="1">
      <c r="A173" s="9">
        <v>40903</v>
      </c>
      <c r="B173" s="10" t="s">
        <v>53</v>
      </c>
      <c r="C173" s="10" t="s">
        <v>24</v>
      </c>
      <c r="D173" s="10" t="s">
        <v>56</v>
      </c>
      <c r="E173" s="11">
        <v>100</v>
      </c>
      <c r="F173" s="12" t="s">
        <v>48</v>
      </c>
      <c r="G173" s="12" t="s">
        <v>13</v>
      </c>
      <c r="H173" s="12" t="s">
        <v>57</v>
      </c>
      <c r="I173" s="13">
        <v>40903</v>
      </c>
    </row>
    <row r="174" spans="1:9" ht="15" customHeight="1">
      <c r="A174" s="9">
        <v>40903</v>
      </c>
      <c r="B174" s="10" t="s">
        <v>58</v>
      </c>
      <c r="C174" s="10" t="s">
        <v>24</v>
      </c>
      <c r="D174" s="10" t="s">
        <v>59</v>
      </c>
      <c r="E174" s="11">
        <v>6400</v>
      </c>
      <c r="F174" s="12" t="s">
        <v>12</v>
      </c>
      <c r="G174" s="12" t="s">
        <v>13</v>
      </c>
      <c r="H174" s="12" t="s">
        <v>60</v>
      </c>
      <c r="I174" s="13">
        <v>40903</v>
      </c>
    </row>
    <row r="175" spans="1:9" ht="15" customHeight="1">
      <c r="A175" s="9">
        <v>40908</v>
      </c>
      <c r="B175" s="10" t="s">
        <v>45</v>
      </c>
      <c r="C175" s="10" t="s">
        <v>28</v>
      </c>
      <c r="D175" s="10" t="s">
        <v>61</v>
      </c>
      <c r="E175" s="11">
        <v>100</v>
      </c>
      <c r="F175" s="12" t="s">
        <v>48</v>
      </c>
      <c r="G175" s="12" t="s">
        <v>13</v>
      </c>
      <c r="H175" s="12" t="s">
        <v>49</v>
      </c>
      <c r="I175" s="13">
        <v>40908</v>
      </c>
    </row>
    <row r="176" spans="1:9" ht="15" customHeight="1">
      <c r="A176" s="9">
        <v>40908</v>
      </c>
      <c r="B176" s="10" t="s">
        <v>45</v>
      </c>
      <c r="C176" s="10" t="s">
        <v>28</v>
      </c>
      <c r="D176" s="10" t="s">
        <v>61</v>
      </c>
      <c r="E176" s="11">
        <v>-100</v>
      </c>
      <c r="F176" s="12" t="s">
        <v>48</v>
      </c>
      <c r="G176" s="12" t="s">
        <v>39</v>
      </c>
      <c r="H176" s="12" t="s">
        <v>49</v>
      </c>
      <c r="I176" s="13">
        <v>40908</v>
      </c>
    </row>
    <row r="177" spans="1:9" ht="15" customHeight="1">
      <c r="A177" s="9">
        <v>40909</v>
      </c>
      <c r="B177" s="10" t="s">
        <v>15</v>
      </c>
      <c r="C177" s="10" t="s">
        <v>123</v>
      </c>
      <c r="D177" s="10" t="s">
        <v>17</v>
      </c>
      <c r="E177" s="11">
        <v>179</v>
      </c>
      <c r="F177" s="12" t="s">
        <v>12</v>
      </c>
      <c r="G177" s="12" t="s">
        <v>13</v>
      </c>
      <c r="H177" s="12" t="s">
        <v>18</v>
      </c>
      <c r="I177" s="13">
        <v>40939</v>
      </c>
    </row>
    <row r="178" spans="1:9" ht="15" customHeight="1">
      <c r="A178" s="9">
        <v>40913</v>
      </c>
      <c r="B178" s="10" t="s">
        <v>23</v>
      </c>
      <c r="C178" s="10" t="s">
        <v>24</v>
      </c>
      <c r="D178" s="10" t="s">
        <v>25</v>
      </c>
      <c r="E178" s="11">
        <v>340</v>
      </c>
      <c r="F178" s="12" t="s">
        <v>12</v>
      </c>
      <c r="G178" s="12" t="s">
        <v>13</v>
      </c>
      <c r="H178" s="12" t="s">
        <v>26</v>
      </c>
      <c r="I178" s="13">
        <v>40913</v>
      </c>
    </row>
    <row r="179" spans="1:9" ht="15" customHeight="1">
      <c r="A179" s="9">
        <v>40923</v>
      </c>
      <c r="B179" s="10" t="s">
        <v>27</v>
      </c>
      <c r="C179" s="10" t="s">
        <v>28</v>
      </c>
      <c r="D179" s="10" t="s">
        <v>29</v>
      </c>
      <c r="E179" s="11">
        <v>80</v>
      </c>
      <c r="F179" s="12" t="s">
        <v>12</v>
      </c>
      <c r="G179" s="12" t="s">
        <v>13</v>
      </c>
      <c r="H179" s="12" t="s">
        <v>30</v>
      </c>
      <c r="I179" s="13">
        <v>40923</v>
      </c>
    </row>
    <row r="180" spans="1:9" ht="15" customHeight="1">
      <c r="A180" s="9">
        <v>40923</v>
      </c>
      <c r="B180" s="10" t="s">
        <v>27</v>
      </c>
      <c r="C180" s="10" t="s">
        <v>28</v>
      </c>
      <c r="D180" s="10" t="s">
        <v>29</v>
      </c>
      <c r="E180" s="11">
        <v>35</v>
      </c>
      <c r="F180" s="12" t="s">
        <v>12</v>
      </c>
      <c r="G180" s="12" t="s">
        <v>31</v>
      </c>
      <c r="H180" s="12" t="s">
        <v>30</v>
      </c>
      <c r="I180" s="13">
        <v>40923</v>
      </c>
    </row>
    <row r="181" spans="1:9" ht="15" customHeight="1">
      <c r="A181" s="9">
        <v>40923</v>
      </c>
      <c r="B181" s="10" t="s">
        <v>32</v>
      </c>
      <c r="C181" s="10" t="s">
        <v>33</v>
      </c>
      <c r="D181" s="10" t="s">
        <v>34</v>
      </c>
      <c r="E181" s="11">
        <v>1000</v>
      </c>
      <c r="F181" s="12" t="s">
        <v>12</v>
      </c>
      <c r="G181" s="12" t="s">
        <v>13</v>
      </c>
      <c r="H181" s="12" t="s">
        <v>35</v>
      </c>
      <c r="I181" s="13">
        <v>40941</v>
      </c>
    </row>
    <row r="182" spans="1:9" ht="15" customHeight="1">
      <c r="A182" s="9">
        <v>40924</v>
      </c>
      <c r="B182" s="10" t="s">
        <v>36</v>
      </c>
      <c r="C182" s="10" t="s">
        <v>37</v>
      </c>
      <c r="D182" s="10" t="s">
        <v>38</v>
      </c>
      <c r="E182" s="11">
        <v>105</v>
      </c>
      <c r="F182" s="12" t="s">
        <v>12</v>
      </c>
      <c r="G182" s="12" t="s">
        <v>39</v>
      </c>
      <c r="H182" s="12" t="s">
        <v>40</v>
      </c>
      <c r="I182" s="13">
        <v>40924</v>
      </c>
    </row>
    <row r="183" spans="1:9" ht="15" customHeight="1">
      <c r="A183" s="9">
        <v>40928</v>
      </c>
      <c r="B183" s="10" t="s">
        <v>45</v>
      </c>
      <c r="C183" s="10" t="s">
        <v>46</v>
      </c>
      <c r="D183" s="10" t="s">
        <v>47</v>
      </c>
      <c r="E183" s="11">
        <v>-20000</v>
      </c>
      <c r="F183" s="12" t="s">
        <v>48</v>
      </c>
      <c r="G183" s="12" t="s">
        <v>31</v>
      </c>
      <c r="H183" s="12" t="s">
        <v>49</v>
      </c>
      <c r="I183" s="13">
        <v>40928</v>
      </c>
    </row>
    <row r="184" spans="1:9" ht="15" customHeight="1">
      <c r="A184" s="9">
        <v>40928</v>
      </c>
      <c r="B184" s="10" t="s">
        <v>45</v>
      </c>
      <c r="C184" s="10" t="s">
        <v>46</v>
      </c>
      <c r="D184" s="10" t="s">
        <v>47</v>
      </c>
      <c r="E184" s="11">
        <v>20000</v>
      </c>
      <c r="F184" s="12" t="s">
        <v>48</v>
      </c>
      <c r="G184" s="12" t="s">
        <v>13</v>
      </c>
      <c r="H184" s="12" t="s">
        <v>49</v>
      </c>
      <c r="I184" s="13">
        <v>40928</v>
      </c>
    </row>
    <row r="185" spans="1:9" ht="15" customHeight="1">
      <c r="A185" s="9">
        <v>40934</v>
      </c>
      <c r="B185" s="10" t="s">
        <v>45</v>
      </c>
      <c r="C185" s="10" t="s">
        <v>50</v>
      </c>
      <c r="D185" s="10" t="s">
        <v>51</v>
      </c>
      <c r="E185" s="11">
        <v>20000</v>
      </c>
      <c r="F185" s="12" t="s">
        <v>48</v>
      </c>
      <c r="G185" s="12" t="s">
        <v>31</v>
      </c>
      <c r="H185" s="12" t="s">
        <v>52</v>
      </c>
      <c r="I185" s="13">
        <v>40934</v>
      </c>
    </row>
    <row r="186" spans="1:9" ht="15" customHeight="1">
      <c r="A186" s="9">
        <v>40934</v>
      </c>
      <c r="B186" s="10" t="s">
        <v>53</v>
      </c>
      <c r="C186" s="10" t="s">
        <v>24</v>
      </c>
      <c r="D186" s="10" t="s">
        <v>54</v>
      </c>
      <c r="E186" s="11">
        <v>220</v>
      </c>
      <c r="F186" s="12" t="s">
        <v>48</v>
      </c>
      <c r="G186" s="12" t="s">
        <v>13</v>
      </c>
      <c r="H186" s="12" t="s">
        <v>55</v>
      </c>
      <c r="I186" s="13">
        <v>40934</v>
      </c>
    </row>
    <row r="187" spans="1:9" ht="15" customHeight="1">
      <c r="A187" s="9">
        <v>40934</v>
      </c>
      <c r="B187" s="10" t="s">
        <v>53</v>
      </c>
      <c r="C187" s="10" t="s">
        <v>24</v>
      </c>
      <c r="D187" s="10" t="s">
        <v>56</v>
      </c>
      <c r="E187" s="11">
        <v>100</v>
      </c>
      <c r="F187" s="12" t="s">
        <v>48</v>
      </c>
      <c r="G187" s="12" t="s">
        <v>13</v>
      </c>
      <c r="H187" s="12" t="s">
        <v>57</v>
      </c>
      <c r="I187" s="13">
        <v>40934</v>
      </c>
    </row>
    <row r="188" spans="1:9" ht="15" customHeight="1">
      <c r="A188" s="9">
        <v>40934</v>
      </c>
      <c r="B188" s="10" t="s">
        <v>58</v>
      </c>
      <c r="C188" s="10" t="s">
        <v>24</v>
      </c>
      <c r="D188" s="10" t="s">
        <v>59</v>
      </c>
      <c r="E188" s="11">
        <v>6400</v>
      </c>
      <c r="F188" s="12" t="s">
        <v>12</v>
      </c>
      <c r="G188" s="12" t="s">
        <v>13</v>
      </c>
      <c r="H188" s="12" t="s">
        <v>60</v>
      </c>
      <c r="I188" s="13">
        <v>40934</v>
      </c>
    </row>
    <row r="189" spans="1:9" ht="15" customHeight="1">
      <c r="A189" s="9">
        <v>40934</v>
      </c>
      <c r="B189" s="10" t="s">
        <v>75</v>
      </c>
      <c r="C189" s="10" t="s">
        <v>33</v>
      </c>
      <c r="D189" s="10" t="s">
        <v>124</v>
      </c>
      <c r="E189" s="11">
        <v>389.25</v>
      </c>
      <c r="F189" s="12" t="s">
        <v>12</v>
      </c>
      <c r="G189" s="12" t="s">
        <v>13</v>
      </c>
      <c r="H189" s="12" t="s">
        <v>77</v>
      </c>
      <c r="I189" s="13">
        <v>40939</v>
      </c>
    </row>
    <row r="190" spans="1:9" ht="15" customHeight="1">
      <c r="A190" s="9">
        <v>40936</v>
      </c>
      <c r="B190" s="10" t="s">
        <v>94</v>
      </c>
      <c r="C190" s="10" t="s">
        <v>125</v>
      </c>
      <c r="D190" s="10" t="s">
        <v>96</v>
      </c>
      <c r="E190" s="11">
        <v>514</v>
      </c>
      <c r="F190" s="12" t="s">
        <v>12</v>
      </c>
      <c r="G190" s="12" t="s">
        <v>13</v>
      </c>
      <c r="H190" s="12" t="s">
        <v>97</v>
      </c>
      <c r="I190" s="13">
        <v>40966</v>
      </c>
    </row>
    <row r="191" spans="1:9" ht="15" customHeight="1">
      <c r="A191" s="9">
        <v>40939</v>
      </c>
      <c r="B191" s="10" t="s">
        <v>45</v>
      </c>
      <c r="C191" s="10" t="s">
        <v>28</v>
      </c>
      <c r="D191" s="10" t="s">
        <v>61</v>
      </c>
      <c r="E191" s="11">
        <v>170</v>
      </c>
      <c r="F191" s="12" t="s">
        <v>48</v>
      </c>
      <c r="G191" s="12" t="s">
        <v>13</v>
      </c>
      <c r="H191" s="12" t="s">
        <v>49</v>
      </c>
      <c r="I191" s="13">
        <v>40939</v>
      </c>
    </row>
    <row r="192" spans="1:9" ht="15" customHeight="1">
      <c r="A192" s="9">
        <v>40939</v>
      </c>
      <c r="B192" s="10" t="s">
        <v>45</v>
      </c>
      <c r="C192" s="10" t="s">
        <v>28</v>
      </c>
      <c r="D192" s="10" t="s">
        <v>61</v>
      </c>
      <c r="E192" s="11">
        <v>-170</v>
      </c>
      <c r="F192" s="12" t="s">
        <v>48</v>
      </c>
      <c r="G192" s="12" t="s">
        <v>39</v>
      </c>
      <c r="H192" s="12" t="s">
        <v>49</v>
      </c>
      <c r="I192" s="13">
        <v>40939</v>
      </c>
    </row>
    <row r="193" spans="1:9" ht="15" customHeight="1">
      <c r="A193" s="9">
        <v>40940</v>
      </c>
      <c r="B193" s="10" t="s">
        <v>15</v>
      </c>
      <c r="C193" s="10" t="s">
        <v>126</v>
      </c>
      <c r="D193" s="10" t="s">
        <v>17</v>
      </c>
      <c r="E193" s="11">
        <v>179</v>
      </c>
      <c r="F193" s="12" t="s">
        <v>12</v>
      </c>
      <c r="G193" s="12" t="s">
        <v>13</v>
      </c>
      <c r="H193" s="12" t="s">
        <v>18</v>
      </c>
      <c r="I193" s="13"/>
    </row>
    <row r="194" spans="1:9" ht="15" customHeight="1">
      <c r="A194" s="9">
        <v>40944</v>
      </c>
      <c r="B194" s="10" t="s">
        <v>23</v>
      </c>
      <c r="C194" s="10" t="s">
        <v>24</v>
      </c>
      <c r="D194" s="10" t="s">
        <v>25</v>
      </c>
      <c r="E194" s="11">
        <v>340</v>
      </c>
      <c r="F194" s="12" t="s">
        <v>12</v>
      </c>
      <c r="G194" s="12" t="s">
        <v>13</v>
      </c>
      <c r="H194" s="12" t="s">
        <v>26</v>
      </c>
      <c r="I194" s="13">
        <v>40944</v>
      </c>
    </row>
    <row r="195" spans="1:9" ht="15" customHeight="1">
      <c r="A195" s="9">
        <v>40950</v>
      </c>
      <c r="B195" s="10" t="s">
        <v>81</v>
      </c>
      <c r="C195" s="10" t="s">
        <v>33</v>
      </c>
      <c r="D195" s="10" t="s">
        <v>82</v>
      </c>
      <c r="E195" s="11">
        <v>289</v>
      </c>
      <c r="F195" s="12" t="s">
        <v>12</v>
      </c>
      <c r="G195" s="12" t="s">
        <v>13</v>
      </c>
      <c r="H195" s="12" t="s">
        <v>83</v>
      </c>
      <c r="I195" s="13"/>
    </row>
    <row r="196" spans="1:9" ht="15" customHeight="1">
      <c r="A196" s="9">
        <v>40954</v>
      </c>
      <c r="B196" s="10" t="s">
        <v>27</v>
      </c>
      <c r="C196" s="10" t="s">
        <v>28</v>
      </c>
      <c r="D196" s="10" t="s">
        <v>29</v>
      </c>
      <c r="E196" s="11">
        <v>80</v>
      </c>
      <c r="F196" s="12" t="s">
        <v>12</v>
      </c>
      <c r="G196" s="12" t="s">
        <v>13</v>
      </c>
      <c r="H196" s="12" t="s">
        <v>30</v>
      </c>
      <c r="I196" s="13">
        <v>40954</v>
      </c>
    </row>
    <row r="197" spans="1:9" ht="15" customHeight="1">
      <c r="A197" s="9">
        <v>40954</v>
      </c>
      <c r="B197" s="10" t="s">
        <v>27</v>
      </c>
      <c r="C197" s="10" t="s">
        <v>28</v>
      </c>
      <c r="D197" s="10" t="s">
        <v>29</v>
      </c>
      <c r="E197" s="11">
        <v>35</v>
      </c>
      <c r="F197" s="12" t="s">
        <v>12</v>
      </c>
      <c r="G197" s="12" t="s">
        <v>31</v>
      </c>
      <c r="H197" s="12" t="s">
        <v>30</v>
      </c>
      <c r="I197" s="13">
        <v>40954</v>
      </c>
    </row>
    <row r="198" spans="1:9" ht="15" customHeight="1">
      <c r="A198" s="9">
        <v>40954</v>
      </c>
      <c r="B198" s="10" t="s">
        <v>32</v>
      </c>
      <c r="C198" s="10" t="s">
        <v>33</v>
      </c>
      <c r="D198" s="10" t="s">
        <v>34</v>
      </c>
      <c r="E198" s="11">
        <v>1000</v>
      </c>
      <c r="F198" s="12" t="s">
        <v>12</v>
      </c>
      <c r="G198" s="12" t="s">
        <v>13</v>
      </c>
      <c r="H198" s="12" t="s">
        <v>35</v>
      </c>
      <c r="I198" s="13"/>
    </row>
    <row r="199" spans="1:9" ht="15" customHeight="1">
      <c r="A199" s="9">
        <v>40959</v>
      </c>
      <c r="B199" s="10" t="s">
        <v>45</v>
      </c>
      <c r="C199" s="10" t="s">
        <v>46</v>
      </c>
      <c r="D199" s="10" t="s">
        <v>47</v>
      </c>
      <c r="E199" s="11">
        <v>-20000</v>
      </c>
      <c r="F199" s="12" t="s">
        <v>48</v>
      </c>
      <c r="G199" s="12" t="s">
        <v>31</v>
      </c>
      <c r="H199" s="12" t="s">
        <v>49</v>
      </c>
      <c r="I199" s="13">
        <v>40959</v>
      </c>
    </row>
    <row r="200" spans="1:9" ht="15" customHeight="1">
      <c r="A200" s="9">
        <v>40959</v>
      </c>
      <c r="B200" s="10" t="s">
        <v>45</v>
      </c>
      <c r="C200" s="10" t="s">
        <v>46</v>
      </c>
      <c r="D200" s="10" t="s">
        <v>47</v>
      </c>
      <c r="E200" s="11">
        <v>20000</v>
      </c>
      <c r="F200" s="12" t="s">
        <v>48</v>
      </c>
      <c r="G200" s="12" t="s">
        <v>13</v>
      </c>
      <c r="H200" s="12" t="s">
        <v>49</v>
      </c>
      <c r="I200" s="13">
        <v>40959</v>
      </c>
    </row>
    <row r="201" spans="1:9" ht="15" customHeight="1">
      <c r="A201" s="9">
        <v>40964</v>
      </c>
      <c r="B201" s="10" t="s">
        <v>63</v>
      </c>
      <c r="C201" s="10" t="s">
        <v>64</v>
      </c>
      <c r="D201" s="10" t="s">
        <v>65</v>
      </c>
      <c r="E201" s="11">
        <v>2200</v>
      </c>
      <c r="F201" s="12" t="s">
        <v>48</v>
      </c>
      <c r="G201" s="12" t="s">
        <v>13</v>
      </c>
      <c r="H201" s="12" t="s">
        <v>66</v>
      </c>
      <c r="I201" s="13">
        <v>40964</v>
      </c>
    </row>
    <row r="202" spans="1:9" ht="15" customHeight="1">
      <c r="A202" s="9">
        <v>40964</v>
      </c>
      <c r="B202" s="10" t="s">
        <v>36</v>
      </c>
      <c r="C202" s="10" t="s">
        <v>37</v>
      </c>
      <c r="D202" s="10" t="s">
        <v>38</v>
      </c>
      <c r="E202" s="11">
        <v>75</v>
      </c>
      <c r="F202" s="12" t="s">
        <v>12</v>
      </c>
      <c r="G202" s="12" t="s">
        <v>39</v>
      </c>
      <c r="H202" s="12" t="s">
        <v>40</v>
      </c>
      <c r="I202" s="13">
        <v>40964</v>
      </c>
    </row>
    <row r="203" spans="1:9" ht="15" customHeight="1">
      <c r="A203" s="9">
        <v>40965</v>
      </c>
      <c r="B203" s="10" t="s">
        <v>127</v>
      </c>
      <c r="C203" s="10" t="s">
        <v>33</v>
      </c>
      <c r="D203" s="10" t="s">
        <v>128</v>
      </c>
      <c r="E203" s="11">
        <v>10000</v>
      </c>
      <c r="F203" s="12" t="s">
        <v>12</v>
      </c>
      <c r="G203" s="12" t="s">
        <v>13</v>
      </c>
      <c r="H203" s="12" t="s">
        <v>69</v>
      </c>
      <c r="I203" s="13"/>
    </row>
    <row r="204" spans="1:9" ht="15" customHeight="1">
      <c r="A204" s="9">
        <v>40965</v>
      </c>
      <c r="B204" s="10" t="s">
        <v>45</v>
      </c>
      <c r="C204" s="10" t="s">
        <v>50</v>
      </c>
      <c r="D204" s="10" t="s">
        <v>51</v>
      </c>
      <c r="E204" s="11">
        <v>20000</v>
      </c>
      <c r="F204" s="12" t="s">
        <v>48</v>
      </c>
      <c r="G204" s="12" t="s">
        <v>31</v>
      </c>
      <c r="H204" s="12" t="s">
        <v>52</v>
      </c>
      <c r="I204" s="13">
        <v>40965</v>
      </c>
    </row>
    <row r="205" spans="1:9" ht="15" customHeight="1">
      <c r="A205" s="9">
        <v>40965</v>
      </c>
      <c r="B205" s="10" t="s">
        <v>53</v>
      </c>
      <c r="C205" s="10" t="s">
        <v>24</v>
      </c>
      <c r="D205" s="10" t="s">
        <v>54</v>
      </c>
      <c r="E205" s="11">
        <v>220</v>
      </c>
      <c r="F205" s="12" t="s">
        <v>48</v>
      </c>
      <c r="G205" s="12" t="s">
        <v>13</v>
      </c>
      <c r="H205" s="12" t="s">
        <v>55</v>
      </c>
      <c r="I205" s="13">
        <v>40965</v>
      </c>
    </row>
    <row r="206" spans="1:9" ht="15" customHeight="1">
      <c r="A206" s="9">
        <v>40965</v>
      </c>
      <c r="B206" s="10" t="s">
        <v>53</v>
      </c>
      <c r="C206" s="10" t="s">
        <v>24</v>
      </c>
      <c r="D206" s="10" t="s">
        <v>56</v>
      </c>
      <c r="E206" s="11">
        <v>100</v>
      </c>
      <c r="F206" s="12" t="s">
        <v>48</v>
      </c>
      <c r="G206" s="12" t="s">
        <v>13</v>
      </c>
      <c r="H206" s="12" t="s">
        <v>57</v>
      </c>
      <c r="I206" s="13">
        <v>40965</v>
      </c>
    </row>
    <row r="207" spans="1:9" ht="15" customHeight="1">
      <c r="A207" s="9">
        <v>40965</v>
      </c>
      <c r="B207" s="10" t="s">
        <v>58</v>
      </c>
      <c r="C207" s="10" t="s">
        <v>24</v>
      </c>
      <c r="D207" s="10" t="s">
        <v>59</v>
      </c>
      <c r="E207" s="11">
        <v>6400</v>
      </c>
      <c r="F207" s="12" t="s">
        <v>12</v>
      </c>
      <c r="G207" s="12" t="s">
        <v>13</v>
      </c>
      <c r="H207" s="12" t="s">
        <v>60</v>
      </c>
      <c r="I207" s="13">
        <v>40965</v>
      </c>
    </row>
    <row r="208" spans="1:9" ht="15" customHeight="1">
      <c r="A208" s="9">
        <v>40968</v>
      </c>
      <c r="B208" s="10" t="s">
        <v>45</v>
      </c>
      <c r="C208" s="10" t="s">
        <v>28</v>
      </c>
      <c r="D208" s="10" t="s">
        <v>61</v>
      </c>
      <c r="E208" s="11">
        <v>70</v>
      </c>
      <c r="F208" s="12" t="s">
        <v>48</v>
      </c>
      <c r="G208" s="12" t="s">
        <v>13</v>
      </c>
      <c r="H208" s="12" t="s">
        <v>49</v>
      </c>
      <c r="I208" s="13">
        <v>40968</v>
      </c>
    </row>
    <row r="209" spans="1:9" ht="15" customHeight="1">
      <c r="A209" s="9">
        <v>40968</v>
      </c>
      <c r="B209" s="10" t="s">
        <v>45</v>
      </c>
      <c r="C209" s="10" t="s">
        <v>28</v>
      </c>
      <c r="D209" s="10" t="s">
        <v>61</v>
      </c>
      <c r="E209" s="11">
        <v>-70</v>
      </c>
      <c r="F209" s="12" t="s">
        <v>48</v>
      </c>
      <c r="G209" s="12" t="s">
        <v>39</v>
      </c>
      <c r="H209" s="12" t="s">
        <v>49</v>
      </c>
      <c r="I209" s="13">
        <v>40968</v>
      </c>
    </row>
    <row r="210" spans="1:9" ht="15" customHeight="1">
      <c r="A210" s="9">
        <v>40968</v>
      </c>
      <c r="B210" s="10" t="s">
        <v>63</v>
      </c>
      <c r="C210" s="10" t="s">
        <v>64</v>
      </c>
      <c r="D210" s="10" t="s">
        <v>103</v>
      </c>
      <c r="E210" s="11">
        <v>3700</v>
      </c>
      <c r="F210" s="12" t="s">
        <v>48</v>
      </c>
      <c r="G210" s="12" t="s">
        <v>13</v>
      </c>
      <c r="H210" s="12" t="s">
        <v>104</v>
      </c>
      <c r="I210" s="13">
        <v>40968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0D2B1-F26B-42B5-B51B-A6B652CB8DFB}">
  <dimension ref="A3:E13"/>
  <sheetViews>
    <sheetView workbookViewId="0">
      <selection activeCell="E18" sqref="E18"/>
    </sheetView>
  </sheetViews>
  <sheetFormatPr defaultColWidth="9.140625" defaultRowHeight="15"/>
  <cols>
    <col min="1" max="1" width="16.7109375" style="24" customWidth="1"/>
    <col min="2" max="2" width="16.7109375" style="29" customWidth="1"/>
    <col min="3" max="4" width="16.7109375" style="25" customWidth="1"/>
    <col min="5" max="5" width="16.7109375" style="29" customWidth="1"/>
  </cols>
  <sheetData>
    <row r="3" spans="1:5" ht="30.75">
      <c r="A3" s="21" t="s">
        <v>129</v>
      </c>
      <c r="B3" s="26" t="s">
        <v>130</v>
      </c>
      <c r="C3" s="22"/>
      <c r="D3" s="22"/>
      <c r="E3" s="27"/>
    </row>
    <row r="4" spans="1:5">
      <c r="A4" s="21" t="s">
        <v>131</v>
      </c>
      <c r="B4" s="27" t="s">
        <v>13</v>
      </c>
      <c r="C4" s="22" t="s">
        <v>31</v>
      </c>
      <c r="D4" s="22" t="s">
        <v>39</v>
      </c>
      <c r="E4" s="27" t="s">
        <v>132</v>
      </c>
    </row>
    <row r="5" spans="1:5">
      <c r="A5" s="22" t="s">
        <v>133</v>
      </c>
      <c r="B5" s="27">
        <v>64894.25</v>
      </c>
      <c r="C5" s="23">
        <v>70</v>
      </c>
      <c r="D5" s="23">
        <v>1</v>
      </c>
      <c r="E5" s="27">
        <v>64965.25</v>
      </c>
    </row>
    <row r="6" spans="1:5">
      <c r="A6" s="22" t="s">
        <v>134</v>
      </c>
      <c r="B6" s="27">
        <v>64894.25</v>
      </c>
      <c r="C6" s="23">
        <v>70</v>
      </c>
      <c r="D6" s="23">
        <v>1</v>
      </c>
      <c r="E6" s="27">
        <v>64965.25</v>
      </c>
    </row>
    <row r="7" spans="1:5">
      <c r="A7" s="22" t="s">
        <v>135</v>
      </c>
      <c r="B7" s="27">
        <v>30270.25</v>
      </c>
      <c r="C7" s="23">
        <v>35</v>
      </c>
      <c r="D7" s="23">
        <v>-4</v>
      </c>
      <c r="E7" s="27">
        <v>30301.25</v>
      </c>
    </row>
    <row r="8" spans="1:5">
      <c r="A8" s="22" t="s">
        <v>136</v>
      </c>
      <c r="B8" s="27">
        <v>34624</v>
      </c>
      <c r="C8" s="23">
        <v>35</v>
      </c>
      <c r="D8" s="23">
        <v>5</v>
      </c>
      <c r="E8" s="27">
        <v>34664</v>
      </c>
    </row>
    <row r="9" spans="1:5">
      <c r="A9" s="22" t="s">
        <v>132</v>
      </c>
      <c r="B9" s="27">
        <v>64894.25</v>
      </c>
      <c r="C9" s="23">
        <v>70</v>
      </c>
      <c r="D9" s="23">
        <v>1</v>
      </c>
      <c r="E9" s="27">
        <v>64965.25</v>
      </c>
    </row>
    <row r="10" spans="1:5">
      <c r="B10" s="28"/>
      <c r="C10" s="24"/>
      <c r="D10" s="24"/>
      <c r="E10" s="28"/>
    </row>
    <row r="11" spans="1:5">
      <c r="B11" s="28"/>
      <c r="C11" s="24"/>
      <c r="D11" s="24"/>
      <c r="E11" s="28"/>
    </row>
    <row r="12" spans="1:5">
      <c r="B12" s="28"/>
      <c r="C12" s="24"/>
      <c r="D12" s="24"/>
      <c r="E12" s="28"/>
    </row>
    <row r="13" spans="1:5">
      <c r="B13" s="28"/>
      <c r="C13" s="24"/>
      <c r="D13" s="24"/>
      <c r="E13" s="28"/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04977-A2DD-4C06-A8C1-AD7D9D9425F1}">
  <dimension ref="A1:E21"/>
  <sheetViews>
    <sheetView workbookViewId="0">
      <selection activeCell="B22" sqref="B22"/>
    </sheetView>
  </sheetViews>
  <sheetFormatPr defaultRowHeight="14.1"/>
  <cols>
    <col min="1" max="1" width="21.28515625" customWidth="1"/>
    <col min="2" max="2" width="19.7109375" customWidth="1"/>
    <col min="5" max="5" width="12.7109375" bestFit="1" customWidth="1"/>
  </cols>
  <sheetData>
    <row r="1" spans="1:5" ht="18.95">
      <c r="A1" s="19" t="s">
        <v>137</v>
      </c>
    </row>
    <row r="3" spans="1:5">
      <c r="B3" s="18" t="s">
        <v>138</v>
      </c>
      <c r="C3" s="18" t="s">
        <v>139</v>
      </c>
      <c r="D3" s="18" t="s">
        <v>140</v>
      </c>
      <c r="E3" s="18" t="s">
        <v>141</v>
      </c>
    </row>
    <row r="4" spans="1:5">
      <c r="B4" s="18" t="s">
        <v>142</v>
      </c>
      <c r="C4" s="18">
        <v>12</v>
      </c>
      <c r="D4" s="18">
        <v>85</v>
      </c>
      <c r="E4" s="18" t="s">
        <v>143</v>
      </c>
    </row>
    <row r="5" spans="1:5">
      <c r="B5" s="18" t="s">
        <v>144</v>
      </c>
      <c r="C5" s="18">
        <v>11</v>
      </c>
      <c r="D5" s="18">
        <v>72</v>
      </c>
      <c r="E5" s="18" t="s">
        <v>143</v>
      </c>
    </row>
    <row r="6" spans="1:5">
      <c r="B6" s="18" t="s">
        <v>145</v>
      </c>
      <c r="C6" s="18">
        <v>13</v>
      </c>
      <c r="D6" s="18">
        <v>60</v>
      </c>
      <c r="E6" s="18" t="s">
        <v>143</v>
      </c>
    </row>
    <row r="7" spans="1:5">
      <c r="B7" s="18" t="s">
        <v>146</v>
      </c>
      <c r="C7" s="18">
        <v>12</v>
      </c>
      <c r="D7" s="18">
        <v>95</v>
      </c>
      <c r="E7" s="18" t="s">
        <v>143</v>
      </c>
    </row>
    <row r="8" spans="1:5">
      <c r="B8" s="18" t="s">
        <v>147</v>
      </c>
      <c r="C8" s="18">
        <v>14</v>
      </c>
      <c r="D8" s="18">
        <v>88</v>
      </c>
      <c r="E8" s="18" t="s">
        <v>143</v>
      </c>
    </row>
    <row r="9" spans="1:5">
      <c r="B9" s="18" t="s">
        <v>148</v>
      </c>
      <c r="C9" s="18">
        <v>12</v>
      </c>
      <c r="D9" s="18">
        <v>99</v>
      </c>
      <c r="E9" s="18" t="s">
        <v>143</v>
      </c>
    </row>
    <row r="10" spans="1:5">
      <c r="B10" s="18" t="s">
        <v>149</v>
      </c>
      <c r="C10" s="18">
        <v>11</v>
      </c>
      <c r="D10" s="18">
        <v>75</v>
      </c>
      <c r="E10" s="18" t="s">
        <v>143</v>
      </c>
    </row>
    <row r="11" spans="1:5">
      <c r="B11" s="18" t="s">
        <v>150</v>
      </c>
      <c r="C11" s="18">
        <v>13</v>
      </c>
      <c r="D11" s="18">
        <v>100</v>
      </c>
      <c r="E11" s="18" t="s">
        <v>143</v>
      </c>
    </row>
    <row r="12" spans="1:5">
      <c r="B12" s="18" t="s">
        <v>151</v>
      </c>
      <c r="C12" s="18">
        <v>13</v>
      </c>
      <c r="D12" s="18">
        <v>75</v>
      </c>
      <c r="E12" s="18" t="s">
        <v>143</v>
      </c>
    </row>
    <row r="13" spans="1:5">
      <c r="B13" s="18" t="s">
        <v>152</v>
      </c>
      <c r="C13" s="18">
        <v>15</v>
      </c>
      <c r="D13" s="18">
        <v>85</v>
      </c>
      <c r="E13" s="18" t="s">
        <v>143</v>
      </c>
    </row>
    <row r="14" spans="1:5">
      <c r="B14" s="18" t="s">
        <v>153</v>
      </c>
      <c r="C14" s="18">
        <v>11</v>
      </c>
      <c r="D14" s="18">
        <v>85</v>
      </c>
      <c r="E14" s="18" t="s">
        <v>143</v>
      </c>
    </row>
    <row r="16" spans="1:5">
      <c r="A16" t="s">
        <v>154</v>
      </c>
      <c r="C16">
        <f>MIN(C4:C14)</f>
        <v>11</v>
      </c>
      <c r="D16">
        <f>MIN(D4:D14)</f>
        <v>60</v>
      </c>
    </row>
    <row r="17" spans="1:4">
      <c r="A17" t="s">
        <v>155</v>
      </c>
      <c r="C17">
        <f>MAX(C4:C14)</f>
        <v>15</v>
      </c>
      <c r="D17">
        <f>MAX(D4:D14)</f>
        <v>100</v>
      </c>
    </row>
    <row r="18" spans="1:4">
      <c r="A18" t="s">
        <v>156</v>
      </c>
      <c r="C18" s="20">
        <f>AVERAGE(C4:C14)</f>
        <v>12.454545454545455</v>
      </c>
      <c r="D18" s="20">
        <f>AVERAGE(D4:D14)</f>
        <v>83.545454545454547</v>
      </c>
    </row>
    <row r="19" spans="1:4">
      <c r="A19" t="s">
        <v>157</v>
      </c>
      <c r="C19">
        <f>MODE(C4:C14)</f>
        <v>12</v>
      </c>
      <c r="D19">
        <f>MODE(D4:D14)</f>
        <v>85</v>
      </c>
    </row>
    <row r="20" spans="1:4">
      <c r="A20" t="s">
        <v>158</v>
      </c>
      <c r="C20">
        <f>MEDIAN(C4:C14)</f>
        <v>12</v>
      </c>
      <c r="D20">
        <f>MEDIAN(D4:D14)</f>
        <v>85</v>
      </c>
    </row>
    <row r="21" spans="1:4">
      <c r="A21" t="s">
        <v>159</v>
      </c>
      <c r="B21">
        <f>COUNTA(B4:B14)</f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F58C4-B34C-4BF5-B9E3-30174181C259}">
  <dimension ref="A1:G8"/>
  <sheetViews>
    <sheetView tabSelected="1" workbookViewId="0">
      <selection activeCell="N8" sqref="A1:XFD1048576"/>
    </sheetView>
  </sheetViews>
  <sheetFormatPr defaultRowHeight="15"/>
  <cols>
    <col min="1" max="1" width="19.85546875" style="32" customWidth="1"/>
    <col min="2" max="2" width="7.7109375" style="33" bestFit="1" customWidth="1"/>
    <col min="3" max="3" width="12.140625" style="33" bestFit="1" customWidth="1"/>
    <col min="4" max="4" width="7.5703125" style="33" bestFit="1" customWidth="1"/>
    <col min="5" max="5" width="11.85546875" style="33" bestFit="1" customWidth="1"/>
    <col min="6" max="6" width="17.42578125" style="33" bestFit="1" customWidth="1"/>
    <col min="7" max="7" width="16.42578125" style="33" bestFit="1" customWidth="1"/>
    <col min="8" max="16384" width="9.140625" style="33"/>
  </cols>
  <sheetData>
    <row r="1" spans="1:7" s="31" customFormat="1" ht="18.75">
      <c r="A1" s="30" t="s">
        <v>160</v>
      </c>
    </row>
    <row r="3" spans="1:7" ht="30.75">
      <c r="A3" s="36" t="s">
        <v>161</v>
      </c>
      <c r="B3" s="37" t="s">
        <v>162</v>
      </c>
      <c r="C3" s="37" t="s">
        <v>163</v>
      </c>
      <c r="D3" s="37" t="s">
        <v>164</v>
      </c>
      <c r="E3" s="42" t="s">
        <v>165</v>
      </c>
      <c r="F3" s="42" t="s">
        <v>166</v>
      </c>
      <c r="G3" s="43" t="s">
        <v>167</v>
      </c>
    </row>
    <row r="4" spans="1:7">
      <c r="A4" s="38" t="s">
        <v>168</v>
      </c>
      <c r="B4" s="34">
        <v>2000</v>
      </c>
      <c r="C4" s="35">
        <v>0.21</v>
      </c>
      <c r="D4" s="34">
        <v>3</v>
      </c>
      <c r="E4" s="44">
        <f>B4*C4</f>
        <v>420</v>
      </c>
      <c r="F4" s="44">
        <f>B4+E4</f>
        <v>2420</v>
      </c>
      <c r="G4" s="45">
        <f>F4/D4</f>
        <v>806.66666666666663</v>
      </c>
    </row>
    <row r="5" spans="1:7">
      <c r="A5" s="38" t="s">
        <v>169</v>
      </c>
      <c r="B5" s="34">
        <v>450</v>
      </c>
      <c r="C5" s="35">
        <v>0.25</v>
      </c>
      <c r="D5" s="34">
        <v>3</v>
      </c>
      <c r="E5" s="44">
        <f t="shared" ref="E5:E8" si="0">B5*C5</f>
        <v>112.5</v>
      </c>
      <c r="F5" s="44">
        <f t="shared" ref="F5:F8" si="1">B5+E5</f>
        <v>562.5</v>
      </c>
      <c r="G5" s="45">
        <f t="shared" ref="G5:G8" si="2">F5/D5</f>
        <v>187.5</v>
      </c>
    </row>
    <row r="6" spans="1:7">
      <c r="A6" s="38" t="s">
        <v>170</v>
      </c>
      <c r="B6" s="34">
        <v>975</v>
      </c>
      <c r="C6" s="35">
        <v>0.27</v>
      </c>
      <c r="D6" s="34">
        <v>3</v>
      </c>
      <c r="E6" s="44">
        <f t="shared" si="0"/>
        <v>263.25</v>
      </c>
      <c r="F6" s="44">
        <f t="shared" si="1"/>
        <v>1238.25</v>
      </c>
      <c r="G6" s="45">
        <f t="shared" si="2"/>
        <v>412.75</v>
      </c>
    </row>
    <row r="7" spans="1:7">
      <c r="A7" s="38" t="s">
        <v>171</v>
      </c>
      <c r="B7" s="34">
        <v>1500</v>
      </c>
      <c r="C7" s="35">
        <v>0.15</v>
      </c>
      <c r="D7" s="34">
        <v>3</v>
      </c>
      <c r="E7" s="44">
        <f t="shared" si="0"/>
        <v>225</v>
      </c>
      <c r="F7" s="44">
        <f t="shared" si="1"/>
        <v>1725</v>
      </c>
      <c r="G7" s="45">
        <f t="shared" si="2"/>
        <v>575</v>
      </c>
    </row>
    <row r="8" spans="1:7">
      <c r="A8" s="39" t="s">
        <v>172</v>
      </c>
      <c r="B8" s="40">
        <v>780</v>
      </c>
      <c r="C8" s="41">
        <v>0.25</v>
      </c>
      <c r="D8" s="40">
        <v>3</v>
      </c>
      <c r="E8" s="46">
        <f t="shared" si="0"/>
        <v>195</v>
      </c>
      <c r="F8" s="46">
        <f t="shared" si="1"/>
        <v>975</v>
      </c>
      <c r="G8" s="47">
        <f t="shared" si="2"/>
        <v>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2023-04-22T13:58:31Z</dcterms:created>
  <dcterms:modified xsi:type="dcterms:W3CDTF">2025-03-31T23:25:38Z</dcterms:modified>
  <cp:category/>
  <cp:contentStatus/>
</cp:coreProperties>
</file>