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33e73595f35b8/Desktop/Tarea2/Pregrado/"/>
    </mc:Choice>
  </mc:AlternateContent>
  <xr:revisionPtr revIDLastSave="803" documentId="8_{0FEC3BDD-32A9-4715-851E-F79F654D7836}" xr6:coauthVersionLast="47" xr6:coauthVersionMax="47" xr10:uidLastSave="{AB819089-EBB7-4610-BA38-C06B1918655E}"/>
  <bookViews>
    <workbookView xWindow="-120" yWindow="-120" windowWidth="29040" windowHeight="15840" xr2:uid="{54FE4910-B084-4450-A986-83BFBBF13F16}"/>
  </bookViews>
  <sheets>
    <sheet name="Rubrica" sheetId="2" r:id="rId1"/>
    <sheet name="Calcu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2" l="1"/>
  <c r="H8" i="2"/>
  <c r="H10" i="2"/>
  <c r="H12" i="2"/>
  <c r="H14" i="2"/>
  <c r="H16" i="2"/>
  <c r="H18" i="2"/>
  <c r="H20" i="2"/>
  <c r="H22" i="2"/>
  <c r="H24" i="2"/>
  <c r="H26" i="2"/>
  <c r="H28" i="2"/>
  <c r="H30" i="2"/>
  <c r="H32" i="2"/>
  <c r="H6" i="2"/>
  <c r="H4" i="2"/>
  <c r="H35" i="2" l="1"/>
  <c r="H37" i="2" s="1"/>
  <c r="H39" i="2" l="1"/>
  <c r="C25" i="1" l="1"/>
  <c r="D25" i="1"/>
  <c r="E25" i="1"/>
  <c r="F25" i="1"/>
  <c r="B25" i="1"/>
  <c r="B26" i="1" l="1"/>
  <c r="B27" i="1" s="1"/>
</calcChain>
</file>

<file path=xl/sharedStrings.xml><?xml version="1.0" encoding="utf-8"?>
<sst xmlns="http://schemas.openxmlformats.org/spreadsheetml/2006/main" count="177" uniqueCount="110">
  <si>
    <t>El código cumple con la generación de elementos random</t>
  </si>
  <si>
    <t>El código cumple con los resultados esperados con la mecanica del juego</t>
  </si>
  <si>
    <t>EL diseño enviado cumple con el desarrollo</t>
  </si>
  <si>
    <t>La descripción del diseño es explicativa para la mecanica del juego</t>
  </si>
  <si>
    <t>En el diseño considera las clases externas que utilizará en la mecanica del juego</t>
  </si>
  <si>
    <t>Implementa las clases externas en las mecanicas del juego</t>
  </si>
  <si>
    <t>El código utiliza elementos de persistencia (Manejo de archivos)</t>
  </si>
  <si>
    <t>El código se ejecuta sin problemas</t>
  </si>
  <si>
    <t>El código cumple con el uso de sentencias condicionales (IF)</t>
  </si>
  <si>
    <t>El código cumple con el uso de ciclos (FOR, WHILE, Recursividad)</t>
  </si>
  <si>
    <t>El código cumple con el uso de funciones con y sin retorno</t>
  </si>
  <si>
    <t>El código cumple con el uso de estructuras de datos (Listas)</t>
  </si>
  <si>
    <t>El software entrega todos los resultados esperados</t>
  </si>
  <si>
    <t>El software posee las validaciones necesarias para evitar la interrupción de la ejecución</t>
  </si>
  <si>
    <t>El software es intuitivo para el usuario o posee un instructivo durante la ejecución</t>
  </si>
  <si>
    <t>El software muestra mensajes de error controlados en caso de que el usuario se equivoque en  el ingreso de algún dato</t>
  </si>
  <si>
    <t>El software muestra la información ordenada y entendible para el usuario</t>
  </si>
  <si>
    <t>El software no muestra mensajes de depuración (ej: aquí se ejecuta la funcion)</t>
  </si>
  <si>
    <t>Total por columna</t>
  </si>
  <si>
    <t>Total obtenido</t>
  </si>
  <si>
    <t>Nota obtenida</t>
  </si>
  <si>
    <t>x</t>
  </si>
  <si>
    <t>Básico</t>
  </si>
  <si>
    <t>Medio</t>
  </si>
  <si>
    <t>Bueno</t>
  </si>
  <si>
    <t>Descatado</t>
  </si>
  <si>
    <t>Insuficiente</t>
  </si>
  <si>
    <t>Dominios</t>
  </si>
  <si>
    <t>El código utiliza elementos orientados a objetos (Uso de Clases)</t>
  </si>
  <si>
    <t>Implementa elementos utilitaros para mecanicas de calculo dentro del juego</t>
  </si>
  <si>
    <t>Se representa de manera correctael manejo de archivo</t>
  </si>
  <si>
    <t>Comentarios</t>
  </si>
  <si>
    <t>El código utiliza elementos de modularización y modulos externos (imports)</t>
  </si>
  <si>
    <t>Puntaje Máximo</t>
  </si>
  <si>
    <t>El código se ejecuta pero muestra un error de python cuando el usuario interactúa por primera vez con él</t>
  </si>
  <si>
    <t>El código se ejecuta pero se interrumpe en la mitad de la ejecución</t>
  </si>
  <si>
    <t>El código se ejecuta, pero cuando está terminando su ejecución se interrumpe</t>
  </si>
  <si>
    <t>El código se ejecuta perfectamente</t>
  </si>
  <si>
    <t>Puntaje Obtenido</t>
  </si>
  <si>
    <t>El código presenta sentencias condicionales  con errores provocando errores durante la ejecución</t>
  </si>
  <si>
    <t>El código al intentar ejecutarlo muestra un error generico de python o no desarrolla el software</t>
  </si>
  <si>
    <t xml:space="preserve">El código no utiliza sentencias condicionales o contiene errores de sintaxis que impiden la correcta ejecución </t>
  </si>
  <si>
    <t>El código cumple con el uso de estructuras de datos (Listas, Strings)</t>
  </si>
  <si>
    <t>El código presentas las sentencias solicitadas pero genera resultados indeseados mínimos</t>
  </si>
  <si>
    <t>El código cumple con lo solicitado utilizando las sentencias correctamente</t>
  </si>
  <si>
    <t xml:space="preserve">El código no utiliza ciclos o contiene errores de sintaxis que impiden la correcta ejecución </t>
  </si>
  <si>
    <t>El código cumple con lo solicitado utilizando ciclos correctamente</t>
  </si>
  <si>
    <t>Ponderación</t>
  </si>
  <si>
    <t>Se refleja el uso de funciones pero con errores de implementación</t>
  </si>
  <si>
    <t>El código presenta el uso de ciclos pero genera resultados indeseados mínimos</t>
  </si>
  <si>
    <t>El código presenta el uso de ciclos  con errores provocando errores durante la ejecución</t>
  </si>
  <si>
    <t>El software muestra la información ordenada, entendible para el usuario y en el formato solicitado</t>
  </si>
  <si>
    <t>El software muestra mensajes de validación en caso de que el usuario cometa algún error en la interacción</t>
  </si>
  <si>
    <t>Se refleja el uso de funciones pero existen algunos que no son utilizados o no realizan algún impacto en el software</t>
  </si>
  <si>
    <t>El código cumple con el uso de funciones con o sin retorno</t>
  </si>
  <si>
    <t>Se refleja el uso de funciones, sin embargo poseen errores mínimos</t>
  </si>
  <si>
    <t>Se refleja una correcta implementación y uso de funciones que hacen que el software se ejecute de manera correcta</t>
  </si>
  <si>
    <t>EL código presenta un correcto uso de manejo de archivos</t>
  </si>
  <si>
    <t>No logra obtener ni tratar los datos</t>
  </si>
  <si>
    <t>Obtiene los datos pero no logra gererar una estructura adecuada para uso provocando errores durante la ejecución o entregando resultados erroneos</t>
  </si>
  <si>
    <t>Obtiene los datos y logra genera una estructura para su correcto uso pero, se generan errores en los resultados</t>
  </si>
  <si>
    <t>Logra obtener los datos y de generar una estructura que le permite al software generar la información nefcesaria pera entregar los resultados esperados</t>
  </si>
  <si>
    <t>Logra utilizar las sentencias de manejo de archivos pero de manera inapropiada</t>
  </si>
  <si>
    <t>Logra leer el archivo externo, sin embargo, tiene errores minimos que cusan perdidas de datos o resultados incorrectos</t>
  </si>
  <si>
    <t>Se ve un intento de implementación pero no logra leer el archivo o posee errores de sintaxis</t>
  </si>
  <si>
    <t>Puntaje Maximo</t>
  </si>
  <si>
    <t>Escala</t>
  </si>
  <si>
    <t>Puntaje final</t>
  </si>
  <si>
    <t>Logra importar modulos necesarios para la ejecución pero generan problemas al momento de invocarlos</t>
  </si>
  <si>
    <t>Importa modulos externos de manera correcta, pero se generan calculos erroneos</t>
  </si>
  <si>
    <t>Logra importa modulos externos y necesarios para la correcta ejecución logrando realizar los calculos necesarios para entregar resultados correctos</t>
  </si>
  <si>
    <t>No utiliza elemntos de modularización o el código al intentar ejecutarlo muestra un error generico de python o no desarrolla el software</t>
  </si>
  <si>
    <t>Implementa modulos que no utilizará en el código o no son relevantes para la ejecución</t>
  </si>
  <si>
    <t>No utiliza elementos de orientación a objetos o el código al intentar ejecutarlo muestra un error generico de python o no desarrolla el software</t>
  </si>
  <si>
    <t>Implenta orientación a objetos de manera incorrecta o con errores de sintaxis que provocan interrupciones en la ejecución</t>
  </si>
  <si>
    <t>Implementa el uso de clases de manera incompleta (ausencia de elementos get,set)</t>
  </si>
  <si>
    <t xml:space="preserve">Logra implementar orientación a objetos correctamente pero se generan errores en los calculos </t>
  </si>
  <si>
    <t>Logra implementar de manera correcta la orientación que permite la correcta ejecución del software</t>
  </si>
  <si>
    <t>El software valida todos los posibles errores permitiendo la ejecución correcta sin interrupciones</t>
  </si>
  <si>
    <t>No realiza validaciones o el código al intentar ejecutarlo muestra un error generico de python o no desarrolla el software</t>
  </si>
  <si>
    <t>Realiza validación solo de inputs y no de calculos o viceversa</t>
  </si>
  <si>
    <t xml:space="preserve">El software logra validar algunos posibles errores causando interrupciones intermitentes </t>
  </si>
  <si>
    <t>El software logra validar errores generales pero no específicos o el error de ingreso provoca resultados erroneos</t>
  </si>
  <si>
    <t>Implementa el módulo random y lo utiliza de tal manera que le permite realizar los calculos correctamente</t>
  </si>
  <si>
    <t>No implementa el módulo random o el código al intentar ejecutarlo muestra un error generico de python o no desarrolla el software</t>
  </si>
  <si>
    <t>Importa el modulo pero no lo utiliza o tiene errores de sintaxis</t>
  </si>
  <si>
    <t>Importa el modulo pero no de manera correcta</t>
  </si>
  <si>
    <t>Implementa el modulo pero se genera errores de calculos</t>
  </si>
  <si>
    <t>El software entrega todos los resultados correctamente</t>
  </si>
  <si>
    <t>El software no entrega resultados</t>
  </si>
  <si>
    <t>El software entrega resultados inexactos</t>
  </si>
  <si>
    <t>El software entrega algunos resultados correctos</t>
  </si>
  <si>
    <t>Las instrucciones en tiempo de ejecución son precissa y entendibles para el usuario</t>
  </si>
  <si>
    <t>No muestra ningún mensaje o intruccion de lo que el usuario debe hacer</t>
  </si>
  <si>
    <t>Sólo al inicio se le indica al usuario cuales son los pasos a seguir durante la ejecución</t>
  </si>
  <si>
    <t>Guía al usuario en la ejecución pero en algunas parte no se indica cual es el siguiente paso</t>
  </si>
  <si>
    <t>Muestra todos los mensajes de las validaciones realizadas</t>
  </si>
  <si>
    <t>Muestra mensajes de validacion pero en la algunas partes no se le indica que ocurrio</t>
  </si>
  <si>
    <t>Muestra algunos mensajes de validación, provocandoi confusión al usuario</t>
  </si>
  <si>
    <t>No muestra mensajes de validacion</t>
  </si>
  <si>
    <t>El software cumple con le formato solicitado por completo</t>
  </si>
  <si>
    <t>El software cumple con el formato solicitado con algunos detalles</t>
  </si>
  <si>
    <t>El software tiende amotrar el formato solicitado pero en un 50%</t>
  </si>
  <si>
    <t>El software no tiene el formato solicitado</t>
  </si>
  <si>
    <t>No muestra ningún mensaje de depuración</t>
  </si>
  <si>
    <t>Muestra almenos un mensaje de depuracion</t>
  </si>
  <si>
    <t>Muestra 2 mensajes de depuración</t>
  </si>
  <si>
    <t>Muestra 3 o mas mensaje de depuración</t>
  </si>
  <si>
    <t xml:space="preserve"> </t>
  </si>
  <si>
    <t>Descuentos Comentarios inapropiados(1 pto); uso mal del lenguaje (1 pto), no entrega el los archivos con el nombre solicitado (2 pts))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</si>
</sst>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9" fontId="0" fillId="5" borderId="3" xfId="1" applyFont="1" applyFill="1" applyBorder="1" applyAlignment="1">
      <alignment horizontal="center"/>
    </xf>
    <xf numFmtId="9" fontId="0" fillId="6" borderId="4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7" borderId="4" xfId="1" applyFont="1" applyFill="1" applyBorder="1" applyAlignment="1">
      <alignment horizontal="center"/>
    </xf>
    <xf numFmtId="9" fontId="0" fillId="5" borderId="5" xfId="1" applyFont="1" applyFill="1" applyBorder="1" applyAlignment="1">
      <alignment horizontal="center"/>
    </xf>
    <xf numFmtId="9" fontId="0" fillId="6" borderId="6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9" fontId="0" fillId="7" borderId="6" xfId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2" fillId="4" borderId="20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vertical="center" wrapText="1"/>
    </xf>
    <xf numFmtId="49" fontId="3" fillId="4" borderId="21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horizontal="right" vertical="center" wrapText="1"/>
    </xf>
    <xf numFmtId="49" fontId="3" fillId="3" borderId="20" xfId="0" applyNumberFormat="1" applyFont="1" applyFill="1" applyBorder="1" applyAlignment="1">
      <alignment horizontal="right" vertical="center" wrapText="1"/>
    </xf>
    <xf numFmtId="49" fontId="3" fillId="3" borderId="21" xfId="0" applyNumberFormat="1" applyFont="1" applyFill="1" applyBorder="1" applyAlignment="1">
      <alignment horizontal="right" vertical="center" wrapText="1"/>
    </xf>
    <xf numFmtId="9" fontId="0" fillId="3" borderId="4" xfId="1" applyFont="1" applyFill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9" fontId="4" fillId="5" borderId="18" xfId="1" applyFont="1" applyFill="1" applyBorder="1" applyAlignment="1">
      <alignment horizontal="center"/>
    </xf>
    <xf numFmtId="9" fontId="4" fillId="2" borderId="18" xfId="1" applyFont="1" applyFill="1" applyBorder="1" applyAlignment="1">
      <alignment horizontal="center"/>
    </xf>
    <xf numFmtId="9" fontId="4" fillId="7" borderId="18" xfId="1" applyFont="1" applyFill="1" applyBorder="1" applyAlignment="1">
      <alignment horizontal="center"/>
    </xf>
    <xf numFmtId="9" fontId="4" fillId="5" borderId="26" xfId="1" applyFont="1" applyFill="1" applyBorder="1" applyAlignment="1">
      <alignment horizontal="center"/>
    </xf>
    <xf numFmtId="9" fontId="4" fillId="2" borderId="26" xfId="1" applyFont="1" applyFill="1" applyBorder="1" applyAlignment="1">
      <alignment horizontal="center"/>
    </xf>
    <xf numFmtId="9" fontId="4" fillId="7" borderId="26" xfId="1" applyFont="1" applyFill="1" applyBorder="1" applyAlignment="1">
      <alignment horizontal="center"/>
    </xf>
    <xf numFmtId="0" fontId="4" fillId="5" borderId="22" xfId="1" applyNumberFormat="1" applyFont="1" applyFill="1" applyBorder="1" applyAlignment="1">
      <alignment vertical="center" wrapText="1"/>
    </xf>
    <xf numFmtId="0" fontId="4" fillId="2" borderId="22" xfId="1" applyNumberFormat="1" applyFont="1" applyFill="1" applyBorder="1" applyAlignment="1">
      <alignment vertical="center" wrapText="1"/>
    </xf>
    <xf numFmtId="0" fontId="4" fillId="7" borderId="22" xfId="1" applyNumberFormat="1" applyFont="1" applyFill="1" applyBorder="1" applyAlignment="1">
      <alignment vertical="center" wrapText="1"/>
    </xf>
    <xf numFmtId="0" fontId="4" fillId="5" borderId="21" xfId="0" applyNumberFormat="1" applyFont="1" applyFill="1" applyBorder="1" applyAlignment="1">
      <alignment horizontal="center" vertical="center" wrapText="1"/>
    </xf>
    <xf numFmtId="0" fontId="4" fillId="2" borderId="21" xfId="0" applyNumberFormat="1" applyFont="1" applyFill="1" applyBorder="1" applyAlignment="1">
      <alignment horizontal="center" vertical="center" wrapText="1"/>
    </xf>
    <xf numFmtId="0" fontId="4" fillId="7" borderId="21" xfId="0" applyNumberFormat="1" applyFont="1" applyFill="1" applyBorder="1" applyAlignment="1">
      <alignment horizontal="center" vertical="center" wrapText="1"/>
    </xf>
    <xf numFmtId="0" fontId="4" fillId="5" borderId="31" xfId="0" applyNumberFormat="1" applyFont="1" applyFill="1" applyBorder="1" applyAlignment="1">
      <alignment horizontal="center" vertical="center" wrapText="1"/>
    </xf>
    <xf numFmtId="0" fontId="4" fillId="2" borderId="31" xfId="0" applyNumberFormat="1" applyFont="1" applyFill="1" applyBorder="1" applyAlignment="1">
      <alignment horizontal="center" vertical="center" wrapText="1"/>
    </xf>
    <xf numFmtId="0" fontId="4" fillId="7" borderId="31" xfId="0" applyNumberFormat="1" applyFont="1" applyFill="1" applyBorder="1" applyAlignment="1">
      <alignment horizontal="center" vertical="center" wrapText="1"/>
    </xf>
    <xf numFmtId="9" fontId="4" fillId="10" borderId="0" xfId="1" applyFont="1" applyFill="1" applyBorder="1" applyAlignment="1">
      <alignment horizontal="center"/>
    </xf>
    <xf numFmtId="0" fontId="4" fillId="10" borderId="33" xfId="1" applyNumberFormat="1" applyFont="1" applyFill="1" applyBorder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 wrapText="1"/>
    </xf>
    <xf numFmtId="0" fontId="4" fillId="10" borderId="37" xfId="0" applyNumberFormat="1" applyFont="1" applyFill="1" applyBorder="1" applyAlignment="1">
      <alignment horizontal="center" vertical="center" wrapText="1"/>
    </xf>
    <xf numFmtId="9" fontId="4" fillId="10" borderId="4" xfId="1" applyFont="1" applyFill="1" applyBorder="1" applyAlignment="1">
      <alignment horizontal="center"/>
    </xf>
    <xf numFmtId="9" fontId="4" fillId="11" borderId="18" xfId="1" applyFont="1" applyFill="1" applyBorder="1" applyAlignment="1">
      <alignment horizontal="center"/>
    </xf>
    <xf numFmtId="9" fontId="4" fillId="11" borderId="26" xfId="1" applyFont="1" applyFill="1" applyBorder="1" applyAlignment="1">
      <alignment horizontal="center"/>
    </xf>
    <xf numFmtId="0" fontId="4" fillId="11" borderId="22" xfId="1" applyNumberFormat="1" applyFont="1" applyFill="1" applyBorder="1" applyAlignment="1">
      <alignment vertical="center" wrapText="1"/>
    </xf>
    <xf numFmtId="0" fontId="4" fillId="11" borderId="21" xfId="0" applyNumberFormat="1" applyFont="1" applyFill="1" applyBorder="1" applyAlignment="1">
      <alignment horizontal="center" vertical="center" wrapText="1"/>
    </xf>
    <xf numFmtId="0" fontId="4" fillId="11" borderId="3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26" xfId="0" applyNumberFormat="1" applyFont="1" applyBorder="1" applyAlignment="1">
      <alignment horizontal="center" vertical="center" wrapText="1"/>
    </xf>
    <xf numFmtId="9" fontId="4" fillId="0" borderId="18" xfId="1" applyFont="1" applyFill="1" applyBorder="1" applyAlignment="1">
      <alignment horizontal="center" vertical="center" wrapText="1"/>
    </xf>
    <xf numFmtId="9" fontId="4" fillId="0" borderId="26" xfId="1" applyFont="1" applyFill="1" applyBorder="1" applyAlignment="1">
      <alignment horizontal="center" vertical="center" wrapText="1"/>
    </xf>
    <xf numFmtId="0" fontId="4" fillId="8" borderId="27" xfId="1" applyNumberFormat="1" applyFont="1" applyFill="1" applyBorder="1" applyAlignment="1">
      <alignment horizontal="center" vertical="center" wrapText="1"/>
    </xf>
    <xf numFmtId="0" fontId="4" fillId="8" borderId="28" xfId="1" applyNumberFormat="1" applyFont="1" applyFill="1" applyBorder="1" applyAlignment="1">
      <alignment horizontal="center" vertical="center" wrapText="1"/>
    </xf>
    <xf numFmtId="49" fontId="5" fillId="8" borderId="18" xfId="0" applyNumberFormat="1" applyFont="1" applyFill="1" applyBorder="1" applyAlignment="1">
      <alignment horizontal="left" vertical="center" wrapText="1"/>
    </xf>
    <xf numFmtId="49" fontId="5" fillId="8" borderId="29" xfId="0" applyNumberFormat="1" applyFont="1" applyFill="1" applyBorder="1" applyAlignment="1">
      <alignment horizontal="left" vertical="center" wrapText="1"/>
    </xf>
    <xf numFmtId="0" fontId="5" fillId="8" borderId="3" xfId="0" applyNumberFormat="1" applyFont="1" applyFill="1" applyBorder="1" applyAlignment="1">
      <alignment horizontal="center" vertical="center"/>
    </xf>
    <xf numFmtId="0" fontId="5" fillId="8" borderId="5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5" fillId="8" borderId="3" xfId="0" applyNumberFormat="1" applyFont="1" applyFill="1" applyBorder="1" applyAlignment="1">
      <alignment horizontal="center" vertical="center" wrapText="1"/>
    </xf>
    <xf numFmtId="0" fontId="5" fillId="8" borderId="5" xfId="0" applyNumberFormat="1" applyFont="1" applyFill="1" applyBorder="1" applyAlignment="1">
      <alignment horizontal="center" vertical="center" wrapText="1"/>
    </xf>
    <xf numFmtId="0" fontId="4" fillId="8" borderId="32" xfId="1" applyNumberFormat="1" applyFont="1" applyFill="1" applyBorder="1" applyAlignment="1">
      <alignment horizontal="center" vertical="center" wrapText="1"/>
    </xf>
    <xf numFmtId="49" fontId="5" fillId="8" borderId="26" xfId="0" applyNumberFormat="1" applyFont="1" applyFill="1" applyBorder="1" applyAlignment="1">
      <alignment horizontal="left" vertical="center" wrapText="1"/>
    </xf>
    <xf numFmtId="0" fontId="5" fillId="8" borderId="30" xfId="0" applyNumberFormat="1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9" borderId="1" xfId="0" applyFill="1" applyBorder="1" applyAlignment="1">
      <alignment horizontal="right" wrapText="1"/>
    </xf>
    <xf numFmtId="0" fontId="4" fillId="0" borderId="1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0" fillId="9" borderId="24" xfId="0" applyFill="1" applyBorder="1" applyAlignment="1">
      <alignment horizontal="right" wrapText="1"/>
    </xf>
    <xf numFmtId="0" fontId="0" fillId="9" borderId="2" xfId="0" applyFill="1" applyBorder="1" applyAlignment="1">
      <alignment horizontal="right" wrapText="1"/>
    </xf>
    <xf numFmtId="0" fontId="0" fillId="9" borderId="38" xfId="0" applyFill="1" applyBorder="1" applyAlignment="1">
      <alignment horizontal="right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E00F-5237-46F1-B317-8D4736CA626A}">
  <dimension ref="A1:I39"/>
  <sheetViews>
    <sheetView tabSelected="1" topLeftCell="A28" workbookViewId="0">
      <selection activeCell="A37" sqref="A37:G37"/>
    </sheetView>
  </sheetViews>
  <sheetFormatPr defaultColWidth="43.5703125" defaultRowHeight="15" x14ac:dyDescent="0.25"/>
  <cols>
    <col min="1" max="1" width="43.140625" style="39" bestFit="1" customWidth="1"/>
    <col min="2" max="2" width="8.28515625" style="40" customWidth="1"/>
    <col min="3" max="3" width="20.7109375" bestFit="1" customWidth="1"/>
    <col min="4" max="7" width="24.5703125" customWidth="1"/>
    <col min="8" max="8" width="9.5703125" customWidth="1"/>
    <col min="9" max="9" width="44" customWidth="1"/>
  </cols>
  <sheetData>
    <row r="1" spans="1:9" ht="15.75" thickBot="1" x14ac:dyDescent="0.3">
      <c r="A1" s="41"/>
      <c r="B1" s="42"/>
      <c r="C1" s="93" t="s">
        <v>47</v>
      </c>
      <c r="D1" s="94"/>
      <c r="E1" s="94"/>
      <c r="F1" s="94"/>
      <c r="G1" s="95"/>
      <c r="H1" s="43"/>
      <c r="I1" s="43"/>
    </row>
    <row r="2" spans="1:9" x14ac:dyDescent="0.25">
      <c r="A2" s="72" t="s">
        <v>27</v>
      </c>
      <c r="B2" s="76" t="s">
        <v>33</v>
      </c>
      <c r="C2" s="44" t="s">
        <v>26</v>
      </c>
      <c r="D2" s="64" t="s">
        <v>22</v>
      </c>
      <c r="E2" s="45" t="s">
        <v>23</v>
      </c>
      <c r="F2" s="46" t="s">
        <v>24</v>
      </c>
      <c r="G2" s="63" t="s">
        <v>25</v>
      </c>
      <c r="H2" s="78" t="s">
        <v>38</v>
      </c>
      <c r="I2" s="74" t="s">
        <v>31</v>
      </c>
    </row>
    <row r="3" spans="1:9" ht="15.75" thickBot="1" x14ac:dyDescent="0.3">
      <c r="A3" s="73"/>
      <c r="B3" s="77"/>
      <c r="C3" s="47">
        <v>0</v>
      </c>
      <c r="D3" s="65">
        <v>0.25</v>
      </c>
      <c r="E3" s="48">
        <v>0.5</v>
      </c>
      <c r="F3" s="49">
        <v>0.75</v>
      </c>
      <c r="G3" s="59">
        <v>1</v>
      </c>
      <c r="H3" s="79"/>
      <c r="I3" s="75"/>
    </row>
    <row r="4" spans="1:9" ht="60" x14ac:dyDescent="0.25">
      <c r="A4" s="82" t="s">
        <v>7</v>
      </c>
      <c r="B4" s="84">
        <v>8</v>
      </c>
      <c r="C4" s="50" t="s">
        <v>40</v>
      </c>
      <c r="D4" s="66" t="s">
        <v>34</v>
      </c>
      <c r="E4" s="51" t="s">
        <v>35</v>
      </c>
      <c r="F4" s="52" t="s">
        <v>36</v>
      </c>
      <c r="G4" s="60" t="s">
        <v>37</v>
      </c>
      <c r="H4" s="80">
        <f>IF(C5="x",B4*$C$3,IF(D5="x",B4*$D$3,IF(E5="x",B4*$E$3,IF(F5="x",B4*$F$3,IF(G5="x",B4*$G$3,0)))))</f>
        <v>0</v>
      </c>
      <c r="I4" s="86" t="s">
        <v>108</v>
      </c>
    </row>
    <row r="5" spans="1:9" ht="15.75" thickBot="1" x14ac:dyDescent="0.3">
      <c r="A5" s="83"/>
      <c r="B5" s="85"/>
      <c r="C5" s="53" t="s">
        <v>21</v>
      </c>
      <c r="D5" s="67"/>
      <c r="E5" s="54"/>
      <c r="F5" s="55"/>
      <c r="G5" s="61"/>
      <c r="H5" s="81"/>
      <c r="I5" s="87"/>
    </row>
    <row r="6" spans="1:9" ht="60" x14ac:dyDescent="0.25">
      <c r="A6" s="82" t="s">
        <v>8</v>
      </c>
      <c r="B6" s="88">
        <v>6</v>
      </c>
      <c r="C6" s="50" t="s">
        <v>40</v>
      </c>
      <c r="D6" s="66" t="s">
        <v>41</v>
      </c>
      <c r="E6" s="51" t="s">
        <v>39</v>
      </c>
      <c r="F6" s="52" t="s">
        <v>43</v>
      </c>
      <c r="G6" s="60" t="s">
        <v>44</v>
      </c>
      <c r="H6" s="80">
        <f>IF(C7="x",B6*$C$3,IF(D7="x",B6*$D$3,IF(E7="x",B6*$E$3,IF(F7="x",B6*$F$3,IF(G7="x",B6*$G$3,0)))))</f>
        <v>1.5</v>
      </c>
      <c r="I6" s="97"/>
    </row>
    <row r="7" spans="1:9" ht="15.75" thickBot="1" x14ac:dyDescent="0.3">
      <c r="A7" s="83"/>
      <c r="B7" s="89"/>
      <c r="C7" s="53"/>
      <c r="D7" s="67" t="s">
        <v>21</v>
      </c>
      <c r="E7" s="54"/>
      <c r="F7" s="55"/>
      <c r="G7" s="61"/>
      <c r="H7" s="81"/>
      <c r="I7" s="98"/>
    </row>
    <row r="8" spans="1:9" ht="60" x14ac:dyDescent="0.25">
      <c r="A8" s="82" t="s">
        <v>9</v>
      </c>
      <c r="B8" s="88">
        <v>6</v>
      </c>
      <c r="C8" s="50" t="s">
        <v>40</v>
      </c>
      <c r="D8" s="66" t="s">
        <v>45</v>
      </c>
      <c r="E8" s="51" t="s">
        <v>50</v>
      </c>
      <c r="F8" s="52" t="s">
        <v>49</v>
      </c>
      <c r="G8" s="60" t="s">
        <v>46</v>
      </c>
      <c r="H8" s="80">
        <f t="shared" ref="H8" si="0">IF(C9="x",B8*$C$3,IF(D9="x",B8*$D$3,IF(E9="x",B8*$E$3,IF(F9="x",B8*$F$3,IF(G9="x",B8*$G$3,0)))))</f>
        <v>3</v>
      </c>
      <c r="I8" s="97"/>
    </row>
    <row r="9" spans="1:9" ht="15.75" thickBot="1" x14ac:dyDescent="0.3">
      <c r="A9" s="83"/>
      <c r="B9" s="89"/>
      <c r="C9" s="53"/>
      <c r="D9" s="67"/>
      <c r="E9" s="54" t="s">
        <v>21</v>
      </c>
      <c r="F9" s="55"/>
      <c r="G9" s="61"/>
      <c r="H9" s="81"/>
      <c r="I9" s="98"/>
    </row>
    <row r="10" spans="1:9" ht="60" x14ac:dyDescent="0.25">
      <c r="A10" s="82" t="s">
        <v>54</v>
      </c>
      <c r="B10" s="88">
        <v>6</v>
      </c>
      <c r="C10" s="50" t="s">
        <v>40</v>
      </c>
      <c r="D10" s="66" t="s">
        <v>48</v>
      </c>
      <c r="E10" s="51" t="s">
        <v>53</v>
      </c>
      <c r="F10" s="52" t="s">
        <v>55</v>
      </c>
      <c r="G10" s="60" t="s">
        <v>56</v>
      </c>
      <c r="H10" s="80">
        <f t="shared" ref="H10" si="1">IF(C11="x",B10*$C$3,IF(D11="x",B10*$D$3,IF(E11="x",B10*$E$3,IF(F11="x",B10*$F$3,IF(G11="x",B10*$G$3,0)))))</f>
        <v>4.5</v>
      </c>
      <c r="I10" s="97"/>
    </row>
    <row r="11" spans="1:9" ht="15.75" thickBot="1" x14ac:dyDescent="0.3">
      <c r="A11" s="83"/>
      <c r="B11" s="89"/>
      <c r="C11" s="53"/>
      <c r="D11" s="67"/>
      <c r="E11" s="54"/>
      <c r="F11" s="55" t="s">
        <v>21</v>
      </c>
      <c r="G11" s="61"/>
      <c r="H11" s="81"/>
      <c r="I11" s="98"/>
    </row>
    <row r="12" spans="1:9" ht="72" x14ac:dyDescent="0.25">
      <c r="A12" s="82" t="s">
        <v>42</v>
      </c>
      <c r="B12" s="88">
        <v>6</v>
      </c>
      <c r="C12" s="50" t="s">
        <v>40</v>
      </c>
      <c r="D12" s="66" t="s">
        <v>58</v>
      </c>
      <c r="E12" s="51" t="s">
        <v>59</v>
      </c>
      <c r="F12" s="52" t="s">
        <v>60</v>
      </c>
      <c r="G12" s="60" t="s">
        <v>61</v>
      </c>
      <c r="H12" s="80">
        <f t="shared" ref="H12" si="2">IF(C13="x",B12*$C$3,IF(D13="x",B12*$D$3,IF(E13="x",B12*$E$3,IF(F13="x",B12*$F$3,IF(G13="x",B12*$G$3,0)))))</f>
        <v>6</v>
      </c>
      <c r="I12" s="97"/>
    </row>
    <row r="13" spans="1:9" ht="15.75" thickBot="1" x14ac:dyDescent="0.3">
      <c r="A13" s="83"/>
      <c r="B13" s="89"/>
      <c r="C13" s="53"/>
      <c r="D13" s="67"/>
      <c r="E13" s="54"/>
      <c r="F13" s="55"/>
      <c r="G13" s="61" t="s">
        <v>21</v>
      </c>
      <c r="H13" s="81"/>
      <c r="I13" s="98"/>
    </row>
    <row r="14" spans="1:9" ht="60" x14ac:dyDescent="0.25">
      <c r="A14" s="82" t="s">
        <v>6</v>
      </c>
      <c r="B14" s="88">
        <v>6</v>
      </c>
      <c r="C14" s="50" t="s">
        <v>40</v>
      </c>
      <c r="D14" s="66" t="s">
        <v>64</v>
      </c>
      <c r="E14" s="51" t="s">
        <v>62</v>
      </c>
      <c r="F14" s="52" t="s">
        <v>63</v>
      </c>
      <c r="G14" s="60" t="s">
        <v>57</v>
      </c>
      <c r="H14" s="80">
        <f t="shared" ref="H14" si="3">IF(C15="x",B14*$C$3,IF(D15="x",B14*$D$3,IF(E15="x",B14*$E$3,IF(F15="x",B14*$F$3,IF(G15="x",B14*$G$3,0)))))</f>
        <v>4.5</v>
      </c>
      <c r="I14" s="97"/>
    </row>
    <row r="15" spans="1:9" ht="15.75" thickBot="1" x14ac:dyDescent="0.3">
      <c r="A15" s="83"/>
      <c r="B15" s="89"/>
      <c r="C15" s="53"/>
      <c r="D15" s="67"/>
      <c r="E15" s="54"/>
      <c r="F15" s="55" t="s">
        <v>21</v>
      </c>
      <c r="G15" s="61"/>
      <c r="H15" s="81"/>
      <c r="I15" s="98"/>
    </row>
    <row r="16" spans="1:9" ht="84" x14ac:dyDescent="0.25">
      <c r="A16" s="82" t="s">
        <v>32</v>
      </c>
      <c r="B16" s="88">
        <v>6</v>
      </c>
      <c r="C16" s="50" t="s">
        <v>71</v>
      </c>
      <c r="D16" s="66" t="s">
        <v>72</v>
      </c>
      <c r="E16" s="51" t="s">
        <v>68</v>
      </c>
      <c r="F16" s="52" t="s">
        <v>69</v>
      </c>
      <c r="G16" s="60" t="s">
        <v>70</v>
      </c>
      <c r="H16" s="80">
        <f t="shared" ref="H16" si="4">IF(C17="x",B16*$C$3,IF(D17="x",B16*$D$3,IF(E17="x",B16*$E$3,IF(F17="x",B16*$F$3,IF(G17="x",B16*$G$3,0)))))</f>
        <v>3</v>
      </c>
      <c r="I16" s="97"/>
    </row>
    <row r="17" spans="1:9" ht="15.75" thickBot="1" x14ac:dyDescent="0.3">
      <c r="A17" s="83"/>
      <c r="B17" s="89"/>
      <c r="C17" s="53"/>
      <c r="D17" s="67"/>
      <c r="E17" s="54" t="s">
        <v>21</v>
      </c>
      <c r="F17" s="55"/>
      <c r="G17" s="61"/>
      <c r="H17" s="81"/>
      <c r="I17" s="98"/>
    </row>
    <row r="18" spans="1:9" ht="84" x14ac:dyDescent="0.25">
      <c r="A18" s="82" t="s">
        <v>28</v>
      </c>
      <c r="B18" s="88">
        <v>6</v>
      </c>
      <c r="C18" s="50" t="s">
        <v>73</v>
      </c>
      <c r="D18" s="66" t="s">
        <v>74</v>
      </c>
      <c r="E18" s="51" t="s">
        <v>75</v>
      </c>
      <c r="F18" s="52" t="s">
        <v>76</v>
      </c>
      <c r="G18" s="60" t="s">
        <v>77</v>
      </c>
      <c r="H18" s="80">
        <f t="shared" ref="H18" si="5">IF(C19="x",B18*$C$3,IF(D19="x",B18*$D$3,IF(E19="x",B18*$E$3,IF(F19="x",B18*$F$3,IF(G19="x",B18*$G$3,0)))))</f>
        <v>1.5</v>
      </c>
      <c r="I18" s="97"/>
    </row>
    <row r="19" spans="1:9" ht="15.75" thickBot="1" x14ac:dyDescent="0.3">
      <c r="A19" s="83"/>
      <c r="B19" s="89"/>
      <c r="C19" s="53"/>
      <c r="D19" s="67" t="s">
        <v>21</v>
      </c>
      <c r="E19" s="54"/>
      <c r="F19" s="55"/>
      <c r="G19" s="61"/>
      <c r="H19" s="81"/>
      <c r="I19" s="98"/>
    </row>
    <row r="20" spans="1:9" ht="72" x14ac:dyDescent="0.25">
      <c r="A20" s="82" t="s">
        <v>13</v>
      </c>
      <c r="B20" s="88">
        <v>6</v>
      </c>
      <c r="C20" s="50" t="s">
        <v>79</v>
      </c>
      <c r="D20" s="66" t="s">
        <v>80</v>
      </c>
      <c r="E20" s="51" t="s">
        <v>81</v>
      </c>
      <c r="F20" s="52" t="s">
        <v>82</v>
      </c>
      <c r="G20" s="60" t="s">
        <v>78</v>
      </c>
      <c r="H20" s="80">
        <f t="shared" ref="H20" si="6">IF(C21="x",B20*$C$3,IF(D21="x",B20*$D$3,IF(E21="x",B20*$E$3,IF(F21="x",B20*$F$3,IF(G21="x",B20*$G$3,0)))))</f>
        <v>0</v>
      </c>
      <c r="I20" s="97"/>
    </row>
    <row r="21" spans="1:9" ht="15.75" thickBot="1" x14ac:dyDescent="0.3">
      <c r="A21" s="83"/>
      <c r="B21" s="89"/>
      <c r="C21" s="53" t="s">
        <v>21</v>
      </c>
      <c r="D21" s="67"/>
      <c r="E21" s="54"/>
      <c r="F21" s="55"/>
      <c r="G21" s="61"/>
      <c r="H21" s="81"/>
      <c r="I21" s="98"/>
    </row>
    <row r="22" spans="1:9" ht="84" x14ac:dyDescent="0.25">
      <c r="A22" s="82" t="s">
        <v>0</v>
      </c>
      <c r="B22" s="88">
        <v>3</v>
      </c>
      <c r="C22" s="50" t="s">
        <v>84</v>
      </c>
      <c r="D22" s="66" t="s">
        <v>85</v>
      </c>
      <c r="E22" s="51" t="s">
        <v>86</v>
      </c>
      <c r="F22" s="52" t="s">
        <v>87</v>
      </c>
      <c r="G22" s="60" t="s">
        <v>83</v>
      </c>
      <c r="H22" s="80">
        <f t="shared" ref="H22" si="7">IF(C23="x",B22*$C$3,IF(D23="x",B22*$D$3,IF(E23="x",B22*$E$3,IF(F23="x",B22*$F$3,IF(G23="x",B22*$G$3,0)))))</f>
        <v>0.75</v>
      </c>
      <c r="I22" s="97"/>
    </row>
    <row r="23" spans="1:9" ht="15.75" thickBot="1" x14ac:dyDescent="0.3">
      <c r="A23" s="83"/>
      <c r="B23" s="89"/>
      <c r="C23" s="53"/>
      <c r="D23" s="67" t="s">
        <v>21</v>
      </c>
      <c r="E23" s="54"/>
      <c r="F23" s="55"/>
      <c r="G23" s="61"/>
      <c r="H23" s="81"/>
      <c r="I23" s="98"/>
    </row>
    <row r="24" spans="1:9" ht="60" x14ac:dyDescent="0.25">
      <c r="A24" s="82" t="s">
        <v>1</v>
      </c>
      <c r="B24" s="88">
        <v>9</v>
      </c>
      <c r="C24" s="50" t="s">
        <v>40</v>
      </c>
      <c r="D24" s="66" t="s">
        <v>89</v>
      </c>
      <c r="E24" s="51" t="s">
        <v>90</v>
      </c>
      <c r="F24" s="52" t="s">
        <v>91</v>
      </c>
      <c r="G24" s="60" t="s">
        <v>88</v>
      </c>
      <c r="H24" s="80">
        <f t="shared" ref="H24" si="8">IF(C25="x",B24*$C$3,IF(D25="x",B24*$D$3,IF(E25="x",B24*$E$3,IF(F25="x",B24*$F$3,IF(G25="x",B24*$G$3,0)))))</f>
        <v>4.5</v>
      </c>
      <c r="I24" s="97"/>
    </row>
    <row r="25" spans="1:9" ht="15.75" thickBot="1" x14ac:dyDescent="0.3">
      <c r="A25" s="83"/>
      <c r="B25" s="89"/>
      <c r="C25" s="53"/>
      <c r="D25" s="67"/>
      <c r="E25" s="54" t="s">
        <v>21</v>
      </c>
      <c r="F25" s="55"/>
      <c r="G25" s="61"/>
      <c r="H25" s="81"/>
      <c r="I25" s="98"/>
    </row>
    <row r="26" spans="1:9" ht="60" x14ac:dyDescent="0.25">
      <c r="A26" s="82" t="s">
        <v>14</v>
      </c>
      <c r="B26" s="88">
        <v>3</v>
      </c>
      <c r="C26" s="50" t="s">
        <v>40</v>
      </c>
      <c r="D26" s="66" t="s">
        <v>93</v>
      </c>
      <c r="E26" s="51" t="s">
        <v>94</v>
      </c>
      <c r="F26" s="52" t="s">
        <v>95</v>
      </c>
      <c r="G26" s="60" t="s">
        <v>92</v>
      </c>
      <c r="H26" s="80">
        <f t="shared" ref="H26" si="9">IF(C27="x",B26*$C$3,IF(D27="x",B26*$D$3,IF(E27="x",B26*$E$3,IF(F27="x",B26*$F$3,IF(G27="x",B26*$G$3,0)))))</f>
        <v>2.25</v>
      </c>
      <c r="I26" s="97"/>
    </row>
    <row r="27" spans="1:9" x14ac:dyDescent="0.25">
      <c r="A27" s="83"/>
      <c r="B27" s="89"/>
      <c r="C27" s="53"/>
      <c r="D27" s="67"/>
      <c r="E27" s="54"/>
      <c r="F27" s="55" t="s">
        <v>21</v>
      </c>
      <c r="G27" s="61"/>
      <c r="H27" s="81"/>
      <c r="I27" s="98"/>
    </row>
    <row r="28" spans="1:9" ht="60" x14ac:dyDescent="0.25">
      <c r="A28" s="82" t="s">
        <v>52</v>
      </c>
      <c r="B28" s="88">
        <v>3</v>
      </c>
      <c r="C28" s="50" t="s">
        <v>40</v>
      </c>
      <c r="D28" s="66" t="s">
        <v>99</v>
      </c>
      <c r="E28" s="51" t="s">
        <v>98</v>
      </c>
      <c r="F28" s="52" t="s">
        <v>97</v>
      </c>
      <c r="G28" s="60" t="s">
        <v>96</v>
      </c>
      <c r="H28" s="80">
        <f t="shared" ref="H28" si="10">IF(C29="x",B28*$C$3,IF(D29="x",B28*$D$3,IF(E29="x",B28*$E$3,IF(F29="x",B28*$F$3,IF(G29="x",B28*$G$3,0)))))</f>
        <v>3</v>
      </c>
      <c r="I28" s="97"/>
    </row>
    <row r="29" spans="1:9" ht="15.75" thickBot="1" x14ac:dyDescent="0.3">
      <c r="A29" s="83"/>
      <c r="B29" s="89"/>
      <c r="C29" s="53"/>
      <c r="D29" s="67"/>
      <c r="E29" s="54"/>
      <c r="F29" s="55"/>
      <c r="G29" s="61" t="s">
        <v>21</v>
      </c>
      <c r="H29" s="81"/>
      <c r="I29" s="98"/>
    </row>
    <row r="30" spans="1:9" ht="60" x14ac:dyDescent="0.25">
      <c r="A30" s="82" t="s">
        <v>51</v>
      </c>
      <c r="B30" s="88">
        <v>8</v>
      </c>
      <c r="C30" s="50" t="s">
        <v>40</v>
      </c>
      <c r="D30" s="66" t="s">
        <v>103</v>
      </c>
      <c r="E30" s="51" t="s">
        <v>102</v>
      </c>
      <c r="F30" s="52" t="s">
        <v>101</v>
      </c>
      <c r="G30" s="60" t="s">
        <v>100</v>
      </c>
      <c r="H30" s="80">
        <f t="shared" ref="H30" si="11">IF(C31="x",B30*$C$3,IF(D31="x",B30*$D$3,IF(E31="x",B30*$E$3,IF(F31="x",B30*$F$3,IF(G31="x",B30*$G$3,0)))))</f>
        <v>6</v>
      </c>
      <c r="I30" s="97"/>
    </row>
    <row r="31" spans="1:9" x14ac:dyDescent="0.25">
      <c r="A31" s="83"/>
      <c r="B31" s="89"/>
      <c r="C31" s="53"/>
      <c r="D31" s="67"/>
      <c r="E31" s="54"/>
      <c r="F31" s="55" t="s">
        <v>21</v>
      </c>
      <c r="G31" s="61"/>
      <c r="H31" s="81"/>
      <c r="I31" s="98"/>
    </row>
    <row r="32" spans="1:9" ht="60" x14ac:dyDescent="0.25">
      <c r="A32" s="82" t="s">
        <v>17</v>
      </c>
      <c r="B32" s="88">
        <v>3</v>
      </c>
      <c r="C32" s="50" t="s">
        <v>40</v>
      </c>
      <c r="D32" s="66" t="s">
        <v>107</v>
      </c>
      <c r="E32" s="51" t="s">
        <v>106</v>
      </c>
      <c r="F32" s="52" t="s">
        <v>105</v>
      </c>
      <c r="G32" s="60" t="s">
        <v>104</v>
      </c>
      <c r="H32" s="80">
        <f t="shared" ref="H32" si="12">IF(C33="x",B32*$C$3,IF(D33="x",B32*$D$3,IF(E33="x",B32*$E$3,IF(F33="x",B32*$F$3,IF(G33="x",B32*$G$3,0)))))</f>
        <v>1.5</v>
      </c>
      <c r="I32" s="97"/>
    </row>
    <row r="33" spans="1:9" x14ac:dyDescent="0.25">
      <c r="A33" s="91"/>
      <c r="B33" s="92"/>
      <c r="C33" s="56"/>
      <c r="D33" s="68"/>
      <c r="E33" s="57" t="s">
        <v>21</v>
      </c>
      <c r="F33" s="58"/>
      <c r="G33" s="62"/>
      <c r="H33" s="90"/>
      <c r="I33" s="98"/>
    </row>
    <row r="34" spans="1:9" x14ac:dyDescent="0.25">
      <c r="A34" s="96" t="s">
        <v>65</v>
      </c>
      <c r="B34" s="96"/>
      <c r="C34" s="96"/>
      <c r="D34" s="96"/>
      <c r="E34" s="96"/>
      <c r="F34" s="96"/>
      <c r="G34" s="96"/>
      <c r="H34" s="69">
        <f>SUM($B$4:$B$33)</f>
        <v>85</v>
      </c>
    </row>
    <row r="35" spans="1:9" x14ac:dyDescent="0.25">
      <c r="A35" s="96" t="s">
        <v>38</v>
      </c>
      <c r="B35" s="96"/>
      <c r="C35" s="96"/>
      <c r="D35" s="96"/>
      <c r="E35" s="96"/>
      <c r="F35" s="96"/>
      <c r="G35" s="96"/>
      <c r="H35" s="70">
        <f>SUM(H4:H33)</f>
        <v>42</v>
      </c>
    </row>
    <row r="36" spans="1:9" x14ac:dyDescent="0.25">
      <c r="A36" s="96" t="s">
        <v>109</v>
      </c>
      <c r="B36" s="96"/>
      <c r="C36" s="96"/>
      <c r="D36" s="96"/>
      <c r="E36" s="96"/>
      <c r="F36" s="96"/>
      <c r="G36" s="96"/>
      <c r="H36" s="70">
        <v>0</v>
      </c>
    </row>
    <row r="37" spans="1:9" x14ac:dyDescent="0.25">
      <c r="A37" s="99" t="s">
        <v>67</v>
      </c>
      <c r="B37" s="100"/>
      <c r="C37" s="100"/>
      <c r="D37" s="100"/>
      <c r="E37" s="100"/>
      <c r="F37" s="100"/>
      <c r="G37" s="101"/>
      <c r="H37" s="70">
        <f>H35-H36</f>
        <v>42</v>
      </c>
    </row>
    <row r="38" spans="1:9" x14ac:dyDescent="0.25">
      <c r="A38" s="96" t="s">
        <v>66</v>
      </c>
      <c r="B38" s="96"/>
      <c r="C38" s="96"/>
      <c r="D38" s="96"/>
      <c r="E38" s="96"/>
      <c r="F38" s="96"/>
      <c r="G38" s="96"/>
      <c r="H38" s="71">
        <v>0.6</v>
      </c>
    </row>
    <row r="39" spans="1:9" x14ac:dyDescent="0.25">
      <c r="A39" s="96" t="s">
        <v>20</v>
      </c>
      <c r="B39" s="96"/>
      <c r="C39" s="96"/>
      <c r="D39" s="96"/>
      <c r="E39" s="96"/>
      <c r="F39" s="96"/>
      <c r="G39" s="96"/>
      <c r="H39" s="70">
        <f>IF(H35&lt;(H34*H38),((4-1)*(H35/(H38*H34))+1),((7-4)*((H35-(H38*H34))/(H34*(1-H38)))+4))</f>
        <v>3.4705882352941178</v>
      </c>
    </row>
  </sheetData>
  <mergeCells count="71">
    <mergeCell ref="A36:G36"/>
    <mergeCell ref="A38:G38"/>
    <mergeCell ref="A39:G39"/>
    <mergeCell ref="A37:G37"/>
    <mergeCell ref="I30:I31"/>
    <mergeCell ref="I32:I33"/>
    <mergeCell ref="C1:G1"/>
    <mergeCell ref="A34:G34"/>
    <mergeCell ref="A35:G35"/>
    <mergeCell ref="I22:I23"/>
    <mergeCell ref="I24:I25"/>
    <mergeCell ref="I26:I27"/>
    <mergeCell ref="I28:I29"/>
    <mergeCell ref="I16:I17"/>
    <mergeCell ref="I18:I19"/>
    <mergeCell ref="I20:I21"/>
    <mergeCell ref="I6:I7"/>
    <mergeCell ref="I8:I9"/>
    <mergeCell ref="I10:I11"/>
    <mergeCell ref="I12:I13"/>
    <mergeCell ref="I14:I15"/>
    <mergeCell ref="H24:H25"/>
    <mergeCell ref="H26:H27"/>
    <mergeCell ref="H28:H29"/>
    <mergeCell ref="H30:H31"/>
    <mergeCell ref="H32:H33"/>
    <mergeCell ref="A30:A31"/>
    <mergeCell ref="B30:B31"/>
    <mergeCell ref="A32:A33"/>
    <mergeCell ref="B32:B33"/>
    <mergeCell ref="A26:A27"/>
    <mergeCell ref="B26:B27"/>
    <mergeCell ref="A28:A29"/>
    <mergeCell ref="B28:B29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A24:A25"/>
    <mergeCell ref="B24:B25"/>
    <mergeCell ref="A22:A23"/>
    <mergeCell ref="B22:B23"/>
    <mergeCell ref="A18:A19"/>
    <mergeCell ref="B18:B19"/>
    <mergeCell ref="A20:A21"/>
    <mergeCell ref="B20:B21"/>
    <mergeCell ref="A12:A13"/>
    <mergeCell ref="B12:B13"/>
    <mergeCell ref="A14:A15"/>
    <mergeCell ref="B14:B15"/>
    <mergeCell ref="A16:A17"/>
    <mergeCell ref="B16:B17"/>
    <mergeCell ref="A6:A7"/>
    <mergeCell ref="B6:B7"/>
    <mergeCell ref="A8:A9"/>
    <mergeCell ref="B8:B9"/>
    <mergeCell ref="A10:A11"/>
    <mergeCell ref="B10:B11"/>
    <mergeCell ref="A2:A3"/>
    <mergeCell ref="I2:I3"/>
    <mergeCell ref="B2:B3"/>
    <mergeCell ref="H2:H3"/>
    <mergeCell ref="H4:H5"/>
    <mergeCell ref="A4:A5"/>
    <mergeCell ref="B4:B5"/>
    <mergeCell ref="I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4C9A-5382-4446-8B87-31575DB9F1D6}">
  <dimension ref="A1:G27"/>
  <sheetViews>
    <sheetView workbookViewId="0">
      <selection activeCell="F30" sqref="F30"/>
    </sheetView>
  </sheetViews>
  <sheetFormatPr defaultColWidth="8.85546875" defaultRowHeight="15" x14ac:dyDescent="0.25"/>
  <cols>
    <col min="1" max="1" width="114.5703125" bestFit="1" customWidth="1"/>
    <col min="2" max="2" width="11.5703125" bestFit="1" customWidth="1"/>
    <col min="3" max="3" width="6.5703125" bestFit="1" customWidth="1"/>
    <col min="4" max="5" width="6.7109375" bestFit="1" customWidth="1"/>
    <col min="6" max="6" width="10.140625" bestFit="1" customWidth="1"/>
    <col min="7" max="7" width="86.28515625" customWidth="1"/>
  </cols>
  <sheetData>
    <row r="1" spans="1:7" x14ac:dyDescent="0.25">
      <c r="A1" s="108" t="s">
        <v>27</v>
      </c>
      <c r="B1" s="4" t="s">
        <v>26</v>
      </c>
      <c r="C1" s="5" t="s">
        <v>22</v>
      </c>
      <c r="D1" s="6" t="s">
        <v>23</v>
      </c>
      <c r="E1" s="7" t="s">
        <v>24</v>
      </c>
      <c r="F1" s="31" t="s">
        <v>25</v>
      </c>
      <c r="G1" s="110" t="s">
        <v>31</v>
      </c>
    </row>
    <row r="2" spans="1:7" ht="15.75" thickBot="1" x14ac:dyDescent="0.3">
      <c r="A2" s="109"/>
      <c r="B2" s="8">
        <v>0</v>
      </c>
      <c r="C2" s="9">
        <v>0.25</v>
      </c>
      <c r="D2" s="10">
        <v>0.5</v>
      </c>
      <c r="E2" s="11">
        <v>0.75</v>
      </c>
      <c r="F2" s="32">
        <v>1</v>
      </c>
      <c r="G2" s="111"/>
    </row>
    <row r="3" spans="1:7" ht="15.75" x14ac:dyDescent="0.25">
      <c r="A3" s="24" t="s">
        <v>7</v>
      </c>
      <c r="B3" s="15"/>
      <c r="C3" s="16"/>
      <c r="D3" s="17"/>
      <c r="E3" s="18"/>
      <c r="F3" s="33" t="s">
        <v>21</v>
      </c>
      <c r="G3" s="38"/>
    </row>
    <row r="4" spans="1:7" ht="15.75" x14ac:dyDescent="0.25">
      <c r="A4" s="24" t="s">
        <v>8</v>
      </c>
      <c r="B4" s="19"/>
      <c r="C4" s="1"/>
      <c r="D4" s="2"/>
      <c r="E4" s="3"/>
      <c r="F4" s="34" t="s">
        <v>21</v>
      </c>
      <c r="G4" s="36"/>
    </row>
    <row r="5" spans="1:7" ht="15.75" x14ac:dyDescent="0.25">
      <c r="A5" s="24" t="s">
        <v>9</v>
      </c>
      <c r="B5" s="19"/>
      <c r="C5" s="1"/>
      <c r="D5" s="2"/>
      <c r="E5" s="3"/>
      <c r="F5" s="34" t="s">
        <v>21</v>
      </c>
      <c r="G5" s="36"/>
    </row>
    <row r="6" spans="1:7" ht="15.75" x14ac:dyDescent="0.25">
      <c r="A6" s="24" t="s">
        <v>10</v>
      </c>
      <c r="B6" s="19"/>
      <c r="C6" s="1"/>
      <c r="D6" s="2"/>
      <c r="E6" s="3"/>
      <c r="F6" s="34" t="s">
        <v>21</v>
      </c>
      <c r="G6" s="36"/>
    </row>
    <row r="7" spans="1:7" ht="15.75" x14ac:dyDescent="0.25">
      <c r="A7" s="25" t="s">
        <v>11</v>
      </c>
      <c r="B7" s="19"/>
      <c r="C7" s="1"/>
      <c r="D7" s="2"/>
      <c r="E7" s="3"/>
      <c r="F7" s="34" t="s">
        <v>21</v>
      </c>
      <c r="G7" s="36"/>
    </row>
    <row r="8" spans="1:7" ht="15.75" x14ac:dyDescent="0.25">
      <c r="A8" s="25" t="s">
        <v>6</v>
      </c>
      <c r="B8" s="19"/>
      <c r="C8" s="1"/>
      <c r="D8" s="2"/>
      <c r="E8" s="3"/>
      <c r="F8" s="34" t="s">
        <v>21</v>
      </c>
      <c r="G8" s="36"/>
    </row>
    <row r="9" spans="1:7" ht="15.75" x14ac:dyDescent="0.25">
      <c r="A9" s="25" t="s">
        <v>32</v>
      </c>
      <c r="B9" s="19"/>
      <c r="C9" s="1"/>
      <c r="D9" s="2"/>
      <c r="E9" s="3"/>
      <c r="F9" s="34" t="s">
        <v>21</v>
      </c>
      <c r="G9" s="36"/>
    </row>
    <row r="10" spans="1:7" ht="15.75" x14ac:dyDescent="0.25">
      <c r="A10" s="25" t="s">
        <v>28</v>
      </c>
      <c r="B10" s="19"/>
      <c r="C10" s="1"/>
      <c r="D10" s="2"/>
      <c r="E10" s="3"/>
      <c r="F10" s="34" t="s">
        <v>21</v>
      </c>
      <c r="G10" s="36"/>
    </row>
    <row r="11" spans="1:7" ht="15.75" x14ac:dyDescent="0.25">
      <c r="A11" s="25" t="s">
        <v>4</v>
      </c>
      <c r="B11" s="19"/>
      <c r="C11" s="1"/>
      <c r="D11" s="2"/>
      <c r="E11" s="3"/>
      <c r="F11" s="34" t="s">
        <v>21</v>
      </c>
      <c r="G11" s="36"/>
    </row>
    <row r="12" spans="1:7" ht="15.75" x14ac:dyDescent="0.25">
      <c r="A12" s="25" t="s">
        <v>12</v>
      </c>
      <c r="B12" s="19"/>
      <c r="C12" s="1"/>
      <c r="D12" s="2"/>
      <c r="E12" s="3"/>
      <c r="F12" s="34" t="s">
        <v>21</v>
      </c>
      <c r="G12" s="36"/>
    </row>
    <row r="13" spans="1:7" ht="15.75" x14ac:dyDescent="0.25">
      <c r="A13" s="25" t="s">
        <v>13</v>
      </c>
      <c r="B13" s="19"/>
      <c r="C13" s="1"/>
      <c r="D13" s="2"/>
      <c r="E13" s="3"/>
      <c r="F13" s="34" t="s">
        <v>21</v>
      </c>
      <c r="G13" s="36"/>
    </row>
    <row r="14" spans="1:7" ht="15.75" x14ac:dyDescent="0.25">
      <c r="A14" s="25" t="s">
        <v>5</v>
      </c>
      <c r="B14" s="19"/>
      <c r="C14" s="1"/>
      <c r="D14" s="2"/>
      <c r="E14" s="3"/>
      <c r="F14" s="34" t="s">
        <v>21</v>
      </c>
      <c r="G14" s="36"/>
    </row>
    <row r="15" spans="1:7" ht="15.75" x14ac:dyDescent="0.25">
      <c r="A15" s="25" t="s">
        <v>30</v>
      </c>
      <c r="B15" s="19"/>
      <c r="C15" s="1"/>
      <c r="D15" s="2"/>
      <c r="E15" s="3"/>
      <c r="F15" s="34" t="s">
        <v>21</v>
      </c>
      <c r="G15" s="36"/>
    </row>
    <row r="16" spans="1:7" ht="15.75" x14ac:dyDescent="0.25">
      <c r="A16" s="25" t="s">
        <v>29</v>
      </c>
      <c r="B16" s="19"/>
      <c r="C16" s="1"/>
      <c r="D16" s="2"/>
      <c r="E16" s="3"/>
      <c r="F16" s="34" t="s">
        <v>21</v>
      </c>
      <c r="G16" s="36"/>
    </row>
    <row r="17" spans="1:7" ht="15.75" x14ac:dyDescent="0.25">
      <c r="A17" s="25" t="s">
        <v>0</v>
      </c>
      <c r="B17" s="19"/>
      <c r="C17" s="1"/>
      <c r="D17" s="2"/>
      <c r="E17" s="3"/>
      <c r="F17" s="34" t="s">
        <v>21</v>
      </c>
      <c r="G17" s="36"/>
    </row>
    <row r="18" spans="1:7" ht="15.75" x14ac:dyDescent="0.25">
      <c r="A18" s="25" t="s">
        <v>1</v>
      </c>
      <c r="B18" s="19"/>
      <c r="C18" s="1"/>
      <c r="D18" s="2"/>
      <c r="E18" s="3"/>
      <c r="F18" s="34" t="s">
        <v>21</v>
      </c>
      <c r="G18" s="36"/>
    </row>
    <row r="19" spans="1:7" ht="15.75" x14ac:dyDescent="0.25">
      <c r="A19" s="25" t="s">
        <v>2</v>
      </c>
      <c r="B19" s="19"/>
      <c r="C19" s="1"/>
      <c r="D19" s="2"/>
      <c r="E19" s="3"/>
      <c r="F19" s="34" t="s">
        <v>21</v>
      </c>
      <c r="G19" s="36"/>
    </row>
    <row r="20" spans="1:7" ht="15.75" x14ac:dyDescent="0.25">
      <c r="A20" s="25" t="s">
        <v>3</v>
      </c>
      <c r="B20" s="19"/>
      <c r="C20" s="1"/>
      <c r="D20" s="2"/>
      <c r="E20" s="3" t="s">
        <v>21</v>
      </c>
      <c r="F20" s="34" t="s">
        <v>21</v>
      </c>
      <c r="G20" s="36"/>
    </row>
    <row r="21" spans="1:7" ht="15.75" x14ac:dyDescent="0.25">
      <c r="A21" s="26" t="s">
        <v>14</v>
      </c>
      <c r="B21" s="19"/>
      <c r="C21" s="1"/>
      <c r="D21" s="2"/>
      <c r="E21" s="3"/>
      <c r="F21" s="34" t="s">
        <v>21</v>
      </c>
      <c r="G21" s="36"/>
    </row>
    <row r="22" spans="1:7" ht="31.5" x14ac:dyDescent="0.25">
      <c r="A22" s="26" t="s">
        <v>15</v>
      </c>
      <c r="B22" s="19"/>
      <c r="C22" s="1"/>
      <c r="D22" s="2"/>
      <c r="E22" s="3"/>
      <c r="F22" s="34" t="s">
        <v>21</v>
      </c>
      <c r="G22" s="36"/>
    </row>
    <row r="23" spans="1:7" ht="15.75" x14ac:dyDescent="0.25">
      <c r="A23" s="26" t="s">
        <v>16</v>
      </c>
      <c r="B23" s="19"/>
      <c r="C23" s="1"/>
      <c r="D23" s="2"/>
      <c r="E23" s="3"/>
      <c r="F23" s="34" t="s">
        <v>21</v>
      </c>
      <c r="G23" s="36"/>
    </row>
    <row r="24" spans="1:7" ht="16.5" thickBot="1" x14ac:dyDescent="0.3">
      <c r="A24" s="27" t="s">
        <v>17</v>
      </c>
      <c r="B24" s="20"/>
      <c r="C24" s="21"/>
      <c r="D24" s="22"/>
      <c r="E24" s="23"/>
      <c r="F24" s="35" t="s">
        <v>21</v>
      </c>
      <c r="G24" s="37"/>
    </row>
    <row r="25" spans="1:7" ht="15.75" x14ac:dyDescent="0.25">
      <c r="A25" s="28" t="s">
        <v>18</v>
      </c>
      <c r="B25" s="12">
        <f>COUNTIF(B3:B24,"x")*B2</f>
        <v>0</v>
      </c>
      <c r="C25" s="13">
        <f>COUNTIF(C3:C24,"x")*C2</f>
        <v>0</v>
      </c>
      <c r="D25" s="13">
        <f>COUNTIF(D3:D24,"x")*D2</f>
        <v>0</v>
      </c>
      <c r="E25" s="13">
        <f>COUNTIF(E3:E24,"x")*E2</f>
        <v>0.75</v>
      </c>
      <c r="F25" s="14">
        <f>COUNTIF(F3:F24,"x")*F2</f>
        <v>22</v>
      </c>
    </row>
    <row r="26" spans="1:7" ht="15.75" x14ac:dyDescent="0.25">
      <c r="A26" s="29" t="s">
        <v>19</v>
      </c>
      <c r="B26" s="102">
        <f>SUM(B25:F25)</f>
        <v>22.75</v>
      </c>
      <c r="C26" s="103"/>
      <c r="D26" s="103"/>
      <c r="E26" s="103"/>
      <c r="F26" s="104"/>
    </row>
    <row r="27" spans="1:7" ht="16.5" thickBot="1" x14ac:dyDescent="0.3">
      <c r="A27" s="30" t="s">
        <v>20</v>
      </c>
      <c r="B27" s="105">
        <f>ROUND(TRUNC(IF(B26&lt;12.6,3*B26/12.6+1,3*(B26-12.6)/8.4+4),2),1)</f>
        <v>7.6</v>
      </c>
      <c r="C27" s="106"/>
      <c r="D27" s="106"/>
      <c r="E27" s="106"/>
      <c r="F27" s="107"/>
    </row>
  </sheetData>
  <mergeCells count="4">
    <mergeCell ref="B26:F26"/>
    <mergeCell ref="B27:F27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Rubrica</vt:lpstr>
      <vt:lpstr>Calculo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Aravena Collipal</dc:creator>
  <cp:lastModifiedBy>Rodolfo Aravena Collipal</cp:lastModifiedBy>
  <dcterms:created xsi:type="dcterms:W3CDTF">2021-05-14T17:44:22Z</dcterms:created>
  <dcterms:modified xsi:type="dcterms:W3CDTF">2021-05-28T22:54:49Z</dcterms:modified>
</cp:coreProperties>
</file>