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rbanSwain/Google Drive/CorbanSwain Google Drive/Fall2017/20.420/Protein Design Project/Part2/"/>
    </mc:Choice>
  </mc:AlternateContent>
  <bookViews>
    <workbookView xWindow="0" yWindow="460" windowWidth="35900" windowHeight="17600" tabRatio="500"/>
  </bookViews>
  <sheets>
    <sheet name="Sheet1" sheetId="1" r:id="rId1"/>
  </sheets>
  <definedNames>
    <definedName name="pah_aligned_pos" localSheetId="0">Sheet1!$A$41:$K$77</definedName>
    <definedName name="paramsLig" localSheetId="0">Sheet1!$S$2:$V$38</definedName>
    <definedName name="paramsLig_1" localSheetId="0">Sheet1!$V$41:$Y$77</definedName>
    <definedName name="pdbLig" localSheetId="0">Sheet1!$A$2:$E$38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J41" i="1"/>
  <c r="K40" i="1"/>
  <c r="K41" i="1"/>
  <c r="L40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41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G1" i="1"/>
  <c r="G2" i="1"/>
  <c r="H1" i="1"/>
  <c r="H2" i="1"/>
  <c r="I1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AA77" i="1"/>
  <c r="AB77" i="1"/>
  <c r="Z77" i="1"/>
  <c r="U77" i="1"/>
  <c r="T77" i="1"/>
  <c r="S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O77" i="1"/>
  <c r="AA76" i="1"/>
  <c r="AB76" i="1"/>
  <c r="Z76" i="1"/>
  <c r="U76" i="1"/>
  <c r="T76" i="1"/>
  <c r="S76" i="1"/>
  <c r="O76" i="1"/>
  <c r="AA75" i="1"/>
  <c r="AB75" i="1"/>
  <c r="Z75" i="1"/>
  <c r="U75" i="1"/>
  <c r="T75" i="1"/>
  <c r="S75" i="1"/>
  <c r="O75" i="1"/>
  <c r="AA74" i="1"/>
  <c r="AB74" i="1"/>
  <c r="Z74" i="1"/>
  <c r="U74" i="1"/>
  <c r="T74" i="1"/>
  <c r="S74" i="1"/>
  <c r="O74" i="1"/>
  <c r="AA73" i="1"/>
  <c r="AB73" i="1"/>
  <c r="Z73" i="1"/>
  <c r="U73" i="1"/>
  <c r="T73" i="1"/>
  <c r="S73" i="1"/>
  <c r="O73" i="1"/>
  <c r="AA72" i="1"/>
  <c r="AB72" i="1"/>
  <c r="Z72" i="1"/>
  <c r="U72" i="1"/>
  <c r="T72" i="1"/>
  <c r="S72" i="1"/>
  <c r="O72" i="1"/>
  <c r="AA71" i="1"/>
  <c r="AB71" i="1"/>
  <c r="Z71" i="1"/>
  <c r="U71" i="1"/>
  <c r="T71" i="1"/>
  <c r="S71" i="1"/>
  <c r="O71" i="1"/>
  <c r="AA70" i="1"/>
  <c r="AB70" i="1"/>
  <c r="Z70" i="1"/>
  <c r="U70" i="1"/>
  <c r="T70" i="1"/>
  <c r="S70" i="1"/>
  <c r="O70" i="1"/>
  <c r="AA69" i="1"/>
  <c r="AB69" i="1"/>
  <c r="Z69" i="1"/>
  <c r="U69" i="1"/>
  <c r="T69" i="1"/>
  <c r="S69" i="1"/>
  <c r="O69" i="1"/>
  <c r="AA68" i="1"/>
  <c r="AB68" i="1"/>
  <c r="Z68" i="1"/>
  <c r="U68" i="1"/>
  <c r="T68" i="1"/>
  <c r="S68" i="1"/>
  <c r="O68" i="1"/>
  <c r="AA67" i="1"/>
  <c r="AB67" i="1"/>
  <c r="Z67" i="1"/>
  <c r="U67" i="1"/>
  <c r="T67" i="1"/>
  <c r="S67" i="1"/>
  <c r="O67" i="1"/>
  <c r="AA66" i="1"/>
  <c r="AB66" i="1"/>
  <c r="Z66" i="1"/>
  <c r="U66" i="1"/>
  <c r="T66" i="1"/>
  <c r="S66" i="1"/>
  <c r="O66" i="1"/>
  <c r="AA65" i="1"/>
  <c r="AB65" i="1"/>
  <c r="Z65" i="1"/>
  <c r="U65" i="1"/>
  <c r="T65" i="1"/>
  <c r="S65" i="1"/>
  <c r="O65" i="1"/>
  <c r="AA64" i="1"/>
  <c r="AB64" i="1"/>
  <c r="Z64" i="1"/>
  <c r="U64" i="1"/>
  <c r="T64" i="1"/>
  <c r="S64" i="1"/>
  <c r="O64" i="1"/>
  <c r="AA63" i="1"/>
  <c r="AB63" i="1"/>
  <c r="Z63" i="1"/>
  <c r="U63" i="1"/>
  <c r="T63" i="1"/>
  <c r="S63" i="1"/>
  <c r="O63" i="1"/>
  <c r="AA62" i="1"/>
  <c r="AB62" i="1"/>
  <c r="Z62" i="1"/>
  <c r="U62" i="1"/>
  <c r="T62" i="1"/>
  <c r="S62" i="1"/>
  <c r="O62" i="1"/>
  <c r="AA61" i="1"/>
  <c r="AB61" i="1"/>
  <c r="Z61" i="1"/>
  <c r="U61" i="1"/>
  <c r="T61" i="1"/>
  <c r="S61" i="1"/>
  <c r="O61" i="1"/>
  <c r="AA60" i="1"/>
  <c r="AB60" i="1"/>
  <c r="Z60" i="1"/>
  <c r="U60" i="1"/>
  <c r="T60" i="1"/>
  <c r="S60" i="1"/>
  <c r="O60" i="1"/>
  <c r="AA59" i="1"/>
  <c r="AB59" i="1"/>
  <c r="Z59" i="1"/>
  <c r="U59" i="1"/>
  <c r="T59" i="1"/>
  <c r="S59" i="1"/>
  <c r="O59" i="1"/>
  <c r="AA58" i="1"/>
  <c r="AB58" i="1"/>
  <c r="Z58" i="1"/>
  <c r="U58" i="1"/>
  <c r="T58" i="1"/>
  <c r="S58" i="1"/>
  <c r="O58" i="1"/>
  <c r="AA57" i="1"/>
  <c r="AB57" i="1"/>
  <c r="Z57" i="1"/>
  <c r="U57" i="1"/>
  <c r="T57" i="1"/>
  <c r="S57" i="1"/>
  <c r="O57" i="1"/>
  <c r="AA56" i="1"/>
  <c r="AB56" i="1"/>
  <c r="Z56" i="1"/>
  <c r="U56" i="1"/>
  <c r="T56" i="1"/>
  <c r="S56" i="1"/>
  <c r="O56" i="1"/>
  <c r="AA55" i="1"/>
  <c r="AB55" i="1"/>
  <c r="Z55" i="1"/>
  <c r="U55" i="1"/>
  <c r="T55" i="1"/>
  <c r="S55" i="1"/>
  <c r="O55" i="1"/>
  <c r="AA54" i="1"/>
  <c r="AB54" i="1"/>
  <c r="Z54" i="1"/>
  <c r="U54" i="1"/>
  <c r="T54" i="1"/>
  <c r="S54" i="1"/>
  <c r="O54" i="1"/>
  <c r="AA53" i="1"/>
  <c r="AB53" i="1"/>
  <c r="Z53" i="1"/>
  <c r="U53" i="1"/>
  <c r="T53" i="1"/>
  <c r="S53" i="1"/>
  <c r="O53" i="1"/>
  <c r="AA52" i="1"/>
  <c r="AB52" i="1"/>
  <c r="Z52" i="1"/>
  <c r="U52" i="1"/>
  <c r="T52" i="1"/>
  <c r="S52" i="1"/>
  <c r="O52" i="1"/>
  <c r="AA51" i="1"/>
  <c r="AB51" i="1"/>
  <c r="Z51" i="1"/>
  <c r="U51" i="1"/>
  <c r="T51" i="1"/>
  <c r="S51" i="1"/>
  <c r="O51" i="1"/>
  <c r="AA50" i="1"/>
  <c r="AB50" i="1"/>
  <c r="Z50" i="1"/>
  <c r="U50" i="1"/>
  <c r="T50" i="1"/>
  <c r="S50" i="1"/>
  <c r="O50" i="1"/>
  <c r="AA49" i="1"/>
  <c r="AB49" i="1"/>
  <c r="Z49" i="1"/>
  <c r="U49" i="1"/>
  <c r="T49" i="1"/>
  <c r="S49" i="1"/>
  <c r="O49" i="1"/>
  <c r="AA48" i="1"/>
  <c r="AB48" i="1"/>
  <c r="Z48" i="1"/>
  <c r="U48" i="1"/>
  <c r="T48" i="1"/>
  <c r="S48" i="1"/>
  <c r="O48" i="1"/>
  <c r="AA47" i="1"/>
  <c r="AB47" i="1"/>
  <c r="Z47" i="1"/>
  <c r="U47" i="1"/>
  <c r="T47" i="1"/>
  <c r="S47" i="1"/>
  <c r="O47" i="1"/>
  <c r="AA46" i="1"/>
  <c r="AB46" i="1"/>
  <c r="Z46" i="1"/>
  <c r="U46" i="1"/>
  <c r="T46" i="1"/>
  <c r="S46" i="1"/>
  <c r="O46" i="1"/>
  <c r="AA45" i="1"/>
  <c r="AB45" i="1"/>
  <c r="Z45" i="1"/>
  <c r="U45" i="1"/>
  <c r="T45" i="1"/>
  <c r="S45" i="1"/>
  <c r="O45" i="1"/>
  <c r="AA44" i="1"/>
  <c r="AB44" i="1"/>
  <c r="Z44" i="1"/>
  <c r="U44" i="1"/>
  <c r="T44" i="1"/>
  <c r="S44" i="1"/>
  <c r="O44" i="1"/>
  <c r="AA43" i="1"/>
  <c r="AB43" i="1"/>
  <c r="Z43" i="1"/>
  <c r="U43" i="1"/>
  <c r="T43" i="1"/>
  <c r="S43" i="1"/>
  <c r="O43" i="1"/>
  <c r="AA42" i="1"/>
  <c r="AB42" i="1"/>
  <c r="Z42" i="1"/>
  <c r="U42" i="1"/>
  <c r="T42" i="1"/>
  <c r="S42" i="1"/>
  <c r="O42" i="1"/>
  <c r="AA41" i="1"/>
  <c r="AB41" i="1"/>
  <c r="Z41" i="1"/>
  <c r="U41" i="1"/>
  <c r="T41" i="1"/>
  <c r="O41" i="1"/>
  <c r="O3" i="1"/>
  <c r="R3" i="1"/>
  <c r="Q3" i="1"/>
  <c r="O4" i="1"/>
  <c r="R4" i="1"/>
  <c r="Q4" i="1"/>
  <c r="O5" i="1"/>
  <c r="R5" i="1"/>
  <c r="Q5" i="1"/>
  <c r="O6" i="1"/>
  <c r="R6" i="1"/>
  <c r="Q6" i="1"/>
  <c r="O7" i="1"/>
  <c r="R7" i="1"/>
  <c r="Q7" i="1"/>
  <c r="O8" i="1"/>
  <c r="R8" i="1"/>
  <c r="Q8" i="1"/>
  <c r="O9" i="1"/>
  <c r="R9" i="1"/>
  <c r="Q9" i="1"/>
  <c r="O10" i="1"/>
  <c r="R10" i="1"/>
  <c r="Q10" i="1"/>
  <c r="O11" i="1"/>
  <c r="R11" i="1"/>
  <c r="Q11" i="1"/>
  <c r="O12" i="1"/>
  <c r="R12" i="1"/>
  <c r="Q12" i="1"/>
  <c r="O13" i="1"/>
  <c r="R13" i="1"/>
  <c r="Q13" i="1"/>
  <c r="O14" i="1"/>
  <c r="R14" i="1"/>
  <c r="Q14" i="1"/>
  <c r="O15" i="1"/>
  <c r="R15" i="1"/>
  <c r="Q15" i="1"/>
  <c r="O16" i="1"/>
  <c r="R16" i="1"/>
  <c r="Q16" i="1"/>
  <c r="O17" i="1"/>
  <c r="R17" i="1"/>
  <c r="Q17" i="1"/>
  <c r="O18" i="1"/>
  <c r="R18" i="1"/>
  <c r="Q18" i="1"/>
  <c r="O19" i="1"/>
  <c r="R19" i="1"/>
  <c r="Q19" i="1"/>
  <c r="O20" i="1"/>
  <c r="R20" i="1"/>
  <c r="Q20" i="1"/>
  <c r="O21" i="1"/>
  <c r="R21" i="1"/>
  <c r="Q21" i="1"/>
  <c r="O22" i="1"/>
  <c r="R22" i="1"/>
  <c r="Q22" i="1"/>
  <c r="O23" i="1"/>
  <c r="R23" i="1"/>
  <c r="Q23" i="1"/>
  <c r="O24" i="1"/>
  <c r="R24" i="1"/>
  <c r="Q24" i="1"/>
  <c r="O25" i="1"/>
  <c r="R25" i="1"/>
  <c r="Q25" i="1"/>
  <c r="O26" i="1"/>
  <c r="R26" i="1"/>
  <c r="Q26" i="1"/>
  <c r="O27" i="1"/>
  <c r="R27" i="1"/>
  <c r="Q27" i="1"/>
  <c r="O28" i="1"/>
  <c r="R28" i="1"/>
  <c r="Q28" i="1"/>
  <c r="O29" i="1"/>
  <c r="R29" i="1"/>
  <c r="Q29" i="1"/>
  <c r="O30" i="1"/>
  <c r="R30" i="1"/>
  <c r="Q30" i="1"/>
  <c r="O31" i="1"/>
  <c r="R31" i="1"/>
  <c r="Q31" i="1"/>
  <c r="O32" i="1"/>
  <c r="R32" i="1"/>
  <c r="Q32" i="1"/>
  <c r="O33" i="1"/>
  <c r="R33" i="1"/>
  <c r="Q33" i="1"/>
  <c r="O34" i="1"/>
  <c r="R34" i="1"/>
  <c r="Q34" i="1"/>
  <c r="O35" i="1"/>
  <c r="R35" i="1"/>
  <c r="Q35" i="1"/>
  <c r="O36" i="1"/>
  <c r="R36" i="1"/>
  <c r="Q36" i="1"/>
  <c r="O37" i="1"/>
  <c r="R37" i="1"/>
  <c r="Q37" i="1"/>
  <c r="O38" i="1"/>
  <c r="R38" i="1"/>
  <c r="Q38" i="1"/>
  <c r="O2" i="1"/>
  <c r="R2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X4" i="1"/>
  <c r="X2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Y4" i="1"/>
  <c r="P4" i="1"/>
  <c r="Y5" i="1"/>
  <c r="P5" i="1"/>
  <c r="Y6" i="1"/>
  <c r="P6" i="1"/>
  <c r="Y7" i="1"/>
  <c r="P7" i="1"/>
  <c r="Y8" i="1"/>
  <c r="P8" i="1"/>
  <c r="Y9" i="1"/>
  <c r="P9" i="1"/>
  <c r="Y10" i="1"/>
  <c r="P10" i="1"/>
  <c r="Y11" i="1"/>
  <c r="P11" i="1"/>
  <c r="Y12" i="1"/>
  <c r="P12" i="1"/>
  <c r="Y13" i="1"/>
  <c r="P13" i="1"/>
  <c r="Y14" i="1"/>
  <c r="P14" i="1"/>
  <c r="Y15" i="1"/>
  <c r="P15" i="1"/>
  <c r="Y16" i="1"/>
  <c r="P16" i="1"/>
  <c r="Y17" i="1"/>
  <c r="P17" i="1"/>
  <c r="Y18" i="1"/>
  <c r="P18" i="1"/>
  <c r="Y19" i="1"/>
  <c r="P19" i="1"/>
  <c r="Y20" i="1"/>
  <c r="P20" i="1"/>
  <c r="Y21" i="1"/>
  <c r="P21" i="1"/>
  <c r="Y22" i="1"/>
  <c r="P22" i="1"/>
  <c r="Y23" i="1"/>
  <c r="P23" i="1"/>
  <c r="Y24" i="1"/>
  <c r="P24" i="1"/>
  <c r="Y25" i="1"/>
  <c r="P25" i="1"/>
  <c r="Y26" i="1"/>
  <c r="P26" i="1"/>
  <c r="Y27" i="1"/>
  <c r="P27" i="1"/>
  <c r="Y28" i="1"/>
  <c r="P28" i="1"/>
  <c r="Y29" i="1"/>
  <c r="P29" i="1"/>
  <c r="Y30" i="1"/>
  <c r="P30" i="1"/>
  <c r="Y31" i="1"/>
  <c r="P31" i="1"/>
  <c r="Y32" i="1"/>
  <c r="P32" i="1"/>
  <c r="Y33" i="1"/>
  <c r="P33" i="1"/>
  <c r="Y34" i="1"/>
  <c r="P34" i="1"/>
  <c r="Y35" i="1"/>
  <c r="P35" i="1"/>
  <c r="Y36" i="1"/>
  <c r="P36" i="1"/>
  <c r="Y37" i="1"/>
  <c r="P37" i="1"/>
  <c r="Y38" i="1"/>
  <c r="P38" i="1"/>
  <c r="Y3" i="1"/>
  <c r="P3" i="1"/>
  <c r="Y2" i="1"/>
  <c r="W2" i="1"/>
  <c r="W24" i="1"/>
  <c r="W3" i="1"/>
  <c r="W23" i="1"/>
  <c r="W22" i="1"/>
  <c r="W14" i="1"/>
  <c r="W13" i="1"/>
  <c r="W12" i="1"/>
  <c r="W16" i="1"/>
  <c r="W10" i="1"/>
  <c r="W21" i="1"/>
  <c r="W25" i="1"/>
  <c r="W8" i="1"/>
  <c r="W32" i="1"/>
  <c r="W31" i="1"/>
  <c r="W9" i="1"/>
  <c r="W4" i="1"/>
  <c r="W38" i="1"/>
  <c r="W29" i="1"/>
  <c r="W35" i="1"/>
  <c r="W5" i="1"/>
  <c r="W7" i="1"/>
  <c r="W6" i="1"/>
  <c r="W26" i="1"/>
  <c r="W27" i="1"/>
  <c r="W37" i="1"/>
  <c r="W28" i="1"/>
  <c r="W36" i="1"/>
  <c r="W34" i="1"/>
  <c r="W30" i="1"/>
  <c r="W33" i="1"/>
  <c r="W18" i="1"/>
  <c r="W11" i="1"/>
  <c r="W15" i="1"/>
  <c r="W17" i="1"/>
  <c r="W20" i="1"/>
  <c r="W19" i="1"/>
</calcChain>
</file>

<file path=xl/connections.xml><?xml version="1.0" encoding="utf-8"?>
<connections xmlns="http://schemas.openxmlformats.org/spreadsheetml/2006/main">
  <connection id="1" name="pah_aligned_pos" type="6" refreshedVersion="0" background="1" saveData="1">
    <textPr fileType="mac" codePage="10000" sourceFile="/Users/CorbanSwain/Google Drive/CorbanSwain Google Drive/Fall2017/20.420/Protein Design Project/Part2/pah_aligned_pos.txt" delimited="0">
      <textFields count="11">
        <textField/>
        <textField position="7"/>
        <textField position="11"/>
        <textField position="15"/>
        <textField position="22"/>
        <textField position="26"/>
        <textField position="38"/>
        <textField position="46"/>
        <textField position="54"/>
        <textField position="60"/>
        <textField position="71"/>
      </textFields>
    </textPr>
  </connection>
  <connection id="2" name="paramsLig" type="6" refreshedVersion="0" background="1" saveData="1">
    <textPr fileType="mac" codePage="10000" sourceFile="/Users/CorbanSwain/Google Drive/CorbanSwain Google Drive/Fall2017/20.420/Protein Design Project/Part2/paramsLig.txt" delimited="0">
      <textFields count="8">
        <textField/>
        <textField position="15"/>
        <textField position="21"/>
        <textField position="33"/>
        <textField position="46"/>
        <textField position="58"/>
        <textField position="66"/>
        <textField position="72"/>
      </textFields>
    </textPr>
  </connection>
  <connection id="3" name="paramsLig1" type="6" refreshedVersion="0" background="1" saveData="1">
    <textPr fileType="mac" codePage="10000" sourceFile="/Users/CorbanSwain/Google Drive/CorbanSwain Google Drive/Fall2017/20.420/Protein Design Project/Part2/paramsLig.txt" delimited="0">
      <textFields count="8">
        <textField/>
        <textField position="15"/>
        <textField position="21"/>
        <textField position="33"/>
        <textField position="46"/>
        <textField position="58"/>
        <textField position="66"/>
        <textField position="72"/>
      </textFields>
    </textPr>
  </connection>
  <connection id="4" name="pdbLig" type="6" refreshedVersion="0" background="1" saveData="1">
    <textPr fileType="mac" codePage="10000" sourceFile="/Users/CorbanSwain/Google Drive/CorbanSwain Google Drive/Fall2017/20.420/Protein Design Project/Part2/pdbLig.txt" delimited="0">
      <textFields count="12">
        <textField/>
        <textField position="7"/>
        <textField position="11"/>
        <textField position="15"/>
        <textField position="20"/>
        <textField position="23"/>
        <textField position="26"/>
        <textField position="38"/>
        <textField position="46"/>
        <textField position="54"/>
        <textField position="60"/>
        <textField position="71"/>
      </textFields>
    </textPr>
  </connection>
</connections>
</file>

<file path=xl/sharedStrings.xml><?xml version="1.0" encoding="utf-8"?>
<sst xmlns="http://schemas.openxmlformats.org/spreadsheetml/2006/main" count="222" uniqueCount="42">
  <si>
    <t>HETATM</t>
  </si>
  <si>
    <t>C</t>
  </si>
  <si>
    <t>O</t>
  </si>
  <si>
    <t>H</t>
  </si>
  <si>
    <t>C7</t>
  </si>
  <si>
    <t>C4</t>
  </si>
  <si>
    <t>C2</t>
  </si>
  <si>
    <t>C1</t>
  </si>
  <si>
    <t>O1</t>
  </si>
  <si>
    <t>C3</t>
  </si>
  <si>
    <t>O2</t>
  </si>
  <si>
    <t>H6</t>
  </si>
  <si>
    <t>C5</t>
  </si>
  <si>
    <t>C6</t>
  </si>
  <si>
    <t>C9</t>
  </si>
  <si>
    <t>C10</t>
  </si>
  <si>
    <t>C8</t>
  </si>
  <si>
    <t>C11</t>
  </si>
  <si>
    <t>C13</t>
  </si>
  <si>
    <t>C16</t>
  </si>
  <si>
    <t>C12</t>
  </si>
  <si>
    <t>H7</t>
  </si>
  <si>
    <t>H10</t>
  </si>
  <si>
    <t>C18</t>
  </si>
  <si>
    <t>C20</t>
  </si>
  <si>
    <t>C19</t>
  </si>
  <si>
    <t>C14</t>
  </si>
  <si>
    <t>C17</t>
  </si>
  <si>
    <t>C15</t>
  </si>
  <si>
    <t>H9</t>
  </si>
  <si>
    <t>H11</t>
  </si>
  <si>
    <t>H13</t>
  </si>
  <si>
    <t>H14</t>
  </si>
  <si>
    <t>H12</t>
  </si>
  <si>
    <t>H5</t>
  </si>
  <si>
    <t>O3</t>
  </si>
  <si>
    <t>H8</t>
  </si>
  <si>
    <t>H4</t>
  </si>
  <si>
    <t>H3</t>
  </si>
  <si>
    <t>H1</t>
  </si>
  <si>
    <t>H2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</si>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</sst>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amsLi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h_aligned_po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amsLig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bLig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abSelected="1" topLeftCell="A39" workbookViewId="0">
      <selection activeCell="I41" sqref="I41"/>
    </sheetView>
  </sheetViews>
  <sheetFormatPr baseColWidth="10" defaultRowHeight="16" x14ac:dyDescent="0.2"/>
  <cols>
    <col min="1" max="1" width="9.1640625" customWidth="1"/>
    <col min="2" max="5" width="5.33203125" customWidth="1"/>
    <col min="6" max="11" width="9.1640625" customWidth="1"/>
    <col min="12" max="12" width="16.6640625" customWidth="1"/>
    <col min="13" max="13" width="6.6640625" customWidth="1"/>
    <col min="14" max="14" width="16.6640625" customWidth="1"/>
    <col min="15" max="15" width="8.5" customWidth="1"/>
    <col min="16" max="17" width="16.6640625" customWidth="1"/>
    <col min="18" max="18" width="9.83203125" customWidth="1"/>
    <col min="19" max="19" width="4.33203125" bestFit="1" customWidth="1"/>
    <col min="20" max="20" width="11.6640625" bestFit="1" customWidth="1"/>
    <col min="21" max="21" width="11.1640625" bestFit="1" customWidth="1"/>
    <col min="22" max="22" width="9.1640625" bestFit="1" customWidth="1"/>
  </cols>
  <sheetData>
    <row r="1" spans="1:25" x14ac:dyDescent="0.2">
      <c r="F1">
        <v>17</v>
      </c>
      <c r="G1">
        <f ca="1">OFFSET(C$2,$F$1,0)</f>
        <v>10.432</v>
      </c>
      <c r="H1">
        <f t="shared" ref="H1:I1" ca="1" si="0">OFFSET(D$2,$F$1,0)</f>
        <v>10.744999999999999</v>
      </c>
      <c r="I1">
        <f t="shared" ca="1" si="0"/>
        <v>-11.098000000000001</v>
      </c>
    </row>
    <row r="2" spans="1:25" x14ac:dyDescent="0.2">
      <c r="A2">
        <v>1</v>
      </c>
      <c r="B2" t="s">
        <v>1</v>
      </c>
      <c r="C2">
        <v>8.7669999999999995</v>
      </c>
      <c r="D2">
        <v>3.8540000000000001</v>
      </c>
      <c r="E2">
        <v>-7.2809999999999997</v>
      </c>
      <c r="G2">
        <f ca="1">C2-G$1</f>
        <v>-1.6650000000000009</v>
      </c>
      <c r="H2">
        <f t="shared" ref="H2:I2" ca="1" si="1">D2-H$1</f>
        <v>-6.8909999999999991</v>
      </c>
      <c r="I2">
        <f t="shared" ca="1" si="1"/>
        <v>3.8170000000000011</v>
      </c>
      <c r="J2">
        <f ca="1">SQRT(SUMSQ(G2:I2))</f>
        <v>8.0515585447787679</v>
      </c>
      <c r="K2">
        <f ca="1">J2/MAX($J$2:$J$38)</f>
        <v>0.83738596052631065</v>
      </c>
      <c r="L2" t="str">
        <f>B2</f>
        <v>C</v>
      </c>
      <c r="M2">
        <f ca="1">COUNTIF(K$2:K$38,"&lt;="&amp;$K2)</f>
        <v>30</v>
      </c>
      <c r="N2">
        <f ca="1">INDEX($K$2:$K$38,MATCH(ROWS($M$2:M2),$M$2:$M$38,0))</f>
        <v>0</v>
      </c>
      <c r="O2" t="str">
        <f ca="1">INDEX($B$2:$B$38,MATCH(ROWS($M$2:N2),$M$2:$M$38,0))</f>
        <v>C</v>
      </c>
      <c r="Q2">
        <f ca="1">IF(O2=R2,1,0)</f>
        <v>1</v>
      </c>
      <c r="R2" t="str">
        <f>LEFT(S2,1)</f>
        <v>C</v>
      </c>
      <c r="S2" t="s">
        <v>4</v>
      </c>
      <c r="T2">
        <v>0</v>
      </c>
      <c r="U2">
        <v>0</v>
      </c>
      <c r="V2">
        <v>0</v>
      </c>
      <c r="W2" t="str">
        <f>S2</f>
        <v>C7</v>
      </c>
      <c r="X2">
        <f>SQRT(SUMSQ(T2:V2))</f>
        <v>0</v>
      </c>
      <c r="Y2">
        <f>X2/MAX($X$2:$X$38)</f>
        <v>0</v>
      </c>
    </row>
    <row r="3" spans="1:25" x14ac:dyDescent="0.2">
      <c r="A3">
        <v>2</v>
      </c>
      <c r="B3" t="s">
        <v>1</v>
      </c>
      <c r="C3">
        <v>9.2859999999999996</v>
      </c>
      <c r="D3">
        <v>5.2329999999999997</v>
      </c>
      <c r="E3">
        <v>-7.609</v>
      </c>
      <c r="G3">
        <f t="shared" ref="G3:G38" ca="1" si="2">C3-G$1</f>
        <v>-1.1460000000000008</v>
      </c>
      <c r="H3">
        <f t="shared" ref="H3:H38" ca="1" si="3">D3-H$1</f>
        <v>-5.5119999999999996</v>
      </c>
      <c r="I3">
        <f t="shared" ref="I3:I38" ca="1" si="4">E3-I$1</f>
        <v>3.4890000000000008</v>
      </c>
      <c r="J3">
        <f t="shared" ref="J3:J38" ca="1" si="5">SQRT(SUMSQ(G3:I3))</f>
        <v>6.6233360929368521</v>
      </c>
      <c r="K3">
        <f t="shared" ref="K3:K38" ca="1" si="6">J3/MAX($J$2:$J$38)</f>
        <v>0.68884659103287971</v>
      </c>
      <c r="L3" t="str">
        <f t="shared" ref="L3:L38" si="7">B3</f>
        <v>C</v>
      </c>
      <c r="M3">
        <f t="shared" ref="M3:M38" ca="1" si="8">COUNTIF(K$2:K$38,"&lt;="&amp;$K3)</f>
        <v>24</v>
      </c>
      <c r="N3">
        <f ca="1">INDEX($K$2:$K$38,MATCH(ROWS($M$2:M3),$M$2:$M$38,0))</f>
        <v>0.11320229454310313</v>
      </c>
      <c r="O3" t="str">
        <f ca="1">INDEX($B$2:$B$38,MATCH(ROWS($M$2:N3),$M$2:$M$38,0))</f>
        <v>H</v>
      </c>
      <c r="P3">
        <f ca="1">N3/Y3</f>
        <v>0.3742980456079939</v>
      </c>
      <c r="Q3">
        <f t="shared" ref="Q3:Q38" ca="1" si="9">IF(O3=R3,1,0)</f>
        <v>0</v>
      </c>
      <c r="R3" t="str">
        <f t="shared" ref="R3:R38" si="10">LEFT(S3,1)</f>
        <v>C</v>
      </c>
      <c r="S3" t="s">
        <v>6</v>
      </c>
      <c r="T3">
        <v>9.9999999999999995E-7</v>
      </c>
      <c r="U3">
        <v>57.588025000000002</v>
      </c>
      <c r="V3">
        <v>1.5119009999999999</v>
      </c>
      <c r="W3" t="str">
        <f>S3</f>
        <v>C2</v>
      </c>
      <c r="X3">
        <f>SQRT(SUMSQ(T3:V3))</f>
        <v>57.607868108743851</v>
      </c>
      <c r="Y3">
        <f>X3/MAX($X$2:$X$38)</f>
        <v>0.30243891431284958</v>
      </c>
    </row>
    <row r="4" spans="1:25" x14ac:dyDescent="0.2">
      <c r="A4">
        <v>3</v>
      </c>
      <c r="B4" t="s">
        <v>1</v>
      </c>
      <c r="C4">
        <v>8.7449999999999992</v>
      </c>
      <c r="D4">
        <v>2.8180000000000001</v>
      </c>
      <c r="E4">
        <v>-8.3640000000000008</v>
      </c>
      <c r="G4">
        <f t="shared" ca="1" si="2"/>
        <v>-1.6870000000000012</v>
      </c>
      <c r="H4">
        <f t="shared" ca="1" si="3"/>
        <v>-7.9269999999999996</v>
      </c>
      <c r="I4">
        <f t="shared" ca="1" si="4"/>
        <v>2.734</v>
      </c>
      <c r="J4">
        <f t="shared" ca="1" si="5"/>
        <v>8.5532481549409063</v>
      </c>
      <c r="K4">
        <f t="shared" ca="1" si="6"/>
        <v>0.8895631674304475</v>
      </c>
      <c r="L4" t="str">
        <f t="shared" si="7"/>
        <v>C</v>
      </c>
      <c r="M4">
        <f t="shared" ca="1" si="8"/>
        <v>32</v>
      </c>
      <c r="N4">
        <f ca="1">INDEX($K$2:$K$38,MATCH(ROWS($M$2:M4),$M$2:$M$38,0))</f>
        <v>0.14487598074933186</v>
      </c>
      <c r="O4" t="str">
        <f ca="1">INDEX($B$2:$B$38,MATCH(ROWS($M$2:N4),$M$2:$M$38,0))</f>
        <v>C</v>
      </c>
      <c r="P4">
        <f t="shared" ref="P4:P38" ca="1" si="11">N4/Y4</f>
        <v>0.46502612829219631</v>
      </c>
      <c r="Q4">
        <f t="shared" ca="1" si="9"/>
        <v>1</v>
      </c>
      <c r="R4" t="str">
        <f t="shared" si="10"/>
        <v>C</v>
      </c>
      <c r="S4" t="s">
        <v>20</v>
      </c>
      <c r="T4">
        <v>0.14016300000000001</v>
      </c>
      <c r="U4">
        <v>59.325516</v>
      </c>
      <c r="V4">
        <v>1.3973150000000001</v>
      </c>
      <c r="W4" t="str">
        <f>S4</f>
        <v>C12</v>
      </c>
      <c r="X4">
        <f>SQRT(SUMSQ(T4:V4))</f>
        <v>59.342134976271709</v>
      </c>
      <c r="Y4">
        <f>X4/MAX($X$2:$X$38)</f>
        <v>0.31154374331908491</v>
      </c>
    </row>
    <row r="5" spans="1:25" x14ac:dyDescent="0.2">
      <c r="A5">
        <v>4</v>
      </c>
      <c r="B5" t="s">
        <v>1</v>
      </c>
      <c r="C5">
        <v>9.7759999999999998</v>
      </c>
      <c r="D5">
        <v>5.5060000000000002</v>
      </c>
      <c r="E5">
        <v>-9.0129999999999999</v>
      </c>
      <c r="G5">
        <f t="shared" ca="1" si="2"/>
        <v>-0.65600000000000058</v>
      </c>
      <c r="H5">
        <f t="shared" ca="1" si="3"/>
        <v>-5.238999999999999</v>
      </c>
      <c r="I5">
        <f t="shared" ca="1" si="4"/>
        <v>2.0850000000000009</v>
      </c>
      <c r="J5">
        <f t="shared" ca="1" si="5"/>
        <v>5.6766787825276843</v>
      </c>
      <c r="K5">
        <f t="shared" ca="1" si="6"/>
        <v>0.59039142402918299</v>
      </c>
      <c r="L5" t="str">
        <f t="shared" si="7"/>
        <v>C</v>
      </c>
      <c r="M5">
        <f t="shared" ca="1" si="8"/>
        <v>20</v>
      </c>
      <c r="N5">
        <f ca="1">INDEX($K$2:$K$38,MATCH(ROWS($M$2:M5),$M$2:$M$38,0))</f>
        <v>0.14584245689632236</v>
      </c>
      <c r="O5" t="str">
        <f ca="1">INDEX($B$2:$B$38,MATCH(ROWS($M$2:N5),$M$2:$M$38,0))</f>
        <v>C</v>
      </c>
      <c r="P5">
        <f t="shared" ca="1" si="11"/>
        <v>0.46739066120725764</v>
      </c>
      <c r="Q5">
        <f t="shared" ca="1" si="9"/>
        <v>1</v>
      </c>
      <c r="R5" t="str">
        <f t="shared" si="10"/>
        <v>C</v>
      </c>
      <c r="S5" t="s">
        <v>24</v>
      </c>
      <c r="T5">
        <v>-6.5096000000000001E-2</v>
      </c>
      <c r="U5">
        <v>59.419432999999998</v>
      </c>
      <c r="V5">
        <v>1.3929990000000001</v>
      </c>
      <c r="W5" t="str">
        <f>S5</f>
        <v>C20</v>
      </c>
      <c r="X5">
        <f>SQRT(SUMSQ(T5:V5))</f>
        <v>59.435794785168859</v>
      </c>
      <c r="Y5">
        <f>X5/MAX($X$2:$X$38)</f>
        <v>0.3120354534247971</v>
      </c>
    </row>
    <row r="6" spans="1:25" x14ac:dyDescent="0.2">
      <c r="A6">
        <v>5</v>
      </c>
      <c r="B6" t="s">
        <v>1</v>
      </c>
      <c r="C6">
        <v>9.92</v>
      </c>
      <c r="D6">
        <v>2.9860000000000002</v>
      </c>
      <c r="E6">
        <v>-9.3450000000000006</v>
      </c>
      <c r="G6">
        <f t="shared" ca="1" si="2"/>
        <v>-0.51200000000000045</v>
      </c>
      <c r="H6">
        <f t="shared" ca="1" si="3"/>
        <v>-7.7589999999999986</v>
      </c>
      <c r="I6">
        <f t="shared" ca="1" si="4"/>
        <v>1.7530000000000001</v>
      </c>
      <c r="J6">
        <f t="shared" ca="1" si="5"/>
        <v>7.971024651824882</v>
      </c>
      <c r="K6">
        <f t="shared" ca="1" si="6"/>
        <v>0.82901019688613387</v>
      </c>
      <c r="L6" t="str">
        <f t="shared" si="7"/>
        <v>C</v>
      </c>
      <c r="M6">
        <f t="shared" ca="1" si="8"/>
        <v>29</v>
      </c>
      <c r="N6">
        <f ca="1">INDEX($K$2:$K$38,MATCH(ROWS($M$2:M6),$M$2:$M$38,0))</f>
        <v>0.22384811117415493</v>
      </c>
      <c r="O6" t="str">
        <f ca="1">INDEX($B$2:$B$38,MATCH(ROWS($M$2:N6),$M$2:$M$38,0))</f>
        <v>H</v>
      </c>
      <c r="P6">
        <f t="shared" ca="1" si="11"/>
        <v>0.71700888159989584</v>
      </c>
      <c r="Q6">
        <f t="shared" ca="1" si="9"/>
        <v>0</v>
      </c>
      <c r="R6" t="str">
        <f t="shared" si="10"/>
        <v>C</v>
      </c>
      <c r="S6" t="s">
        <v>26</v>
      </c>
      <c r="T6">
        <v>-8.8830000000000003E-3</v>
      </c>
      <c r="U6">
        <v>59.450065000000002</v>
      </c>
      <c r="V6">
        <v>1.401772</v>
      </c>
      <c r="W6" t="str">
        <f>S6</f>
        <v>C14</v>
      </c>
      <c r="X6">
        <f>SQRT(SUMSQ(T6:V6))</f>
        <v>59.466589545322826</v>
      </c>
      <c r="Y6">
        <f>X6/MAX($X$2:$X$38)</f>
        <v>0.31219712463626959</v>
      </c>
    </row>
    <row r="7" spans="1:25" x14ac:dyDescent="0.2">
      <c r="A7">
        <v>6</v>
      </c>
      <c r="B7" t="s">
        <v>1</v>
      </c>
      <c r="C7">
        <v>10.09</v>
      </c>
      <c r="D7">
        <v>4.4089999999999998</v>
      </c>
      <c r="E7">
        <v>-9.8490000000000002</v>
      </c>
      <c r="G7">
        <f t="shared" ca="1" si="2"/>
        <v>-0.34200000000000053</v>
      </c>
      <c r="H7">
        <f t="shared" ca="1" si="3"/>
        <v>-6.3359999999999994</v>
      </c>
      <c r="I7">
        <f t="shared" ca="1" si="4"/>
        <v>1.2490000000000006</v>
      </c>
      <c r="J7">
        <f t="shared" ca="1" si="5"/>
        <v>6.466982372018653</v>
      </c>
      <c r="K7">
        <f t="shared" ca="1" si="6"/>
        <v>0.67258534048805785</v>
      </c>
      <c r="L7" t="str">
        <f t="shared" si="7"/>
        <v>C</v>
      </c>
      <c r="M7">
        <f t="shared" ca="1" si="8"/>
        <v>23</v>
      </c>
      <c r="N7">
        <f ca="1">INDEX($K$2:$K$38,MATCH(ROWS($M$2:M7),$M$2:$M$38,0))</f>
        <v>0.25098578931385462</v>
      </c>
      <c r="O7" t="str">
        <f ca="1">INDEX($B$2:$B$38,MATCH(ROWS($M$2:N7),$M$2:$M$38,0))</f>
        <v>C</v>
      </c>
      <c r="P7">
        <f t="shared" ca="1" si="11"/>
        <v>0.79781165085502381</v>
      </c>
      <c r="Q7">
        <f t="shared" ca="1" si="9"/>
        <v>1</v>
      </c>
      <c r="R7" t="str">
        <f t="shared" si="10"/>
        <v>C</v>
      </c>
      <c r="S7" t="s">
        <v>25</v>
      </c>
      <c r="T7">
        <v>1.4468999999999999E-2</v>
      </c>
      <c r="U7">
        <v>59.906731000000001</v>
      </c>
      <c r="V7">
        <v>1.392282</v>
      </c>
      <c r="W7" t="str">
        <f>S7</f>
        <v>C19</v>
      </c>
      <c r="X7">
        <f>SQRT(SUMSQ(T7:V7))</f>
        <v>59.922909455615105</v>
      </c>
      <c r="Y7">
        <f>X7/MAX($X$2:$X$38)</f>
        <v>0.31459278520797523</v>
      </c>
    </row>
    <row r="8" spans="1:25" x14ac:dyDescent="0.2">
      <c r="A8">
        <v>7</v>
      </c>
      <c r="B8" t="s">
        <v>1</v>
      </c>
      <c r="C8">
        <v>9.9329999999999998</v>
      </c>
      <c r="D8">
        <v>6.8250000000000002</v>
      </c>
      <c r="E8">
        <v>-9.5229999999999997</v>
      </c>
      <c r="G8">
        <f t="shared" ca="1" si="2"/>
        <v>-0.49900000000000055</v>
      </c>
      <c r="H8">
        <f t="shared" ca="1" si="3"/>
        <v>-3.919999999999999</v>
      </c>
      <c r="I8">
        <f t="shared" ca="1" si="4"/>
        <v>1.5750000000000011</v>
      </c>
      <c r="J8">
        <f t="shared" ca="1" si="5"/>
        <v>4.2539424067563489</v>
      </c>
      <c r="K8">
        <f t="shared" ca="1" si="6"/>
        <v>0.44242262271262528</v>
      </c>
      <c r="L8" t="str">
        <f t="shared" si="7"/>
        <v>C</v>
      </c>
      <c r="M8">
        <f t="shared" ca="1" si="8"/>
        <v>15</v>
      </c>
      <c r="N8">
        <f ca="1">INDEX($K$2:$K$38,MATCH(ROWS($M$2:M8),$M$2:$M$38,0))</f>
        <v>0.25310537693895835</v>
      </c>
      <c r="O8" t="str">
        <f ca="1">INDEX($B$2:$B$38,MATCH(ROWS($M$2:N8),$M$2:$M$38,0))</f>
        <v>C</v>
      </c>
      <c r="P8">
        <f t="shared" ca="1" si="11"/>
        <v>0.79604465748095909</v>
      </c>
      <c r="Q8">
        <f t="shared" ca="1" si="9"/>
        <v>1</v>
      </c>
      <c r="R8" t="str">
        <f t="shared" si="10"/>
        <v>C</v>
      </c>
      <c r="S8" t="s">
        <v>16</v>
      </c>
      <c r="T8">
        <v>0.16045799999999999</v>
      </c>
      <c r="U8">
        <v>60.546384000000003</v>
      </c>
      <c r="V8">
        <v>1.4136150000000001</v>
      </c>
      <c r="W8" t="str">
        <f>S8</f>
        <v>C8</v>
      </c>
      <c r="X8">
        <f>SQRT(SUMSQ(T8:V8))</f>
        <v>60.563096598617257</v>
      </c>
      <c r="Y8">
        <f>X8/MAX($X$2:$X$38)</f>
        <v>0.31795374111283758</v>
      </c>
    </row>
    <row r="9" spans="1:25" x14ac:dyDescent="0.2">
      <c r="A9">
        <v>8</v>
      </c>
      <c r="B9" t="s">
        <v>1</v>
      </c>
      <c r="C9">
        <v>10.423</v>
      </c>
      <c r="D9">
        <v>7.0209999999999999</v>
      </c>
      <c r="E9">
        <v>-10.84</v>
      </c>
      <c r="G9">
        <f t="shared" ca="1" si="2"/>
        <v>-9.0000000000003411E-3</v>
      </c>
      <c r="H9">
        <f t="shared" ca="1" si="3"/>
        <v>-3.7239999999999993</v>
      </c>
      <c r="I9">
        <f t="shared" ca="1" si="4"/>
        <v>0.2580000000000009</v>
      </c>
      <c r="J9">
        <f t="shared" ca="1" si="5"/>
        <v>3.7329373153054677</v>
      </c>
      <c r="K9">
        <f t="shared" ca="1" si="6"/>
        <v>0.38823654848646039</v>
      </c>
      <c r="L9" t="str">
        <f t="shared" si="7"/>
        <v>C</v>
      </c>
      <c r="M9">
        <f t="shared" ca="1" si="8"/>
        <v>13</v>
      </c>
      <c r="N9">
        <f ca="1">INDEX($K$2:$K$38,MATCH(ROWS($M$2:M9),$M$2:$M$38,0))</f>
        <v>0.25368241934472341</v>
      </c>
      <c r="O9" t="str">
        <f ca="1">INDEX($B$2:$B$38,MATCH(ROWS($M$2:N9),$M$2:$M$38,0))</f>
        <v>C</v>
      </c>
      <c r="P9">
        <f t="shared" ca="1" si="11"/>
        <v>0.7935542449483568</v>
      </c>
      <c r="Q9">
        <f t="shared" ca="1" si="9"/>
        <v>1</v>
      </c>
      <c r="R9" t="str">
        <f t="shared" si="10"/>
        <v>C</v>
      </c>
      <c r="S9" t="s">
        <v>19</v>
      </c>
      <c r="T9">
        <v>-8.1412999999999999E-2</v>
      </c>
      <c r="U9">
        <v>60.875597999999997</v>
      </c>
      <c r="V9">
        <v>1.3965719999999999</v>
      </c>
      <c r="W9" t="str">
        <f>S9</f>
        <v>C16</v>
      </c>
      <c r="X9">
        <f>SQRT(SUMSQ(T9:V9))</f>
        <v>60.891669982727166</v>
      </c>
      <c r="Y9">
        <f>X9/MAX($X$2:$X$38)</f>
        <v>0.31967873772918026</v>
      </c>
    </row>
    <row r="10" spans="1:25" x14ac:dyDescent="0.2">
      <c r="A10">
        <v>9</v>
      </c>
      <c r="B10" t="s">
        <v>1</v>
      </c>
      <c r="C10">
        <v>10.584</v>
      </c>
      <c r="D10">
        <v>4.6180000000000003</v>
      </c>
      <c r="E10">
        <v>-11.141999999999999</v>
      </c>
      <c r="G10">
        <f t="shared" ca="1" si="2"/>
        <v>0.15199999999999925</v>
      </c>
      <c r="H10">
        <f t="shared" ca="1" si="3"/>
        <v>-6.1269999999999989</v>
      </c>
      <c r="I10">
        <f t="shared" ca="1" si="4"/>
        <v>-4.3999999999998707E-2</v>
      </c>
      <c r="J10">
        <f t="shared" ca="1" si="5"/>
        <v>6.129043073759556</v>
      </c>
      <c r="K10">
        <f t="shared" ca="1" si="6"/>
        <v>0.63743865152113843</v>
      </c>
      <c r="L10" t="str">
        <f t="shared" si="7"/>
        <v>C</v>
      </c>
      <c r="M10">
        <f t="shared" ca="1" si="8"/>
        <v>22</v>
      </c>
      <c r="N10">
        <f ca="1">INDEX($K$2:$K$38,MATCH(ROWS($M$2:M10),$M$2:$M$38,0))</f>
        <v>0.28003417765025196</v>
      </c>
      <c r="O10" t="str">
        <f ca="1">INDEX($B$2:$B$38,MATCH(ROWS($M$2:N10),$M$2:$M$38,0))</f>
        <v>H</v>
      </c>
      <c r="P10">
        <f t="shared" ca="1" si="11"/>
        <v>0.64588698169644398</v>
      </c>
      <c r="Q10">
        <f t="shared" ca="1" si="9"/>
        <v>0</v>
      </c>
      <c r="R10" t="str">
        <f t="shared" si="10"/>
        <v>C</v>
      </c>
      <c r="S10" t="s">
        <v>13</v>
      </c>
      <c r="T10">
        <v>-48.961257000000003</v>
      </c>
      <c r="U10">
        <v>66.488270999999997</v>
      </c>
      <c r="V10">
        <v>1.5191589999999999</v>
      </c>
      <c r="W10" t="str">
        <f>S10</f>
        <v>C6</v>
      </c>
      <c r="X10">
        <f>SQRT(SUMSQ(T10:V10))</f>
        <v>82.584518595538057</v>
      </c>
      <c r="Y10">
        <f>X10/MAX($X$2:$X$38)</f>
        <v>0.43356529173994612</v>
      </c>
    </row>
    <row r="11" spans="1:25" x14ac:dyDescent="0.2">
      <c r="A11">
        <v>10</v>
      </c>
      <c r="B11" t="s">
        <v>1</v>
      </c>
      <c r="C11">
        <v>10.753</v>
      </c>
      <c r="D11">
        <v>5.9089999999999998</v>
      </c>
      <c r="E11">
        <v>-11.648</v>
      </c>
      <c r="G11">
        <f t="shared" ca="1" si="2"/>
        <v>0.32099999999999973</v>
      </c>
      <c r="H11">
        <f t="shared" ca="1" si="3"/>
        <v>-4.8359999999999994</v>
      </c>
      <c r="I11">
        <f t="shared" ca="1" si="4"/>
        <v>-0.54999999999999893</v>
      </c>
      <c r="J11">
        <f t="shared" ca="1" si="5"/>
        <v>4.8777491735430587</v>
      </c>
      <c r="K11">
        <f t="shared" ca="1" si="6"/>
        <v>0.50730037596789324</v>
      </c>
      <c r="L11" t="str">
        <f t="shared" si="7"/>
        <v>C</v>
      </c>
      <c r="M11">
        <f t="shared" ca="1" si="8"/>
        <v>18</v>
      </c>
      <c r="N11">
        <f ca="1">INDEX($K$2:$K$38,MATCH(ROWS($M$2:M11),$M$2:$M$38,0))</f>
        <v>0.29154628230242996</v>
      </c>
      <c r="O11" t="str">
        <f ca="1">INDEX($B$2:$B$38,MATCH(ROWS($M$2:N11),$M$2:$M$38,0))</f>
        <v>C</v>
      </c>
      <c r="P11">
        <f t="shared" ca="1" si="11"/>
        <v>0.5915954208205001</v>
      </c>
      <c r="Q11">
        <f t="shared" ca="1" si="9"/>
        <v>0</v>
      </c>
      <c r="R11" t="str">
        <f t="shared" si="10"/>
        <v>H</v>
      </c>
      <c r="S11" t="s">
        <v>36</v>
      </c>
      <c r="T11">
        <v>59.711480999999999</v>
      </c>
      <c r="U11">
        <v>72.423541</v>
      </c>
      <c r="V11">
        <v>0.97336299999999998</v>
      </c>
      <c r="W11" t="str">
        <f>S11</f>
        <v>H8</v>
      </c>
      <c r="X11">
        <f>SQRT(SUMSQ(T11:V11))</f>
        <v>93.870004206465296</v>
      </c>
      <c r="Y11">
        <f>X11/MAX($X$2:$X$38)</f>
        <v>0.49281362235373011</v>
      </c>
    </row>
    <row r="12" spans="1:25" x14ac:dyDescent="0.2">
      <c r="A12">
        <v>11</v>
      </c>
      <c r="B12" t="s">
        <v>1</v>
      </c>
      <c r="C12">
        <v>10.59</v>
      </c>
      <c r="D12">
        <v>8.3309999999999995</v>
      </c>
      <c r="E12">
        <v>-11.363</v>
      </c>
      <c r="G12">
        <f t="shared" ca="1" si="2"/>
        <v>0.15799999999999947</v>
      </c>
      <c r="H12">
        <f t="shared" ca="1" si="3"/>
        <v>-2.4139999999999997</v>
      </c>
      <c r="I12">
        <f t="shared" ca="1" si="4"/>
        <v>-0.26499999999999879</v>
      </c>
      <c r="J12">
        <f t="shared" ca="1" si="5"/>
        <v>2.4336361683702843</v>
      </c>
      <c r="K12">
        <f t="shared" ca="1" si="6"/>
        <v>0.25310537693895835</v>
      </c>
      <c r="L12" t="str">
        <f t="shared" si="7"/>
        <v>C</v>
      </c>
      <c r="M12">
        <f t="shared" ca="1" si="8"/>
        <v>7</v>
      </c>
      <c r="N12">
        <f ca="1">INDEX($K$2:$K$38,MATCH(ROWS($M$2:M12),$M$2:$M$38,0))</f>
        <v>0.35270437017509654</v>
      </c>
      <c r="O12" t="str">
        <f ca="1">INDEX($B$2:$B$38,MATCH(ROWS($M$2:N12),$M$2:$M$38,0))</f>
        <v>H</v>
      </c>
      <c r="P12">
        <f t="shared" ca="1" si="11"/>
        <v>0.70721491180447449</v>
      </c>
      <c r="Q12">
        <f t="shared" ca="1" si="9"/>
        <v>1</v>
      </c>
      <c r="R12" t="str">
        <f t="shared" si="10"/>
        <v>H</v>
      </c>
      <c r="S12" t="s">
        <v>11</v>
      </c>
      <c r="T12">
        <v>62.189143000000001</v>
      </c>
      <c r="U12">
        <v>71.803433999999996</v>
      </c>
      <c r="V12">
        <v>0.97184300000000001</v>
      </c>
      <c r="W12" t="str">
        <f>S12</f>
        <v>H6</v>
      </c>
      <c r="X12">
        <f>SQRT(SUMSQ(T12:V12))</f>
        <v>94.995616320351616</v>
      </c>
      <c r="Y12">
        <f>X12/MAX($X$2:$X$38)</f>
        <v>0.49872303918926647</v>
      </c>
    </row>
    <row r="13" spans="1:25" x14ac:dyDescent="0.2">
      <c r="A13">
        <v>12</v>
      </c>
      <c r="B13" t="s">
        <v>1</v>
      </c>
      <c r="C13">
        <v>9.6150000000000002</v>
      </c>
      <c r="D13">
        <v>7.9690000000000003</v>
      </c>
      <c r="E13">
        <v>-8.766</v>
      </c>
      <c r="G13">
        <f t="shared" ca="1" si="2"/>
        <v>-0.81700000000000017</v>
      </c>
      <c r="H13">
        <f t="shared" ca="1" si="3"/>
        <v>-2.7759999999999989</v>
      </c>
      <c r="I13">
        <f t="shared" ca="1" si="4"/>
        <v>2.3320000000000007</v>
      </c>
      <c r="J13">
        <f t="shared" ca="1" si="5"/>
        <v>3.7164349853051375</v>
      </c>
      <c r="K13">
        <f t="shared" ca="1" si="6"/>
        <v>0.3865202572390708</v>
      </c>
      <c r="L13" t="str">
        <f t="shared" si="7"/>
        <v>C</v>
      </c>
      <c r="M13">
        <f t="shared" ca="1" si="8"/>
        <v>12</v>
      </c>
      <c r="N13">
        <f ca="1">INDEX($K$2:$K$38,MATCH(ROWS($M$2:M13),$M$2:$M$38,0))</f>
        <v>0.3865202572390708</v>
      </c>
      <c r="O13" t="str">
        <f ca="1">INDEX($B$2:$B$38,MATCH(ROWS($M$2:N13),$M$2:$M$38,0))</f>
        <v>C</v>
      </c>
      <c r="P13">
        <f t="shared" ca="1" si="11"/>
        <v>0.6490381187276717</v>
      </c>
      <c r="Q13">
        <f t="shared" ca="1" si="9"/>
        <v>0</v>
      </c>
      <c r="R13" t="str">
        <f t="shared" si="10"/>
        <v>O</v>
      </c>
      <c r="S13" t="s">
        <v>10</v>
      </c>
      <c r="T13">
        <v>-89.317808999999997</v>
      </c>
      <c r="U13">
        <v>69.912402</v>
      </c>
      <c r="V13">
        <v>1.425392</v>
      </c>
      <c r="W13" t="str">
        <f>S13</f>
        <v>O2</v>
      </c>
      <c r="X13">
        <f>SQRT(SUMSQ(T13:V13))</f>
        <v>113.43476848093687</v>
      </c>
      <c r="Y13">
        <f>X13/MAX($X$2:$X$38)</f>
        <v>0.59552782199723142</v>
      </c>
    </row>
    <row r="14" spans="1:25" x14ac:dyDescent="0.2">
      <c r="A14">
        <v>13</v>
      </c>
      <c r="B14" t="s">
        <v>1</v>
      </c>
      <c r="C14">
        <v>10.263999999999999</v>
      </c>
      <c r="D14">
        <v>9.4559999999999995</v>
      </c>
      <c r="E14">
        <v>-10.571999999999999</v>
      </c>
      <c r="G14">
        <f t="shared" ca="1" si="2"/>
        <v>-0.16800000000000104</v>
      </c>
      <c r="H14">
        <f t="shared" ca="1" si="3"/>
        <v>-1.2889999999999997</v>
      </c>
      <c r="I14">
        <f t="shared" ca="1" si="4"/>
        <v>0.52600000000000158</v>
      </c>
      <c r="J14">
        <f t="shared" ca="1" si="5"/>
        <v>1.4022913392016658</v>
      </c>
      <c r="K14">
        <f t="shared" ca="1" si="6"/>
        <v>0.14584245689632236</v>
      </c>
      <c r="L14" t="str">
        <f t="shared" si="7"/>
        <v>C</v>
      </c>
      <c r="M14">
        <f t="shared" ca="1" si="8"/>
        <v>4</v>
      </c>
      <c r="N14">
        <f ca="1">INDEX($K$2:$K$38,MATCH(ROWS($M$2:M14),$M$2:$M$38,0))</f>
        <v>0.38823654848646039</v>
      </c>
      <c r="O14" t="str">
        <f ca="1">INDEX($B$2:$B$38,MATCH(ROWS($M$2:N14),$M$2:$M$38,0))</f>
        <v>C</v>
      </c>
      <c r="P14">
        <f t="shared" ca="1" si="11"/>
        <v>0.60786324752649923</v>
      </c>
      <c r="Q14">
        <f t="shared" ca="1" si="9"/>
        <v>1</v>
      </c>
      <c r="R14" t="str">
        <f t="shared" si="10"/>
        <v>C</v>
      </c>
      <c r="S14" t="s">
        <v>9</v>
      </c>
      <c r="T14">
        <v>105.044267</v>
      </c>
      <c r="U14">
        <v>61.349122000000001</v>
      </c>
      <c r="V14">
        <v>1.4988889999999999</v>
      </c>
      <c r="W14" t="str">
        <f>S14</f>
        <v>C3</v>
      </c>
      <c r="X14">
        <f>SQRT(SUMSQ(T14:V14))</f>
        <v>121.65631700808838</v>
      </c>
      <c r="Y14">
        <f>X14/MAX($X$2:$X$38)</f>
        <v>0.63869061020922402</v>
      </c>
    </row>
    <row r="15" spans="1:25" x14ac:dyDescent="0.2">
      <c r="A15">
        <v>14</v>
      </c>
      <c r="B15" t="s">
        <v>1</v>
      </c>
      <c r="C15">
        <v>11.084</v>
      </c>
      <c r="D15">
        <v>8.5210000000000008</v>
      </c>
      <c r="E15">
        <v>-12.675000000000001</v>
      </c>
      <c r="G15">
        <f t="shared" ca="1" si="2"/>
        <v>0.65199999999999925</v>
      </c>
      <c r="H15">
        <f t="shared" ca="1" si="3"/>
        <v>-2.2239999999999984</v>
      </c>
      <c r="I15">
        <f t="shared" ca="1" si="4"/>
        <v>-1.577</v>
      </c>
      <c r="J15">
        <f t="shared" ca="1" si="5"/>
        <v>2.8032497213056122</v>
      </c>
      <c r="K15">
        <f t="shared" ca="1" si="6"/>
        <v>0.29154628230242996</v>
      </c>
      <c r="L15" t="str">
        <f t="shared" si="7"/>
        <v>C</v>
      </c>
      <c r="M15">
        <f t="shared" ca="1" si="8"/>
        <v>10</v>
      </c>
      <c r="N15">
        <f ca="1">INDEX($K$2:$K$38,MATCH(ROWS($M$2:M15),$M$2:$M$38,0))</f>
        <v>0.43716397724831901</v>
      </c>
      <c r="O15" t="str">
        <f ca="1">INDEX($B$2:$B$38,MATCH(ROWS($M$2:N15),$M$2:$M$38,0))</f>
        <v>C</v>
      </c>
      <c r="P15">
        <f t="shared" ca="1" si="11"/>
        <v>0.60797572965289037</v>
      </c>
      <c r="Q15">
        <f t="shared" ca="1" si="9"/>
        <v>0</v>
      </c>
      <c r="R15" t="str">
        <f t="shared" si="10"/>
        <v>H</v>
      </c>
      <c r="S15" t="s">
        <v>37</v>
      </c>
      <c r="T15">
        <v>116.701531</v>
      </c>
      <c r="U15">
        <v>71.682117000000005</v>
      </c>
      <c r="V15">
        <v>1.097113</v>
      </c>
      <c r="W15" t="str">
        <f>S15</f>
        <v>H4</v>
      </c>
      <c r="X15">
        <f>SQRT(SUMSQ(T15:V15))</f>
        <v>136.96268430591022</v>
      </c>
      <c r="Y15">
        <f>X15/MAX($X$2:$X$38)</f>
        <v>0.7190484026359204</v>
      </c>
    </row>
    <row r="16" spans="1:25" x14ac:dyDescent="0.2">
      <c r="A16">
        <v>15</v>
      </c>
      <c r="B16" t="s">
        <v>1</v>
      </c>
      <c r="C16">
        <v>11.241</v>
      </c>
      <c r="D16">
        <v>6.1139999999999999</v>
      </c>
      <c r="E16">
        <v>-12.945</v>
      </c>
      <c r="G16">
        <f t="shared" ca="1" si="2"/>
        <v>0.80899999999999928</v>
      </c>
      <c r="H16">
        <f t="shared" ca="1" si="3"/>
        <v>-4.6309999999999993</v>
      </c>
      <c r="I16">
        <f t="shared" ca="1" si="4"/>
        <v>-1.8469999999999995</v>
      </c>
      <c r="J16">
        <f t="shared" ca="1" si="5"/>
        <v>5.0509455550421443</v>
      </c>
      <c r="K16">
        <f t="shared" ca="1" si="6"/>
        <v>0.52531331314952034</v>
      </c>
      <c r="L16" t="str">
        <f t="shared" si="7"/>
        <v>C</v>
      </c>
      <c r="M16">
        <f t="shared" ca="1" si="8"/>
        <v>19</v>
      </c>
      <c r="N16">
        <f ca="1">INDEX($K$2:$K$38,MATCH(ROWS($M$2:M16),$M$2:$M$38,0))</f>
        <v>0.44242262271262528</v>
      </c>
      <c r="O16" t="str">
        <f ca="1">INDEX($B$2:$B$38,MATCH(ROWS($M$2:N16),$M$2:$M$38,0))</f>
        <v>C</v>
      </c>
      <c r="P16">
        <f t="shared" ca="1" si="11"/>
        <v>0.60054344093723311</v>
      </c>
      <c r="Q16">
        <f t="shared" ca="1" si="9"/>
        <v>1</v>
      </c>
      <c r="R16" t="str">
        <f t="shared" si="10"/>
        <v>C</v>
      </c>
      <c r="S16" t="s">
        <v>12</v>
      </c>
      <c r="T16">
        <v>122.707987</v>
      </c>
      <c r="U16">
        <v>68.056329000000005</v>
      </c>
      <c r="V16">
        <v>1.539873</v>
      </c>
      <c r="W16" t="str">
        <f>S16</f>
        <v>C5</v>
      </c>
      <c r="X16">
        <f>SQRT(SUMSQ(T16:V16))</f>
        <v>140.32563985033008</v>
      </c>
      <c r="Y16">
        <f>X16/MAX($X$2:$X$38)</f>
        <v>0.73670377953368726</v>
      </c>
    </row>
    <row r="17" spans="1:25" x14ac:dyDescent="0.2">
      <c r="A17">
        <v>16</v>
      </c>
      <c r="B17" t="s">
        <v>1</v>
      </c>
      <c r="C17">
        <v>9.7769999999999992</v>
      </c>
      <c r="D17">
        <v>9.2590000000000003</v>
      </c>
      <c r="E17">
        <v>-9.2780000000000005</v>
      </c>
      <c r="G17">
        <f t="shared" ca="1" si="2"/>
        <v>-0.65500000000000114</v>
      </c>
      <c r="H17">
        <f t="shared" ca="1" si="3"/>
        <v>-1.4859999999999989</v>
      </c>
      <c r="I17">
        <f t="shared" ca="1" si="4"/>
        <v>1.8200000000000003</v>
      </c>
      <c r="J17">
        <f t="shared" ca="1" si="5"/>
        <v>2.4391844948670856</v>
      </c>
      <c r="K17">
        <f t="shared" ca="1" si="6"/>
        <v>0.25368241934472341</v>
      </c>
      <c r="L17" t="str">
        <f t="shared" si="7"/>
        <v>C</v>
      </c>
      <c r="M17">
        <f t="shared" ca="1" si="8"/>
        <v>8</v>
      </c>
      <c r="N17">
        <f ca="1">INDEX($K$2:$K$38,MATCH(ROWS($M$2:M17),$M$2:$M$38,0))</f>
        <v>0.47493632321950535</v>
      </c>
      <c r="O17" t="str">
        <f ca="1">INDEX($B$2:$B$38,MATCH(ROWS($M$2:N17),$M$2:$M$38,0))</f>
        <v>H</v>
      </c>
      <c r="P17">
        <f t="shared" ca="1" si="11"/>
        <v>0.6439057506365452</v>
      </c>
      <c r="Q17">
        <f t="shared" ca="1" si="9"/>
        <v>1</v>
      </c>
      <c r="R17" t="str">
        <f t="shared" si="10"/>
        <v>H</v>
      </c>
      <c r="S17" t="s">
        <v>38</v>
      </c>
      <c r="T17">
        <v>120.893872</v>
      </c>
      <c r="U17">
        <v>71.568021999999999</v>
      </c>
      <c r="V17">
        <v>1.0967560000000001</v>
      </c>
      <c r="W17" t="str">
        <f>S17</f>
        <v>H3</v>
      </c>
      <c r="X17">
        <f>SQRT(SUMSQ(T17:V17))</f>
        <v>140.49381813399623</v>
      </c>
      <c r="Y17">
        <f>X17/MAX($X$2:$X$38)</f>
        <v>0.73758670853614539</v>
      </c>
    </row>
    <row r="18" spans="1:25" x14ac:dyDescent="0.2">
      <c r="A18">
        <v>17</v>
      </c>
      <c r="B18" t="s">
        <v>1</v>
      </c>
      <c r="C18">
        <v>11.404999999999999</v>
      </c>
      <c r="D18">
        <v>7.4020000000000001</v>
      </c>
      <c r="E18">
        <v>-13.452999999999999</v>
      </c>
      <c r="G18">
        <f t="shared" ca="1" si="2"/>
        <v>0.97299999999999898</v>
      </c>
      <c r="H18">
        <f t="shared" ca="1" si="3"/>
        <v>-3.3429999999999991</v>
      </c>
      <c r="I18">
        <f t="shared" ca="1" si="4"/>
        <v>-2.3549999999999986</v>
      </c>
      <c r="J18">
        <f t="shared" ca="1" si="5"/>
        <v>4.2033799495168154</v>
      </c>
      <c r="K18">
        <f t="shared" ca="1" si="6"/>
        <v>0.43716397724831901</v>
      </c>
      <c r="L18" t="str">
        <f t="shared" si="7"/>
        <v>C</v>
      </c>
      <c r="M18">
        <f t="shared" ca="1" si="8"/>
        <v>14</v>
      </c>
      <c r="N18">
        <f ca="1">INDEX($K$2:$K$38,MATCH(ROWS($M$2:M18),$M$2:$M$38,0))</f>
        <v>0.50486108366067006</v>
      </c>
      <c r="O18" t="str">
        <f ca="1">INDEX($B$2:$B$38,MATCH(ROWS($M$2:N18),$M$2:$M$38,0))</f>
        <v>H</v>
      </c>
      <c r="P18">
        <f t="shared" ca="1" si="11"/>
        <v>0.67788716354183254</v>
      </c>
      <c r="Q18">
        <f t="shared" ca="1" si="9"/>
        <v>0</v>
      </c>
      <c r="R18" t="str">
        <f t="shared" si="10"/>
        <v>O</v>
      </c>
      <c r="S18" t="s">
        <v>35</v>
      </c>
      <c r="T18">
        <v>122.74265</v>
      </c>
      <c r="U18">
        <v>71.107932000000005</v>
      </c>
      <c r="V18">
        <v>1.4281250000000001</v>
      </c>
      <c r="W18" t="str">
        <f>S18</f>
        <v>O3</v>
      </c>
      <c r="X18">
        <f>SQRT(SUMSQ(T18:V18))</f>
        <v>141.85956317201442</v>
      </c>
      <c r="Y18">
        <f>X18/MAX($X$2:$X$38)</f>
        <v>0.74475681324730525</v>
      </c>
    </row>
    <row r="19" spans="1:25" x14ac:dyDescent="0.2">
      <c r="A19">
        <v>18</v>
      </c>
      <c r="B19" t="s">
        <v>1</v>
      </c>
      <c r="C19">
        <v>10.432</v>
      </c>
      <c r="D19">
        <v>10.744999999999999</v>
      </c>
      <c r="E19">
        <v>-11.098000000000001</v>
      </c>
      <c r="G19">
        <f t="shared" ca="1" si="2"/>
        <v>0</v>
      </c>
      <c r="H19">
        <f t="shared" ca="1" si="3"/>
        <v>0</v>
      </c>
      <c r="I19">
        <f t="shared" ca="1" si="4"/>
        <v>0</v>
      </c>
      <c r="J19">
        <f t="shared" ca="1" si="5"/>
        <v>0</v>
      </c>
      <c r="K19">
        <f t="shared" ca="1" si="6"/>
        <v>0</v>
      </c>
      <c r="L19" t="str">
        <f t="shared" si="7"/>
        <v>C</v>
      </c>
      <c r="M19">
        <f t="shared" ca="1" si="8"/>
        <v>1</v>
      </c>
      <c r="N19">
        <f ca="1">INDEX($K$2:$K$38,MATCH(ROWS($M$2:M19),$M$2:$M$38,0))</f>
        <v>0.50730037596789324</v>
      </c>
      <c r="O19" t="str">
        <f ca="1">INDEX($B$2:$B$38,MATCH(ROWS($M$2:N19),$M$2:$M$38,0))</f>
        <v>C</v>
      </c>
      <c r="P19">
        <f t="shared" ca="1" si="11"/>
        <v>0.60726944344371014</v>
      </c>
      <c r="Q19">
        <f t="shared" ca="1" si="9"/>
        <v>0</v>
      </c>
      <c r="R19" t="str">
        <f t="shared" si="10"/>
        <v>H</v>
      </c>
      <c r="S19" t="s">
        <v>40</v>
      </c>
      <c r="T19">
        <v>146.22062700000001</v>
      </c>
      <c r="U19">
        <v>62.752583000000001</v>
      </c>
      <c r="V19">
        <v>1.0860829999999999</v>
      </c>
      <c r="W19" t="str">
        <f>S19</f>
        <v>H2</v>
      </c>
      <c r="X19">
        <f>SQRT(SUMSQ(T19:V19))</f>
        <v>159.1211425604024</v>
      </c>
      <c r="Y19">
        <f>X19/MAX($X$2:$X$38)</f>
        <v>0.83537938792225208</v>
      </c>
    </row>
    <row r="20" spans="1:25" x14ac:dyDescent="0.2">
      <c r="A20">
        <v>19</v>
      </c>
      <c r="B20" t="s">
        <v>1</v>
      </c>
      <c r="C20">
        <v>11.242000000000001</v>
      </c>
      <c r="D20">
        <v>9.8209999999999997</v>
      </c>
      <c r="E20">
        <v>-13.175000000000001</v>
      </c>
      <c r="G20">
        <f t="shared" ca="1" si="2"/>
        <v>0.8100000000000005</v>
      </c>
      <c r="H20">
        <f t="shared" ca="1" si="3"/>
        <v>-0.92399999999999949</v>
      </c>
      <c r="I20">
        <f t="shared" ca="1" si="4"/>
        <v>-2.077</v>
      </c>
      <c r="J20">
        <f t="shared" ca="1" si="5"/>
        <v>2.4132560991324565</v>
      </c>
      <c r="K20">
        <f t="shared" ca="1" si="6"/>
        <v>0.25098578931385462</v>
      </c>
      <c r="L20" t="str">
        <f t="shared" si="7"/>
        <v>C</v>
      </c>
      <c r="M20">
        <f t="shared" ca="1" si="8"/>
        <v>6</v>
      </c>
      <c r="N20">
        <f ca="1">INDEX($K$2:$K$38,MATCH(ROWS($M$2:M20),$M$2:$M$38,0))</f>
        <v>0.52531331314952034</v>
      </c>
      <c r="O20" t="str">
        <f ca="1">INDEX($B$2:$B$38,MATCH(ROWS($M$2:N20),$M$2:$M$38,0))</f>
        <v>C</v>
      </c>
      <c r="P20">
        <f t="shared" ca="1" si="11"/>
        <v>0.626892086985951</v>
      </c>
      <c r="Q20">
        <f t="shared" ca="1" si="9"/>
        <v>0</v>
      </c>
      <c r="R20" t="str">
        <f t="shared" si="10"/>
        <v>H</v>
      </c>
      <c r="S20" t="s">
        <v>39</v>
      </c>
      <c r="T20">
        <v>147.53677400000001</v>
      </c>
      <c r="U20">
        <v>60.895119000000001</v>
      </c>
      <c r="V20">
        <v>1.0814999999999999</v>
      </c>
      <c r="W20" t="str">
        <f>S20</f>
        <v>H1</v>
      </c>
      <c r="X20">
        <f>SQRT(SUMSQ(T20:V20))</f>
        <v>159.61354843058041</v>
      </c>
      <c r="Y20">
        <f>X20/MAX($X$2:$X$38)</f>
        <v>0.83796449828420461</v>
      </c>
    </row>
    <row r="21" spans="1:25" x14ac:dyDescent="0.2">
      <c r="A21">
        <v>20</v>
      </c>
      <c r="B21" t="s">
        <v>1</v>
      </c>
      <c r="C21">
        <v>10.917999999999999</v>
      </c>
      <c r="D21">
        <v>10.925000000000001</v>
      </c>
      <c r="E21">
        <v>-12.391</v>
      </c>
      <c r="G21">
        <f t="shared" ca="1" si="2"/>
        <v>0.48599999999999888</v>
      </c>
      <c r="H21">
        <f t="shared" ca="1" si="3"/>
        <v>0.18000000000000149</v>
      </c>
      <c r="I21">
        <f t="shared" ca="1" si="4"/>
        <v>-1.2929999999999993</v>
      </c>
      <c r="J21">
        <f t="shared" ca="1" si="5"/>
        <v>1.3929985642490796</v>
      </c>
      <c r="K21">
        <f t="shared" ca="1" si="6"/>
        <v>0.14487598074933186</v>
      </c>
      <c r="L21" t="str">
        <f t="shared" si="7"/>
        <v>C</v>
      </c>
      <c r="M21">
        <f t="shared" ca="1" si="8"/>
        <v>3</v>
      </c>
      <c r="N21">
        <f ca="1">INDEX($K$2:$K$38,MATCH(ROWS($M$2:M21),$M$2:$M$38,0))</f>
        <v>0.59039142402918299</v>
      </c>
      <c r="O21" t="str">
        <f ca="1">INDEX($B$2:$B$38,MATCH(ROWS($M$2:N21),$M$2:$M$38,0))</f>
        <v>C</v>
      </c>
      <c r="P21">
        <f t="shared" ca="1" si="11"/>
        <v>0.70232120788302788</v>
      </c>
      <c r="Q21">
        <f t="shared" ca="1" si="9"/>
        <v>1</v>
      </c>
      <c r="R21" t="str">
        <f t="shared" si="10"/>
        <v>C</v>
      </c>
      <c r="S21" t="s">
        <v>14</v>
      </c>
      <c r="T21">
        <v>-148.066067</v>
      </c>
      <c r="U21">
        <v>60.936247999999999</v>
      </c>
      <c r="V21">
        <v>1.399845</v>
      </c>
      <c r="W21" t="str">
        <f>S21</f>
        <v>C9</v>
      </c>
      <c r="X21">
        <f>SQRT(SUMSQ(T21:V21))</f>
        <v>160.12103572981914</v>
      </c>
      <c r="Y21">
        <f>X21/MAX($X$2:$X$38)</f>
        <v>0.8406287855221839</v>
      </c>
    </row>
    <row r="22" spans="1:25" x14ac:dyDescent="0.2">
      <c r="A22">
        <v>21</v>
      </c>
      <c r="B22" t="s">
        <v>2</v>
      </c>
      <c r="C22">
        <v>7.8849999999999998</v>
      </c>
      <c r="D22">
        <v>4.9690000000000003</v>
      </c>
      <c r="E22">
        <v>-7.4470000000000001</v>
      </c>
      <c r="G22">
        <f t="shared" ca="1" si="2"/>
        <v>-2.5470000000000006</v>
      </c>
      <c r="H22">
        <f t="shared" ca="1" si="3"/>
        <v>-5.7759999999999989</v>
      </c>
      <c r="I22">
        <f t="shared" ca="1" si="4"/>
        <v>3.6510000000000007</v>
      </c>
      <c r="J22">
        <f t="shared" ca="1" si="5"/>
        <v>7.2924060501318761</v>
      </c>
      <c r="K22">
        <f t="shared" ca="1" si="6"/>
        <v>0.75843185029034033</v>
      </c>
      <c r="L22" t="str">
        <f t="shared" si="7"/>
        <v>O</v>
      </c>
      <c r="M22">
        <f t="shared" ca="1" si="8"/>
        <v>27</v>
      </c>
      <c r="N22">
        <f ca="1">INDEX($K$2:$K$38,MATCH(ROWS($M$2:M22),$M$2:$M$38,0))</f>
        <v>0.63512962963686237</v>
      </c>
      <c r="O22" t="str">
        <f ca="1">INDEX($B$2:$B$38,MATCH(ROWS($M$2:N22),$M$2:$M$38,0))</f>
        <v>H</v>
      </c>
      <c r="P22">
        <f t="shared" ca="1" si="11"/>
        <v>0.75057340166505571</v>
      </c>
      <c r="Q22">
        <f t="shared" ca="1" si="9"/>
        <v>0</v>
      </c>
      <c r="R22" t="str">
        <f t="shared" si="10"/>
        <v>O</v>
      </c>
      <c r="S22" t="s">
        <v>8</v>
      </c>
      <c r="T22">
        <v>-105.708602</v>
      </c>
      <c r="U22">
        <v>121.66715499999999</v>
      </c>
      <c r="V22">
        <v>1.43133</v>
      </c>
      <c r="W22" t="str">
        <f>S22</f>
        <v>O1</v>
      </c>
      <c r="X22">
        <f>SQRT(SUMSQ(T22:V22))</f>
        <v>161.1808110420013</v>
      </c>
      <c r="Y22">
        <f>X22/MAX($X$2:$X$38)</f>
        <v>0.8461925618838938</v>
      </c>
    </row>
    <row r="23" spans="1:25" x14ac:dyDescent="0.2">
      <c r="A23">
        <v>22</v>
      </c>
      <c r="B23" t="s">
        <v>2</v>
      </c>
      <c r="C23">
        <v>7.508</v>
      </c>
      <c r="D23">
        <v>2.8740000000000001</v>
      </c>
      <c r="E23">
        <v>-9.07</v>
      </c>
      <c r="G23">
        <f t="shared" ca="1" si="2"/>
        <v>-2.9240000000000004</v>
      </c>
      <c r="H23">
        <f t="shared" ca="1" si="3"/>
        <v>-7.8709999999999987</v>
      </c>
      <c r="I23">
        <f t="shared" ca="1" si="4"/>
        <v>2.0280000000000005</v>
      </c>
      <c r="J23">
        <f t="shared" ca="1" si="5"/>
        <v>8.6380090877470135</v>
      </c>
      <c r="K23">
        <f t="shared" ca="1" si="6"/>
        <v>0.8983785557479026</v>
      </c>
      <c r="L23" t="str">
        <f t="shared" si="7"/>
        <v>O</v>
      </c>
      <c r="M23">
        <f t="shared" ca="1" si="8"/>
        <v>34</v>
      </c>
      <c r="N23">
        <f ca="1">INDEX($K$2:$K$38,MATCH(ROWS($M$2:M23),$M$2:$M$38,0))</f>
        <v>0.63743865152113843</v>
      </c>
      <c r="O23" t="str">
        <f ca="1">INDEX($B$2:$B$38,MATCH(ROWS($M$2:N23),$M$2:$M$38,0))</f>
        <v>C</v>
      </c>
      <c r="P23">
        <f t="shared" ca="1" si="11"/>
        <v>0.69959414585479252</v>
      </c>
      <c r="Q23">
        <f t="shared" ca="1" si="9"/>
        <v>1</v>
      </c>
      <c r="R23" t="str">
        <f t="shared" si="10"/>
        <v>C</v>
      </c>
      <c r="S23" t="s">
        <v>7</v>
      </c>
      <c r="T23">
        <v>162.31088099999999</v>
      </c>
      <c r="U23">
        <v>61.433953000000002</v>
      </c>
      <c r="V23">
        <v>1.5094989999999999</v>
      </c>
      <c r="W23" t="str">
        <f>S23</f>
        <v>C1</v>
      </c>
      <c r="X23">
        <f>SQRT(SUMSQ(T23:V23))</f>
        <v>173.55469241548431</v>
      </c>
      <c r="Y23">
        <f>X23/MAX($X$2:$X$38)</f>
        <v>0.91115492503484286</v>
      </c>
    </row>
    <row r="24" spans="1:25" x14ac:dyDescent="0.2">
      <c r="A24">
        <v>23</v>
      </c>
      <c r="B24" t="s">
        <v>2</v>
      </c>
      <c r="C24">
        <v>11.121</v>
      </c>
      <c r="D24">
        <v>2.5499999999999998</v>
      </c>
      <c r="E24">
        <v>-8.7070000000000007</v>
      </c>
      <c r="G24">
        <f t="shared" ca="1" si="2"/>
        <v>0.68900000000000006</v>
      </c>
      <c r="H24">
        <f t="shared" ca="1" si="3"/>
        <v>-8.1950000000000003</v>
      </c>
      <c r="I24">
        <f t="shared" ca="1" si="4"/>
        <v>2.391</v>
      </c>
      <c r="J24">
        <f t="shared" ca="1" si="5"/>
        <v>8.5644396781108814</v>
      </c>
      <c r="K24">
        <f t="shared" ca="1" si="6"/>
        <v>0.89072711902159873</v>
      </c>
      <c r="L24" t="str">
        <f t="shared" si="7"/>
        <v>O</v>
      </c>
      <c r="M24">
        <f t="shared" ca="1" si="8"/>
        <v>33</v>
      </c>
      <c r="N24">
        <f ca="1">INDEX($K$2:$K$38,MATCH(ROWS($M$2:M24),$M$2:$M$38,0))</f>
        <v>0.67258534048805785</v>
      </c>
      <c r="O24" t="str">
        <f ca="1">INDEX($B$2:$B$38,MATCH(ROWS($M$2:N24),$M$2:$M$38,0))</f>
        <v>C</v>
      </c>
      <c r="P24">
        <f t="shared" ca="1" si="11"/>
        <v>0.71171391971298359</v>
      </c>
      <c r="Q24">
        <f t="shared" ca="1" si="9"/>
        <v>1</v>
      </c>
      <c r="R24" t="str">
        <f t="shared" si="10"/>
        <v>C</v>
      </c>
      <c r="S24" t="s">
        <v>5</v>
      </c>
      <c r="T24">
        <v>0</v>
      </c>
      <c r="U24">
        <v>179.999999</v>
      </c>
      <c r="V24">
        <v>1.4228529999999999</v>
      </c>
      <c r="W24" t="str">
        <f>S24</f>
        <v>C4</v>
      </c>
      <c r="X24">
        <f>SQRT(SUMSQ(T24:V24))</f>
        <v>180.00562255290697</v>
      </c>
      <c r="Y24">
        <f>X24/MAX($X$2:$X$38)</f>
        <v>0.94502204025923042</v>
      </c>
    </row>
    <row r="25" spans="1:25" x14ac:dyDescent="0.2">
      <c r="A25">
        <v>24</v>
      </c>
      <c r="B25" t="s">
        <v>3</v>
      </c>
      <c r="C25">
        <v>8.9179999999999993</v>
      </c>
      <c r="D25">
        <v>3.4580000000000002</v>
      </c>
      <c r="E25">
        <v>-6.2859999999999996</v>
      </c>
      <c r="G25">
        <f t="shared" ca="1" si="2"/>
        <v>-1.5140000000000011</v>
      </c>
      <c r="H25">
        <f t="shared" ca="1" si="3"/>
        <v>-7.286999999999999</v>
      </c>
      <c r="I25">
        <f t="shared" ca="1" si="4"/>
        <v>4.8120000000000012</v>
      </c>
      <c r="J25">
        <f t="shared" ca="1" si="5"/>
        <v>8.8627258222287342</v>
      </c>
      <c r="K25">
        <f t="shared" ca="1" si="6"/>
        <v>0.92174976239116024</v>
      </c>
      <c r="L25" t="str">
        <f t="shared" si="7"/>
        <v>H</v>
      </c>
      <c r="M25">
        <f t="shared" ca="1" si="8"/>
        <v>35</v>
      </c>
      <c r="N25">
        <f ca="1">INDEX($K$2:$K$38,MATCH(ROWS($M$2:M25),$M$2:$M$38,0))</f>
        <v>0.68884659103287971</v>
      </c>
      <c r="O25" t="str">
        <f ca="1">INDEX($B$2:$B$38,MATCH(ROWS($M$2:N25),$M$2:$M$38,0))</f>
        <v>C</v>
      </c>
      <c r="P25">
        <f t="shared" ca="1" si="11"/>
        <v>0.6933009789101835</v>
      </c>
      <c r="Q25">
        <f t="shared" ca="1" si="9"/>
        <v>1</v>
      </c>
      <c r="R25" t="str">
        <f t="shared" si="10"/>
        <v>C</v>
      </c>
      <c r="S25" t="s">
        <v>15</v>
      </c>
      <c r="T25">
        <v>179.821844</v>
      </c>
      <c r="U25">
        <v>58.984667999999999</v>
      </c>
      <c r="V25">
        <v>1.396882</v>
      </c>
      <c r="W25" t="str">
        <f>S25</f>
        <v>C10</v>
      </c>
      <c r="X25">
        <f>SQRT(SUMSQ(T25:V25))</f>
        <v>189.25389802578039</v>
      </c>
      <c r="Y25">
        <f>X25/MAX($X$2:$X$38)</f>
        <v>0.9935751022819761</v>
      </c>
    </row>
    <row r="26" spans="1:25" x14ac:dyDescent="0.2">
      <c r="A26">
        <v>25</v>
      </c>
      <c r="B26" t="s">
        <v>3</v>
      </c>
      <c r="C26">
        <v>9.7919999999999998</v>
      </c>
      <c r="D26">
        <v>5.7469999999999999</v>
      </c>
      <c r="E26">
        <v>-6.7969999999999997</v>
      </c>
      <c r="G26">
        <f t="shared" ca="1" si="2"/>
        <v>-0.64000000000000057</v>
      </c>
      <c r="H26">
        <f t="shared" ca="1" si="3"/>
        <v>-4.9979999999999993</v>
      </c>
      <c r="I26">
        <f t="shared" ca="1" si="4"/>
        <v>4.301000000000001</v>
      </c>
      <c r="J26">
        <f t="shared" ca="1" si="5"/>
        <v>6.624817355972918</v>
      </c>
      <c r="K26">
        <f t="shared" ca="1" si="6"/>
        <v>0.68900064678039108</v>
      </c>
      <c r="L26" t="str">
        <f t="shared" si="7"/>
        <v>H</v>
      </c>
      <c r="M26">
        <f t="shared" ca="1" si="8"/>
        <v>25</v>
      </c>
      <c r="N26">
        <f ca="1">INDEX($K$2:$K$38,MATCH(ROWS($M$2:M26),$M$2:$M$38,0))</f>
        <v>0.68900064678039108</v>
      </c>
      <c r="O26" t="str">
        <f ca="1">INDEX($B$2:$B$38,MATCH(ROWS($M$2:N26),$M$2:$M$38,0))</f>
        <v>H</v>
      </c>
      <c r="P26">
        <f t="shared" ca="1" si="11"/>
        <v>0.69314734244482268</v>
      </c>
      <c r="Q26">
        <f t="shared" ca="1" si="9"/>
        <v>0</v>
      </c>
      <c r="R26" t="str">
        <f t="shared" si="10"/>
        <v>C</v>
      </c>
      <c r="S26" t="s">
        <v>27</v>
      </c>
      <c r="T26">
        <v>179.95130900000001</v>
      </c>
      <c r="U26">
        <v>58.860111000000003</v>
      </c>
      <c r="V26">
        <v>1.400174</v>
      </c>
      <c r="W26" t="str">
        <f>S26</f>
        <v>C17</v>
      </c>
      <c r="X26">
        <f>SQRT(SUMSQ(T26:V26))</f>
        <v>189.33818094873541</v>
      </c>
      <c r="Y26">
        <f>X26/MAX($X$2:$X$38)</f>
        <v>0.99401758412604502</v>
      </c>
    </row>
    <row r="27" spans="1:25" x14ac:dyDescent="0.2">
      <c r="A27">
        <v>26</v>
      </c>
      <c r="B27" t="s">
        <v>3</v>
      </c>
      <c r="C27">
        <v>8.7970000000000006</v>
      </c>
      <c r="D27">
        <v>1.827</v>
      </c>
      <c r="E27">
        <v>-7.8970000000000002</v>
      </c>
      <c r="G27">
        <f t="shared" ca="1" si="2"/>
        <v>-1.6349999999999998</v>
      </c>
      <c r="H27">
        <f t="shared" ca="1" si="3"/>
        <v>-8.9179999999999993</v>
      </c>
      <c r="I27">
        <f t="shared" ca="1" si="4"/>
        <v>3.2010000000000005</v>
      </c>
      <c r="J27">
        <f t="shared" ca="1" si="5"/>
        <v>9.615110503785175</v>
      </c>
      <c r="K27">
        <f t="shared" ca="1" si="6"/>
        <v>1</v>
      </c>
      <c r="L27" t="str">
        <f t="shared" si="7"/>
        <v>H</v>
      </c>
      <c r="M27">
        <f t="shared" ca="1" si="8"/>
        <v>37</v>
      </c>
      <c r="N27">
        <f ca="1">INDEX($K$2:$K$38,MATCH(ROWS($M$2:M27),$M$2:$M$38,0))</f>
        <v>0.73123864074524758</v>
      </c>
      <c r="O27" t="str">
        <f ca="1">INDEX($B$2:$B$38,MATCH(ROWS($M$2:N27),$M$2:$M$38,0))</f>
        <v>H</v>
      </c>
      <c r="P27">
        <f t="shared" ca="1" si="11"/>
        <v>0.7352341720955563</v>
      </c>
      <c r="Q27">
        <f t="shared" ca="1" si="9"/>
        <v>0</v>
      </c>
      <c r="R27" t="str">
        <f t="shared" si="10"/>
        <v>C</v>
      </c>
      <c r="S27" t="s">
        <v>28</v>
      </c>
      <c r="T27">
        <v>-179.88003399999999</v>
      </c>
      <c r="U27">
        <v>59.411427000000003</v>
      </c>
      <c r="V27">
        <v>1.3942399999999999</v>
      </c>
      <c r="W27" t="str">
        <f>S27</f>
        <v>C15</v>
      </c>
      <c r="X27">
        <f>SQRT(SUMSQ(T27:V27))</f>
        <v>189.44257228826652</v>
      </c>
      <c r="Y27">
        <f>X27/MAX($X$2:$X$38)</f>
        <v>0.99456563432175527</v>
      </c>
    </row>
    <row r="28" spans="1:25" x14ac:dyDescent="0.2">
      <c r="A28">
        <v>27</v>
      </c>
      <c r="B28" t="s">
        <v>3</v>
      </c>
      <c r="C28">
        <v>9.7460000000000004</v>
      </c>
      <c r="D28">
        <v>2.33</v>
      </c>
      <c r="E28">
        <v>-10.207000000000001</v>
      </c>
      <c r="G28">
        <f t="shared" ca="1" si="2"/>
        <v>-0.68599999999999994</v>
      </c>
      <c r="H28">
        <f t="shared" ca="1" si="3"/>
        <v>-8.4149999999999991</v>
      </c>
      <c r="I28">
        <f t="shared" ca="1" si="4"/>
        <v>0.89100000000000001</v>
      </c>
      <c r="J28">
        <f t="shared" ca="1" si="5"/>
        <v>8.4897998798558252</v>
      </c>
      <c r="K28">
        <f t="shared" ca="1" si="6"/>
        <v>0.88296435870535761</v>
      </c>
      <c r="L28" t="str">
        <f t="shared" si="7"/>
        <v>H</v>
      </c>
      <c r="M28">
        <f t="shared" ca="1" si="8"/>
        <v>31</v>
      </c>
      <c r="N28">
        <f ca="1">INDEX($K$2:$K$38,MATCH(ROWS($M$2:M28),$M$2:$M$38,0))</f>
        <v>0.75843185029034033</v>
      </c>
      <c r="O28" t="str">
        <f ca="1">INDEX($B$2:$B$38,MATCH(ROWS($M$2:N28),$M$2:$M$38,0))</f>
        <v>O</v>
      </c>
      <c r="P28">
        <f t="shared" ca="1" si="11"/>
        <v>0.76241489103185922</v>
      </c>
      <c r="Q28">
        <f t="shared" ca="1" si="9"/>
        <v>0</v>
      </c>
      <c r="R28" t="str">
        <f t="shared" si="10"/>
        <v>H</v>
      </c>
      <c r="S28" t="s">
        <v>30</v>
      </c>
      <c r="T28">
        <v>179.94392400000001</v>
      </c>
      <c r="U28">
        <v>59.351958000000003</v>
      </c>
      <c r="V28">
        <v>1.087872</v>
      </c>
      <c r="W28" t="str">
        <f>S28</f>
        <v>H11</v>
      </c>
      <c r="X28">
        <f>SQRT(SUMSQ(T28:V28))</f>
        <v>189.48259595129031</v>
      </c>
      <c r="Y28">
        <f>X28/MAX($X$2:$X$38)</f>
        <v>0.9947757568898894</v>
      </c>
    </row>
    <row r="29" spans="1:25" x14ac:dyDescent="0.2">
      <c r="A29">
        <v>28</v>
      </c>
      <c r="B29" t="s">
        <v>3</v>
      </c>
      <c r="C29">
        <v>10.835000000000001</v>
      </c>
      <c r="D29">
        <v>3.7570000000000001</v>
      </c>
      <c r="E29">
        <v>-11.760999999999999</v>
      </c>
      <c r="G29">
        <f t="shared" ca="1" si="2"/>
        <v>0.40300000000000047</v>
      </c>
      <c r="H29">
        <f t="shared" ca="1" si="3"/>
        <v>-6.9879999999999995</v>
      </c>
      <c r="I29">
        <f t="shared" ca="1" si="4"/>
        <v>-0.66299999999999848</v>
      </c>
      <c r="J29">
        <f t="shared" ca="1" si="5"/>
        <v>7.0309403354032236</v>
      </c>
      <c r="K29">
        <f t="shared" ca="1" si="6"/>
        <v>0.73123864074524758</v>
      </c>
      <c r="L29" t="str">
        <f t="shared" si="7"/>
        <v>H</v>
      </c>
      <c r="M29">
        <f t="shared" ca="1" si="8"/>
        <v>26</v>
      </c>
      <c r="N29">
        <f ca="1">INDEX($K$2:$K$38,MATCH(ROWS($M$2:M29),$M$2:$M$38,0))</f>
        <v>0.80906629740563663</v>
      </c>
      <c r="O29" t="str">
        <f ca="1">INDEX($B$2:$B$38,MATCH(ROWS($M$2:N29),$M$2:$M$38,0))</f>
        <v>H</v>
      </c>
      <c r="P29">
        <f t="shared" ca="1" si="11"/>
        <v>0.81316987375860783</v>
      </c>
      <c r="Q29">
        <f t="shared" ca="1" si="9"/>
        <v>1</v>
      </c>
      <c r="R29" t="str">
        <f t="shared" si="10"/>
        <v>H</v>
      </c>
      <c r="S29" t="s">
        <v>22</v>
      </c>
      <c r="T29">
        <v>-179.99880200000001</v>
      </c>
      <c r="U29">
        <v>59.293692999999998</v>
      </c>
      <c r="V29">
        <v>1.087396</v>
      </c>
      <c r="W29" t="str">
        <f>S29</f>
        <v>H10</v>
      </c>
      <c r="X29">
        <f>SQRT(SUMSQ(T29:V29))</f>
        <v>189.51647205737623</v>
      </c>
      <c r="Y29">
        <f>X29/MAX($X$2:$X$38)</f>
        <v>0.99495360503949337</v>
      </c>
    </row>
    <row r="30" spans="1:25" x14ac:dyDescent="0.2">
      <c r="A30">
        <v>29</v>
      </c>
      <c r="B30" t="s">
        <v>3</v>
      </c>
      <c r="C30">
        <v>7.4370000000000003</v>
      </c>
      <c r="D30">
        <v>3.7480000000000002</v>
      </c>
      <c r="E30">
        <v>-9.4890000000000008</v>
      </c>
      <c r="G30">
        <f t="shared" ca="1" si="2"/>
        <v>-2.9950000000000001</v>
      </c>
      <c r="H30">
        <f t="shared" ca="1" si="3"/>
        <v>-6.996999999999999</v>
      </c>
      <c r="I30">
        <f t="shared" ca="1" si="4"/>
        <v>1.609</v>
      </c>
      <c r="J30">
        <f t="shared" ca="1" si="5"/>
        <v>7.7792618544435168</v>
      </c>
      <c r="K30">
        <f t="shared" ca="1" si="6"/>
        <v>0.80906629740563663</v>
      </c>
      <c r="L30" t="str">
        <f t="shared" si="7"/>
        <v>H</v>
      </c>
      <c r="M30">
        <f t="shared" ca="1" si="8"/>
        <v>28</v>
      </c>
      <c r="N30">
        <f ca="1">INDEX($K$2:$K$38,MATCH(ROWS($M$2:M30),$M$2:$M$38,0))</f>
        <v>0.82901019688613387</v>
      </c>
      <c r="O30" t="str">
        <f ca="1">INDEX($B$2:$B$38,MATCH(ROWS($M$2:N30),$M$2:$M$38,0))</f>
        <v>C</v>
      </c>
      <c r="P30">
        <f t="shared" ca="1" si="11"/>
        <v>0.83317563540347617</v>
      </c>
      <c r="Q30">
        <f t="shared" ca="1" si="9"/>
        <v>0</v>
      </c>
      <c r="R30" t="str">
        <f t="shared" si="10"/>
        <v>H</v>
      </c>
      <c r="S30" t="s">
        <v>33</v>
      </c>
      <c r="T30">
        <v>179.98521500000001</v>
      </c>
      <c r="U30">
        <v>59.363444999999999</v>
      </c>
      <c r="V30">
        <v>1.0884529999999999</v>
      </c>
      <c r="W30" t="str">
        <f>S30</f>
        <v>H12</v>
      </c>
      <c r="X30">
        <f>SQRT(SUMSQ(T30:V30))</f>
        <v>189.52540977609695</v>
      </c>
      <c r="Y30">
        <f>X30/MAX($X$2:$X$38)</f>
        <v>0.99500052769146907</v>
      </c>
    </row>
    <row r="31" spans="1:25" x14ac:dyDescent="0.2">
      <c r="A31">
        <v>30</v>
      </c>
      <c r="B31" t="s">
        <v>3</v>
      </c>
      <c r="C31">
        <v>9.23</v>
      </c>
      <c r="D31">
        <v>7.8780000000000001</v>
      </c>
      <c r="E31">
        <v>-7.7530000000000001</v>
      </c>
      <c r="G31">
        <f t="shared" ca="1" si="2"/>
        <v>-1.202</v>
      </c>
      <c r="H31">
        <f t="shared" ca="1" si="3"/>
        <v>-2.8669999999999991</v>
      </c>
      <c r="I31">
        <f t="shared" ca="1" si="4"/>
        <v>3.3450000000000006</v>
      </c>
      <c r="J31">
        <f t="shared" ca="1" si="5"/>
        <v>4.5665652300169768</v>
      </c>
      <c r="K31">
        <f t="shared" ca="1" si="6"/>
        <v>0.47493632321950535</v>
      </c>
      <c r="L31" t="str">
        <f t="shared" si="7"/>
        <v>H</v>
      </c>
      <c r="M31">
        <f t="shared" ca="1" si="8"/>
        <v>16</v>
      </c>
      <c r="N31">
        <f ca="1">INDEX($K$2:$K$38,MATCH(ROWS($M$2:M31),$M$2:$M$38,0))</f>
        <v>0.83738596052631065</v>
      </c>
      <c r="O31" t="str">
        <f ca="1">INDEX($B$2:$B$38,MATCH(ROWS($M$2:N31),$M$2:$M$38,0))</f>
        <v>C</v>
      </c>
      <c r="P31">
        <f t="shared" ca="1" si="11"/>
        <v>0.84110708916282628</v>
      </c>
      <c r="Q31">
        <f t="shared" ca="1" si="9"/>
        <v>1</v>
      </c>
      <c r="R31" t="str">
        <f t="shared" si="10"/>
        <v>C</v>
      </c>
      <c r="S31" t="s">
        <v>18</v>
      </c>
      <c r="T31">
        <v>179.90765099999999</v>
      </c>
      <c r="U31">
        <v>59.938935000000001</v>
      </c>
      <c r="V31">
        <v>1.4133579999999999</v>
      </c>
      <c r="W31" t="str">
        <f>S31</f>
        <v>C13</v>
      </c>
      <c r="X31">
        <f>SQRT(SUMSQ(T31:V31))</f>
        <v>189.63500836635671</v>
      </c>
      <c r="Y31">
        <f>X31/MAX($X$2:$X$38)</f>
        <v>0.99557591573717519</v>
      </c>
    </row>
    <row r="32" spans="1:25" x14ac:dyDescent="0.2">
      <c r="A32">
        <v>31</v>
      </c>
      <c r="B32" t="s">
        <v>3</v>
      </c>
      <c r="C32">
        <v>11.002000000000001</v>
      </c>
      <c r="D32">
        <v>1.615</v>
      </c>
      <c r="E32">
        <v>-8.4640000000000004</v>
      </c>
      <c r="G32">
        <f t="shared" ca="1" si="2"/>
        <v>0.57000000000000028</v>
      </c>
      <c r="H32">
        <f t="shared" ca="1" si="3"/>
        <v>-9.129999999999999</v>
      </c>
      <c r="I32">
        <f t="shared" ca="1" si="4"/>
        <v>2.6340000000000003</v>
      </c>
      <c r="J32">
        <f t="shared" ca="1" si="5"/>
        <v>9.5194409499717985</v>
      </c>
      <c r="K32">
        <f t="shared" ca="1" si="6"/>
        <v>0.99005008275508488</v>
      </c>
      <c r="L32" t="str">
        <f t="shared" si="7"/>
        <v>H</v>
      </c>
      <c r="M32">
        <f t="shared" ca="1" si="8"/>
        <v>36</v>
      </c>
      <c r="N32">
        <f ca="1">INDEX($K$2:$K$38,MATCH(ROWS($M$2:M32),$M$2:$M$38,0))</f>
        <v>0.88296435870535761</v>
      </c>
      <c r="O32" t="str">
        <f ca="1">INDEX($B$2:$B$38,MATCH(ROWS($M$2:N32),$M$2:$M$38,0))</f>
        <v>H</v>
      </c>
      <c r="P32">
        <f t="shared" ca="1" si="11"/>
        <v>0.8867270049895456</v>
      </c>
      <c r="Q32">
        <f t="shared" ca="1" si="9"/>
        <v>0</v>
      </c>
      <c r="R32" t="str">
        <f t="shared" si="10"/>
        <v>C</v>
      </c>
      <c r="S32" t="s">
        <v>17</v>
      </c>
      <c r="T32">
        <v>-179.64877899999999</v>
      </c>
      <c r="U32">
        <v>60.817734000000002</v>
      </c>
      <c r="V32">
        <v>1.4203939999999999</v>
      </c>
      <c r="W32" t="str">
        <f>S32</f>
        <v>C11</v>
      </c>
      <c r="X32">
        <f>SQRT(SUMSQ(T32:V32))</f>
        <v>189.66944425552796</v>
      </c>
      <c r="Y32">
        <f>X32/MAX($X$2:$X$38)</f>
        <v>0.9957567027247215</v>
      </c>
    </row>
    <row r="33" spans="1:28" x14ac:dyDescent="0.2">
      <c r="A33">
        <v>32</v>
      </c>
      <c r="B33" t="s">
        <v>3</v>
      </c>
      <c r="C33">
        <v>11.5</v>
      </c>
      <c r="D33">
        <v>5.2679999999999998</v>
      </c>
      <c r="E33">
        <v>-13.579000000000001</v>
      </c>
      <c r="G33">
        <f t="shared" ca="1" si="2"/>
        <v>1.0679999999999996</v>
      </c>
      <c r="H33">
        <f t="shared" ca="1" si="3"/>
        <v>-5.4769999999999994</v>
      </c>
      <c r="I33">
        <f t="shared" ca="1" si="4"/>
        <v>-2.4809999999999999</v>
      </c>
      <c r="J33">
        <f t="shared" ca="1" si="5"/>
        <v>6.1068415731865837</v>
      </c>
      <c r="K33">
        <f t="shared" ca="1" si="6"/>
        <v>0.63512962963686237</v>
      </c>
      <c r="L33" t="str">
        <f t="shared" si="7"/>
        <v>H</v>
      </c>
      <c r="M33">
        <f t="shared" ca="1" si="8"/>
        <v>21</v>
      </c>
      <c r="N33">
        <f ca="1">INDEX($K$2:$K$38,MATCH(ROWS($M$2:M33),$M$2:$M$38,0))</f>
        <v>0.8895631674304475</v>
      </c>
      <c r="O33" t="str">
        <f ca="1">INDEX($B$2:$B$38,MATCH(ROWS($M$2:N33),$M$2:$M$38,0))</f>
        <v>C</v>
      </c>
      <c r="P33">
        <f t="shared" ca="1" si="11"/>
        <v>0.89304740437195718</v>
      </c>
      <c r="Q33">
        <f t="shared" ca="1" si="9"/>
        <v>0</v>
      </c>
      <c r="R33" t="str">
        <f t="shared" si="10"/>
        <v>H</v>
      </c>
      <c r="S33" t="s">
        <v>34</v>
      </c>
      <c r="T33">
        <v>-179.72893400000001</v>
      </c>
      <c r="U33">
        <v>60.790796</v>
      </c>
      <c r="V33">
        <v>1.089717</v>
      </c>
      <c r="W33" t="str">
        <f>S33</f>
        <v>H5</v>
      </c>
      <c r="X33">
        <f>SQRT(SUMSQ(T33:V33))</f>
        <v>189.73454634891891</v>
      </c>
      <c r="Y33">
        <f>X33/MAX($X$2:$X$38)</f>
        <v>0.99609848601042628</v>
      </c>
    </row>
    <row r="34" spans="1:28" x14ac:dyDescent="0.2">
      <c r="A34">
        <v>33</v>
      </c>
      <c r="B34" t="s">
        <v>3</v>
      </c>
      <c r="C34">
        <v>9.516</v>
      </c>
      <c r="D34">
        <v>10.106</v>
      </c>
      <c r="E34">
        <v>-8.6479999999999997</v>
      </c>
      <c r="G34">
        <f t="shared" ca="1" si="2"/>
        <v>-0.91600000000000037</v>
      </c>
      <c r="H34">
        <f t="shared" ca="1" si="3"/>
        <v>-0.63899999999999935</v>
      </c>
      <c r="I34">
        <f t="shared" ca="1" si="4"/>
        <v>2.4500000000000011</v>
      </c>
      <c r="J34">
        <f t="shared" ca="1" si="5"/>
        <v>2.6925595629437811</v>
      </c>
      <c r="K34">
        <f t="shared" ca="1" si="6"/>
        <v>0.28003417765025196</v>
      </c>
      <c r="L34" t="str">
        <f t="shared" si="7"/>
        <v>H</v>
      </c>
      <c r="M34">
        <f t="shared" ca="1" si="8"/>
        <v>9</v>
      </c>
      <c r="N34">
        <f ca="1">INDEX($K$2:$K$38,MATCH(ROWS($M$2:M34),$M$2:$M$38,0))</f>
        <v>0.89072711902159873</v>
      </c>
      <c r="O34" t="str">
        <f ca="1">INDEX($B$2:$B$38,MATCH(ROWS($M$2:N34),$M$2:$M$38,0))</f>
        <v>O</v>
      </c>
      <c r="P34">
        <f t="shared" ca="1" si="11"/>
        <v>0.89414864750250367</v>
      </c>
      <c r="Q34">
        <f t="shared" ca="1" si="9"/>
        <v>0</v>
      </c>
      <c r="R34" t="str">
        <f t="shared" si="10"/>
        <v>H</v>
      </c>
      <c r="S34" t="s">
        <v>32</v>
      </c>
      <c r="T34">
        <v>179.983372</v>
      </c>
      <c r="U34">
        <v>60.078440999999998</v>
      </c>
      <c r="V34">
        <v>1.0869690000000001</v>
      </c>
      <c r="W34" t="str">
        <f>S34</f>
        <v>H14</v>
      </c>
      <c r="X34">
        <f>SQRT(SUMSQ(T34:V34))</f>
        <v>189.74882021000244</v>
      </c>
      <c r="Y34">
        <f>X34/MAX($X$2:$X$38)</f>
        <v>0.9961734231881223</v>
      </c>
    </row>
    <row r="35" spans="1:28" x14ac:dyDescent="0.2">
      <c r="A35">
        <v>34</v>
      </c>
      <c r="B35" t="s">
        <v>3</v>
      </c>
      <c r="C35">
        <v>11.786</v>
      </c>
      <c r="D35">
        <v>7.5209999999999999</v>
      </c>
      <c r="E35">
        <v>-14.465</v>
      </c>
      <c r="G35">
        <f t="shared" ca="1" si="2"/>
        <v>1.3539999999999992</v>
      </c>
      <c r="H35">
        <f t="shared" ca="1" si="3"/>
        <v>-3.2239999999999993</v>
      </c>
      <c r="I35">
        <f t="shared" ca="1" si="4"/>
        <v>-3.3669999999999991</v>
      </c>
      <c r="J35">
        <f t="shared" ca="1" si="5"/>
        <v>4.854295108458075</v>
      </c>
      <c r="K35">
        <f t="shared" ca="1" si="6"/>
        <v>0.50486108366067006</v>
      </c>
      <c r="L35" t="str">
        <f t="shared" si="7"/>
        <v>H</v>
      </c>
      <c r="M35">
        <f t="shared" ca="1" si="8"/>
        <v>17</v>
      </c>
      <c r="N35">
        <f ca="1">INDEX($K$2:$K$38,MATCH(ROWS($M$2:M35),$M$2:$M$38,0))</f>
        <v>0.8983785557479026</v>
      </c>
      <c r="O35" t="str">
        <f ca="1">INDEX($B$2:$B$38,MATCH(ROWS($M$2:N35),$M$2:$M$38,0))</f>
        <v>O</v>
      </c>
      <c r="P35">
        <f t="shared" ca="1" si="11"/>
        <v>0.90176809245698675</v>
      </c>
      <c r="Q35">
        <f t="shared" ca="1" si="9"/>
        <v>0</v>
      </c>
      <c r="R35" t="str">
        <f t="shared" si="10"/>
        <v>C</v>
      </c>
      <c r="S35" t="s">
        <v>23</v>
      </c>
      <c r="T35">
        <v>-179.890818</v>
      </c>
      <c r="U35">
        <v>60.389102999999999</v>
      </c>
      <c r="V35">
        <v>1.402291</v>
      </c>
      <c r="W35" t="str">
        <f>S35</f>
        <v>C18</v>
      </c>
      <c r="X35">
        <f>SQRT(SUMSQ(T35:V35))</f>
        <v>189.76173634824912</v>
      </c>
      <c r="Y35">
        <f>X35/MAX($X$2:$X$38)</f>
        <v>0.99624123237733009</v>
      </c>
    </row>
    <row r="36" spans="1:28" x14ac:dyDescent="0.2">
      <c r="A36">
        <v>35</v>
      </c>
      <c r="B36" t="s">
        <v>3</v>
      </c>
      <c r="C36">
        <v>10.185</v>
      </c>
      <c r="D36">
        <v>11.622999999999999</v>
      </c>
      <c r="E36">
        <v>-10.504</v>
      </c>
      <c r="G36">
        <f t="shared" ca="1" si="2"/>
        <v>-0.24699999999999989</v>
      </c>
      <c r="H36">
        <f t="shared" ca="1" si="3"/>
        <v>0.87800000000000011</v>
      </c>
      <c r="I36">
        <f t="shared" ca="1" si="4"/>
        <v>0.59400000000000119</v>
      </c>
      <c r="J36">
        <f t="shared" ca="1" si="5"/>
        <v>1.0884525713139741</v>
      </c>
      <c r="K36">
        <f t="shared" ca="1" si="6"/>
        <v>0.11320229454310313</v>
      </c>
      <c r="L36" t="str">
        <f t="shared" si="7"/>
        <v>H</v>
      </c>
      <c r="M36">
        <f t="shared" ca="1" si="8"/>
        <v>2</v>
      </c>
      <c r="N36">
        <f ca="1">INDEX($K$2:$K$38,MATCH(ROWS($M$2:M36),$M$2:$M$38,0))</f>
        <v>0.92174976239116024</v>
      </c>
      <c r="O36" t="str">
        <f ca="1">INDEX($B$2:$B$38,MATCH(ROWS($M$2:N36),$M$2:$M$38,0))</f>
        <v>H</v>
      </c>
      <c r="P36">
        <f t="shared" ca="1" si="11"/>
        <v>0.92379576643058003</v>
      </c>
      <c r="Q36">
        <f t="shared" ca="1" si="9"/>
        <v>1</v>
      </c>
      <c r="R36" t="str">
        <f t="shared" si="10"/>
        <v>H</v>
      </c>
      <c r="S36" t="s">
        <v>31</v>
      </c>
      <c r="T36">
        <v>-179.92943700000001</v>
      </c>
      <c r="U36">
        <v>61.199933999999999</v>
      </c>
      <c r="V36">
        <v>1.088538</v>
      </c>
      <c r="W36" t="str">
        <f>S36</f>
        <v>H13</v>
      </c>
      <c r="X36">
        <f>SQRT(SUMSQ(T36:V36))</f>
        <v>190.05583162775818</v>
      </c>
      <c r="Y36">
        <f>X36/MAX($X$2:$X$38)</f>
        <v>0.99778522037687478</v>
      </c>
    </row>
    <row r="37" spans="1:28" x14ac:dyDescent="0.2">
      <c r="A37">
        <v>36</v>
      </c>
      <c r="B37" t="s">
        <v>3</v>
      </c>
      <c r="C37">
        <v>11.621</v>
      </c>
      <c r="D37">
        <v>9.9860000000000007</v>
      </c>
      <c r="E37">
        <v>-14.182</v>
      </c>
      <c r="G37">
        <f t="shared" ca="1" si="2"/>
        <v>1.1890000000000001</v>
      </c>
      <c r="H37">
        <f t="shared" ca="1" si="3"/>
        <v>-0.75899999999999856</v>
      </c>
      <c r="I37">
        <f t="shared" ca="1" si="4"/>
        <v>-3.0839999999999996</v>
      </c>
      <c r="J37">
        <f t="shared" ca="1" si="5"/>
        <v>3.3912914944015053</v>
      </c>
      <c r="K37">
        <f t="shared" ca="1" si="6"/>
        <v>0.35270437017509654</v>
      </c>
      <c r="L37" t="str">
        <f t="shared" si="7"/>
        <v>H</v>
      </c>
      <c r="M37">
        <f t="shared" ca="1" si="8"/>
        <v>11</v>
      </c>
      <c r="N37">
        <f ca="1">INDEX($K$2:$K$38,MATCH(ROWS($M$2:M37),$M$2:$M$38,0))</f>
        <v>0.99005008275508488</v>
      </c>
      <c r="O37" t="str">
        <f ca="1">INDEX($B$2:$B$38,MATCH(ROWS($M$2:N37),$M$2:$M$38,0))</f>
        <v>H</v>
      </c>
      <c r="P37">
        <f t="shared" ca="1" si="11"/>
        <v>0.99176812474207865</v>
      </c>
      <c r="Q37">
        <f t="shared" ca="1" si="9"/>
        <v>1</v>
      </c>
      <c r="R37" t="str">
        <f t="shared" si="10"/>
        <v>H</v>
      </c>
      <c r="S37" t="s">
        <v>29</v>
      </c>
      <c r="T37">
        <v>179.93852000000001</v>
      </c>
      <c r="U37">
        <v>61.458153000000003</v>
      </c>
      <c r="V37">
        <v>1.0884640000000001</v>
      </c>
      <c r="W37" t="str">
        <f>S37</f>
        <v>H9</v>
      </c>
      <c r="X37">
        <f>SQRT(SUMSQ(T37:V37))</f>
        <v>190.14773283907726</v>
      </c>
      <c r="Y37">
        <f>X37/MAX($X$2:$X$38)</f>
        <v>0.99826769791836112</v>
      </c>
    </row>
    <row r="38" spans="1:28" x14ac:dyDescent="0.2">
      <c r="A38">
        <v>37</v>
      </c>
      <c r="B38" t="s">
        <v>3</v>
      </c>
      <c r="C38">
        <v>11.044</v>
      </c>
      <c r="D38">
        <v>11.929</v>
      </c>
      <c r="E38">
        <v>-12.788</v>
      </c>
      <c r="G38">
        <f t="shared" ca="1" si="2"/>
        <v>0.6120000000000001</v>
      </c>
      <c r="H38">
        <f t="shared" ca="1" si="3"/>
        <v>1.1840000000000011</v>
      </c>
      <c r="I38">
        <f t="shared" ca="1" si="4"/>
        <v>-1.6899999999999995</v>
      </c>
      <c r="J38">
        <f t="shared" ca="1" si="5"/>
        <v>2.1523243250030886</v>
      </c>
      <c r="K38">
        <f t="shared" ca="1" si="6"/>
        <v>0.22384811117415493</v>
      </c>
      <c r="L38" t="str">
        <f t="shared" si="7"/>
        <v>H</v>
      </c>
      <c r="M38">
        <f t="shared" ca="1" si="8"/>
        <v>5</v>
      </c>
      <c r="N38">
        <f ca="1">INDEX($K$2:$K$38,MATCH(ROWS($M$2:M38),$M$2:$M$38,0))</f>
        <v>1</v>
      </c>
      <c r="O38" t="str">
        <f ca="1">INDEX($B$2:$B$38,MATCH(ROWS($M$2:N38),$M$2:$M$38,0))</f>
        <v>H</v>
      </c>
      <c r="P38">
        <f t="shared" ca="1" si="11"/>
        <v>1</v>
      </c>
      <c r="Q38">
        <f t="shared" ca="1" si="9"/>
        <v>1</v>
      </c>
      <c r="R38" t="str">
        <f t="shared" si="10"/>
        <v>H</v>
      </c>
      <c r="S38" t="s">
        <v>21</v>
      </c>
      <c r="T38">
        <v>-179.88058799999999</v>
      </c>
      <c r="U38">
        <v>62.638204999999999</v>
      </c>
      <c r="V38">
        <v>1.0875090000000001</v>
      </c>
      <c r="W38" t="str">
        <f>S38</f>
        <v>H7</v>
      </c>
      <c r="X38">
        <f>SQRT(SUMSQ(T38:V38))</f>
        <v>190.47769775139778</v>
      </c>
      <c r="Y38">
        <f>X38/MAX($X$2:$X$38)</f>
        <v>1</v>
      </c>
    </row>
    <row r="40" spans="1:28" x14ac:dyDescent="0.2">
      <c r="I40">
        <v>11</v>
      </c>
      <c r="J40">
        <f ca="1">OFFSET(F41,$I$40,0)</f>
        <v>9.6150000000000002</v>
      </c>
      <c r="K40">
        <f t="shared" ref="K40:L40" ca="1" si="12">OFFSET(G41,$I$40,0)</f>
        <v>7.9690000000000003</v>
      </c>
      <c r="L40">
        <f t="shared" ca="1" si="12"/>
        <v>-8.766</v>
      </c>
    </row>
    <row r="41" spans="1:28" x14ac:dyDescent="0.2">
      <c r="A41" t="s">
        <v>0</v>
      </c>
      <c r="B41">
        <v>1</v>
      </c>
      <c r="C41" t="s">
        <v>1</v>
      </c>
      <c r="D41" t="s">
        <v>41</v>
      </c>
      <c r="E41">
        <v>1</v>
      </c>
      <c r="F41">
        <v>8.7669999999999995</v>
      </c>
      <c r="G41">
        <v>3.8540000000000001</v>
      </c>
      <c r="H41">
        <v>-7.2809999999999997</v>
      </c>
      <c r="J41">
        <f ca="1">F41-J$40</f>
        <v>-0.84800000000000075</v>
      </c>
      <c r="K41">
        <f t="shared" ref="K41:L41" ca="1" si="13">G41-K$40</f>
        <v>-4.1150000000000002</v>
      </c>
      <c r="L41">
        <f t="shared" ca="1" si="13"/>
        <v>1.4850000000000003</v>
      </c>
      <c r="M41">
        <f ca="1">SQRT(SUMSQ(J41:L41))</f>
        <v>4.4561815492638992</v>
      </c>
      <c r="N41">
        <f ca="1">M41/MAX($M$41:$M$77)</f>
        <v>0.6844471710102551</v>
      </c>
      <c r="O41">
        <f>E41</f>
        <v>1</v>
      </c>
      <c r="P41">
        <f ca="1">COUNTIF(N$41:N$77,"&lt;="&amp;$N41)</f>
        <v>19</v>
      </c>
      <c r="Q41">
        <f ca="1">INDEX($N$41:$N$77,MATCH(ROWS($P$41:P41),$P$41:$P$77,0))</f>
        <v>0</v>
      </c>
      <c r="R41" t="str">
        <f ca="1">INDEX($C$41:$C$77,MATCH(ROWS($P$41:Q41),$P$41:$P$77,0))</f>
        <v>C</v>
      </c>
      <c r="T41">
        <f ca="1">IF(R41=U41,1,0)</f>
        <v>1</v>
      </c>
      <c r="U41" t="str">
        <f>LEFT(V41,1)</f>
        <v>C</v>
      </c>
      <c r="V41" t="s">
        <v>4</v>
      </c>
      <c r="W41">
        <v>0</v>
      </c>
      <c r="X41">
        <v>0</v>
      </c>
      <c r="Y41">
        <v>0</v>
      </c>
      <c r="Z41" t="str">
        <f>V41</f>
        <v>C7</v>
      </c>
      <c r="AA41">
        <f>SQRT(SUMSQ(W41:Y41))</f>
        <v>0</v>
      </c>
      <c r="AB41">
        <f>AA41/MAX($X$2:$X$38)</f>
        <v>0</v>
      </c>
    </row>
    <row r="42" spans="1:28" x14ac:dyDescent="0.2">
      <c r="A42" t="s">
        <v>0</v>
      </c>
      <c r="B42">
        <v>2</v>
      </c>
      <c r="C42" t="s">
        <v>1</v>
      </c>
      <c r="D42" t="s">
        <v>41</v>
      </c>
      <c r="E42">
        <v>1</v>
      </c>
      <c r="F42">
        <v>9.2859999999999996</v>
      </c>
      <c r="G42">
        <v>5.2329999999999997</v>
      </c>
      <c r="H42">
        <v>-7.609</v>
      </c>
      <c r="J42">
        <f t="shared" ref="J42:J77" ca="1" si="14">F42-J$40</f>
        <v>-0.32900000000000063</v>
      </c>
      <c r="K42">
        <f t="shared" ref="K42:K77" ca="1" si="15">G42-K$40</f>
        <v>-2.7360000000000007</v>
      </c>
      <c r="L42">
        <f t="shared" ref="L42:L77" ca="1" si="16">H42-L$40</f>
        <v>1.157</v>
      </c>
      <c r="M42">
        <f t="shared" ref="M42:M77" ca="1" si="17">SQRT(SUMSQ(J42:L42))</f>
        <v>2.9887432141286419</v>
      </c>
      <c r="N42">
        <f t="shared" ref="N42:N77" ca="1" si="18">M42/MAX($M$41:$M$77)</f>
        <v>0.45905599113760465</v>
      </c>
      <c r="O42">
        <f t="shared" ref="O42:O77" si="19">E42</f>
        <v>1</v>
      </c>
      <c r="P42">
        <f t="shared" ref="P42:P77" ca="1" si="20">COUNTIF(N$41:N$77,"&lt;="&amp;$N42)</f>
        <v>11</v>
      </c>
      <c r="Q42">
        <f ca="1">INDEX($N$41:$N$77,MATCH(ROWS($P$41:P42),$P$41:$P$77,0))</f>
        <v>0.1670358782801091</v>
      </c>
      <c r="R42" t="str">
        <f ca="1">INDEX($C$41:$C$77,MATCH(ROWS($P$41:Q42),$P$41:$P$77,0))</f>
        <v>H</v>
      </c>
      <c r="S42">
        <f ca="1">Q42/AB42</f>
        <v>0.55229625016879758</v>
      </c>
      <c r="T42">
        <f t="shared" ref="T42:T77" ca="1" si="21">IF(R42=U42,1,0)</f>
        <v>0</v>
      </c>
      <c r="U42" t="str">
        <f t="shared" ref="U42:U77" si="22">LEFT(V42,1)</f>
        <v>C</v>
      </c>
      <c r="V42" t="s">
        <v>6</v>
      </c>
      <c r="W42">
        <v>9.9999999999999995E-7</v>
      </c>
      <c r="X42">
        <v>57.588025000000002</v>
      </c>
      <c r="Y42">
        <v>1.5119009999999999</v>
      </c>
      <c r="Z42" t="str">
        <f>V42</f>
        <v>C2</v>
      </c>
      <c r="AA42">
        <f>SQRT(SUMSQ(W42:Y42))</f>
        <v>57.607868108743851</v>
      </c>
      <c r="AB42">
        <f>AA42/MAX($X$2:$X$38)</f>
        <v>0.30243891431284958</v>
      </c>
    </row>
    <row r="43" spans="1:28" x14ac:dyDescent="0.2">
      <c r="A43" t="s">
        <v>0</v>
      </c>
      <c r="B43">
        <v>3</v>
      </c>
      <c r="C43" t="s">
        <v>1</v>
      </c>
      <c r="D43" t="s">
        <v>41</v>
      </c>
      <c r="E43">
        <v>1</v>
      </c>
      <c r="F43">
        <v>8.7449999999999992</v>
      </c>
      <c r="G43">
        <v>2.8180000000000001</v>
      </c>
      <c r="H43">
        <v>-8.3640000000000008</v>
      </c>
      <c r="J43">
        <f t="shared" ca="1" si="14"/>
        <v>-0.87000000000000099</v>
      </c>
      <c r="K43">
        <f t="shared" ca="1" si="15"/>
        <v>-5.1509999999999998</v>
      </c>
      <c r="L43">
        <f t="shared" ca="1" si="16"/>
        <v>0.40199999999999925</v>
      </c>
      <c r="M43">
        <f t="shared" ca="1" si="17"/>
        <v>5.2393992976294523</v>
      </c>
      <c r="N43">
        <f t="shared" ca="1" si="18"/>
        <v>0.80474549508602711</v>
      </c>
      <c r="O43">
        <f t="shared" si="19"/>
        <v>1</v>
      </c>
      <c r="P43">
        <f t="shared" ca="1" si="20"/>
        <v>27</v>
      </c>
      <c r="Q43">
        <f ca="1">INDEX($N$41:$N$77,MATCH(ROWS($P$41:P43),$P$41:$P$77,0))</f>
        <v>0.21462052028841427</v>
      </c>
      <c r="R43" t="str">
        <f ca="1">INDEX($C$41:$C$77,MATCH(ROWS($P$41:Q43),$P$41:$P$77,0))</f>
        <v>C</v>
      </c>
      <c r="S43">
        <f t="shared" ref="S43:S77" ca="1" si="23">Q43/AB43</f>
        <v>0.68889369435546233</v>
      </c>
      <c r="T43">
        <f t="shared" ca="1" si="21"/>
        <v>1</v>
      </c>
      <c r="U43" t="str">
        <f t="shared" si="22"/>
        <v>C</v>
      </c>
      <c r="V43" t="s">
        <v>20</v>
      </c>
      <c r="W43">
        <v>0.14016300000000001</v>
      </c>
      <c r="X43">
        <v>59.325516</v>
      </c>
      <c r="Y43">
        <v>1.3973150000000001</v>
      </c>
      <c r="Z43" t="str">
        <f>V43</f>
        <v>C12</v>
      </c>
      <c r="AA43">
        <f>SQRT(SUMSQ(W43:Y43))</f>
        <v>59.342134976271709</v>
      </c>
      <c r="AB43">
        <f>AA43/MAX($X$2:$X$38)</f>
        <v>0.31154374331908491</v>
      </c>
    </row>
    <row r="44" spans="1:28" x14ac:dyDescent="0.2">
      <c r="A44" t="s">
        <v>0</v>
      </c>
      <c r="B44">
        <v>4</v>
      </c>
      <c r="C44" t="s">
        <v>1</v>
      </c>
      <c r="D44" t="s">
        <v>41</v>
      </c>
      <c r="E44">
        <v>1</v>
      </c>
      <c r="F44">
        <v>9.7759999999999998</v>
      </c>
      <c r="G44">
        <v>5.5060000000000002</v>
      </c>
      <c r="H44">
        <v>-9.0129999999999999</v>
      </c>
      <c r="J44">
        <f t="shared" ca="1" si="14"/>
        <v>0.16099999999999959</v>
      </c>
      <c r="K44">
        <f t="shared" ca="1" si="15"/>
        <v>-2.4630000000000001</v>
      </c>
      <c r="L44">
        <f t="shared" ca="1" si="16"/>
        <v>-0.24699999999999989</v>
      </c>
      <c r="M44">
        <f t="shared" ca="1" si="17"/>
        <v>2.4805844069492982</v>
      </c>
      <c r="N44">
        <f t="shared" ca="1" si="18"/>
        <v>0.38100534303164929</v>
      </c>
      <c r="O44">
        <f t="shared" si="19"/>
        <v>1</v>
      </c>
      <c r="P44">
        <f t="shared" ca="1" si="20"/>
        <v>8</v>
      </c>
      <c r="Q44">
        <f ca="1">INDEX($N$41:$N$77,MATCH(ROWS($P$41:P44),$P$41:$P$77,0))</f>
        <v>0.21628601981573009</v>
      </c>
      <c r="R44" t="str">
        <f ca="1">INDEX($C$41:$C$77,MATCH(ROWS($P$41:Q44),$P$41:$P$77,0))</f>
        <v>C</v>
      </c>
      <c r="S44">
        <f t="shared" ca="1" si="23"/>
        <v>0.69314565842389653</v>
      </c>
      <c r="T44">
        <f t="shared" ca="1" si="21"/>
        <v>1</v>
      </c>
      <c r="U44" t="str">
        <f t="shared" si="22"/>
        <v>C</v>
      </c>
      <c r="V44" t="s">
        <v>24</v>
      </c>
      <c r="W44">
        <v>-6.5096000000000001E-2</v>
      </c>
      <c r="X44">
        <v>59.419432999999998</v>
      </c>
      <c r="Y44">
        <v>1.3929990000000001</v>
      </c>
      <c r="Z44" t="str">
        <f>V44</f>
        <v>C20</v>
      </c>
      <c r="AA44">
        <f>SQRT(SUMSQ(W44:Y44))</f>
        <v>59.435794785168859</v>
      </c>
      <c r="AB44">
        <f>AA44/MAX($X$2:$X$38)</f>
        <v>0.3120354534247971</v>
      </c>
    </row>
    <row r="45" spans="1:28" x14ac:dyDescent="0.2">
      <c r="A45" t="s">
        <v>0</v>
      </c>
      <c r="B45">
        <v>5</v>
      </c>
      <c r="C45" t="s">
        <v>1</v>
      </c>
      <c r="D45" t="s">
        <v>41</v>
      </c>
      <c r="E45">
        <v>1</v>
      </c>
      <c r="F45">
        <v>9.92</v>
      </c>
      <c r="G45">
        <v>2.9860000000000002</v>
      </c>
      <c r="H45">
        <v>-9.3450000000000006</v>
      </c>
      <c r="J45">
        <f t="shared" ca="1" si="14"/>
        <v>0.30499999999999972</v>
      </c>
      <c r="K45">
        <f t="shared" ca="1" si="15"/>
        <v>-4.9830000000000005</v>
      </c>
      <c r="L45">
        <f t="shared" ca="1" si="16"/>
        <v>-0.57900000000000063</v>
      </c>
      <c r="M45">
        <f t="shared" ca="1" si="17"/>
        <v>5.0257889927851132</v>
      </c>
      <c r="N45">
        <f t="shared" ca="1" si="18"/>
        <v>0.77193602194562128</v>
      </c>
      <c r="O45">
        <f t="shared" si="19"/>
        <v>1</v>
      </c>
      <c r="P45">
        <f t="shared" ca="1" si="20"/>
        <v>23</v>
      </c>
      <c r="Q45">
        <f ca="1">INDEX($N$41:$N$77,MATCH(ROWS($P$41:P45),$P$41:$P$77,0))</f>
        <v>0.32908400092297141</v>
      </c>
      <c r="R45" t="str">
        <f ca="1">INDEX($C$41:$C$77,MATCH(ROWS($P$41:Q45),$P$41:$P$77,0))</f>
        <v>H</v>
      </c>
      <c r="S45">
        <f t="shared" ca="1" si="23"/>
        <v>1.054090428623826</v>
      </c>
      <c r="T45">
        <f t="shared" ca="1" si="21"/>
        <v>0</v>
      </c>
      <c r="U45" t="str">
        <f t="shared" si="22"/>
        <v>C</v>
      </c>
      <c r="V45" t="s">
        <v>26</v>
      </c>
      <c r="W45">
        <v>-8.8830000000000003E-3</v>
      </c>
      <c r="X45">
        <v>59.450065000000002</v>
      </c>
      <c r="Y45">
        <v>1.401772</v>
      </c>
      <c r="Z45" t="str">
        <f>V45</f>
        <v>C14</v>
      </c>
      <c r="AA45">
        <f>SQRT(SUMSQ(W45:Y45))</f>
        <v>59.466589545322826</v>
      </c>
      <c r="AB45">
        <f>AA45/MAX($X$2:$X$38)</f>
        <v>0.31219712463626959</v>
      </c>
    </row>
    <row r="46" spans="1:28" x14ac:dyDescent="0.2">
      <c r="A46" t="s">
        <v>0</v>
      </c>
      <c r="B46">
        <v>6</v>
      </c>
      <c r="C46" t="s">
        <v>1</v>
      </c>
      <c r="D46" t="s">
        <v>41</v>
      </c>
      <c r="E46">
        <v>1</v>
      </c>
      <c r="F46">
        <v>10.09</v>
      </c>
      <c r="G46">
        <v>4.4089999999999998</v>
      </c>
      <c r="H46">
        <v>-9.8490000000000002</v>
      </c>
      <c r="J46">
        <f t="shared" ca="1" si="14"/>
        <v>0.47499999999999964</v>
      </c>
      <c r="K46">
        <f t="shared" ca="1" si="15"/>
        <v>-3.5600000000000005</v>
      </c>
      <c r="L46">
        <f t="shared" ca="1" si="16"/>
        <v>-1.0830000000000002</v>
      </c>
      <c r="M46">
        <f t="shared" ca="1" si="17"/>
        <v>3.7512816476505737</v>
      </c>
      <c r="N46">
        <f t="shared" ca="1" si="18"/>
        <v>0.57617807600797788</v>
      </c>
      <c r="O46">
        <f t="shared" si="19"/>
        <v>1</v>
      </c>
      <c r="P46">
        <f t="shared" ca="1" si="20"/>
        <v>15</v>
      </c>
      <c r="Q46">
        <f ca="1">INDEX($N$41:$N$77,MATCH(ROWS($P$41:P46),$P$41:$P$77,0))</f>
        <v>0.37159336525669157</v>
      </c>
      <c r="R46" t="str">
        <f ca="1">INDEX($C$41:$C$77,MATCH(ROWS($P$41:Q46),$P$41:$P$77,0))</f>
        <v>C</v>
      </c>
      <c r="S46">
        <f t="shared" ca="1" si="23"/>
        <v>1.1811884529107481</v>
      </c>
      <c r="T46">
        <f t="shared" ca="1" si="21"/>
        <v>1</v>
      </c>
      <c r="U46" t="str">
        <f t="shared" si="22"/>
        <v>C</v>
      </c>
      <c r="V46" t="s">
        <v>25</v>
      </c>
      <c r="W46">
        <v>1.4468999999999999E-2</v>
      </c>
      <c r="X46">
        <v>59.906731000000001</v>
      </c>
      <c r="Y46">
        <v>1.392282</v>
      </c>
      <c r="Z46" t="str">
        <f>V46</f>
        <v>C19</v>
      </c>
      <c r="AA46">
        <f>SQRT(SUMSQ(W46:Y46))</f>
        <v>59.922909455615105</v>
      </c>
      <c r="AB46">
        <f>AA46/MAX($X$2:$X$38)</f>
        <v>0.31459278520797523</v>
      </c>
    </row>
    <row r="47" spans="1:28" x14ac:dyDescent="0.2">
      <c r="A47" t="s">
        <v>0</v>
      </c>
      <c r="B47">
        <v>7</v>
      </c>
      <c r="C47" t="s">
        <v>1</v>
      </c>
      <c r="D47" t="s">
        <v>41</v>
      </c>
      <c r="E47">
        <v>1</v>
      </c>
      <c r="F47">
        <v>9.9329999999999998</v>
      </c>
      <c r="G47">
        <v>6.8250000000000002</v>
      </c>
      <c r="H47">
        <v>-9.5229999999999997</v>
      </c>
      <c r="J47">
        <f t="shared" ca="1" si="14"/>
        <v>0.31799999999999962</v>
      </c>
      <c r="K47">
        <f t="shared" ca="1" si="15"/>
        <v>-1.1440000000000001</v>
      </c>
      <c r="L47">
        <f t="shared" ca="1" si="16"/>
        <v>-0.75699999999999967</v>
      </c>
      <c r="M47">
        <f t="shared" ca="1" si="17"/>
        <v>1.4081580167012506</v>
      </c>
      <c r="N47">
        <f t="shared" ca="1" si="18"/>
        <v>0.21628601981573009</v>
      </c>
      <c r="O47">
        <f t="shared" si="19"/>
        <v>1</v>
      </c>
      <c r="P47">
        <f t="shared" ca="1" si="20"/>
        <v>4</v>
      </c>
      <c r="Q47">
        <f ca="1">INDEX($N$41:$N$77,MATCH(ROWS($P$41:P47),$P$41:$P$77,0))</f>
        <v>0.37289137951628676</v>
      </c>
      <c r="R47" t="str">
        <f ca="1">INDEX($C$41:$C$77,MATCH(ROWS($P$41:Q47),$P$41:$P$77,0))</f>
        <v>C</v>
      </c>
      <c r="S47">
        <f t="shared" ca="1" si="23"/>
        <v>1.1727850039165053</v>
      </c>
      <c r="T47">
        <f t="shared" ca="1" si="21"/>
        <v>1</v>
      </c>
      <c r="U47" t="str">
        <f t="shared" si="22"/>
        <v>C</v>
      </c>
      <c r="V47" t="s">
        <v>16</v>
      </c>
      <c r="W47">
        <v>0.16045799999999999</v>
      </c>
      <c r="X47">
        <v>60.546384000000003</v>
      </c>
      <c r="Y47">
        <v>1.4136150000000001</v>
      </c>
      <c r="Z47" t="str">
        <f>V47</f>
        <v>C8</v>
      </c>
      <c r="AA47">
        <f>SQRT(SUMSQ(W47:Y47))</f>
        <v>60.563096598617257</v>
      </c>
      <c r="AB47">
        <f>AA47/MAX($X$2:$X$38)</f>
        <v>0.31795374111283758</v>
      </c>
    </row>
    <row r="48" spans="1:28" x14ac:dyDescent="0.2">
      <c r="A48" t="s">
        <v>0</v>
      </c>
      <c r="B48">
        <v>8</v>
      </c>
      <c r="C48" t="s">
        <v>1</v>
      </c>
      <c r="D48" t="s">
        <v>41</v>
      </c>
      <c r="E48">
        <v>1</v>
      </c>
      <c r="F48">
        <v>10.423</v>
      </c>
      <c r="G48">
        <v>7.0209999999999999</v>
      </c>
      <c r="H48">
        <v>-10.84</v>
      </c>
      <c r="J48">
        <f t="shared" ca="1" si="14"/>
        <v>0.80799999999999983</v>
      </c>
      <c r="K48">
        <f t="shared" ca="1" si="15"/>
        <v>-0.9480000000000004</v>
      </c>
      <c r="L48">
        <f t="shared" ca="1" si="16"/>
        <v>-2.0739999999999998</v>
      </c>
      <c r="M48">
        <f t="shared" ca="1" si="17"/>
        <v>2.419306512205512</v>
      </c>
      <c r="N48">
        <f t="shared" ca="1" si="18"/>
        <v>0.37159336525669157</v>
      </c>
      <c r="O48">
        <f t="shared" si="19"/>
        <v>1</v>
      </c>
      <c r="P48">
        <f t="shared" ca="1" si="20"/>
        <v>6</v>
      </c>
      <c r="Q48">
        <f ca="1">INDEX($N$41:$N$77,MATCH(ROWS($P$41:P48),$P$41:$P$77,0))</f>
        <v>0.38100534303164929</v>
      </c>
      <c r="R48" t="str">
        <f ca="1">INDEX($C$41:$C$77,MATCH(ROWS($P$41:Q48),$P$41:$P$77,0))</f>
        <v>C</v>
      </c>
      <c r="S48">
        <f t="shared" ca="1" si="23"/>
        <v>1.1918382365311471</v>
      </c>
      <c r="T48">
        <f t="shared" ca="1" si="21"/>
        <v>1</v>
      </c>
      <c r="U48" t="str">
        <f t="shared" si="22"/>
        <v>C</v>
      </c>
      <c r="V48" t="s">
        <v>19</v>
      </c>
      <c r="W48">
        <v>-8.1412999999999999E-2</v>
      </c>
      <c r="X48">
        <v>60.875597999999997</v>
      </c>
      <c r="Y48">
        <v>1.3965719999999999</v>
      </c>
      <c r="Z48" t="str">
        <f>V48</f>
        <v>C16</v>
      </c>
      <c r="AA48">
        <f>SQRT(SUMSQ(W48:Y48))</f>
        <v>60.891669982727166</v>
      </c>
      <c r="AB48">
        <f>AA48/MAX($X$2:$X$38)</f>
        <v>0.31967873772918026</v>
      </c>
    </row>
    <row r="49" spans="1:28" x14ac:dyDescent="0.2">
      <c r="A49" t="s">
        <v>0</v>
      </c>
      <c r="B49">
        <v>9</v>
      </c>
      <c r="C49" t="s">
        <v>1</v>
      </c>
      <c r="D49" t="s">
        <v>41</v>
      </c>
      <c r="E49">
        <v>1</v>
      </c>
      <c r="F49">
        <v>10.584</v>
      </c>
      <c r="G49">
        <v>4.6180000000000003</v>
      </c>
      <c r="H49">
        <v>-11.141999999999999</v>
      </c>
      <c r="J49">
        <f t="shared" ca="1" si="14"/>
        <v>0.96899999999999942</v>
      </c>
      <c r="K49">
        <f t="shared" ca="1" si="15"/>
        <v>-3.351</v>
      </c>
      <c r="L49">
        <f t="shared" ca="1" si="16"/>
        <v>-2.3759999999999994</v>
      </c>
      <c r="M49">
        <f t="shared" ca="1" si="17"/>
        <v>4.2206087238691046</v>
      </c>
      <c r="N49">
        <f t="shared" ca="1" si="18"/>
        <v>0.64826436469371385</v>
      </c>
      <c r="O49">
        <f t="shared" si="19"/>
        <v>1</v>
      </c>
      <c r="P49">
        <f t="shared" ca="1" si="20"/>
        <v>18</v>
      </c>
      <c r="Q49">
        <f ca="1">INDEX($N$41:$N$77,MATCH(ROWS($P$41:P49),$P$41:$P$77,0))</f>
        <v>0.42968396081475385</v>
      </c>
      <c r="R49" t="str">
        <f ca="1">INDEX($C$41:$C$77,MATCH(ROWS($P$41:Q49),$P$41:$P$77,0))</f>
        <v>C</v>
      </c>
      <c r="S49">
        <f t="shared" ca="1" si="23"/>
        <v>0.99104787445135178</v>
      </c>
      <c r="T49">
        <f t="shared" ca="1" si="21"/>
        <v>1</v>
      </c>
      <c r="U49" t="str">
        <f t="shared" si="22"/>
        <v>C</v>
      </c>
      <c r="V49" t="s">
        <v>13</v>
      </c>
      <c r="W49">
        <v>-48.961257000000003</v>
      </c>
      <c r="X49">
        <v>66.488270999999997</v>
      </c>
      <c r="Y49">
        <v>1.5191589999999999</v>
      </c>
      <c r="Z49" t="str">
        <f>V49</f>
        <v>C6</v>
      </c>
      <c r="AA49">
        <f>SQRT(SUMSQ(W49:Y49))</f>
        <v>82.584518595538057</v>
      </c>
      <c r="AB49">
        <f>AA49/MAX($X$2:$X$38)</f>
        <v>0.43356529173994612</v>
      </c>
    </row>
    <row r="50" spans="1:28" x14ac:dyDescent="0.2">
      <c r="A50" t="s">
        <v>0</v>
      </c>
      <c r="B50">
        <v>10</v>
      </c>
      <c r="C50" t="s">
        <v>1</v>
      </c>
      <c r="D50" t="s">
        <v>41</v>
      </c>
      <c r="E50">
        <v>1</v>
      </c>
      <c r="F50">
        <v>10.753</v>
      </c>
      <c r="G50">
        <v>5.9089999999999998</v>
      </c>
      <c r="H50">
        <v>-11.648</v>
      </c>
      <c r="J50">
        <f t="shared" ca="1" si="14"/>
        <v>1.1379999999999999</v>
      </c>
      <c r="K50">
        <f t="shared" ca="1" si="15"/>
        <v>-2.0600000000000005</v>
      </c>
      <c r="L50">
        <f t="shared" ca="1" si="16"/>
        <v>-2.8819999999999997</v>
      </c>
      <c r="M50">
        <f t="shared" ca="1" si="17"/>
        <v>3.7208289399003549</v>
      </c>
      <c r="N50">
        <f t="shared" ca="1" si="18"/>
        <v>0.57150069259376701</v>
      </c>
      <c r="O50">
        <f t="shared" si="19"/>
        <v>1</v>
      </c>
      <c r="P50">
        <f t="shared" ca="1" si="20"/>
        <v>14</v>
      </c>
      <c r="Q50">
        <f ca="1">INDEX($N$41:$N$77,MATCH(ROWS($P$41:P50),$P$41:$P$77,0))</f>
        <v>0.45681469570964844</v>
      </c>
      <c r="R50" t="str">
        <f ca="1">INDEX($C$41:$C$77,MATCH(ROWS($P$41:Q50),$P$41:$P$77,0))</f>
        <v>H</v>
      </c>
      <c r="S50">
        <f t="shared" ca="1" si="23"/>
        <v>0.9269522492658645</v>
      </c>
      <c r="T50">
        <f t="shared" ca="1" si="21"/>
        <v>1</v>
      </c>
      <c r="U50" t="str">
        <f t="shared" si="22"/>
        <v>H</v>
      </c>
      <c r="V50" t="s">
        <v>36</v>
      </c>
      <c r="W50">
        <v>59.711480999999999</v>
      </c>
      <c r="X50">
        <v>72.423541</v>
      </c>
      <c r="Y50">
        <v>0.97336299999999998</v>
      </c>
      <c r="Z50" t="str">
        <f>V50</f>
        <v>H8</v>
      </c>
      <c r="AA50">
        <f>SQRT(SUMSQ(W50:Y50))</f>
        <v>93.870004206465296</v>
      </c>
      <c r="AB50">
        <f>AA50/MAX($X$2:$X$38)</f>
        <v>0.49281362235373011</v>
      </c>
    </row>
    <row r="51" spans="1:28" x14ac:dyDescent="0.2">
      <c r="A51" t="s">
        <v>0</v>
      </c>
      <c r="B51">
        <v>11</v>
      </c>
      <c r="C51" t="s">
        <v>1</v>
      </c>
      <c r="D51" t="s">
        <v>41</v>
      </c>
      <c r="E51">
        <v>1</v>
      </c>
      <c r="F51">
        <v>10.59</v>
      </c>
      <c r="G51">
        <v>8.3309999999999995</v>
      </c>
      <c r="H51">
        <v>-11.363</v>
      </c>
      <c r="J51">
        <f t="shared" ca="1" si="14"/>
        <v>0.97499999999999964</v>
      </c>
      <c r="K51">
        <f t="shared" ca="1" si="15"/>
        <v>0.36199999999999921</v>
      </c>
      <c r="L51">
        <f t="shared" ca="1" si="16"/>
        <v>-2.5969999999999995</v>
      </c>
      <c r="M51">
        <f t="shared" ca="1" si="17"/>
        <v>2.7975128239205618</v>
      </c>
      <c r="N51">
        <f t="shared" ca="1" si="18"/>
        <v>0.42968396081475385</v>
      </c>
      <c r="O51">
        <f t="shared" si="19"/>
        <v>1</v>
      </c>
      <c r="P51">
        <f t="shared" ca="1" si="20"/>
        <v>9</v>
      </c>
      <c r="Q51">
        <f ca="1">INDEX($N$41:$N$77,MATCH(ROWS($P$41:P51),$P$41:$P$77,0))</f>
        <v>0.45905599113760465</v>
      </c>
      <c r="R51" t="str">
        <f ca="1">INDEX($C$41:$C$77,MATCH(ROWS($P$41:Q51),$P$41:$P$77,0))</f>
        <v>C</v>
      </c>
      <c r="S51">
        <f t="shared" ca="1" si="23"/>
        <v>0.92046277205050453</v>
      </c>
      <c r="T51">
        <f t="shared" ca="1" si="21"/>
        <v>0</v>
      </c>
      <c r="U51" t="str">
        <f t="shared" si="22"/>
        <v>H</v>
      </c>
      <c r="V51" t="s">
        <v>11</v>
      </c>
      <c r="W51">
        <v>62.189143000000001</v>
      </c>
      <c r="X51">
        <v>71.803433999999996</v>
      </c>
      <c r="Y51">
        <v>0.97184300000000001</v>
      </c>
      <c r="Z51" t="str">
        <f>V51</f>
        <v>H6</v>
      </c>
      <c r="AA51">
        <f>SQRT(SUMSQ(W51:Y51))</f>
        <v>94.995616320351616</v>
      </c>
      <c r="AB51">
        <f>AA51/MAX($X$2:$X$38)</f>
        <v>0.49872303918926647</v>
      </c>
    </row>
    <row r="52" spans="1:28" x14ac:dyDescent="0.2">
      <c r="A52" t="s">
        <v>0</v>
      </c>
      <c r="B52">
        <v>12</v>
      </c>
      <c r="C52" t="s">
        <v>1</v>
      </c>
      <c r="D52" t="s">
        <v>41</v>
      </c>
      <c r="E52">
        <v>1</v>
      </c>
      <c r="F52">
        <v>9.6150000000000002</v>
      </c>
      <c r="G52">
        <v>7.9690000000000003</v>
      </c>
      <c r="H52">
        <v>-8.766</v>
      </c>
      <c r="J52">
        <f t="shared" ca="1" si="14"/>
        <v>0</v>
      </c>
      <c r="K52">
        <f t="shared" ca="1" si="15"/>
        <v>0</v>
      </c>
      <c r="L52">
        <f t="shared" ca="1" si="16"/>
        <v>0</v>
      </c>
      <c r="M52">
        <f t="shared" ca="1" si="17"/>
        <v>0</v>
      </c>
      <c r="N52">
        <f t="shared" ca="1" si="18"/>
        <v>0</v>
      </c>
      <c r="O52">
        <f t="shared" si="19"/>
        <v>1</v>
      </c>
      <c r="P52">
        <f t="shared" ca="1" si="20"/>
        <v>1</v>
      </c>
      <c r="Q52">
        <f ca="1">INDEX($N$41:$N$77,MATCH(ROWS($P$41:P52),$P$41:$P$77,0))</f>
        <v>0.5691862580996282</v>
      </c>
      <c r="R52" t="str">
        <f ca="1">INDEX($C$41:$C$77,MATCH(ROWS($P$41:Q52),$P$41:$P$77,0))</f>
        <v>O</v>
      </c>
      <c r="S52">
        <f t="shared" ca="1" si="23"/>
        <v>0.95576770232285524</v>
      </c>
      <c r="T52">
        <f t="shared" ca="1" si="21"/>
        <v>1</v>
      </c>
      <c r="U52" t="str">
        <f t="shared" si="22"/>
        <v>O</v>
      </c>
      <c r="V52" t="s">
        <v>10</v>
      </c>
      <c r="W52">
        <v>-89.317808999999997</v>
      </c>
      <c r="X52">
        <v>69.912402</v>
      </c>
      <c r="Y52">
        <v>1.425392</v>
      </c>
      <c r="Z52" t="str">
        <f>V52</f>
        <v>O2</v>
      </c>
      <c r="AA52">
        <f>SQRT(SUMSQ(W52:Y52))</f>
        <v>113.43476848093687</v>
      </c>
      <c r="AB52">
        <f>AA52/MAX($X$2:$X$38)</f>
        <v>0.59552782199723142</v>
      </c>
    </row>
    <row r="53" spans="1:28" x14ac:dyDescent="0.2">
      <c r="A53" t="s">
        <v>0</v>
      </c>
      <c r="B53">
        <v>13</v>
      </c>
      <c r="C53" t="s">
        <v>1</v>
      </c>
      <c r="D53" t="s">
        <v>41</v>
      </c>
      <c r="E53">
        <v>1</v>
      </c>
      <c r="F53">
        <v>10.263999999999999</v>
      </c>
      <c r="G53">
        <v>9.4559999999999995</v>
      </c>
      <c r="H53">
        <v>-10.571999999999999</v>
      </c>
      <c r="J53">
        <f t="shared" ca="1" si="14"/>
        <v>0.64899999999999913</v>
      </c>
      <c r="K53">
        <f t="shared" ca="1" si="15"/>
        <v>1.4869999999999992</v>
      </c>
      <c r="L53">
        <f t="shared" ca="1" si="16"/>
        <v>-1.8059999999999992</v>
      </c>
      <c r="M53">
        <f t="shared" ca="1" si="17"/>
        <v>2.4277574013891901</v>
      </c>
      <c r="N53">
        <f t="shared" ca="1" si="18"/>
        <v>0.37289137951628676</v>
      </c>
      <c r="O53">
        <f t="shared" si="19"/>
        <v>1</v>
      </c>
      <c r="P53">
        <f t="shared" ca="1" si="20"/>
        <v>7</v>
      </c>
      <c r="Q53">
        <f ca="1">INDEX($N$41:$N$77,MATCH(ROWS($P$41:P53),$P$41:$P$77,0))</f>
        <v>0.57082580317128806</v>
      </c>
      <c r="R53" t="str">
        <f ca="1">INDEX($C$41:$C$77,MATCH(ROWS($P$41:Q53),$P$41:$P$77,0))</f>
        <v>C</v>
      </c>
      <c r="S53">
        <f t="shared" ca="1" si="23"/>
        <v>0.89374384725069844</v>
      </c>
      <c r="T53">
        <f t="shared" ca="1" si="21"/>
        <v>1</v>
      </c>
      <c r="U53" t="str">
        <f t="shared" si="22"/>
        <v>C</v>
      </c>
      <c r="V53" t="s">
        <v>9</v>
      </c>
      <c r="W53">
        <v>105.044267</v>
      </c>
      <c r="X53">
        <v>61.349122000000001</v>
      </c>
      <c r="Y53">
        <v>1.4988889999999999</v>
      </c>
      <c r="Z53" t="str">
        <f>V53</f>
        <v>C3</v>
      </c>
      <c r="AA53">
        <f>SQRT(SUMSQ(W53:Y53))</f>
        <v>121.65631700808838</v>
      </c>
      <c r="AB53">
        <f>AA53/MAX($X$2:$X$38)</f>
        <v>0.63869061020922402</v>
      </c>
    </row>
    <row r="54" spans="1:28" x14ac:dyDescent="0.2">
      <c r="A54" t="s">
        <v>0</v>
      </c>
      <c r="B54">
        <v>14</v>
      </c>
      <c r="C54" t="s">
        <v>1</v>
      </c>
      <c r="D54" t="s">
        <v>41</v>
      </c>
      <c r="E54">
        <v>1</v>
      </c>
      <c r="F54">
        <v>11.084</v>
      </c>
      <c r="G54">
        <v>8.5210000000000008</v>
      </c>
      <c r="H54">
        <v>-12.675000000000001</v>
      </c>
      <c r="J54">
        <f t="shared" ca="1" si="14"/>
        <v>1.4689999999999994</v>
      </c>
      <c r="K54">
        <f t="shared" ca="1" si="15"/>
        <v>0.55200000000000049</v>
      </c>
      <c r="L54">
        <f t="shared" ca="1" si="16"/>
        <v>-3.9090000000000007</v>
      </c>
      <c r="M54">
        <f t="shared" ca="1" si="17"/>
        <v>4.2122376476167629</v>
      </c>
      <c r="N54">
        <f t="shared" ca="1" si="18"/>
        <v>0.6469786093006975</v>
      </c>
      <c r="O54">
        <f t="shared" si="19"/>
        <v>1</v>
      </c>
      <c r="P54">
        <f t="shared" ca="1" si="20"/>
        <v>17</v>
      </c>
      <c r="Q54">
        <f ca="1">INDEX($N$41:$N$77,MATCH(ROWS($P$41:P54),$P$41:$P$77,0))</f>
        <v>0.57150069259376701</v>
      </c>
      <c r="R54" t="str">
        <f ca="1">INDEX($C$41:$C$77,MATCH(ROWS($P$41:Q54),$P$41:$P$77,0))</f>
        <v>C</v>
      </c>
      <c r="S54">
        <f t="shared" ca="1" si="23"/>
        <v>0.79480142157152944</v>
      </c>
      <c r="T54">
        <f t="shared" ca="1" si="21"/>
        <v>0</v>
      </c>
      <c r="U54" t="str">
        <f t="shared" si="22"/>
        <v>H</v>
      </c>
      <c r="V54" t="s">
        <v>37</v>
      </c>
      <c r="W54">
        <v>116.701531</v>
      </c>
      <c r="X54">
        <v>71.682117000000005</v>
      </c>
      <c r="Y54">
        <v>1.097113</v>
      </c>
      <c r="Z54" t="str">
        <f>V54</f>
        <v>H4</v>
      </c>
      <c r="AA54">
        <f>SQRT(SUMSQ(W54:Y54))</f>
        <v>136.96268430591022</v>
      </c>
      <c r="AB54">
        <f>AA54/MAX($X$2:$X$38)</f>
        <v>0.7190484026359204</v>
      </c>
    </row>
    <row r="55" spans="1:28" x14ac:dyDescent="0.2">
      <c r="A55" t="s">
        <v>0</v>
      </c>
      <c r="B55">
        <v>15</v>
      </c>
      <c r="C55" t="s">
        <v>1</v>
      </c>
      <c r="D55" t="s">
        <v>41</v>
      </c>
      <c r="E55">
        <v>1</v>
      </c>
      <c r="F55">
        <v>11.241</v>
      </c>
      <c r="G55">
        <v>6.1139999999999999</v>
      </c>
      <c r="H55">
        <v>-12.945</v>
      </c>
      <c r="J55">
        <f t="shared" ca="1" si="14"/>
        <v>1.6259999999999994</v>
      </c>
      <c r="K55">
        <f t="shared" ca="1" si="15"/>
        <v>-1.8550000000000004</v>
      </c>
      <c r="L55">
        <f t="shared" ca="1" si="16"/>
        <v>-4.1790000000000003</v>
      </c>
      <c r="M55">
        <f t="shared" ca="1" si="17"/>
        <v>4.8527252137330015</v>
      </c>
      <c r="N55">
        <f t="shared" ca="1" si="18"/>
        <v>0.74535429212446336</v>
      </c>
      <c r="O55">
        <f t="shared" si="19"/>
        <v>1</v>
      </c>
      <c r="P55">
        <f t="shared" ca="1" si="20"/>
        <v>21</v>
      </c>
      <c r="Q55">
        <f ca="1">INDEX($N$41:$N$77,MATCH(ROWS($P$41:P55),$P$41:$P$77,0))</f>
        <v>0.57617807600797788</v>
      </c>
      <c r="R55" t="str">
        <f ca="1">INDEX($C$41:$C$77,MATCH(ROWS($P$41:Q55),$P$41:$P$77,0))</f>
        <v>C</v>
      </c>
      <c r="S55">
        <f t="shared" ca="1" si="23"/>
        <v>0.7821027827123167</v>
      </c>
      <c r="T55">
        <f t="shared" ca="1" si="21"/>
        <v>1</v>
      </c>
      <c r="U55" t="str">
        <f t="shared" si="22"/>
        <v>C</v>
      </c>
      <c r="V55" t="s">
        <v>12</v>
      </c>
      <c r="W55">
        <v>122.707987</v>
      </c>
      <c r="X55">
        <v>68.056329000000005</v>
      </c>
      <c r="Y55">
        <v>1.539873</v>
      </c>
      <c r="Z55" t="str">
        <f>V55</f>
        <v>C5</v>
      </c>
      <c r="AA55">
        <f>SQRT(SUMSQ(W55:Y55))</f>
        <v>140.32563985033008</v>
      </c>
      <c r="AB55">
        <f>AA55/MAX($X$2:$X$38)</f>
        <v>0.73670377953368726</v>
      </c>
    </row>
    <row r="56" spans="1:28" x14ac:dyDescent="0.2">
      <c r="A56" t="s">
        <v>0</v>
      </c>
      <c r="B56">
        <v>16</v>
      </c>
      <c r="C56" t="s">
        <v>1</v>
      </c>
      <c r="D56" t="s">
        <v>41</v>
      </c>
      <c r="E56">
        <v>1</v>
      </c>
      <c r="F56">
        <v>9.7769999999999992</v>
      </c>
      <c r="G56">
        <v>9.2590000000000003</v>
      </c>
      <c r="H56">
        <v>-9.2780000000000005</v>
      </c>
      <c r="J56">
        <f t="shared" ca="1" si="14"/>
        <v>0.16199999999999903</v>
      </c>
      <c r="K56">
        <f t="shared" ca="1" si="15"/>
        <v>1.29</v>
      </c>
      <c r="L56">
        <f t="shared" ca="1" si="16"/>
        <v>-0.51200000000000045</v>
      </c>
      <c r="M56">
        <f t="shared" ca="1" si="17"/>
        <v>1.3973145673040126</v>
      </c>
      <c r="N56">
        <f t="shared" ca="1" si="18"/>
        <v>0.21462052028841427</v>
      </c>
      <c r="O56">
        <f t="shared" si="19"/>
        <v>1</v>
      </c>
      <c r="P56">
        <f t="shared" ca="1" si="20"/>
        <v>3</v>
      </c>
      <c r="Q56">
        <f ca="1">INDEX($N$41:$N$77,MATCH(ROWS($P$41:P56),$P$41:$P$77,0))</f>
        <v>0.62762417219549371</v>
      </c>
      <c r="R56" t="str">
        <f ca="1">INDEX($C$41:$C$77,MATCH(ROWS($P$41:Q56),$P$41:$P$77,0))</f>
        <v>H</v>
      </c>
      <c r="S56">
        <f t="shared" ca="1" si="23"/>
        <v>0.85091578377423682</v>
      </c>
      <c r="T56">
        <f t="shared" ca="1" si="21"/>
        <v>1</v>
      </c>
      <c r="U56" t="str">
        <f t="shared" si="22"/>
        <v>H</v>
      </c>
      <c r="V56" t="s">
        <v>38</v>
      </c>
      <c r="W56">
        <v>120.893872</v>
      </c>
      <c r="X56">
        <v>71.568021999999999</v>
      </c>
      <c r="Y56">
        <v>1.0967560000000001</v>
      </c>
      <c r="Z56" t="str">
        <f>V56</f>
        <v>H3</v>
      </c>
      <c r="AA56">
        <f>SQRT(SUMSQ(W56:Y56))</f>
        <v>140.49381813399623</v>
      </c>
      <c r="AB56">
        <f>AA56/MAX($X$2:$X$38)</f>
        <v>0.73758670853614539</v>
      </c>
    </row>
    <row r="57" spans="1:28" x14ac:dyDescent="0.2">
      <c r="A57" t="s">
        <v>0</v>
      </c>
      <c r="B57">
        <v>17</v>
      </c>
      <c r="C57" t="s">
        <v>1</v>
      </c>
      <c r="D57" t="s">
        <v>41</v>
      </c>
      <c r="E57">
        <v>1</v>
      </c>
      <c r="F57">
        <v>11.404999999999999</v>
      </c>
      <c r="G57">
        <v>7.4020000000000001</v>
      </c>
      <c r="H57">
        <v>-13.452999999999999</v>
      </c>
      <c r="J57">
        <f t="shared" ca="1" si="14"/>
        <v>1.7899999999999991</v>
      </c>
      <c r="K57">
        <f t="shared" ca="1" si="15"/>
        <v>-0.56700000000000017</v>
      </c>
      <c r="L57">
        <f t="shared" ca="1" si="16"/>
        <v>-4.6869999999999994</v>
      </c>
      <c r="M57">
        <f t="shared" ca="1" si="17"/>
        <v>5.0491145758439657</v>
      </c>
      <c r="N57">
        <f t="shared" ca="1" si="18"/>
        <v>0.77551871469731881</v>
      </c>
      <c r="O57">
        <f t="shared" si="19"/>
        <v>1</v>
      </c>
      <c r="P57">
        <f t="shared" ca="1" si="20"/>
        <v>24</v>
      </c>
      <c r="Q57">
        <f ca="1">INDEX($N$41:$N$77,MATCH(ROWS($P$41:P57),$P$41:$P$77,0))</f>
        <v>0.6469786093006975</v>
      </c>
      <c r="R57" t="str">
        <f ca="1">INDEX($C$41:$C$77,MATCH(ROWS($P$41:Q57),$P$41:$P$77,0))</f>
        <v>C</v>
      </c>
      <c r="S57">
        <f t="shared" ca="1" si="23"/>
        <v>0.8687112327039036</v>
      </c>
      <c r="T57">
        <f t="shared" ca="1" si="21"/>
        <v>0</v>
      </c>
      <c r="U57" t="str">
        <f t="shared" si="22"/>
        <v>O</v>
      </c>
      <c r="V57" t="s">
        <v>35</v>
      </c>
      <c r="W57">
        <v>122.74265</v>
      </c>
      <c r="X57">
        <v>71.107932000000005</v>
      </c>
      <c r="Y57">
        <v>1.4281250000000001</v>
      </c>
      <c r="Z57" t="str">
        <f>V57</f>
        <v>O3</v>
      </c>
      <c r="AA57">
        <f>SQRT(SUMSQ(W57:Y57))</f>
        <v>141.85956317201442</v>
      </c>
      <c r="AB57">
        <f>AA57/MAX($X$2:$X$38)</f>
        <v>0.74475681324730525</v>
      </c>
    </row>
    <row r="58" spans="1:28" x14ac:dyDescent="0.2">
      <c r="A58" t="s">
        <v>0</v>
      </c>
      <c r="B58">
        <v>18</v>
      </c>
      <c r="C58" t="s">
        <v>1</v>
      </c>
      <c r="D58" t="s">
        <v>41</v>
      </c>
      <c r="E58">
        <v>1</v>
      </c>
      <c r="F58">
        <v>10.432</v>
      </c>
      <c r="G58">
        <v>10.744999999999999</v>
      </c>
      <c r="H58">
        <v>-11.098000000000001</v>
      </c>
      <c r="J58">
        <f t="shared" ca="1" si="14"/>
        <v>0.81700000000000017</v>
      </c>
      <c r="K58">
        <f t="shared" ca="1" si="15"/>
        <v>2.7759999999999989</v>
      </c>
      <c r="L58">
        <f t="shared" ca="1" si="16"/>
        <v>-2.3320000000000007</v>
      </c>
      <c r="M58">
        <f t="shared" ca="1" si="17"/>
        <v>3.7164349853051375</v>
      </c>
      <c r="N58">
        <f t="shared" ca="1" si="18"/>
        <v>0.57082580317128806</v>
      </c>
      <c r="O58">
        <f t="shared" si="19"/>
        <v>1</v>
      </c>
      <c r="P58">
        <f t="shared" ca="1" si="20"/>
        <v>13</v>
      </c>
      <c r="Q58">
        <f ca="1">INDEX($N$41:$N$77,MATCH(ROWS($P$41:P58),$P$41:$P$77,0))</f>
        <v>0.64826436469371385</v>
      </c>
      <c r="R58" t="str">
        <f ca="1">INDEX($C$41:$C$77,MATCH(ROWS($P$41:Q58),$P$41:$P$77,0))</f>
        <v>C</v>
      </c>
      <c r="S58">
        <f t="shared" ca="1" si="23"/>
        <v>0.77601192232677774</v>
      </c>
      <c r="T58">
        <f t="shared" ca="1" si="21"/>
        <v>0</v>
      </c>
      <c r="U58" t="str">
        <f t="shared" si="22"/>
        <v>H</v>
      </c>
      <c r="V58" t="s">
        <v>40</v>
      </c>
      <c r="W58">
        <v>146.22062700000001</v>
      </c>
      <c r="X58">
        <v>62.752583000000001</v>
      </c>
      <c r="Y58">
        <v>1.0860829999999999</v>
      </c>
      <c r="Z58" t="str">
        <f>V58</f>
        <v>H2</v>
      </c>
      <c r="AA58">
        <f>SQRT(SUMSQ(W58:Y58))</f>
        <v>159.1211425604024</v>
      </c>
      <c r="AB58">
        <f>AA58/MAX($X$2:$X$38)</f>
        <v>0.83537938792225208</v>
      </c>
    </row>
    <row r="59" spans="1:28" x14ac:dyDescent="0.2">
      <c r="A59" t="s">
        <v>0</v>
      </c>
      <c r="B59">
        <v>19</v>
      </c>
      <c r="C59" t="s">
        <v>1</v>
      </c>
      <c r="D59" t="s">
        <v>41</v>
      </c>
      <c r="E59">
        <v>1</v>
      </c>
      <c r="F59">
        <v>11.242000000000001</v>
      </c>
      <c r="G59">
        <v>9.8209999999999997</v>
      </c>
      <c r="H59">
        <v>-13.175000000000001</v>
      </c>
      <c r="J59">
        <f t="shared" ca="1" si="14"/>
        <v>1.6270000000000007</v>
      </c>
      <c r="K59">
        <f t="shared" ca="1" si="15"/>
        <v>1.8519999999999994</v>
      </c>
      <c r="L59">
        <f t="shared" ca="1" si="16"/>
        <v>-4.4090000000000007</v>
      </c>
      <c r="M59">
        <f t="shared" ca="1" si="17"/>
        <v>5.0513675376080096</v>
      </c>
      <c r="N59">
        <f t="shared" ca="1" si="18"/>
        <v>0.77586475834225266</v>
      </c>
      <c r="O59">
        <f t="shared" si="19"/>
        <v>1</v>
      </c>
      <c r="P59">
        <f t="shared" ca="1" si="20"/>
        <v>25</v>
      </c>
      <c r="Q59">
        <f ca="1">INDEX($N$41:$N$77,MATCH(ROWS($P$41:P59),$P$41:$P$77,0))</f>
        <v>0.6844471710102551</v>
      </c>
      <c r="R59" t="str">
        <f ca="1">INDEX($C$41:$C$77,MATCH(ROWS($P$41:Q59),$P$41:$P$77,0))</f>
        <v>C</v>
      </c>
      <c r="S59">
        <f t="shared" ca="1" si="23"/>
        <v>0.81679733737134708</v>
      </c>
      <c r="T59">
        <f t="shared" ca="1" si="21"/>
        <v>0</v>
      </c>
      <c r="U59" t="str">
        <f t="shared" si="22"/>
        <v>H</v>
      </c>
      <c r="V59" t="s">
        <v>39</v>
      </c>
      <c r="W59">
        <v>147.53677400000001</v>
      </c>
      <c r="X59">
        <v>60.895119000000001</v>
      </c>
      <c r="Y59">
        <v>1.0814999999999999</v>
      </c>
      <c r="Z59" t="str">
        <f>V59</f>
        <v>H1</v>
      </c>
      <c r="AA59">
        <f>SQRT(SUMSQ(W59:Y59))</f>
        <v>159.61354843058041</v>
      </c>
      <c r="AB59">
        <f>AA59/MAX($X$2:$X$38)</f>
        <v>0.83796449828420461</v>
      </c>
    </row>
    <row r="60" spans="1:28" x14ac:dyDescent="0.2">
      <c r="A60" t="s">
        <v>0</v>
      </c>
      <c r="B60">
        <v>20</v>
      </c>
      <c r="C60" t="s">
        <v>1</v>
      </c>
      <c r="D60" t="s">
        <v>41</v>
      </c>
      <c r="E60">
        <v>1</v>
      </c>
      <c r="F60">
        <v>10.917999999999999</v>
      </c>
      <c r="G60">
        <v>10.925000000000001</v>
      </c>
      <c r="H60">
        <v>-12.391</v>
      </c>
      <c r="J60">
        <f t="shared" ca="1" si="14"/>
        <v>1.302999999999999</v>
      </c>
      <c r="K60">
        <f t="shared" ca="1" si="15"/>
        <v>2.9560000000000004</v>
      </c>
      <c r="L60">
        <f t="shared" ca="1" si="16"/>
        <v>-3.625</v>
      </c>
      <c r="M60">
        <f t="shared" ca="1" si="17"/>
        <v>4.8555504322373171</v>
      </c>
      <c r="N60">
        <f t="shared" ca="1" si="18"/>
        <v>0.74578823153904672</v>
      </c>
      <c r="O60">
        <f t="shared" si="19"/>
        <v>1</v>
      </c>
      <c r="P60">
        <f t="shared" ca="1" si="20"/>
        <v>22</v>
      </c>
      <c r="Q60">
        <f ca="1">INDEX($N$41:$N$77,MATCH(ROWS($P$41:P60),$P$41:$P$77,0))</f>
        <v>0.73794768026606217</v>
      </c>
      <c r="R60" t="str">
        <f ca="1">INDEX($C$41:$C$77,MATCH(ROWS($P$41:Q60),$P$41:$P$77,0))</f>
        <v>H</v>
      </c>
      <c r="S60">
        <f t="shared" ca="1" si="23"/>
        <v>0.87785202336089641</v>
      </c>
      <c r="T60">
        <f t="shared" ca="1" si="21"/>
        <v>0</v>
      </c>
      <c r="U60" t="str">
        <f t="shared" si="22"/>
        <v>C</v>
      </c>
      <c r="V60" t="s">
        <v>14</v>
      </c>
      <c r="W60">
        <v>-148.066067</v>
      </c>
      <c r="X60">
        <v>60.936247999999999</v>
      </c>
      <c r="Y60">
        <v>1.399845</v>
      </c>
      <c r="Z60" t="str">
        <f>V60</f>
        <v>C9</v>
      </c>
      <c r="AA60">
        <f>SQRT(SUMSQ(W60:Y60))</f>
        <v>160.12103572981914</v>
      </c>
      <c r="AB60">
        <f>AA60/MAX($X$2:$X$38)</f>
        <v>0.8406287855221839</v>
      </c>
    </row>
    <row r="61" spans="1:28" x14ac:dyDescent="0.2">
      <c r="A61" t="s">
        <v>0</v>
      </c>
      <c r="B61">
        <v>21</v>
      </c>
      <c r="C61" t="s">
        <v>2</v>
      </c>
      <c r="D61" t="s">
        <v>41</v>
      </c>
      <c r="E61">
        <v>1</v>
      </c>
      <c r="F61">
        <v>7.8849999999999998</v>
      </c>
      <c r="G61">
        <v>4.9690000000000003</v>
      </c>
      <c r="H61">
        <v>-7.4470000000000001</v>
      </c>
      <c r="J61">
        <f t="shared" ca="1" si="14"/>
        <v>-1.7300000000000004</v>
      </c>
      <c r="K61">
        <f t="shared" ca="1" si="15"/>
        <v>-3</v>
      </c>
      <c r="L61">
        <f t="shared" ca="1" si="16"/>
        <v>1.319</v>
      </c>
      <c r="M61">
        <f t="shared" ca="1" si="17"/>
        <v>3.705760515737627</v>
      </c>
      <c r="N61">
        <f t="shared" ca="1" si="18"/>
        <v>0.5691862580996282</v>
      </c>
      <c r="O61">
        <f t="shared" si="19"/>
        <v>1</v>
      </c>
      <c r="P61">
        <f t="shared" ca="1" si="20"/>
        <v>12</v>
      </c>
      <c r="Q61">
        <f ca="1">INDEX($N$41:$N$77,MATCH(ROWS($P$41:P61),$P$41:$P$77,0))</f>
        <v>0.74535429212446336</v>
      </c>
      <c r="R61" t="str">
        <f ca="1">INDEX($C$41:$C$77,MATCH(ROWS($P$41:Q61),$P$41:$P$77,0))</f>
        <v>C</v>
      </c>
      <c r="S61">
        <f t="shared" ca="1" si="23"/>
        <v>0.88083295185798804</v>
      </c>
      <c r="T61">
        <f t="shared" ca="1" si="21"/>
        <v>0</v>
      </c>
      <c r="U61" t="str">
        <f t="shared" si="22"/>
        <v>O</v>
      </c>
      <c r="V61" t="s">
        <v>8</v>
      </c>
      <c r="W61">
        <v>-105.708602</v>
      </c>
      <c r="X61">
        <v>121.66715499999999</v>
      </c>
      <c r="Y61">
        <v>1.43133</v>
      </c>
      <c r="Z61" t="str">
        <f>V61</f>
        <v>O1</v>
      </c>
      <c r="AA61">
        <f>SQRT(SUMSQ(W61:Y61))</f>
        <v>161.1808110420013</v>
      </c>
      <c r="AB61">
        <f>AA61/MAX($X$2:$X$38)</f>
        <v>0.8461925618838938</v>
      </c>
    </row>
    <row r="62" spans="1:28" x14ac:dyDescent="0.2">
      <c r="A62" t="s">
        <v>0</v>
      </c>
      <c r="B62">
        <v>22</v>
      </c>
      <c r="C62" t="s">
        <v>2</v>
      </c>
      <c r="D62" t="s">
        <v>41</v>
      </c>
      <c r="E62">
        <v>1</v>
      </c>
      <c r="F62">
        <v>7.508</v>
      </c>
      <c r="G62">
        <v>2.8740000000000001</v>
      </c>
      <c r="H62">
        <v>-9.07</v>
      </c>
      <c r="J62">
        <f t="shared" ca="1" si="14"/>
        <v>-2.1070000000000002</v>
      </c>
      <c r="K62">
        <f t="shared" ca="1" si="15"/>
        <v>-5.0950000000000006</v>
      </c>
      <c r="L62">
        <f t="shared" ca="1" si="16"/>
        <v>-0.30400000000000027</v>
      </c>
      <c r="M62">
        <f t="shared" ca="1" si="17"/>
        <v>5.5218556663498557</v>
      </c>
      <c r="N62">
        <f t="shared" ca="1" si="18"/>
        <v>0.84812937888143591</v>
      </c>
      <c r="O62">
        <f t="shared" si="19"/>
        <v>1</v>
      </c>
      <c r="P62">
        <f t="shared" ca="1" si="20"/>
        <v>29</v>
      </c>
      <c r="Q62">
        <f ca="1">INDEX($N$41:$N$77,MATCH(ROWS($P$41:P62),$P$41:$P$77,0))</f>
        <v>0.74578823153904672</v>
      </c>
      <c r="R62" t="str">
        <f ca="1">INDEX($C$41:$C$77,MATCH(ROWS($P$41:Q62),$P$41:$P$77,0))</f>
        <v>C</v>
      </c>
      <c r="S62">
        <f t="shared" ca="1" si="23"/>
        <v>0.81850869818930905</v>
      </c>
      <c r="T62">
        <f t="shared" ca="1" si="21"/>
        <v>1</v>
      </c>
      <c r="U62" t="str">
        <f t="shared" si="22"/>
        <v>C</v>
      </c>
      <c r="V62" t="s">
        <v>7</v>
      </c>
      <c r="W62">
        <v>162.31088099999999</v>
      </c>
      <c r="X62">
        <v>61.433953000000002</v>
      </c>
      <c r="Y62">
        <v>1.5094989999999999</v>
      </c>
      <c r="Z62" t="str">
        <f>V62</f>
        <v>C1</v>
      </c>
      <c r="AA62">
        <f>SQRT(SUMSQ(W62:Y62))</f>
        <v>173.55469241548431</v>
      </c>
      <c r="AB62">
        <f>AA62/MAX($X$2:$X$38)</f>
        <v>0.91115492503484286</v>
      </c>
    </row>
    <row r="63" spans="1:28" x14ac:dyDescent="0.2">
      <c r="A63" t="s">
        <v>0</v>
      </c>
      <c r="B63">
        <v>23</v>
      </c>
      <c r="C63" t="s">
        <v>2</v>
      </c>
      <c r="D63" t="s">
        <v>41</v>
      </c>
      <c r="E63">
        <v>1</v>
      </c>
      <c r="F63">
        <v>11.121</v>
      </c>
      <c r="G63">
        <v>2.5499999999999998</v>
      </c>
      <c r="H63">
        <v>-8.7070000000000007</v>
      </c>
      <c r="J63">
        <f t="shared" ca="1" si="14"/>
        <v>1.5060000000000002</v>
      </c>
      <c r="K63">
        <f t="shared" ca="1" si="15"/>
        <v>-5.4190000000000005</v>
      </c>
      <c r="L63">
        <f t="shared" ca="1" si="16"/>
        <v>5.8999999999999275E-2</v>
      </c>
      <c r="M63">
        <f t="shared" ca="1" si="17"/>
        <v>5.6246847022744317</v>
      </c>
      <c r="N63">
        <f t="shared" ca="1" si="18"/>
        <v>0.8639234038685718</v>
      </c>
      <c r="O63">
        <f t="shared" si="19"/>
        <v>1</v>
      </c>
      <c r="P63">
        <f t="shared" ca="1" si="20"/>
        <v>30</v>
      </c>
      <c r="Q63">
        <f ca="1">INDEX($N$41:$N$77,MATCH(ROWS($P$41:P63),$P$41:$P$77,0))</f>
        <v>0.77193602194562128</v>
      </c>
      <c r="R63" t="str">
        <f ca="1">INDEX($C$41:$C$77,MATCH(ROWS($P$41:Q63),$P$41:$P$77,0))</f>
        <v>C</v>
      </c>
      <c r="S63">
        <f t="shared" ca="1" si="23"/>
        <v>0.8168444640019934</v>
      </c>
      <c r="T63">
        <f t="shared" ca="1" si="21"/>
        <v>1</v>
      </c>
      <c r="U63" t="str">
        <f t="shared" si="22"/>
        <v>C</v>
      </c>
      <c r="V63" t="s">
        <v>5</v>
      </c>
      <c r="W63">
        <v>0</v>
      </c>
      <c r="X63">
        <v>179.999999</v>
      </c>
      <c r="Y63">
        <v>1.4228529999999999</v>
      </c>
      <c r="Z63" t="str">
        <f>V63</f>
        <v>C4</v>
      </c>
      <c r="AA63">
        <f>SQRT(SUMSQ(W63:Y63))</f>
        <v>180.00562255290697</v>
      </c>
      <c r="AB63">
        <f>AA63/MAX($X$2:$X$38)</f>
        <v>0.94502204025923042</v>
      </c>
    </row>
    <row r="64" spans="1:28" x14ac:dyDescent="0.2">
      <c r="A64" t="s">
        <v>0</v>
      </c>
      <c r="B64">
        <v>24</v>
      </c>
      <c r="C64" t="s">
        <v>3</v>
      </c>
      <c r="D64" t="s">
        <v>41</v>
      </c>
      <c r="E64">
        <v>1</v>
      </c>
      <c r="F64">
        <v>8.9179999999999993</v>
      </c>
      <c r="G64">
        <v>3.4580000000000002</v>
      </c>
      <c r="H64">
        <v>-6.2859999999999996</v>
      </c>
      <c r="J64">
        <f t="shared" ca="1" si="14"/>
        <v>-0.69700000000000095</v>
      </c>
      <c r="K64">
        <f t="shared" ca="1" si="15"/>
        <v>-4.5110000000000001</v>
      </c>
      <c r="L64">
        <f t="shared" ca="1" si="16"/>
        <v>2.4800000000000004</v>
      </c>
      <c r="M64">
        <f t="shared" ca="1" si="17"/>
        <v>5.1947406095011139</v>
      </c>
      <c r="N64">
        <f t="shared" ca="1" si="18"/>
        <v>0.79788614422418447</v>
      </c>
      <c r="O64">
        <f t="shared" si="19"/>
        <v>1</v>
      </c>
      <c r="P64">
        <f t="shared" ca="1" si="20"/>
        <v>26</v>
      </c>
      <c r="Q64">
        <f ca="1">INDEX($N$41:$N$77,MATCH(ROWS($P$41:P64),$P$41:$P$77,0))</f>
        <v>0.77551871469731881</v>
      </c>
      <c r="R64" t="str">
        <f ca="1">INDEX($C$41:$C$77,MATCH(ROWS($P$41:Q64),$P$41:$P$77,0))</f>
        <v>C</v>
      </c>
      <c r="S64">
        <f t="shared" ca="1" si="23"/>
        <v>0.78053356300511145</v>
      </c>
      <c r="T64">
        <f t="shared" ca="1" si="21"/>
        <v>1</v>
      </c>
      <c r="U64" t="str">
        <f t="shared" si="22"/>
        <v>C</v>
      </c>
      <c r="V64" t="s">
        <v>15</v>
      </c>
      <c r="W64">
        <v>179.821844</v>
      </c>
      <c r="X64">
        <v>58.984667999999999</v>
      </c>
      <c r="Y64">
        <v>1.396882</v>
      </c>
      <c r="Z64" t="str">
        <f>V64</f>
        <v>C10</v>
      </c>
      <c r="AA64">
        <f>SQRT(SUMSQ(W64:Y64))</f>
        <v>189.25389802578039</v>
      </c>
      <c r="AB64">
        <f>AA64/MAX($X$2:$X$38)</f>
        <v>0.9935751022819761</v>
      </c>
    </row>
    <row r="65" spans="1:28" x14ac:dyDescent="0.2">
      <c r="A65" t="s">
        <v>0</v>
      </c>
      <c r="B65">
        <v>25</v>
      </c>
      <c r="C65" t="s">
        <v>3</v>
      </c>
      <c r="D65" t="s">
        <v>41</v>
      </c>
      <c r="E65">
        <v>1</v>
      </c>
      <c r="F65">
        <v>9.7919999999999998</v>
      </c>
      <c r="G65">
        <v>5.7469999999999999</v>
      </c>
      <c r="H65">
        <v>-6.7969999999999997</v>
      </c>
      <c r="J65">
        <f t="shared" ca="1" si="14"/>
        <v>0.1769999999999996</v>
      </c>
      <c r="K65">
        <f t="shared" ca="1" si="15"/>
        <v>-2.2220000000000004</v>
      </c>
      <c r="L65">
        <f t="shared" ca="1" si="16"/>
        <v>1.9690000000000003</v>
      </c>
      <c r="M65">
        <f t="shared" ca="1" si="17"/>
        <v>2.9741509712857557</v>
      </c>
      <c r="N65">
        <f t="shared" ca="1" si="18"/>
        <v>0.45681469570964844</v>
      </c>
      <c r="O65">
        <f t="shared" si="19"/>
        <v>1</v>
      </c>
      <c r="P65">
        <f t="shared" ca="1" si="20"/>
        <v>10</v>
      </c>
      <c r="Q65">
        <f ca="1">INDEX($N$41:$N$77,MATCH(ROWS($P$41:P65),$P$41:$P$77,0))</f>
        <v>0.77586475834225266</v>
      </c>
      <c r="R65" t="str">
        <f ca="1">INDEX($C$41:$C$77,MATCH(ROWS($P$41:Q65),$P$41:$P$77,0))</f>
        <v>C</v>
      </c>
      <c r="S65">
        <f t="shared" ca="1" si="23"/>
        <v>0.78053423876239014</v>
      </c>
      <c r="T65">
        <f t="shared" ca="1" si="21"/>
        <v>1</v>
      </c>
      <c r="U65" t="str">
        <f t="shared" si="22"/>
        <v>C</v>
      </c>
      <c r="V65" t="s">
        <v>27</v>
      </c>
      <c r="W65">
        <v>179.95130900000001</v>
      </c>
      <c r="X65">
        <v>58.860111000000003</v>
      </c>
      <c r="Y65">
        <v>1.400174</v>
      </c>
      <c r="Z65" t="str">
        <f>V65</f>
        <v>C17</v>
      </c>
      <c r="AA65">
        <f>SQRT(SUMSQ(W65:Y65))</f>
        <v>189.33818094873541</v>
      </c>
      <c r="AB65">
        <f>AA65/MAX($X$2:$X$38)</f>
        <v>0.99401758412604502</v>
      </c>
    </row>
    <row r="66" spans="1:28" x14ac:dyDescent="0.2">
      <c r="A66" t="s">
        <v>0</v>
      </c>
      <c r="B66">
        <v>26</v>
      </c>
      <c r="C66" t="s">
        <v>3</v>
      </c>
      <c r="D66" t="s">
        <v>41</v>
      </c>
      <c r="E66">
        <v>1</v>
      </c>
      <c r="F66">
        <v>8.7970000000000006</v>
      </c>
      <c r="G66">
        <v>1.827</v>
      </c>
      <c r="H66">
        <v>-7.8970000000000002</v>
      </c>
      <c r="J66">
        <f t="shared" ca="1" si="14"/>
        <v>-0.81799999999999962</v>
      </c>
      <c r="K66">
        <f t="shared" ca="1" si="15"/>
        <v>-6.1420000000000003</v>
      </c>
      <c r="L66">
        <f t="shared" ca="1" si="16"/>
        <v>0.86899999999999977</v>
      </c>
      <c r="M66">
        <f t="shared" ca="1" si="17"/>
        <v>6.2568721418932638</v>
      </c>
      <c r="N66">
        <f t="shared" ca="1" si="18"/>
        <v>0.96102422882638838</v>
      </c>
      <c r="O66">
        <f t="shared" si="19"/>
        <v>1</v>
      </c>
      <c r="P66">
        <f t="shared" ca="1" si="20"/>
        <v>36</v>
      </c>
      <c r="Q66">
        <f ca="1">INDEX($N$41:$N$77,MATCH(ROWS($P$41:P66),$P$41:$P$77,0))</f>
        <v>0.79788614422418447</v>
      </c>
      <c r="R66" t="str">
        <f ca="1">INDEX($C$41:$C$77,MATCH(ROWS($P$41:Q66),$P$41:$P$77,0))</f>
        <v>H</v>
      </c>
      <c r="S66">
        <f t="shared" ca="1" si="23"/>
        <v>0.80224584149069611</v>
      </c>
      <c r="T66">
        <f t="shared" ca="1" si="21"/>
        <v>0</v>
      </c>
      <c r="U66" t="str">
        <f t="shared" si="22"/>
        <v>C</v>
      </c>
      <c r="V66" t="s">
        <v>28</v>
      </c>
      <c r="W66">
        <v>-179.88003399999999</v>
      </c>
      <c r="X66">
        <v>59.411427000000003</v>
      </c>
      <c r="Y66">
        <v>1.3942399999999999</v>
      </c>
      <c r="Z66" t="str">
        <f>V66</f>
        <v>C15</v>
      </c>
      <c r="AA66">
        <f>SQRT(SUMSQ(W66:Y66))</f>
        <v>189.44257228826652</v>
      </c>
      <c r="AB66">
        <f>AA66/MAX($X$2:$X$38)</f>
        <v>0.99456563432175527</v>
      </c>
    </row>
    <row r="67" spans="1:28" x14ac:dyDescent="0.2">
      <c r="A67" t="s">
        <v>0</v>
      </c>
      <c r="B67">
        <v>27</v>
      </c>
      <c r="C67" t="s">
        <v>3</v>
      </c>
      <c r="D67" t="s">
        <v>41</v>
      </c>
      <c r="E67">
        <v>1</v>
      </c>
      <c r="F67">
        <v>9.7460000000000004</v>
      </c>
      <c r="G67">
        <v>2.33</v>
      </c>
      <c r="H67">
        <v>-10.207000000000001</v>
      </c>
      <c r="J67">
        <f t="shared" ca="1" si="14"/>
        <v>0.13100000000000023</v>
      </c>
      <c r="K67">
        <f t="shared" ca="1" si="15"/>
        <v>-5.6390000000000002</v>
      </c>
      <c r="L67">
        <f t="shared" ca="1" si="16"/>
        <v>-1.4410000000000007</v>
      </c>
      <c r="M67">
        <f t="shared" ca="1" si="17"/>
        <v>5.8216804275054468</v>
      </c>
      <c r="N67">
        <f t="shared" ca="1" si="18"/>
        <v>0.89418096078021836</v>
      </c>
      <c r="O67">
        <f t="shared" si="19"/>
        <v>1</v>
      </c>
      <c r="P67">
        <f t="shared" ca="1" si="20"/>
        <v>31</v>
      </c>
      <c r="Q67">
        <f ca="1">INDEX($N$41:$N$77,MATCH(ROWS($P$41:P67),$P$41:$P$77,0))</f>
        <v>0.80474549508602711</v>
      </c>
      <c r="R67" t="str">
        <f ca="1">INDEX($C$41:$C$77,MATCH(ROWS($P$41:Q67),$P$41:$P$77,0))</f>
        <v>C</v>
      </c>
      <c r="S67">
        <f t="shared" ca="1" si="23"/>
        <v>0.80897176023068629</v>
      </c>
      <c r="T67">
        <f t="shared" ca="1" si="21"/>
        <v>0</v>
      </c>
      <c r="U67" t="str">
        <f t="shared" si="22"/>
        <v>H</v>
      </c>
      <c r="V67" t="s">
        <v>30</v>
      </c>
      <c r="W67">
        <v>179.94392400000001</v>
      </c>
      <c r="X67">
        <v>59.351958000000003</v>
      </c>
      <c r="Y67">
        <v>1.087872</v>
      </c>
      <c r="Z67" t="str">
        <f>V67</f>
        <v>H11</v>
      </c>
      <c r="AA67">
        <f>SQRT(SUMSQ(W67:Y67))</f>
        <v>189.48259595129031</v>
      </c>
      <c r="AB67">
        <f>AA67/MAX($X$2:$X$38)</f>
        <v>0.9947757568898894</v>
      </c>
    </row>
    <row r="68" spans="1:28" x14ac:dyDescent="0.2">
      <c r="A68" t="s">
        <v>0</v>
      </c>
      <c r="B68">
        <v>28</v>
      </c>
      <c r="C68" t="s">
        <v>3</v>
      </c>
      <c r="D68" t="s">
        <v>41</v>
      </c>
      <c r="E68">
        <v>1</v>
      </c>
      <c r="F68">
        <v>10.835000000000001</v>
      </c>
      <c r="G68">
        <v>3.7570000000000001</v>
      </c>
      <c r="H68">
        <v>-11.760999999999999</v>
      </c>
      <c r="J68">
        <f t="shared" ca="1" si="14"/>
        <v>1.2200000000000006</v>
      </c>
      <c r="K68">
        <f t="shared" ca="1" si="15"/>
        <v>-4.2119999999999997</v>
      </c>
      <c r="L68">
        <f t="shared" ca="1" si="16"/>
        <v>-2.9949999999999992</v>
      </c>
      <c r="M68">
        <f t="shared" ca="1" si="17"/>
        <v>5.3103078065211999</v>
      </c>
      <c r="N68">
        <f t="shared" ca="1" si="18"/>
        <v>0.81563668696745517</v>
      </c>
      <c r="O68">
        <f t="shared" si="19"/>
        <v>1</v>
      </c>
      <c r="P68">
        <f t="shared" ca="1" si="20"/>
        <v>28</v>
      </c>
      <c r="Q68">
        <f ca="1">INDEX($N$41:$N$77,MATCH(ROWS($P$41:P68),$P$41:$P$77,0))</f>
        <v>0.81563668696745517</v>
      </c>
      <c r="R68" t="str">
        <f ca="1">INDEX($C$41:$C$77,MATCH(ROWS($P$41:Q68),$P$41:$P$77,0))</f>
        <v>H</v>
      </c>
      <c r="S68">
        <f t="shared" ca="1" si="23"/>
        <v>0.81977358827206781</v>
      </c>
      <c r="T68">
        <f t="shared" ca="1" si="21"/>
        <v>1</v>
      </c>
      <c r="U68" t="str">
        <f t="shared" si="22"/>
        <v>H</v>
      </c>
      <c r="V68" t="s">
        <v>22</v>
      </c>
      <c r="W68">
        <v>-179.99880200000001</v>
      </c>
      <c r="X68">
        <v>59.293692999999998</v>
      </c>
      <c r="Y68">
        <v>1.087396</v>
      </c>
      <c r="Z68" t="str">
        <f>V68</f>
        <v>H10</v>
      </c>
      <c r="AA68">
        <f>SQRT(SUMSQ(W68:Y68))</f>
        <v>189.51647205737623</v>
      </c>
      <c r="AB68">
        <f>AA68/MAX($X$2:$X$38)</f>
        <v>0.99495360503949337</v>
      </c>
    </row>
    <row r="69" spans="1:28" x14ac:dyDescent="0.2">
      <c r="A69" t="s">
        <v>0</v>
      </c>
      <c r="B69">
        <v>29</v>
      </c>
      <c r="C69" t="s">
        <v>3</v>
      </c>
      <c r="D69" t="s">
        <v>41</v>
      </c>
      <c r="E69">
        <v>1</v>
      </c>
      <c r="F69">
        <v>7.4370000000000003</v>
      </c>
      <c r="G69">
        <v>3.7480000000000002</v>
      </c>
      <c r="H69">
        <v>-9.4890000000000008</v>
      </c>
      <c r="J69">
        <f t="shared" ca="1" si="14"/>
        <v>-2.1779999999999999</v>
      </c>
      <c r="K69">
        <f t="shared" ca="1" si="15"/>
        <v>-4.2210000000000001</v>
      </c>
      <c r="L69">
        <f t="shared" ca="1" si="16"/>
        <v>-0.72300000000000075</v>
      </c>
      <c r="M69">
        <f t="shared" ca="1" si="17"/>
        <v>4.8045035123309043</v>
      </c>
      <c r="N69">
        <f t="shared" ca="1" si="18"/>
        <v>0.73794768026606217</v>
      </c>
      <c r="O69">
        <f t="shared" si="19"/>
        <v>1</v>
      </c>
      <c r="P69">
        <f t="shared" ca="1" si="20"/>
        <v>20</v>
      </c>
      <c r="Q69">
        <f ca="1">INDEX($N$41:$N$77,MATCH(ROWS($P$41:P69),$P$41:$P$77,0))</f>
        <v>0.84812937888143591</v>
      </c>
      <c r="R69" t="str">
        <f ca="1">INDEX($C$41:$C$77,MATCH(ROWS($P$41:Q69),$P$41:$P$77,0))</f>
        <v>O</v>
      </c>
      <c r="S69">
        <f t="shared" ca="1" si="23"/>
        <v>0.85239088349953607</v>
      </c>
      <c r="T69">
        <f t="shared" ca="1" si="21"/>
        <v>0</v>
      </c>
      <c r="U69" t="str">
        <f t="shared" si="22"/>
        <v>H</v>
      </c>
      <c r="V69" t="s">
        <v>33</v>
      </c>
      <c r="W69">
        <v>179.98521500000001</v>
      </c>
      <c r="X69">
        <v>59.363444999999999</v>
      </c>
      <c r="Y69">
        <v>1.0884529999999999</v>
      </c>
      <c r="Z69" t="str">
        <f>V69</f>
        <v>H12</v>
      </c>
      <c r="AA69">
        <f>SQRT(SUMSQ(W69:Y69))</f>
        <v>189.52540977609695</v>
      </c>
      <c r="AB69">
        <f>AA69/MAX($X$2:$X$38)</f>
        <v>0.99500052769146907</v>
      </c>
    </row>
    <row r="70" spans="1:28" x14ac:dyDescent="0.2">
      <c r="A70" t="s">
        <v>0</v>
      </c>
      <c r="B70">
        <v>30</v>
      </c>
      <c r="C70" t="s">
        <v>3</v>
      </c>
      <c r="D70" t="s">
        <v>41</v>
      </c>
      <c r="E70">
        <v>1</v>
      </c>
      <c r="F70">
        <v>9.23</v>
      </c>
      <c r="G70">
        <v>7.8780000000000001</v>
      </c>
      <c r="H70">
        <v>-7.7530000000000001</v>
      </c>
      <c r="J70">
        <f t="shared" ca="1" si="14"/>
        <v>-0.38499999999999979</v>
      </c>
      <c r="K70">
        <f t="shared" ca="1" si="15"/>
        <v>-9.1000000000000192E-2</v>
      </c>
      <c r="L70">
        <f t="shared" ca="1" si="16"/>
        <v>1.0129999999999999</v>
      </c>
      <c r="M70">
        <f t="shared" ca="1" si="17"/>
        <v>1.0875086206554869</v>
      </c>
      <c r="N70">
        <f t="shared" ca="1" si="18"/>
        <v>0.1670358782801091</v>
      </c>
      <c r="O70">
        <f t="shared" si="19"/>
        <v>1</v>
      </c>
      <c r="P70">
        <f t="shared" ca="1" si="20"/>
        <v>2</v>
      </c>
      <c r="Q70">
        <f ca="1">INDEX($N$41:$N$77,MATCH(ROWS($P$41:P70),$P$41:$P$77,0))</f>
        <v>0.8639234038685718</v>
      </c>
      <c r="R70" t="str">
        <f ca="1">INDEX($C$41:$C$77,MATCH(ROWS($P$41:Q70),$P$41:$P$77,0))</f>
        <v>O</v>
      </c>
      <c r="S70">
        <f t="shared" ca="1" si="23"/>
        <v>0.86776245810333696</v>
      </c>
      <c r="T70">
        <f t="shared" ca="1" si="21"/>
        <v>0</v>
      </c>
      <c r="U70" t="str">
        <f t="shared" si="22"/>
        <v>C</v>
      </c>
      <c r="V70" t="s">
        <v>18</v>
      </c>
      <c r="W70">
        <v>179.90765099999999</v>
      </c>
      <c r="X70">
        <v>59.938935000000001</v>
      </c>
      <c r="Y70">
        <v>1.4133579999999999</v>
      </c>
      <c r="Z70" t="str">
        <f>V70</f>
        <v>C13</v>
      </c>
      <c r="AA70">
        <f>SQRT(SUMSQ(W70:Y70))</f>
        <v>189.63500836635671</v>
      </c>
      <c r="AB70">
        <f>AA70/MAX($X$2:$X$38)</f>
        <v>0.99557591573717519</v>
      </c>
    </row>
    <row r="71" spans="1:28" x14ac:dyDescent="0.2">
      <c r="A71" t="s">
        <v>0</v>
      </c>
      <c r="B71">
        <v>31</v>
      </c>
      <c r="C71" t="s">
        <v>3</v>
      </c>
      <c r="D71" t="s">
        <v>41</v>
      </c>
      <c r="E71">
        <v>1</v>
      </c>
      <c r="F71">
        <v>11.002000000000001</v>
      </c>
      <c r="G71">
        <v>1.615</v>
      </c>
      <c r="H71">
        <v>-8.4640000000000004</v>
      </c>
      <c r="J71">
        <f t="shared" ca="1" si="14"/>
        <v>1.3870000000000005</v>
      </c>
      <c r="K71">
        <f t="shared" ca="1" si="15"/>
        <v>-6.3540000000000001</v>
      </c>
      <c r="L71">
        <f t="shared" ca="1" si="16"/>
        <v>0.3019999999999996</v>
      </c>
      <c r="M71">
        <f t="shared" ca="1" si="17"/>
        <v>6.5106289250732141</v>
      </c>
      <c r="N71">
        <f t="shared" ca="1" si="18"/>
        <v>1</v>
      </c>
      <c r="O71">
        <f t="shared" si="19"/>
        <v>1</v>
      </c>
      <c r="P71">
        <f t="shared" ca="1" si="20"/>
        <v>37</v>
      </c>
      <c r="Q71">
        <f ca="1">INDEX($N$41:$N$77,MATCH(ROWS($P$41:P71),$P$41:$P$77,0))</f>
        <v>0.89418096078021836</v>
      </c>
      <c r="R71" t="str">
        <f ca="1">INDEX($C$41:$C$77,MATCH(ROWS($P$41:Q71),$P$41:$P$77,0))</f>
        <v>H</v>
      </c>
      <c r="S71">
        <f t="shared" ca="1" si="23"/>
        <v>0.89799140526339605</v>
      </c>
      <c r="T71">
        <f t="shared" ca="1" si="21"/>
        <v>0</v>
      </c>
      <c r="U71" t="str">
        <f t="shared" si="22"/>
        <v>C</v>
      </c>
      <c r="V71" t="s">
        <v>17</v>
      </c>
      <c r="W71">
        <v>-179.64877899999999</v>
      </c>
      <c r="X71">
        <v>60.817734000000002</v>
      </c>
      <c r="Y71">
        <v>1.4203939999999999</v>
      </c>
      <c r="Z71" t="str">
        <f>V71</f>
        <v>C11</v>
      </c>
      <c r="AA71">
        <f>SQRT(SUMSQ(W71:Y71))</f>
        <v>189.66944425552796</v>
      </c>
      <c r="AB71">
        <f>AA71/MAX($X$2:$X$38)</f>
        <v>0.9957567027247215</v>
      </c>
    </row>
    <row r="72" spans="1:28" x14ac:dyDescent="0.2">
      <c r="A72" t="s">
        <v>0</v>
      </c>
      <c r="B72">
        <v>32</v>
      </c>
      <c r="C72" t="s">
        <v>3</v>
      </c>
      <c r="D72" t="s">
        <v>41</v>
      </c>
      <c r="E72">
        <v>1</v>
      </c>
      <c r="F72">
        <v>11.5</v>
      </c>
      <c r="G72">
        <v>5.2679999999999998</v>
      </c>
      <c r="H72">
        <v>-13.579000000000001</v>
      </c>
      <c r="J72">
        <f t="shared" ca="1" si="14"/>
        <v>1.8849999999999998</v>
      </c>
      <c r="K72">
        <f t="shared" ca="1" si="15"/>
        <v>-2.7010000000000005</v>
      </c>
      <c r="L72">
        <f t="shared" ca="1" si="16"/>
        <v>-4.8130000000000006</v>
      </c>
      <c r="M72">
        <f t="shared" ca="1" si="17"/>
        <v>5.8321175399677951</v>
      </c>
      <c r="N72">
        <f t="shared" ca="1" si="18"/>
        <v>0.89578404898912456</v>
      </c>
      <c r="O72">
        <f t="shared" si="19"/>
        <v>1</v>
      </c>
      <c r="P72">
        <f t="shared" ca="1" si="20"/>
        <v>33</v>
      </c>
      <c r="Q72">
        <f ca="1">INDEX($N$41:$N$77,MATCH(ROWS($P$41:P72),$P$41:$P$77,0))</f>
        <v>0.89428862444155499</v>
      </c>
      <c r="R72" t="str">
        <f ca="1">INDEX($C$41:$C$77,MATCH(ROWS($P$41:Q72),$P$41:$P$77,0))</f>
        <v>H</v>
      </c>
      <c r="S72">
        <f t="shared" ca="1" si="23"/>
        <v>0.89779137003145126</v>
      </c>
      <c r="T72">
        <f t="shared" ca="1" si="21"/>
        <v>1</v>
      </c>
      <c r="U72" t="str">
        <f t="shared" si="22"/>
        <v>H</v>
      </c>
      <c r="V72" t="s">
        <v>34</v>
      </c>
      <c r="W72">
        <v>-179.72893400000001</v>
      </c>
      <c r="X72">
        <v>60.790796</v>
      </c>
      <c r="Y72">
        <v>1.089717</v>
      </c>
      <c r="Z72" t="str">
        <f>V72</f>
        <v>H5</v>
      </c>
      <c r="AA72">
        <f>SQRT(SUMSQ(W72:Y72))</f>
        <v>189.73454634891891</v>
      </c>
      <c r="AB72">
        <f>AA72/MAX($X$2:$X$38)</f>
        <v>0.99609848601042628</v>
      </c>
    </row>
    <row r="73" spans="1:28" x14ac:dyDescent="0.2">
      <c r="A73" t="s">
        <v>0</v>
      </c>
      <c r="B73">
        <v>33</v>
      </c>
      <c r="C73" t="s">
        <v>3</v>
      </c>
      <c r="D73" t="s">
        <v>41</v>
      </c>
      <c r="E73">
        <v>1</v>
      </c>
      <c r="F73">
        <v>9.516</v>
      </c>
      <c r="G73">
        <v>10.106</v>
      </c>
      <c r="H73">
        <v>-8.6479999999999997</v>
      </c>
      <c r="J73">
        <f t="shared" ca="1" si="14"/>
        <v>-9.9000000000000199E-2</v>
      </c>
      <c r="K73">
        <f t="shared" ca="1" si="15"/>
        <v>2.1369999999999996</v>
      </c>
      <c r="L73">
        <f t="shared" ca="1" si="16"/>
        <v>0.11800000000000033</v>
      </c>
      <c r="M73">
        <f t="shared" ca="1" si="17"/>
        <v>2.1425438151879179</v>
      </c>
      <c r="N73">
        <f t="shared" ca="1" si="18"/>
        <v>0.32908400092297141</v>
      </c>
      <c r="O73">
        <f t="shared" si="19"/>
        <v>1</v>
      </c>
      <c r="P73">
        <f t="shared" ca="1" si="20"/>
        <v>5</v>
      </c>
      <c r="Q73">
        <f ca="1">INDEX($N$41:$N$77,MATCH(ROWS($P$41:P73),$P$41:$P$77,0))</f>
        <v>0.89578404898912456</v>
      </c>
      <c r="R73" t="str">
        <f ca="1">INDEX($C$41:$C$77,MATCH(ROWS($P$41:Q73),$P$41:$P$77,0))</f>
        <v>H</v>
      </c>
      <c r="S73">
        <f t="shared" ca="1" si="23"/>
        <v>0.89922500253247595</v>
      </c>
      <c r="T73">
        <f t="shared" ca="1" si="21"/>
        <v>1</v>
      </c>
      <c r="U73" t="str">
        <f t="shared" si="22"/>
        <v>H</v>
      </c>
      <c r="V73" t="s">
        <v>32</v>
      </c>
      <c r="W73">
        <v>179.983372</v>
      </c>
      <c r="X73">
        <v>60.078440999999998</v>
      </c>
      <c r="Y73">
        <v>1.0869690000000001</v>
      </c>
      <c r="Z73" t="str">
        <f>V73</f>
        <v>H14</v>
      </c>
      <c r="AA73">
        <f>SQRT(SUMSQ(W73:Y73))</f>
        <v>189.74882021000244</v>
      </c>
      <c r="AB73">
        <f>AA73/MAX($X$2:$X$38)</f>
        <v>0.9961734231881223</v>
      </c>
    </row>
    <row r="74" spans="1:28" x14ac:dyDescent="0.2">
      <c r="A74" t="s">
        <v>0</v>
      </c>
      <c r="B74">
        <v>34</v>
      </c>
      <c r="C74" t="s">
        <v>3</v>
      </c>
      <c r="D74" t="s">
        <v>41</v>
      </c>
      <c r="E74">
        <v>1</v>
      </c>
      <c r="F74">
        <v>11.786</v>
      </c>
      <c r="G74">
        <v>7.5209999999999999</v>
      </c>
      <c r="H74">
        <v>-14.465</v>
      </c>
      <c r="J74">
        <f t="shared" ca="1" si="14"/>
        <v>2.1709999999999994</v>
      </c>
      <c r="K74">
        <f t="shared" ca="1" si="15"/>
        <v>-0.4480000000000004</v>
      </c>
      <c r="L74">
        <f t="shared" ca="1" si="16"/>
        <v>-5.6989999999999998</v>
      </c>
      <c r="M74">
        <f t="shared" ca="1" si="17"/>
        <v>6.1149444805329178</v>
      </c>
      <c r="N74">
        <f t="shared" ca="1" si="18"/>
        <v>0.93922485076419149</v>
      </c>
      <c r="O74">
        <f t="shared" si="19"/>
        <v>1</v>
      </c>
      <c r="P74">
        <f t="shared" ca="1" si="20"/>
        <v>34</v>
      </c>
      <c r="Q74">
        <f ca="1">INDEX($N$41:$N$77,MATCH(ROWS($P$41:P74),$P$41:$P$77,0))</f>
        <v>0.93922485076419149</v>
      </c>
      <c r="R74" t="str">
        <f ca="1">INDEX($C$41:$C$77,MATCH(ROWS($P$41:Q74),$P$41:$P$77,0))</f>
        <v>H</v>
      </c>
      <c r="S74">
        <f t="shared" ca="1" si="23"/>
        <v>0.9427684984719209</v>
      </c>
      <c r="T74">
        <f t="shared" ca="1" si="21"/>
        <v>0</v>
      </c>
      <c r="U74" t="str">
        <f t="shared" si="22"/>
        <v>C</v>
      </c>
      <c r="V74" t="s">
        <v>23</v>
      </c>
      <c r="W74">
        <v>-179.890818</v>
      </c>
      <c r="X74">
        <v>60.389102999999999</v>
      </c>
      <c r="Y74">
        <v>1.402291</v>
      </c>
      <c r="Z74" t="str">
        <f>V74</f>
        <v>C18</v>
      </c>
      <c r="AA74">
        <f>SQRT(SUMSQ(W74:Y74))</f>
        <v>189.76173634824912</v>
      </c>
      <c r="AB74">
        <f>AA74/MAX($X$2:$X$38)</f>
        <v>0.99624123237733009</v>
      </c>
    </row>
    <row r="75" spans="1:28" x14ac:dyDescent="0.2">
      <c r="A75" t="s">
        <v>0</v>
      </c>
      <c r="B75">
        <v>35</v>
      </c>
      <c r="C75" t="s">
        <v>3</v>
      </c>
      <c r="D75" t="s">
        <v>41</v>
      </c>
      <c r="E75">
        <v>1</v>
      </c>
      <c r="F75">
        <v>10.185</v>
      </c>
      <c r="G75">
        <v>11.622999999999999</v>
      </c>
      <c r="H75">
        <v>-10.504</v>
      </c>
      <c r="J75">
        <f t="shared" ca="1" si="14"/>
        <v>0.57000000000000028</v>
      </c>
      <c r="K75">
        <f t="shared" ca="1" si="15"/>
        <v>3.653999999999999</v>
      </c>
      <c r="L75">
        <f t="shared" ca="1" si="16"/>
        <v>-1.7379999999999995</v>
      </c>
      <c r="M75">
        <f t="shared" ca="1" si="17"/>
        <v>4.0862280895711134</v>
      </c>
      <c r="N75">
        <f t="shared" ca="1" si="18"/>
        <v>0.62762417219549371</v>
      </c>
      <c r="O75">
        <f t="shared" si="19"/>
        <v>1</v>
      </c>
      <c r="P75">
        <f t="shared" ca="1" si="20"/>
        <v>16</v>
      </c>
      <c r="Q75">
        <f ca="1">INDEX($N$41:$N$77,MATCH(ROWS($P$41:P75),$P$41:$P$77,0))</f>
        <v>0.93963713454918796</v>
      </c>
      <c r="R75" t="str">
        <f ca="1">INDEX($C$41:$C$77,MATCH(ROWS($P$41:Q75),$P$41:$P$77,0))</f>
        <v>H</v>
      </c>
      <c r="S75">
        <f t="shared" ca="1" si="23"/>
        <v>0.94172284311274557</v>
      </c>
      <c r="T75">
        <f t="shared" ca="1" si="21"/>
        <v>1</v>
      </c>
      <c r="U75" t="str">
        <f t="shared" si="22"/>
        <v>H</v>
      </c>
      <c r="V75" t="s">
        <v>31</v>
      </c>
      <c r="W75">
        <v>-179.92943700000001</v>
      </c>
      <c r="X75">
        <v>61.199933999999999</v>
      </c>
      <c r="Y75">
        <v>1.088538</v>
      </c>
      <c r="Z75" t="str">
        <f>V75</f>
        <v>H13</v>
      </c>
      <c r="AA75">
        <f>SQRT(SUMSQ(W75:Y75))</f>
        <v>190.05583162775818</v>
      </c>
      <c r="AB75">
        <f>AA75/MAX($X$2:$X$38)</f>
        <v>0.99778522037687478</v>
      </c>
    </row>
    <row r="76" spans="1:28" x14ac:dyDescent="0.2">
      <c r="A76" t="s">
        <v>0</v>
      </c>
      <c r="B76">
        <v>36</v>
      </c>
      <c r="C76" t="s">
        <v>3</v>
      </c>
      <c r="D76" t="s">
        <v>41</v>
      </c>
      <c r="E76">
        <v>1</v>
      </c>
      <c r="F76">
        <v>11.621</v>
      </c>
      <c r="G76">
        <v>9.9860000000000007</v>
      </c>
      <c r="H76">
        <v>-14.182</v>
      </c>
      <c r="J76">
        <f t="shared" ca="1" si="14"/>
        <v>2.0060000000000002</v>
      </c>
      <c r="K76">
        <f t="shared" ca="1" si="15"/>
        <v>2.0170000000000003</v>
      </c>
      <c r="L76">
        <f t="shared" ca="1" si="16"/>
        <v>-5.4160000000000004</v>
      </c>
      <c r="M76">
        <f t="shared" ca="1" si="17"/>
        <v>6.1176287072688549</v>
      </c>
      <c r="N76">
        <f t="shared" ca="1" si="18"/>
        <v>0.93963713454918796</v>
      </c>
      <c r="O76">
        <f t="shared" si="19"/>
        <v>1</v>
      </c>
      <c r="P76">
        <f t="shared" ca="1" si="20"/>
        <v>35</v>
      </c>
      <c r="Q76">
        <f ca="1">INDEX($N$41:$N$77,MATCH(ROWS($P$41:P76),$P$41:$P$77,0))</f>
        <v>0.96102422882638838</v>
      </c>
      <c r="R76" t="str">
        <f ca="1">INDEX($C$41:$C$77,MATCH(ROWS($P$41:Q76),$P$41:$P$77,0))</f>
        <v>H</v>
      </c>
      <c r="S76">
        <f t="shared" ca="1" si="23"/>
        <v>0.9626919020122211</v>
      </c>
      <c r="T76">
        <f t="shared" ca="1" si="21"/>
        <v>1</v>
      </c>
      <c r="U76" t="str">
        <f t="shared" si="22"/>
        <v>H</v>
      </c>
      <c r="V76" t="s">
        <v>29</v>
      </c>
      <c r="W76">
        <v>179.93852000000001</v>
      </c>
      <c r="X76">
        <v>61.458153000000003</v>
      </c>
      <c r="Y76">
        <v>1.0884640000000001</v>
      </c>
      <c r="Z76" t="str">
        <f>V76</f>
        <v>H9</v>
      </c>
      <c r="AA76">
        <f>SQRT(SUMSQ(W76:Y76))</f>
        <v>190.14773283907726</v>
      </c>
      <c r="AB76">
        <f>AA76/MAX($X$2:$X$38)</f>
        <v>0.99826769791836112</v>
      </c>
    </row>
    <row r="77" spans="1:28" x14ac:dyDescent="0.2">
      <c r="A77" t="s">
        <v>0</v>
      </c>
      <c r="B77">
        <v>37</v>
      </c>
      <c r="C77" t="s">
        <v>3</v>
      </c>
      <c r="D77" t="s">
        <v>41</v>
      </c>
      <c r="E77">
        <v>1</v>
      </c>
      <c r="F77">
        <v>11.044</v>
      </c>
      <c r="G77">
        <v>11.929</v>
      </c>
      <c r="H77">
        <v>-12.788</v>
      </c>
      <c r="J77">
        <f t="shared" ca="1" si="14"/>
        <v>1.4290000000000003</v>
      </c>
      <c r="K77">
        <f t="shared" ca="1" si="15"/>
        <v>3.96</v>
      </c>
      <c r="L77">
        <f t="shared" ca="1" si="16"/>
        <v>-4.0220000000000002</v>
      </c>
      <c r="M77">
        <f t="shared" ca="1" si="17"/>
        <v>5.8223813856531246</v>
      </c>
      <c r="N77">
        <f t="shared" ca="1" si="18"/>
        <v>0.89428862444155499</v>
      </c>
      <c r="O77">
        <f t="shared" si="19"/>
        <v>1</v>
      </c>
      <c r="P77">
        <f t="shared" ca="1" si="20"/>
        <v>32</v>
      </c>
      <c r="Q77">
        <f ca="1">INDEX($N$41:$N$77,MATCH(ROWS($P$41:P77),$P$41:$P$77,0))</f>
        <v>1</v>
      </c>
      <c r="R77" t="str">
        <f ca="1">INDEX($C$41:$C$77,MATCH(ROWS($P$41:Q77),$P$41:$P$77,0))</f>
        <v>H</v>
      </c>
      <c r="S77">
        <f t="shared" ca="1" si="23"/>
        <v>1</v>
      </c>
      <c r="T77">
        <f t="shared" ca="1" si="21"/>
        <v>1</v>
      </c>
      <c r="U77" t="str">
        <f t="shared" si="22"/>
        <v>H</v>
      </c>
      <c r="V77" t="s">
        <v>21</v>
      </c>
      <c r="W77">
        <v>-179.88058799999999</v>
      </c>
      <c r="X77">
        <v>62.638204999999999</v>
      </c>
      <c r="Y77">
        <v>1.0875090000000001</v>
      </c>
      <c r="Z77" t="str">
        <f>V77</f>
        <v>H7</v>
      </c>
      <c r="AA77">
        <f>SQRT(SUMSQ(W77:Y77))</f>
        <v>190.47769775139778</v>
      </c>
      <c r="AB77">
        <f>AA77/MAX($X$2:$X$38)</f>
        <v>1</v>
      </c>
    </row>
  </sheetData>
  <sortState ref="S2:Y38">
    <sortCondition ref="Y2:Y38"/>
  </sortState>
  <conditionalFormatting sqref="Q2:Q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:T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2017-10-08T23:52:08Z</dcterms:created>
  <dcterms:modified xsi:type="dcterms:W3CDTF">2017-10-09T22:50:51Z</dcterms:modified>
</cp:coreProperties>
</file>