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383 banana\"/>
    </mc:Choice>
  </mc:AlternateContent>
  <xr:revisionPtr revIDLastSave="0" documentId="13_ncr:1_{F6626945-49C5-4572-94AA-9BC9ECE70F53}" xr6:coauthVersionLast="40" xr6:coauthVersionMax="40" xr10:uidLastSave="{00000000-0000-0000-0000-000000000000}"/>
  <bookViews>
    <workbookView xWindow="-120" yWindow="-120" windowWidth="28035" windowHeight="16440" tabRatio="500" activeTab="3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1" i="4" l="1"/>
  <c r="C31" i="4"/>
  <c r="D26" i="4"/>
  <c r="C26" i="4"/>
  <c r="D21" i="4"/>
  <c r="C21" i="4"/>
  <c r="D16" i="4"/>
  <c r="P6" i="1" s="1"/>
  <c r="C16" i="4"/>
  <c r="O6" i="1" s="1"/>
  <c r="C6" i="1" s="1"/>
  <c r="D11" i="4"/>
  <c r="C11" i="4"/>
  <c r="D6" i="4"/>
  <c r="D32" i="4" s="1"/>
  <c r="C6" i="4"/>
  <c r="C32" i="4" s="1"/>
  <c r="L10" i="3"/>
  <c r="K10" i="3"/>
  <c r="J10" i="3"/>
  <c r="I10" i="3"/>
  <c r="H10" i="3"/>
  <c r="G10" i="3"/>
  <c r="F10" i="3"/>
  <c r="E10" i="3"/>
  <c r="D10" i="3"/>
  <c r="C10" i="3"/>
  <c r="B9" i="3"/>
  <c r="B8" i="3"/>
  <c r="L8" i="1" s="1"/>
  <c r="B7" i="3"/>
  <c r="B6" i="3"/>
  <c r="B5" i="3"/>
  <c r="L5" i="1" s="1"/>
  <c r="B4" i="3"/>
  <c r="B10" i="3" s="1"/>
  <c r="C54" i="2"/>
  <c r="C55" i="2" s="1"/>
  <c r="B54" i="2"/>
  <c r="B55" i="2" s="1"/>
  <c r="C53" i="2"/>
  <c r="B53" i="2"/>
  <c r="C45" i="2"/>
  <c r="B45" i="2"/>
  <c r="C36" i="2"/>
  <c r="B36" i="2"/>
  <c r="C28" i="2"/>
  <c r="B28" i="2"/>
  <c r="C20" i="2"/>
  <c r="B20" i="2"/>
  <c r="C10" i="2"/>
  <c r="B10" i="2"/>
  <c r="K10" i="1"/>
  <c r="H10" i="1"/>
  <c r="G10" i="1"/>
  <c r="Q9" i="1"/>
  <c r="L9" i="1"/>
  <c r="M9" i="1" s="1"/>
  <c r="I9" i="1"/>
  <c r="C9" i="1"/>
  <c r="Q8" i="1"/>
  <c r="I8" i="1"/>
  <c r="C8" i="1"/>
  <c r="P7" i="1"/>
  <c r="Q7" i="1" s="1"/>
  <c r="O7" i="1"/>
  <c r="L7" i="1"/>
  <c r="M7" i="1" s="1"/>
  <c r="I7" i="1"/>
  <c r="I10" i="1" s="1"/>
  <c r="C7" i="1"/>
  <c r="L6" i="1"/>
  <c r="M6" i="1" s="1"/>
  <c r="I6" i="1"/>
  <c r="P5" i="1"/>
  <c r="O5" i="1"/>
  <c r="Q5" i="1" s="1"/>
  <c r="I5" i="1"/>
  <c r="P4" i="1"/>
  <c r="O4" i="1"/>
  <c r="Q4" i="1" s="1"/>
  <c r="I4" i="1"/>
  <c r="P10" i="1" l="1"/>
  <c r="Q6" i="1"/>
  <c r="Q10" i="1" s="1"/>
  <c r="M8" i="1"/>
  <c r="D8" i="1"/>
  <c r="E8" i="1" s="1"/>
  <c r="M5" i="1"/>
  <c r="M10" i="1" s="1"/>
  <c r="D5" i="1"/>
  <c r="L10" i="1"/>
  <c r="E7" i="1"/>
  <c r="O10" i="1"/>
  <c r="C5" i="1"/>
  <c r="E5" i="1" s="1"/>
  <c r="D6" i="1"/>
  <c r="E6" i="1" s="1"/>
  <c r="C4" i="1"/>
  <c r="L4" i="1"/>
  <c r="D7" i="1"/>
  <c r="D9" i="1"/>
  <c r="E9" i="1" s="1"/>
  <c r="C10" i="1" l="1"/>
  <c r="M4" i="1"/>
  <c r="D4" i="1"/>
  <c r="D10" i="1" s="1"/>
  <c r="E4" i="1" l="1"/>
  <c r="E10" i="1" s="1"/>
</calcChain>
</file>

<file path=xl/sharedStrings.xml><?xml version="1.0" encoding="utf-8"?>
<sst xmlns="http://schemas.openxmlformats.org/spreadsheetml/2006/main" count="138" uniqueCount="39">
  <si>
    <t>Total</t>
  </si>
  <si>
    <t>Coding</t>
  </si>
  <si>
    <t>Meetings</t>
  </si>
  <si>
    <t>Systems Analysis</t>
  </si>
  <si>
    <t>Budgeted</t>
  </si>
  <si>
    <t>Actual</t>
  </si>
  <si>
    <t>Deficit</t>
  </si>
  <si>
    <t>Ben</t>
  </si>
  <si>
    <t>Luis</t>
  </si>
  <si>
    <t>Josh</t>
  </si>
  <si>
    <t>Joel</t>
  </si>
  <si>
    <t>Blakely</t>
  </si>
  <si>
    <t>Nate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</si>
  <si>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</si>
  <si>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</si>
  <si>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</si>
  <si>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</si>
  <si>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</si>
  <si>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</si>
  <si>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</si>
  <si>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totals</t>
  </si>
  <si>
    <t>group totals (hrs)</t>
  </si>
  <si>
    <t>group totals ($)</t>
  </si>
  <si>
    <t>Date</t>
  </si>
  <si>
    <t>TBD</t>
  </si>
  <si>
    <t>Purpose</t>
  </si>
  <si>
    <t>First Meeting</t>
  </si>
  <si>
    <t>Team Meeting</t>
  </si>
  <si>
    <t>Hours</t>
  </si>
  <si>
    <t>ü</t>
  </si>
  <si>
    <t>Task</t>
  </si>
  <si>
    <t>Predicted(hrs)</t>
  </si>
  <si>
    <t>spent(hrs)</t>
  </si>
  <si>
    <t>Individual schedule</t>
  </si>
  <si>
    <t>RFP – part 6</t>
  </si>
  <si>
    <t>Champion</t>
  </si>
  <si>
    <t>Presentation</t>
  </si>
  <si>
    <t>Subtotal</t>
  </si>
  <si>
    <t>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</si>
</sst>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&quot;($&quot;#,##0.00\)"/>
    <numFmt numFmtId="165" formatCode="\$#,##0.00;[Red]\$#,##0.00"/>
    <numFmt numFmtId="166" formatCode="mm/dd/yy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0" fontId="0" fillId="2" borderId="10" xfId="0" applyFont="1" applyFill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ont="1" applyFill="1"/>
    <xf numFmtId="165" fontId="0" fillId="0" borderId="0" xfId="0" applyNumberFormat="1"/>
    <xf numFmtId="0" fontId="0" fillId="2" borderId="0" xfId="0" applyFont="1" applyFill="1"/>
    <xf numFmtId="15" fontId="0" fillId="2" borderId="0" xfId="0" applyNumberFormat="1" applyFill="1"/>
    <xf numFmtId="166" fontId="0" fillId="2" borderId="0" xfId="0" applyNumberFormat="1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zoomScaleNormal="100" workbookViewId="0">
      <selection activeCell="E8" activeCellId="1" sqref="G9 E8"/>
    </sheetView>
  </sheetViews>
  <sheetFormatPr defaultRowHeight="15" x14ac:dyDescent="0.25"/>
  <cols>
    <col min="1" max="2" width="8.42578125" customWidth="1"/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8" max="1025" width="8.42578125" customWidth="1"/>
  </cols>
  <sheetData>
    <row r="2" spans="2:17" x14ac:dyDescent="0.25">
      <c r="C2" s="1" t="s">
        <v>0</v>
      </c>
      <c r="D2" s="1"/>
      <c r="E2" s="1"/>
      <c r="F2" s="2"/>
      <c r="G2" s="1" t="s">
        <v>1</v>
      </c>
      <c r="H2" s="1"/>
      <c r="I2" s="1"/>
      <c r="K2" s="1" t="s">
        <v>2</v>
      </c>
      <c r="L2" s="1"/>
      <c r="M2" s="1"/>
      <c r="O2" s="1" t="s">
        <v>3</v>
      </c>
      <c r="P2" s="1"/>
      <c r="Q2" s="1"/>
    </row>
    <row r="3" spans="2:17" x14ac:dyDescent="0.25">
      <c r="C3" s="3" t="s">
        <v>4</v>
      </c>
      <c r="D3" s="4" t="s">
        <v>5</v>
      </c>
      <c r="E3" s="5" t="s">
        <v>6</v>
      </c>
      <c r="G3" s="6" t="s">
        <v>4</v>
      </c>
      <c r="H3" s="7" t="s">
        <v>5</v>
      </c>
      <c r="I3" s="8" t="s">
        <v>6</v>
      </c>
      <c r="K3" s="6" t="s">
        <v>4</v>
      </c>
      <c r="L3" s="7" t="s">
        <v>5</v>
      </c>
      <c r="M3" s="8" t="s">
        <v>6</v>
      </c>
      <c r="O3" s="3" t="s">
        <v>4</v>
      </c>
      <c r="P3" s="4" t="s">
        <v>5</v>
      </c>
      <c r="Q3" s="5" t="s">
        <v>6</v>
      </c>
    </row>
    <row r="4" spans="2:17" x14ac:dyDescent="0.25">
      <c r="B4" s="9" t="s">
        <v>7</v>
      </c>
      <c r="C4" s="10">
        <f t="shared" ref="C4:D8" si="0">(G4+K4+O4)</f>
        <v>1500</v>
      </c>
      <c r="D4" s="11">
        <f t="shared" si="0"/>
        <v>475</v>
      </c>
      <c r="E4" s="12">
        <f t="shared" ref="E4:E9" si="1">(C4-D4)</f>
        <v>1025</v>
      </c>
      <c r="G4" s="13">
        <v>0</v>
      </c>
      <c r="H4" s="14">
        <v>0</v>
      </c>
      <c r="I4" s="15">
        <f t="shared" ref="I4:I9" si="2">(G4-H4)</f>
        <v>0</v>
      </c>
      <c r="K4" s="10">
        <v>1000</v>
      </c>
      <c r="L4" s="11">
        <f>Meetings!B4*100</f>
        <v>400</v>
      </c>
      <c r="M4" s="12">
        <f t="shared" ref="M4:M9" si="3">(K4-L4)</f>
        <v>600</v>
      </c>
      <c r="O4" s="10">
        <f>(SA!C6)*100</f>
        <v>500</v>
      </c>
      <c r="P4" s="11">
        <f>(SA!D6)*100</f>
        <v>75</v>
      </c>
      <c r="Q4" s="12">
        <f t="shared" ref="Q4:Q9" si="4">(O4-P4)</f>
        <v>425</v>
      </c>
    </row>
    <row r="5" spans="2:17" x14ac:dyDescent="0.25">
      <c r="B5" s="3" t="s">
        <v>8</v>
      </c>
      <c r="C5" s="13">
        <f t="shared" si="0"/>
        <v>1000</v>
      </c>
      <c r="D5" s="14">
        <f t="shared" si="0"/>
        <v>350</v>
      </c>
      <c r="E5" s="15">
        <f t="shared" si="1"/>
        <v>650</v>
      </c>
      <c r="G5" s="13">
        <v>0</v>
      </c>
      <c r="H5" s="14">
        <v>0</v>
      </c>
      <c r="I5" s="15">
        <f t="shared" si="2"/>
        <v>0</v>
      </c>
      <c r="K5" s="13">
        <v>1000</v>
      </c>
      <c r="L5" s="14">
        <f>Meetings!B5*100</f>
        <v>350</v>
      </c>
      <c r="M5" s="15">
        <f t="shared" si="3"/>
        <v>650</v>
      </c>
      <c r="O5" s="13">
        <f>(SA!C11)*100</f>
        <v>0</v>
      </c>
      <c r="P5" s="14">
        <f>(SA!D11)*100</f>
        <v>0</v>
      </c>
      <c r="Q5" s="15">
        <f t="shared" si="4"/>
        <v>0</v>
      </c>
    </row>
    <row r="6" spans="2:17" x14ac:dyDescent="0.25">
      <c r="B6" s="3" t="s">
        <v>9</v>
      </c>
      <c r="C6" s="13">
        <f t="shared" si="0"/>
        <v>1800</v>
      </c>
      <c r="D6" s="14">
        <f t="shared" si="0"/>
        <v>950</v>
      </c>
      <c r="E6" s="15">
        <f t="shared" si="1"/>
        <v>850</v>
      </c>
      <c r="G6" s="13">
        <v>0</v>
      </c>
      <c r="H6" s="14">
        <v>0</v>
      </c>
      <c r="I6" s="15">
        <f t="shared" si="2"/>
        <v>0</v>
      </c>
      <c r="K6" s="13">
        <v>1000</v>
      </c>
      <c r="L6" s="14">
        <f>Meetings!B6*100</f>
        <v>400</v>
      </c>
      <c r="M6" s="15">
        <f t="shared" si="3"/>
        <v>600</v>
      </c>
      <c r="O6" s="13">
        <f>(SA!C16)*100</f>
        <v>800</v>
      </c>
      <c r="P6" s="14">
        <f>(SA!D16)*100</f>
        <v>550</v>
      </c>
      <c r="Q6" s="15">
        <f t="shared" si="4"/>
        <v>250</v>
      </c>
    </row>
    <row r="7" spans="2:17" x14ac:dyDescent="0.25">
      <c r="B7" s="3" t="s">
        <v>10</v>
      </c>
      <c r="C7" s="13">
        <f t="shared" si="0"/>
        <v>1000</v>
      </c>
      <c r="D7" s="14">
        <f t="shared" si="0"/>
        <v>400</v>
      </c>
      <c r="E7" s="15">
        <f t="shared" si="1"/>
        <v>600</v>
      </c>
      <c r="G7" s="13">
        <v>0</v>
      </c>
      <c r="H7" s="14">
        <v>0</v>
      </c>
      <c r="I7" s="15">
        <f t="shared" si="2"/>
        <v>0</v>
      </c>
      <c r="K7" s="13">
        <v>1000</v>
      </c>
      <c r="L7" s="14">
        <f>Meetings!B7*100</f>
        <v>400</v>
      </c>
      <c r="M7" s="15">
        <f t="shared" si="3"/>
        <v>600</v>
      </c>
      <c r="O7" s="13">
        <f>(SA!C26)*100</f>
        <v>0</v>
      </c>
      <c r="P7" s="14">
        <f>(SA!D26)*100</f>
        <v>0</v>
      </c>
      <c r="Q7" s="15">
        <f t="shared" si="4"/>
        <v>0</v>
      </c>
    </row>
    <row r="8" spans="2:17" x14ac:dyDescent="0.25">
      <c r="B8" s="16" t="s">
        <v>11</v>
      </c>
      <c r="C8" s="14">
        <f t="shared" si="0"/>
        <v>1000</v>
      </c>
      <c r="D8" s="14">
        <f t="shared" si="0"/>
        <v>400</v>
      </c>
      <c r="E8" s="15">
        <f t="shared" si="1"/>
        <v>600</v>
      </c>
      <c r="G8" s="13">
        <v>0</v>
      </c>
      <c r="H8" s="14">
        <v>0</v>
      </c>
      <c r="I8" s="15">
        <f t="shared" si="2"/>
        <v>0</v>
      </c>
      <c r="K8" s="13">
        <v>1000</v>
      </c>
      <c r="L8" s="14">
        <f>Meetings!B8*100</f>
        <v>400</v>
      </c>
      <c r="M8" s="15">
        <f t="shared" si="3"/>
        <v>600</v>
      </c>
      <c r="O8" s="13">
        <v>0</v>
      </c>
      <c r="P8" s="14">
        <v>0</v>
      </c>
      <c r="Q8" s="15">
        <f t="shared" si="4"/>
        <v>0</v>
      </c>
    </row>
    <row r="9" spans="2:17" x14ac:dyDescent="0.25">
      <c r="B9" s="16" t="s">
        <v>12</v>
      </c>
      <c r="C9" s="14">
        <f>+(G9+K9+O9)</f>
        <v>1000</v>
      </c>
      <c r="D9" s="14">
        <f>(H9+L9+P9)</f>
        <v>250</v>
      </c>
      <c r="E9" s="17">
        <f t="shared" si="1"/>
        <v>750</v>
      </c>
      <c r="G9" s="13">
        <v>0</v>
      </c>
      <c r="H9" s="18">
        <v>0</v>
      </c>
      <c r="I9" s="15">
        <f t="shared" si="2"/>
        <v>0</v>
      </c>
      <c r="K9" s="19">
        <v>1000</v>
      </c>
      <c r="L9" s="14">
        <f>Meetings!B9*100</f>
        <v>250</v>
      </c>
      <c r="M9" s="15">
        <f t="shared" si="3"/>
        <v>750</v>
      </c>
      <c r="O9" s="13">
        <v>0</v>
      </c>
      <c r="P9" s="14">
        <v>0</v>
      </c>
      <c r="Q9" s="15">
        <f t="shared" si="4"/>
        <v>0</v>
      </c>
    </row>
    <row r="10" spans="2:17" x14ac:dyDescent="0.25">
      <c r="B10" s="6" t="s">
        <v>0</v>
      </c>
      <c r="C10" s="20">
        <f>SUM(C4:C9)</f>
        <v>7300</v>
      </c>
      <c r="D10" s="21">
        <f>SUM(D4:D9)</f>
        <v>2825</v>
      </c>
      <c r="E10" s="22">
        <f>SUM(E4:E9)</f>
        <v>4475</v>
      </c>
      <c r="G10" s="20">
        <f>SUM(G5:G9)</f>
        <v>0</v>
      </c>
      <c r="H10" s="21">
        <f>SUM(H5:H9)</f>
        <v>0</v>
      </c>
      <c r="I10" s="22">
        <f>SUM(I5:I9)</f>
        <v>0</v>
      </c>
      <c r="K10" s="20">
        <f>SUM(K5:K9)</f>
        <v>5000</v>
      </c>
      <c r="L10" s="21">
        <f>SUM(L5:L9)</f>
        <v>1800</v>
      </c>
      <c r="M10" s="22">
        <f>SUM(M5:M9)</f>
        <v>3200</v>
      </c>
      <c r="O10" s="23">
        <f>SUM(O5:O9)</f>
        <v>800</v>
      </c>
      <c r="P10" s="24">
        <f>SUM(P5:P9)</f>
        <v>550</v>
      </c>
      <c r="Q10" s="25">
        <f>SUM(Q5:Q9)</f>
        <v>250</v>
      </c>
    </row>
  </sheetData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zoomScaleNormal="100" workbookViewId="0">
      <selection activeCell="E4" activeCellId="1" sqref="G9 E4"/>
    </sheetView>
  </sheetViews>
  <sheetFormatPr defaultRowHeight="15" x14ac:dyDescent="0.25"/>
  <cols>
    <col min="1" max="1" width="29" customWidth="1"/>
    <col min="2" max="2" width="17.5703125" customWidth="1"/>
    <col min="3" max="3" width="15.7109375" customWidth="1"/>
    <col min="4" max="5" width="8.42578125" customWidth="1"/>
    <col min="6" max="6" width="10.7109375" customWidth="1"/>
    <col min="7" max="1025" width="8.42578125" customWidth="1"/>
  </cols>
  <sheetData>
    <row r="1" spans="1:30" x14ac:dyDescent="0.25">
      <c r="B1" t="s">
        <v>13</v>
      </c>
      <c r="C1" t="s">
        <v>14</v>
      </c>
      <c r="D1" t="s">
        <v>15</v>
      </c>
      <c r="E1" s="26"/>
      <c r="F1" t="s">
        <v>16</v>
      </c>
      <c r="H1" s="27"/>
      <c r="I1" t="s">
        <v>17</v>
      </c>
      <c r="K1" s="28"/>
      <c r="L1" t="s">
        <v>18</v>
      </c>
    </row>
    <row r="2" spans="1:30" x14ac:dyDescent="0.25">
      <c r="A2" s="29" t="s">
        <v>7</v>
      </c>
      <c r="D2" t="s">
        <v>19</v>
      </c>
      <c r="E2">
        <v>3</v>
      </c>
      <c r="F2">
        <v>6</v>
      </c>
      <c r="G2">
        <v>9</v>
      </c>
      <c r="H2">
        <v>12</v>
      </c>
      <c r="I2">
        <v>15</v>
      </c>
      <c r="J2">
        <v>18</v>
      </c>
      <c r="K2">
        <v>21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  <c r="S2">
        <v>45</v>
      </c>
      <c r="T2">
        <v>48</v>
      </c>
      <c r="U2">
        <v>51</v>
      </c>
      <c r="V2">
        <v>54</v>
      </c>
      <c r="W2">
        <v>57</v>
      </c>
      <c r="X2">
        <v>60</v>
      </c>
      <c r="Y2">
        <v>63</v>
      </c>
      <c r="Z2">
        <v>66</v>
      </c>
      <c r="AA2">
        <v>69</v>
      </c>
      <c r="AB2">
        <v>72</v>
      </c>
      <c r="AC2">
        <v>75</v>
      </c>
      <c r="AD2">
        <v>78</v>
      </c>
    </row>
    <row r="10" spans="1:30" x14ac:dyDescent="0.25">
      <c r="A10" t="s">
        <v>20</v>
      </c>
      <c r="B10">
        <f>SUM(B3:B9)</f>
        <v>0</v>
      </c>
      <c r="C10">
        <f>SUM(C3:C9)</f>
        <v>0</v>
      </c>
    </row>
    <row r="11" spans="1:30" x14ac:dyDescent="0.25">
      <c r="A11" s="30" t="s">
        <v>8</v>
      </c>
    </row>
    <row r="20" spans="1:3" x14ac:dyDescent="0.25">
      <c r="A20" t="s">
        <v>20</v>
      </c>
      <c r="B20">
        <f>SUM(B12:B19)</f>
        <v>0</v>
      </c>
      <c r="C20">
        <f>SUM(C12:C19)</f>
        <v>0</v>
      </c>
    </row>
    <row r="21" spans="1:3" x14ac:dyDescent="0.25">
      <c r="A21" s="30" t="s">
        <v>9</v>
      </c>
    </row>
    <row r="28" spans="1:3" x14ac:dyDescent="0.25">
      <c r="A28" t="s">
        <v>20</v>
      </c>
      <c r="B28">
        <f>SUM(B22:B27)</f>
        <v>0</v>
      </c>
      <c r="C28">
        <f>SUM(C22:C27)</f>
        <v>0</v>
      </c>
    </row>
    <row r="29" spans="1:3" x14ac:dyDescent="0.25">
      <c r="A29" s="30" t="s">
        <v>10</v>
      </c>
    </row>
    <row r="36" spans="1:3" x14ac:dyDescent="0.25">
      <c r="A36" t="s">
        <v>20</v>
      </c>
      <c r="B36">
        <f>SUM(B30:B35)</f>
        <v>0</v>
      </c>
      <c r="C36">
        <f>SUM(C30:C35)</f>
        <v>0</v>
      </c>
    </row>
    <row r="37" spans="1:3" x14ac:dyDescent="0.25">
      <c r="A37" s="30" t="s">
        <v>11</v>
      </c>
    </row>
    <row r="45" spans="1:3" x14ac:dyDescent="0.25">
      <c r="A45" t="s">
        <v>20</v>
      </c>
      <c r="B45">
        <f>SUM(B38:B44)</f>
        <v>0</v>
      </c>
      <c r="C45">
        <f>SUM(C38:C44)</f>
        <v>0</v>
      </c>
    </row>
    <row r="46" spans="1:3" x14ac:dyDescent="0.25">
      <c r="A46" s="30" t="s">
        <v>12</v>
      </c>
    </row>
    <row r="53" spans="1:3" x14ac:dyDescent="0.25">
      <c r="A53" t="s">
        <v>20</v>
      </c>
      <c r="B53">
        <f>SUM(B47:B52)</f>
        <v>0</v>
      </c>
      <c r="C53">
        <f>SUM(C47:C52)</f>
        <v>0</v>
      </c>
    </row>
    <row r="54" spans="1:3" x14ac:dyDescent="0.25">
      <c r="A54" t="s">
        <v>21</v>
      </c>
      <c r="B54">
        <f>SUM(B28,B36,B20,B10,B45)</f>
        <v>0</v>
      </c>
      <c r="C54">
        <f>SUM(C10,C20,C28,C36,C45)</f>
        <v>0</v>
      </c>
    </row>
    <row r="55" spans="1:3" x14ac:dyDescent="0.25">
      <c r="A55" t="s">
        <v>22</v>
      </c>
      <c r="B55" s="31">
        <f>B54*100</f>
        <v>0</v>
      </c>
      <c r="C55" s="31">
        <f>C54*100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zoomScaleNormal="100" workbookViewId="0">
      <selection activeCell="G9" sqref="G9"/>
    </sheetView>
  </sheetViews>
  <sheetFormatPr defaultRowHeight="15" x14ac:dyDescent="0.25"/>
  <cols>
    <col min="1" max="1025" width="8.42578125" customWidth="1"/>
  </cols>
  <sheetData>
    <row r="1" spans="1:12" x14ac:dyDescent="0.25">
      <c r="B1" s="32" t="s">
        <v>23</v>
      </c>
      <c r="C1" s="33">
        <v>43489</v>
      </c>
      <c r="D1" s="33">
        <v>43494</v>
      </c>
      <c r="E1" s="33">
        <v>43496</v>
      </c>
      <c r="F1" s="33">
        <v>43497</v>
      </c>
      <c r="G1" s="34">
        <v>43502</v>
      </c>
      <c r="H1" s="32" t="s">
        <v>24</v>
      </c>
      <c r="I1" s="32" t="s">
        <v>24</v>
      </c>
      <c r="J1" s="32" t="s">
        <v>24</v>
      </c>
      <c r="K1" s="32" t="s">
        <v>24</v>
      </c>
      <c r="L1" s="32" t="s">
        <v>24</v>
      </c>
    </row>
    <row r="2" spans="1:12" ht="62.25" customHeight="1" x14ac:dyDescent="0.25">
      <c r="B2" s="32" t="s">
        <v>25</v>
      </c>
      <c r="C2" s="35" t="s">
        <v>26</v>
      </c>
      <c r="D2" s="35" t="s">
        <v>27</v>
      </c>
      <c r="E2" s="35" t="s">
        <v>27</v>
      </c>
      <c r="F2" s="35" t="s">
        <v>27</v>
      </c>
      <c r="G2" s="35" t="s">
        <v>24</v>
      </c>
      <c r="H2" s="35" t="s">
        <v>24</v>
      </c>
      <c r="I2" s="35" t="s">
        <v>24</v>
      </c>
      <c r="J2" s="35" t="s">
        <v>24</v>
      </c>
      <c r="K2" s="35" t="s">
        <v>24</v>
      </c>
      <c r="L2" s="35" t="s">
        <v>24</v>
      </c>
    </row>
    <row r="3" spans="1:12" x14ac:dyDescent="0.25">
      <c r="B3" s="32" t="s">
        <v>28</v>
      </c>
      <c r="C3" s="32">
        <v>1.5</v>
      </c>
      <c r="D3" s="32">
        <v>0.5</v>
      </c>
      <c r="E3" s="32">
        <v>0.5</v>
      </c>
      <c r="F3" s="32">
        <v>1</v>
      </c>
      <c r="G3" s="32">
        <v>0.5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</row>
    <row r="4" spans="1:12" x14ac:dyDescent="0.25">
      <c r="A4" s="32" t="s">
        <v>7</v>
      </c>
      <c r="B4" s="32">
        <f t="shared" ref="B4:B9" si="0">SUMIF(C4:L4,A$12,C$3:Z$3)</f>
        <v>4</v>
      </c>
      <c r="C4" s="36" t="s">
        <v>29</v>
      </c>
      <c r="D4" s="36" t="s">
        <v>29</v>
      </c>
      <c r="E4" s="36" t="s">
        <v>29</v>
      </c>
      <c r="F4" s="36" t="s">
        <v>29</v>
      </c>
      <c r="G4" s="36" t="s">
        <v>29</v>
      </c>
      <c r="H4" s="36"/>
      <c r="I4" s="36"/>
      <c r="J4" s="36"/>
      <c r="K4" s="36"/>
      <c r="L4" s="36"/>
    </row>
    <row r="5" spans="1:12" x14ac:dyDescent="0.25">
      <c r="A5" s="32" t="s">
        <v>8</v>
      </c>
      <c r="B5" s="32">
        <f t="shared" si="0"/>
        <v>3.5</v>
      </c>
      <c r="C5" s="36" t="s">
        <v>29</v>
      </c>
      <c r="D5" s="36"/>
      <c r="E5" s="36" t="s">
        <v>29</v>
      </c>
      <c r="F5" s="36" t="s">
        <v>29</v>
      </c>
      <c r="G5" s="36" t="s">
        <v>29</v>
      </c>
      <c r="J5" s="36"/>
      <c r="K5" s="36"/>
      <c r="L5" s="36"/>
    </row>
    <row r="6" spans="1:12" x14ac:dyDescent="0.25">
      <c r="A6" s="32" t="s">
        <v>9</v>
      </c>
      <c r="B6" s="32">
        <f t="shared" si="0"/>
        <v>4</v>
      </c>
      <c r="C6" s="36" t="s">
        <v>29</v>
      </c>
      <c r="D6" s="36" t="s">
        <v>29</v>
      </c>
      <c r="E6" s="36" t="s">
        <v>29</v>
      </c>
      <c r="F6" s="36" t="s">
        <v>29</v>
      </c>
      <c r="G6" s="36" t="s">
        <v>29</v>
      </c>
      <c r="H6" s="36"/>
      <c r="I6" s="36"/>
      <c r="J6" s="36"/>
      <c r="K6" s="36"/>
      <c r="L6" s="36"/>
    </row>
    <row r="7" spans="1:12" x14ac:dyDescent="0.25">
      <c r="A7" s="32" t="s">
        <v>10</v>
      </c>
      <c r="B7" s="32">
        <f t="shared" si="0"/>
        <v>4</v>
      </c>
      <c r="C7" s="36" t="s">
        <v>29</v>
      </c>
      <c r="D7" s="36" t="s">
        <v>29</v>
      </c>
      <c r="E7" s="36" t="s">
        <v>29</v>
      </c>
      <c r="F7" s="36" t="s">
        <v>29</v>
      </c>
      <c r="G7" s="36" t="s">
        <v>29</v>
      </c>
      <c r="H7" s="36"/>
      <c r="I7" s="36"/>
      <c r="J7" s="36"/>
      <c r="K7" s="36"/>
      <c r="L7" s="36"/>
    </row>
    <row r="8" spans="1:12" x14ac:dyDescent="0.25">
      <c r="A8" s="32" t="s">
        <v>11</v>
      </c>
      <c r="B8" s="32">
        <f t="shared" si="0"/>
        <v>4</v>
      </c>
      <c r="C8" s="36" t="s">
        <v>29</v>
      </c>
      <c r="D8" s="36" t="s">
        <v>29</v>
      </c>
      <c r="E8" s="36" t="s">
        <v>29</v>
      </c>
      <c r="F8" s="36" t="s">
        <v>29</v>
      </c>
      <c r="G8" s="36" t="s">
        <v>29</v>
      </c>
    </row>
    <row r="9" spans="1:12" x14ac:dyDescent="0.25">
      <c r="A9" s="32" t="s">
        <v>12</v>
      </c>
      <c r="B9" s="32">
        <f t="shared" si="0"/>
        <v>2.5</v>
      </c>
      <c r="D9" s="36" t="s">
        <v>29</v>
      </c>
      <c r="E9" s="36" t="s">
        <v>29</v>
      </c>
      <c r="F9" s="36" t="s">
        <v>29</v>
      </c>
      <c r="G9" s="36" t="s">
        <v>29</v>
      </c>
    </row>
    <row r="10" spans="1:12" x14ac:dyDescent="0.25">
      <c r="A10" s="32" t="s">
        <v>0</v>
      </c>
      <c r="B10" s="32">
        <f>SUM(B4:B7)</f>
        <v>15.5</v>
      </c>
      <c r="C10" s="32">
        <f t="shared" ref="C10:L10" si="1">COUNTIF(C4:C7,"*ü*") * C3</f>
        <v>6</v>
      </c>
      <c r="D10" s="32">
        <f t="shared" si="1"/>
        <v>1.5</v>
      </c>
      <c r="E10" s="32">
        <f t="shared" si="1"/>
        <v>2</v>
      </c>
      <c r="F10" s="32">
        <f t="shared" si="1"/>
        <v>4</v>
      </c>
      <c r="G10" s="32">
        <f t="shared" si="1"/>
        <v>2</v>
      </c>
      <c r="H10" s="32">
        <f t="shared" si="1"/>
        <v>0</v>
      </c>
      <c r="I10" s="32">
        <f t="shared" si="1"/>
        <v>0</v>
      </c>
      <c r="J10" s="32">
        <f t="shared" si="1"/>
        <v>0</v>
      </c>
      <c r="K10" s="32">
        <f t="shared" si="1"/>
        <v>0</v>
      </c>
      <c r="L10" s="32">
        <f t="shared" si="1"/>
        <v>0</v>
      </c>
    </row>
    <row r="12" spans="1:12" x14ac:dyDescent="0.25">
      <c r="A12" s="36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tabSelected="1" zoomScaleNormal="100" workbookViewId="0">
      <selection activeCell="I16" sqref="I16"/>
    </sheetView>
  </sheetViews>
  <sheetFormatPr defaultRowHeight="15" x14ac:dyDescent="0.2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  <col min="20" max="1025" width="8.42578125" customWidth="1"/>
  </cols>
  <sheetData>
    <row r="1" spans="1:19" x14ac:dyDescent="0.25">
      <c r="A1" s="37"/>
      <c r="B1" s="38" t="s">
        <v>30</v>
      </c>
      <c r="C1" s="38" t="s">
        <v>31</v>
      </c>
      <c r="D1" s="39" t="s">
        <v>32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5">
      <c r="A2" s="3" t="s">
        <v>7</v>
      </c>
      <c r="B2" s="4" t="s">
        <v>33</v>
      </c>
      <c r="C2" s="40"/>
      <c r="D2" s="41"/>
    </row>
    <row r="3" spans="1:19" x14ac:dyDescent="0.25">
      <c r="B3" s="4" t="s">
        <v>34</v>
      </c>
      <c r="C3">
        <v>1</v>
      </c>
      <c r="D3" s="41">
        <v>0.75</v>
      </c>
    </row>
    <row r="4" spans="1:19" x14ac:dyDescent="0.25">
      <c r="B4" s="4" t="s">
        <v>35</v>
      </c>
      <c r="C4">
        <v>3</v>
      </c>
      <c r="D4" s="41"/>
    </row>
    <row r="5" spans="1:19" x14ac:dyDescent="0.25">
      <c r="B5" s="4" t="s">
        <v>36</v>
      </c>
      <c r="C5">
        <v>1</v>
      </c>
      <c r="D5" s="41"/>
    </row>
    <row r="6" spans="1:19" x14ac:dyDescent="0.25">
      <c r="A6" s="42"/>
      <c r="B6" s="4" t="s">
        <v>37</v>
      </c>
      <c r="C6" s="4">
        <f>SUM(C2:C5)</f>
        <v>5</v>
      </c>
      <c r="D6" s="5">
        <f>SUM(D2:D5)</f>
        <v>0.75</v>
      </c>
    </row>
    <row r="7" spans="1:19" x14ac:dyDescent="0.25">
      <c r="A7" s="3" t="s">
        <v>8</v>
      </c>
      <c r="B7" s="4" t="s">
        <v>33</v>
      </c>
      <c r="C7" s="40"/>
      <c r="D7" s="41"/>
    </row>
    <row r="8" spans="1:19" x14ac:dyDescent="0.25">
      <c r="B8" s="4" t="s">
        <v>38</v>
      </c>
      <c r="D8" s="41"/>
    </row>
    <row r="9" spans="1:19" x14ac:dyDescent="0.25">
      <c r="B9" s="4" t="s">
        <v>35</v>
      </c>
      <c r="D9" s="41"/>
    </row>
    <row r="10" spans="1:19" x14ac:dyDescent="0.25">
      <c r="B10" s="4" t="s">
        <v>36</v>
      </c>
      <c r="D10" s="41"/>
    </row>
    <row r="11" spans="1:19" x14ac:dyDescent="0.25">
      <c r="A11" s="42"/>
      <c r="B11" s="4" t="s">
        <v>37</v>
      </c>
      <c r="C11" s="4">
        <f>SUM(C7:C10)</f>
        <v>0</v>
      </c>
      <c r="D11" s="5">
        <f>SUM(D7:D10)</f>
        <v>0</v>
      </c>
    </row>
    <row r="12" spans="1:19" x14ac:dyDescent="0.25">
      <c r="A12" s="3" t="s">
        <v>9</v>
      </c>
      <c r="B12" s="4" t="s">
        <v>33</v>
      </c>
      <c r="C12" s="40"/>
      <c r="D12" s="41"/>
    </row>
    <row r="13" spans="1:19" x14ac:dyDescent="0.25">
      <c r="B13" s="4" t="s">
        <v>38</v>
      </c>
      <c r="C13">
        <v>2</v>
      </c>
      <c r="D13" s="41">
        <v>1.5</v>
      </c>
    </row>
    <row r="14" spans="1:19" x14ac:dyDescent="0.25">
      <c r="B14" s="4" t="s">
        <v>35</v>
      </c>
      <c r="C14">
        <v>4</v>
      </c>
      <c r="D14" s="41">
        <v>3</v>
      </c>
    </row>
    <row r="15" spans="1:19" x14ac:dyDescent="0.25">
      <c r="B15" s="4" t="s">
        <v>36</v>
      </c>
      <c r="C15">
        <v>2</v>
      </c>
      <c r="D15" s="41">
        <v>1</v>
      </c>
    </row>
    <row r="16" spans="1:19" x14ac:dyDescent="0.25">
      <c r="A16" s="42"/>
      <c r="B16" s="43" t="s">
        <v>37</v>
      </c>
      <c r="C16" s="4">
        <f>SUM(C12:C15)</f>
        <v>8</v>
      </c>
      <c r="D16" s="5">
        <f>SUM(D12:D15)</f>
        <v>5.5</v>
      </c>
    </row>
    <row r="17" spans="1:4" x14ac:dyDescent="0.25">
      <c r="A17" s="3" t="s">
        <v>10</v>
      </c>
      <c r="B17" s="4" t="s">
        <v>33</v>
      </c>
      <c r="C17" s="40"/>
      <c r="D17" s="41"/>
    </row>
    <row r="18" spans="1:4" x14ac:dyDescent="0.25">
      <c r="B18" s="4" t="s">
        <v>38</v>
      </c>
      <c r="D18" s="41"/>
    </row>
    <row r="19" spans="1:4" x14ac:dyDescent="0.25">
      <c r="B19" s="4" t="s">
        <v>35</v>
      </c>
      <c r="D19" s="41"/>
    </row>
    <row r="20" spans="1:4" x14ac:dyDescent="0.25">
      <c r="B20" s="4" t="s">
        <v>36</v>
      </c>
      <c r="D20" s="41"/>
    </row>
    <row r="21" spans="1:4" x14ac:dyDescent="0.25">
      <c r="A21" s="42"/>
      <c r="B21" s="43" t="s">
        <v>37</v>
      </c>
      <c r="C21" s="4">
        <f>SUM(C17:C20)</f>
        <v>0</v>
      </c>
      <c r="D21" s="5">
        <f>SUM(D17:D20)</f>
        <v>0</v>
      </c>
    </row>
    <row r="22" spans="1:4" x14ac:dyDescent="0.25">
      <c r="A22" s="3" t="s">
        <v>11</v>
      </c>
      <c r="B22" s="4" t="s">
        <v>33</v>
      </c>
      <c r="D22" s="41"/>
    </row>
    <row r="23" spans="1:4" x14ac:dyDescent="0.25">
      <c r="B23" s="4" t="s">
        <v>38</v>
      </c>
      <c r="D23" s="41"/>
    </row>
    <row r="24" spans="1:4" x14ac:dyDescent="0.25">
      <c r="B24" s="4" t="s">
        <v>35</v>
      </c>
      <c r="D24" s="41"/>
    </row>
    <row r="25" spans="1:4" x14ac:dyDescent="0.25">
      <c r="B25" s="4" t="s">
        <v>36</v>
      </c>
      <c r="D25" s="41"/>
    </row>
    <row r="26" spans="1:4" x14ac:dyDescent="0.25">
      <c r="B26" s="43" t="s">
        <v>37</v>
      </c>
      <c r="C26" s="4">
        <f>SUM(C22:C25)</f>
        <v>0</v>
      </c>
      <c r="D26" s="5">
        <f>SUM(D22:D25)</f>
        <v>0</v>
      </c>
    </row>
    <row r="27" spans="1:4" x14ac:dyDescent="0.25">
      <c r="A27" s="3" t="s">
        <v>12</v>
      </c>
      <c r="B27" s="4" t="s">
        <v>33</v>
      </c>
      <c r="D27" s="41"/>
    </row>
    <row r="28" spans="1:4" x14ac:dyDescent="0.25">
      <c r="B28" s="4" t="s">
        <v>38</v>
      </c>
      <c r="D28" s="41"/>
    </row>
    <row r="29" spans="1:4" x14ac:dyDescent="0.25">
      <c r="B29" s="4" t="s">
        <v>35</v>
      </c>
      <c r="D29" s="41"/>
    </row>
    <row r="30" spans="1:4" x14ac:dyDescent="0.25">
      <c r="B30" s="4" t="s">
        <v>36</v>
      </c>
      <c r="D30" s="41"/>
    </row>
    <row r="31" spans="1:4" x14ac:dyDescent="0.25">
      <c r="B31" s="43" t="s">
        <v>37</v>
      </c>
      <c r="C31" s="4">
        <f>SUM(C27:C30)</f>
        <v>0</v>
      </c>
      <c r="D31" s="5">
        <f>SUM(D27:D30)</f>
        <v>0</v>
      </c>
    </row>
    <row r="32" spans="1:4" x14ac:dyDescent="0.25">
      <c r="A32" s="44"/>
      <c r="B32" s="45" t="s">
        <v>0</v>
      </c>
      <c r="C32" s="7">
        <f>SUM(C6,C11,C16,C21,C26,C31)</f>
        <v>13</v>
      </c>
      <c r="D32" s="8">
        <f>SUM(D6,D11,D16,D21,D26,D31)</f>
        <v>6.25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Jish</cp:lastModifiedBy>
  <cp:revision>2</cp:revision>
  <dcterms:created xsi:type="dcterms:W3CDTF">2018-11-06T05:29:55Z</dcterms:created>
  <dcterms:modified xsi:type="dcterms:W3CDTF">2019-02-07T07:09:36Z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