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oki\sharaga\3_kurs\Спецсем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E17" i="1"/>
  <c r="E18" i="1"/>
  <c r="E19" i="1"/>
  <c r="E21" i="1"/>
  <c r="E22" i="1"/>
  <c r="E23" i="1"/>
  <c r="E24" i="1"/>
  <c r="E26" i="1"/>
  <c r="E27" i="1"/>
  <c r="E28" i="1"/>
  <c r="E29" i="1"/>
  <c r="E16" i="1"/>
  <c r="J11" i="1"/>
  <c r="M11" i="1"/>
  <c r="O11" i="1"/>
  <c r="P11" i="1"/>
  <c r="C10" i="1"/>
  <c r="C11" i="1" s="1"/>
  <c r="D10" i="1"/>
  <c r="D11" i="1" s="1"/>
  <c r="E10" i="1"/>
  <c r="E11" i="1" s="1"/>
  <c r="F10" i="1"/>
  <c r="F11" i="1" s="1"/>
  <c r="G10" i="1"/>
  <c r="G11" i="1" s="1"/>
  <c r="H10" i="1"/>
  <c r="H11" i="1" s="1"/>
  <c r="I10" i="1"/>
  <c r="I11" i="1" s="1"/>
  <c r="J10" i="1"/>
  <c r="K10" i="1"/>
  <c r="K11" i="1" s="1"/>
  <c r="L10" i="1"/>
  <c r="L11" i="1" s="1"/>
  <c r="M10" i="1"/>
  <c r="N10" i="1"/>
  <c r="N11" i="1" s="1"/>
  <c r="O10" i="1"/>
  <c r="P10" i="1"/>
  <c r="B10" i="1"/>
  <c r="B11" i="1" s="1"/>
  <c r="D27" i="1"/>
  <c r="D28" i="1"/>
  <c r="D29" i="1"/>
  <c r="D26" i="1"/>
  <c r="D22" i="1"/>
  <c r="D23" i="1"/>
  <c r="D24" i="1"/>
  <c r="D21" i="1"/>
  <c r="D17" i="1"/>
  <c r="D18" i="1"/>
  <c r="D19" i="1"/>
</calcChain>
</file>

<file path=xl/sharedStrings.xml><?xml version="1.0" encoding="utf-8"?>
<sst xmlns="http://schemas.openxmlformats.org/spreadsheetml/2006/main" count="30" uniqueCount="19">
  <si>
    <t>INSTRUCTION_RETIRED</t>
  </si>
  <si>
    <t>UNHALTED_CORE_CYCLES</t>
  </si>
  <si>
    <t>UNHALTED_REFERENCE_CYCLES</t>
  </si>
  <si>
    <t>L1D:REPLACEMENT</t>
  </si>
  <si>
    <t>LLC_MISSES</t>
  </si>
  <si>
    <t>MEM_UOPS_RETIRED:ALL_LOADS</t>
  </si>
  <si>
    <t>MEM_UOPS_RETIRED:ALL_STORES</t>
  </si>
  <si>
    <t>Время работы, секунд</t>
  </si>
  <si>
    <t>Размер матриц n*n</t>
  </si>
  <si>
    <t>instructions</t>
  </si>
  <si>
    <t xml:space="preserve">cycles </t>
  </si>
  <si>
    <t>ref-cycles</t>
  </si>
  <si>
    <t>L1-dcache-store-misses</t>
  </si>
  <si>
    <t>perf - PAPI</t>
  </si>
  <si>
    <t>perf</t>
  </si>
  <si>
    <t xml:space="preserve"> PAPI</t>
  </si>
  <si>
    <t>Размер матрицы в кубе</t>
  </si>
  <si>
    <t>Количество инструкций / n^3</t>
  </si>
  <si>
    <t>perf / papi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</si>
</sst>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Колчество</a:t>
            </a:r>
            <a:r>
              <a:rPr lang="ru-RU" baseline="0"/>
              <a:t> инструкций / </a:t>
            </a:r>
            <a:r>
              <a:rPr lang="en-US" baseline="0"/>
              <a:t>n^3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Лист1!$B$1:$P$1</c:f>
              <c:numCache>
                <c:formatCode>0</c:formatCode>
                <c:ptCount val="15"/>
                <c:pt idx="0" formatCode="General">
                  <c:v>2500</c:v>
                </c:pt>
                <c:pt idx="1">
                  <c:v>2600</c:v>
                </c:pt>
                <c:pt idx="2">
                  <c:v>2700</c:v>
                </c:pt>
                <c:pt idx="3">
                  <c:v>2800</c:v>
                </c:pt>
                <c:pt idx="4">
                  <c:v>2900</c:v>
                </c:pt>
                <c:pt idx="5">
                  <c:v>3000</c:v>
                </c:pt>
                <c:pt idx="6">
                  <c:v>3100</c:v>
                </c:pt>
                <c:pt idx="7">
                  <c:v>3200</c:v>
                </c:pt>
                <c:pt idx="8">
                  <c:v>3300</c:v>
                </c:pt>
                <c:pt idx="9">
                  <c:v>3400</c:v>
                </c:pt>
                <c:pt idx="10">
                  <c:v>3500</c:v>
                </c:pt>
                <c:pt idx="11">
                  <c:v>3600</c:v>
                </c:pt>
                <c:pt idx="12">
                  <c:v>3700</c:v>
                </c:pt>
                <c:pt idx="13">
                  <c:v>3800</c:v>
                </c:pt>
                <c:pt idx="14">
                  <c:v>4000</c:v>
                </c:pt>
              </c:numCache>
            </c:numRef>
          </c:cat>
          <c:val>
            <c:numRef>
              <c:f>Лист1!$B$11:$P$11</c:f>
              <c:numCache>
                <c:formatCode>General</c:formatCode>
                <c:ptCount val="15"/>
                <c:pt idx="0">
                  <c:v>43.004415244096002</c:v>
                </c:pt>
                <c:pt idx="1">
                  <c:v>43.004245103834776</c:v>
                </c:pt>
                <c:pt idx="2">
                  <c:v>43.004090722247625</c:v>
                </c:pt>
                <c:pt idx="3">
                  <c:v>43.003942694196425</c:v>
                </c:pt>
                <c:pt idx="4">
                  <c:v>43.003805027184384</c:v>
                </c:pt>
                <c:pt idx="5">
                  <c:v>43.003682961925925</c:v>
                </c:pt>
                <c:pt idx="6">
                  <c:v>43.003564524722229</c:v>
                </c:pt>
                <c:pt idx="7">
                  <c:v>43.00345353991699</c:v>
                </c:pt>
                <c:pt idx="8">
                  <c:v>43.003349468180424</c:v>
                </c:pt>
                <c:pt idx="9">
                  <c:v>43.003252442041521</c:v>
                </c:pt>
                <c:pt idx="10">
                  <c:v>43.003158686903788</c:v>
                </c:pt>
                <c:pt idx="11">
                  <c:v>43.003071680684158</c:v>
                </c:pt>
                <c:pt idx="12">
                  <c:v>43.00298921487375</c:v>
                </c:pt>
                <c:pt idx="13">
                  <c:v>43.002910904577924</c:v>
                </c:pt>
                <c:pt idx="14">
                  <c:v>43.002764755468753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624440"/>
        <c:axId val="335629144"/>
      </c:lineChart>
      <c:catAx>
        <c:axId val="335624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5629144"/>
        <c:crosses val="autoZero"/>
        <c:auto val="1"/>
        <c:lblAlgn val="ctr"/>
        <c:lblOffset val="100"/>
        <c:noMultiLvlLbl val="0"/>
      </c:catAx>
      <c:valAx>
        <c:axId val="33562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5624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12</xdr:row>
      <xdr:rowOff>152399</xdr:rowOff>
    </xdr:from>
    <xdr:to>
      <xdr:col>11</xdr:col>
      <xdr:colOff>561974</xdr:colOff>
      <xdr:row>32</xdr:row>
      <xdr:rowOff>66674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Normal="100" workbookViewId="0">
      <selection activeCell="B15" sqref="B15:E15"/>
    </sheetView>
  </sheetViews>
  <sheetFormatPr defaultRowHeight="15" x14ac:dyDescent="0.25"/>
  <cols>
    <col min="1" max="1" width="37" customWidth="1"/>
    <col min="2" max="2" width="16.5703125" customWidth="1"/>
    <col min="3" max="3" width="17.28515625" customWidth="1"/>
    <col min="4" max="4" width="18.7109375" customWidth="1"/>
    <col min="5" max="5" width="20.5703125" customWidth="1"/>
    <col min="6" max="6" width="17.28515625" customWidth="1"/>
    <col min="7" max="7" width="16" customWidth="1"/>
    <col min="8" max="8" width="19" customWidth="1"/>
    <col min="9" max="9" width="16.28515625" customWidth="1"/>
    <col min="10" max="10" width="18" customWidth="1"/>
    <col min="11" max="11" width="16.28515625" customWidth="1"/>
    <col min="12" max="12" width="15.85546875" customWidth="1"/>
    <col min="13" max="13" width="17" customWidth="1"/>
    <col min="14" max="14" width="16.7109375" customWidth="1"/>
    <col min="15" max="15" width="18.85546875" customWidth="1"/>
    <col min="16" max="16" width="17.5703125" customWidth="1"/>
    <col min="17" max="17" width="16.28515625" customWidth="1"/>
    <col min="18" max="18" width="17.85546875" customWidth="1"/>
  </cols>
  <sheetData>
    <row r="1" spans="1:16" x14ac:dyDescent="0.25">
      <c r="A1" t="s">
        <v>8</v>
      </c>
      <c r="B1">
        <v>2500</v>
      </c>
      <c r="C1" s="1">
        <v>2600</v>
      </c>
      <c r="D1" s="1">
        <v>2700</v>
      </c>
      <c r="E1" s="1">
        <v>2800</v>
      </c>
      <c r="F1" s="1">
        <v>2900</v>
      </c>
      <c r="G1" s="1">
        <v>3000</v>
      </c>
      <c r="H1" s="1">
        <v>3100</v>
      </c>
      <c r="I1" s="1">
        <v>3200</v>
      </c>
      <c r="J1" s="1">
        <v>3300</v>
      </c>
      <c r="K1" s="1">
        <v>3400</v>
      </c>
      <c r="L1" s="1">
        <v>3500</v>
      </c>
      <c r="M1" s="1">
        <v>3600</v>
      </c>
      <c r="N1" s="1">
        <v>3700</v>
      </c>
      <c r="O1" s="1">
        <v>3800</v>
      </c>
      <c r="P1" s="1">
        <v>4000</v>
      </c>
    </row>
    <row r="2" spans="1:16" x14ac:dyDescent="0.25">
      <c r="A2" t="s">
        <v>7</v>
      </c>
      <c r="B2">
        <v>208</v>
      </c>
      <c r="G2">
        <v>405</v>
      </c>
      <c r="L2">
        <v>639</v>
      </c>
      <c r="P2">
        <v>899</v>
      </c>
    </row>
    <row r="3" spans="1:16" x14ac:dyDescent="0.25">
      <c r="A3" t="s">
        <v>0</v>
      </c>
      <c r="B3" s="1">
        <v>671943988189</v>
      </c>
      <c r="C3" s="1">
        <v>755842611945</v>
      </c>
      <c r="D3" s="1">
        <v>846449517686</v>
      </c>
      <c r="E3" s="1">
        <v>944022550023</v>
      </c>
      <c r="F3" s="1">
        <v>1048819800808</v>
      </c>
      <c r="G3" s="1">
        <v>1161099439972</v>
      </c>
      <c r="H3" s="1">
        <v>1281119190756</v>
      </c>
      <c r="I3" s="1">
        <v>1409137165596</v>
      </c>
      <c r="J3" s="1">
        <v>1545411369838</v>
      </c>
      <c r="K3" s="1">
        <v>1690199833982</v>
      </c>
      <c r="L3" s="1">
        <v>1843760428701</v>
      </c>
      <c r="M3" s="1">
        <v>2006351312334</v>
      </c>
      <c r="N3" s="1">
        <v>2178230412701</v>
      </c>
      <c r="O3" s="1">
        <v>2359655727156</v>
      </c>
      <c r="P3" s="1">
        <v>2752176944350</v>
      </c>
    </row>
    <row r="4" spans="1:16" x14ac:dyDescent="0.25">
      <c r="A4" t="s">
        <v>1</v>
      </c>
      <c r="B4" s="1">
        <v>734791507131</v>
      </c>
      <c r="C4" s="1">
        <v>778883545338</v>
      </c>
      <c r="D4" s="1">
        <v>1047770426545</v>
      </c>
      <c r="E4" s="1">
        <v>981627889625</v>
      </c>
      <c r="F4" s="1">
        <v>908585534022</v>
      </c>
      <c r="G4" s="1">
        <v>1428436526248</v>
      </c>
      <c r="H4" s="1">
        <v>1543303736463</v>
      </c>
      <c r="I4" s="1">
        <v>1703400925970</v>
      </c>
      <c r="J4" s="1">
        <v>1898902707813</v>
      </c>
      <c r="K4" s="1">
        <v>2239075433591</v>
      </c>
      <c r="L4" s="1">
        <v>2227166427971</v>
      </c>
      <c r="M4" s="1">
        <v>2470318796496</v>
      </c>
      <c r="N4" s="1">
        <v>2728522889827</v>
      </c>
      <c r="O4" s="1">
        <v>2937528424835</v>
      </c>
      <c r="P4" s="1">
        <v>3148425310843</v>
      </c>
    </row>
    <row r="5" spans="1:16" x14ac:dyDescent="0.25">
      <c r="A5" t="s">
        <v>2</v>
      </c>
      <c r="B5" s="1">
        <v>540307128192</v>
      </c>
      <c r="C5" s="1">
        <v>573753169314</v>
      </c>
      <c r="D5" s="1">
        <v>768946643738</v>
      </c>
      <c r="E5" s="1">
        <v>720847618946</v>
      </c>
      <c r="F5" s="1">
        <v>667298176246</v>
      </c>
      <c r="G5" s="1">
        <v>1050463018774</v>
      </c>
      <c r="H5" s="1">
        <v>1155854203660</v>
      </c>
      <c r="I5" s="1">
        <v>1266830404242</v>
      </c>
      <c r="J5" s="1">
        <v>1406023114860</v>
      </c>
      <c r="K5" s="1">
        <v>1646064794582</v>
      </c>
      <c r="L5" s="1">
        <v>1656265014274</v>
      </c>
      <c r="M5" s="1">
        <v>1845081083326</v>
      </c>
      <c r="N5" s="1">
        <v>2024807857254</v>
      </c>
      <c r="O5" s="1">
        <v>2190224932428</v>
      </c>
      <c r="P5" s="1">
        <v>2330653054236</v>
      </c>
    </row>
    <row r="6" spans="1:16" x14ac:dyDescent="0.25">
      <c r="A6" t="s">
        <v>3</v>
      </c>
      <c r="B6" s="1">
        <v>22434248717</v>
      </c>
      <c r="C6" s="1">
        <v>30259614121</v>
      </c>
      <c r="D6" s="1">
        <v>37360961946</v>
      </c>
      <c r="E6" s="1">
        <v>34134418238</v>
      </c>
      <c r="F6" s="1">
        <v>39502590240</v>
      </c>
      <c r="G6" s="1">
        <v>37619716065</v>
      </c>
      <c r="H6" s="1">
        <v>40248723630</v>
      </c>
      <c r="I6" s="1">
        <v>45241643156</v>
      </c>
      <c r="J6" s="1">
        <v>49118879792</v>
      </c>
      <c r="K6" s="1">
        <v>53916760154</v>
      </c>
      <c r="L6" s="1">
        <v>58861640453</v>
      </c>
      <c r="M6" s="1">
        <v>63215263775</v>
      </c>
      <c r="N6" s="1">
        <v>68574491813</v>
      </c>
      <c r="O6" s="1">
        <v>73475198600</v>
      </c>
      <c r="P6" s="1">
        <v>93927195718</v>
      </c>
    </row>
    <row r="7" spans="1:16" x14ac:dyDescent="0.25">
      <c r="A7" t="s">
        <v>4</v>
      </c>
      <c r="B7" s="1">
        <v>1623749577</v>
      </c>
      <c r="C7" s="1">
        <v>2120014611</v>
      </c>
      <c r="D7" s="1">
        <v>2451882139</v>
      </c>
      <c r="E7" s="1">
        <v>2783861281</v>
      </c>
      <c r="F7" s="1">
        <v>3040445725</v>
      </c>
      <c r="G7" s="1">
        <v>3365343578</v>
      </c>
      <c r="H7" s="1">
        <v>3723809594</v>
      </c>
      <c r="I7" s="1">
        <v>4101611011</v>
      </c>
      <c r="J7" s="1">
        <v>4503962424</v>
      </c>
      <c r="K7" s="1">
        <v>4929398103</v>
      </c>
      <c r="L7" s="1">
        <v>5373457401</v>
      </c>
      <c r="M7" s="1">
        <v>5845670280</v>
      </c>
      <c r="N7" s="1">
        <v>6346378941</v>
      </c>
      <c r="O7" s="1">
        <v>6874114449</v>
      </c>
      <c r="P7" s="1">
        <v>8194782019</v>
      </c>
    </row>
    <row r="8" spans="1:16" x14ac:dyDescent="0.25">
      <c r="A8" t="s">
        <v>5</v>
      </c>
      <c r="B8" s="1">
        <v>343782797870</v>
      </c>
      <c r="C8" s="1">
        <v>386707373218</v>
      </c>
      <c r="D8" s="1">
        <v>433064616580</v>
      </c>
      <c r="E8" s="1">
        <v>482985143020</v>
      </c>
      <c r="F8" s="1">
        <v>536601894100</v>
      </c>
      <c r="G8" s="1">
        <v>594047928268</v>
      </c>
      <c r="H8" s="1">
        <v>655453112366</v>
      </c>
      <c r="I8" s="1">
        <v>720950526779</v>
      </c>
      <c r="J8" s="1">
        <v>790672237861</v>
      </c>
      <c r="K8" s="1">
        <v>864750238383</v>
      </c>
      <c r="L8" s="1">
        <v>943315610047</v>
      </c>
      <c r="M8" s="1">
        <v>1026501692661</v>
      </c>
      <c r="N8" s="1">
        <v>1114439655981</v>
      </c>
      <c r="O8" s="1">
        <v>1207262018666</v>
      </c>
      <c r="P8" s="1">
        <v>1408086234189</v>
      </c>
    </row>
    <row r="9" spans="1:16" x14ac:dyDescent="0.25">
      <c r="A9" t="s">
        <v>6</v>
      </c>
      <c r="B9" s="1">
        <v>31262505116</v>
      </c>
      <c r="C9" s="1">
        <v>35165525316</v>
      </c>
      <c r="D9" s="1">
        <v>39380585516</v>
      </c>
      <c r="E9" s="1">
        <v>43919685716</v>
      </c>
      <c r="F9" s="1">
        <v>48794825916</v>
      </c>
      <c r="G9" s="1">
        <v>54018006116</v>
      </c>
      <c r="H9" s="1">
        <v>59601226316</v>
      </c>
      <c r="I9" s="1">
        <v>65556486516</v>
      </c>
      <c r="J9" s="1">
        <v>71895786716</v>
      </c>
      <c r="K9" s="1">
        <v>78631126916</v>
      </c>
      <c r="L9" s="1">
        <v>85774507116</v>
      </c>
      <c r="M9" s="1">
        <v>93337927316</v>
      </c>
      <c r="N9" s="1">
        <v>101333387516</v>
      </c>
      <c r="O9" s="1">
        <v>109772887716</v>
      </c>
      <c r="P9" s="1">
        <v>128032008116</v>
      </c>
    </row>
    <row r="10" spans="1:16" x14ac:dyDescent="0.25">
      <c r="A10" t="s">
        <v>16</v>
      </c>
      <c r="B10">
        <f>B1^3</f>
        <v>15625000000</v>
      </c>
      <c r="C10">
        <f t="shared" ref="C10:P10" si="0">C1^3</f>
        <v>17576000000</v>
      </c>
      <c r="D10">
        <f t="shared" si="0"/>
        <v>19683000000</v>
      </c>
      <c r="E10">
        <f t="shared" si="0"/>
        <v>21952000000</v>
      </c>
      <c r="F10">
        <f t="shared" si="0"/>
        <v>24389000000</v>
      </c>
      <c r="G10">
        <f t="shared" si="0"/>
        <v>27000000000</v>
      </c>
      <c r="H10">
        <f t="shared" si="0"/>
        <v>29791000000</v>
      </c>
      <c r="I10">
        <f t="shared" si="0"/>
        <v>32768000000</v>
      </c>
      <c r="J10">
        <f t="shared" si="0"/>
        <v>35937000000</v>
      </c>
      <c r="K10">
        <f t="shared" si="0"/>
        <v>39304000000</v>
      </c>
      <c r="L10">
        <f t="shared" si="0"/>
        <v>42875000000</v>
      </c>
      <c r="M10">
        <f t="shared" si="0"/>
        <v>46656000000</v>
      </c>
      <c r="N10">
        <f t="shared" si="0"/>
        <v>50653000000</v>
      </c>
      <c r="O10">
        <f t="shared" si="0"/>
        <v>54872000000</v>
      </c>
      <c r="P10">
        <f t="shared" si="0"/>
        <v>64000000000</v>
      </c>
    </row>
    <row r="11" spans="1:16" x14ac:dyDescent="0.25">
      <c r="A11" t="s">
        <v>17</v>
      </c>
      <c r="B11">
        <f>B3/B10</f>
        <v>43.004415244096002</v>
      </c>
      <c r="C11">
        <f t="shared" ref="C11:P11" si="1">C3/C10</f>
        <v>43.004245103834776</v>
      </c>
      <c r="D11">
        <f t="shared" si="1"/>
        <v>43.004090722247625</v>
      </c>
      <c r="E11">
        <f t="shared" si="1"/>
        <v>43.003942694196425</v>
      </c>
      <c r="F11">
        <f t="shared" si="1"/>
        <v>43.003805027184384</v>
      </c>
      <c r="G11">
        <f t="shared" si="1"/>
        <v>43.003682961925925</v>
      </c>
      <c r="H11">
        <f t="shared" si="1"/>
        <v>43.003564524722229</v>
      </c>
      <c r="I11">
        <f t="shared" si="1"/>
        <v>43.00345353991699</v>
      </c>
      <c r="J11">
        <f t="shared" si="1"/>
        <v>43.003349468180424</v>
      </c>
      <c r="K11">
        <f t="shared" si="1"/>
        <v>43.003252442041521</v>
      </c>
      <c r="L11">
        <f t="shared" si="1"/>
        <v>43.003158686903788</v>
      </c>
      <c r="M11">
        <f t="shared" si="1"/>
        <v>43.003071680684158</v>
      </c>
      <c r="N11">
        <f t="shared" si="1"/>
        <v>43.00298921487375</v>
      </c>
      <c r="O11">
        <f t="shared" si="1"/>
        <v>43.002910904577924</v>
      </c>
      <c r="P11">
        <f t="shared" si="1"/>
        <v>43.002764755468753</v>
      </c>
    </row>
    <row r="14" spans="1:16" x14ac:dyDescent="0.25">
      <c r="B14" s="2" t="s">
        <v>14</v>
      </c>
      <c r="C14" s="2" t="s">
        <v>15</v>
      </c>
      <c r="D14" s="2" t="s">
        <v>13</v>
      </c>
      <c r="E14" s="2" t="s">
        <v>18</v>
      </c>
    </row>
    <row r="15" spans="1:16" x14ac:dyDescent="0.25">
      <c r="A15" t="s">
        <v>8</v>
      </c>
      <c r="B15" s="3">
        <v>2500</v>
      </c>
      <c r="C15" s="3"/>
      <c r="D15" s="3"/>
      <c r="E15" s="3"/>
    </row>
    <row r="16" spans="1:16" x14ac:dyDescent="0.25">
      <c r="A16" t="s">
        <v>9</v>
      </c>
      <c r="B16" s="1">
        <v>40685341200</v>
      </c>
      <c r="C16" s="1">
        <v>40653483734</v>
      </c>
      <c r="D16" s="1">
        <f>B16-C16</f>
        <v>31857466</v>
      </c>
      <c r="E16">
        <f>B16/C16</f>
        <v>1.0007836343425929</v>
      </c>
    </row>
    <row r="17" spans="1:5" x14ac:dyDescent="0.25">
      <c r="A17" t="s">
        <v>10</v>
      </c>
      <c r="B17" s="1">
        <v>15396059280</v>
      </c>
      <c r="C17" s="1">
        <v>15321018236</v>
      </c>
      <c r="D17" s="1">
        <f>B17-C17</f>
        <v>75041044</v>
      </c>
      <c r="E17">
        <f t="shared" ref="E17:E29" si="2">B17/C17</f>
        <v>1.0048979149325517</v>
      </c>
    </row>
    <row r="18" spans="1:5" x14ac:dyDescent="0.25">
      <c r="A18" t="s">
        <v>11</v>
      </c>
      <c r="B18" s="1">
        <v>11988933866</v>
      </c>
      <c r="C18" s="1">
        <v>12121310136</v>
      </c>
      <c r="D18" s="1">
        <f>B18-C18</f>
        <v>-132376270</v>
      </c>
      <c r="E18">
        <f t="shared" si="2"/>
        <v>0.98907904603423635</v>
      </c>
    </row>
    <row r="19" spans="1:5" x14ac:dyDescent="0.25">
      <c r="A19" t="s">
        <v>12</v>
      </c>
      <c r="B19" s="1">
        <v>2112071374</v>
      </c>
      <c r="C19" s="1">
        <v>2109670545</v>
      </c>
      <c r="D19" s="1">
        <f>B19-C19</f>
        <v>2400829</v>
      </c>
      <c r="E19">
        <f t="shared" si="2"/>
        <v>1.0011380113381636</v>
      </c>
    </row>
    <row r="20" spans="1:5" x14ac:dyDescent="0.25">
      <c r="A20" t="s">
        <v>8</v>
      </c>
      <c r="B20" s="3">
        <v>100</v>
      </c>
      <c r="C20" s="3"/>
      <c r="D20" s="3"/>
      <c r="E20" s="3"/>
    </row>
    <row r="21" spans="1:5" x14ac:dyDescent="0.25">
      <c r="A21" t="s">
        <v>9</v>
      </c>
      <c r="B21">
        <v>267785047</v>
      </c>
      <c r="C21">
        <v>255209184</v>
      </c>
      <c r="D21">
        <f>B21-C21</f>
        <v>12575863</v>
      </c>
      <c r="E21">
        <f t="shared" si="2"/>
        <v>1.0492766866885166</v>
      </c>
    </row>
    <row r="22" spans="1:5" x14ac:dyDescent="0.25">
      <c r="A22" t="s">
        <v>10</v>
      </c>
      <c r="B22">
        <v>141073488</v>
      </c>
      <c r="C22" s="1">
        <v>121675768</v>
      </c>
      <c r="D22">
        <f>B22-C22</f>
        <v>19397720</v>
      </c>
      <c r="E22">
        <f t="shared" si="2"/>
        <v>1.1594213894750185</v>
      </c>
    </row>
    <row r="23" spans="1:5" x14ac:dyDescent="0.25">
      <c r="A23" t="s">
        <v>11</v>
      </c>
      <c r="B23">
        <v>118277848</v>
      </c>
      <c r="C23" s="1">
        <v>88280218</v>
      </c>
      <c r="D23">
        <f>B23-C23</f>
        <v>29997630</v>
      </c>
      <c r="E23">
        <f t="shared" si="2"/>
        <v>1.3398001350653665</v>
      </c>
    </row>
    <row r="24" spans="1:5" x14ac:dyDescent="0.25">
      <c r="A24" t="s">
        <v>12</v>
      </c>
      <c r="B24">
        <v>340362</v>
      </c>
      <c r="C24" s="1">
        <v>127515</v>
      </c>
      <c r="D24">
        <f>B24-C24</f>
        <v>212847</v>
      </c>
      <c r="E24">
        <f t="shared" si="2"/>
        <v>2.6691918597812023</v>
      </c>
    </row>
    <row r="25" spans="1:5" x14ac:dyDescent="0.25">
      <c r="A25" t="s">
        <v>8</v>
      </c>
      <c r="B25" s="3">
        <v>4500</v>
      </c>
      <c r="C25" s="3"/>
      <c r="D25" s="3"/>
      <c r="E25" s="3"/>
    </row>
    <row r="26" spans="1:5" x14ac:dyDescent="0.25">
      <c r="A26" t="s">
        <v>9</v>
      </c>
      <c r="B26" s="1">
        <v>233674809969</v>
      </c>
      <c r="C26" s="1">
        <v>233573093902</v>
      </c>
      <c r="D26" s="1">
        <f>B26-C26</f>
        <v>101716067</v>
      </c>
      <c r="E26">
        <f t="shared" si="2"/>
        <v>1.0004354785275169</v>
      </c>
    </row>
    <row r="27" spans="1:5" x14ac:dyDescent="0.25">
      <c r="A27" t="s">
        <v>10</v>
      </c>
      <c r="B27" s="1">
        <v>88048985266</v>
      </c>
      <c r="C27" s="1">
        <v>87437629963</v>
      </c>
      <c r="D27" s="1">
        <f>B27-C27</f>
        <v>611355303</v>
      </c>
      <c r="E27">
        <f t="shared" si="2"/>
        <v>1.0069919015789734</v>
      </c>
    </row>
    <row r="28" spans="1:5" x14ac:dyDescent="0.25">
      <c r="A28" t="s">
        <v>11</v>
      </c>
      <c r="B28" s="1">
        <v>64739700922</v>
      </c>
      <c r="C28" s="1">
        <v>63693789770</v>
      </c>
      <c r="D28" s="1">
        <f>B28-C28</f>
        <v>1045911152</v>
      </c>
      <c r="E28">
        <f t="shared" si="2"/>
        <v>1.0164209282533951</v>
      </c>
    </row>
    <row r="29" spans="1:5" x14ac:dyDescent="0.25">
      <c r="A29" t="s">
        <v>12</v>
      </c>
      <c r="B29" s="1">
        <v>12248269106</v>
      </c>
      <c r="C29" s="1">
        <v>12236040080</v>
      </c>
      <c r="D29" s="1">
        <f>B29-C29</f>
        <v>12229026</v>
      </c>
      <c r="E29">
        <f t="shared" si="2"/>
        <v>1.0009994267687949</v>
      </c>
    </row>
    <row r="41" spans="6:6" x14ac:dyDescent="0.25">
      <c r="F41" s="1"/>
    </row>
  </sheetData>
  <mergeCells count="3">
    <mergeCell ref="B15:E15"/>
    <mergeCell ref="B20:E20"/>
    <mergeCell ref="B25:E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Cordeth</dc:creator>
  <cp:lastModifiedBy>Cordeth</cp:lastModifiedBy>
  <dcterms:created xsi:type="dcterms:W3CDTF">2020-10-15T10:53:15Z</dcterms:created>
  <dcterms:modified xsi:type="dcterms:W3CDTF">2020-12-11T06:23:57Z</dcterms:modified>
</cp:coreProperties>
</file>