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21af\Documents\Diss\schriftlicheArbeit\06_DataphysAnalyse&amp;CreationDesignTemplate\SupplementaryMaterial(Upload&amp;Festplatte)\"/>
    </mc:Choice>
  </mc:AlternateContent>
  <xr:revisionPtr revIDLastSave="0" documentId="13_ncr:1_{4CCF9E67-550F-482A-9A93-0EB7185D2A85}" xr6:coauthVersionLast="47" xr6:coauthVersionMax="47" xr10:uidLastSave="{00000000-0000-0000-0000-000000000000}"/>
  <bookViews>
    <workbookView xWindow="-23715" yWindow="2760" windowWidth="19395" windowHeight="10545" xr2:uid="{43CFEBFC-A439-DA47-8B29-66C12894018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4" i="1" l="1"/>
  <c r="O644" i="1"/>
  <c r="P645" i="1"/>
  <c r="N644" i="1"/>
  <c r="M644" i="1"/>
  <c r="N645" i="1"/>
  <c r="K711" i="1"/>
  <c r="J711" i="1"/>
  <c r="I711" i="1"/>
  <c r="H711" i="1"/>
  <c r="G711" i="1"/>
  <c r="H710" i="1"/>
  <c r="H697" i="1"/>
  <c r="H689" i="1"/>
  <c r="H685" i="1"/>
  <c r="H674" i="1"/>
  <c r="G672" i="1"/>
  <c r="H668" i="1"/>
  <c r="A643" i="1"/>
  <c r="G712" i="1" s="1"/>
  <c r="I655" i="1" l="1"/>
  <c r="I668" i="1"/>
  <c r="I674" i="1"/>
  <c r="I685" i="1"/>
  <c r="I689" i="1"/>
  <c r="I697" i="1"/>
  <c r="I710" i="1"/>
  <c r="L644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6" i="1"/>
  <c r="G695" i="1"/>
  <c r="G694" i="1"/>
  <c r="G693" i="1"/>
  <c r="G692" i="1"/>
  <c r="G691" i="1"/>
  <c r="G690" i="1"/>
  <c r="G688" i="1"/>
  <c r="G687" i="1"/>
  <c r="G686" i="1"/>
  <c r="G684" i="1"/>
  <c r="G683" i="1"/>
  <c r="G682" i="1"/>
  <c r="G681" i="1"/>
  <c r="G680" i="1"/>
  <c r="G679" i="1"/>
  <c r="G678" i="1"/>
  <c r="G677" i="1"/>
  <c r="G675" i="1"/>
  <c r="G676" i="1"/>
  <c r="G673" i="1"/>
  <c r="G671" i="1"/>
  <c r="G670" i="1"/>
  <c r="G665" i="1"/>
  <c r="G666" i="1"/>
  <c r="G667" i="1"/>
  <c r="G669" i="1"/>
  <c r="G664" i="1"/>
  <c r="G663" i="1"/>
  <c r="G662" i="1"/>
  <c r="G661" i="1"/>
  <c r="G660" i="1"/>
  <c r="G659" i="1"/>
  <c r="G658" i="1"/>
  <c r="G657" i="1"/>
  <c r="G656" i="1"/>
  <c r="G654" i="1"/>
  <c r="G653" i="1"/>
  <c r="P643" i="1"/>
  <c r="O643" i="1"/>
  <c r="N643" i="1"/>
  <c r="M643" i="1"/>
  <c r="K643" i="1"/>
  <c r="J643" i="1"/>
  <c r="I643" i="1"/>
  <c r="H643" i="1"/>
  <c r="G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599" i="1"/>
  <c r="L598" i="1"/>
  <c r="L597" i="1"/>
  <c r="L596" i="1"/>
  <c r="L595" i="1"/>
  <c r="L594" i="1"/>
  <c r="L593" i="1"/>
  <c r="L592" i="1"/>
  <c r="L591" i="1"/>
  <c r="L590" i="1"/>
  <c r="L589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6" i="1"/>
  <c r="L455" i="1"/>
  <c r="L454" i="1"/>
  <c r="L453" i="1"/>
  <c r="L452" i="1"/>
  <c r="L451" i="1"/>
  <c r="L450" i="1"/>
  <c r="L449" i="1"/>
  <c r="L448" i="1"/>
  <c r="L447" i="1"/>
  <c r="L446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1" i="1"/>
  <c r="L400" i="1"/>
  <c r="L399" i="1"/>
  <c r="L398" i="1"/>
  <c r="L397" i="1"/>
  <c r="L396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5" i="1"/>
  <c r="L294" i="1"/>
  <c r="L293" i="1"/>
  <c r="L292" i="1"/>
  <c r="L291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647" i="1" l="1"/>
  <c r="H655" i="1"/>
  <c r="L643" i="1"/>
  <c r="L648" i="1" s="1"/>
  <c r="L649" i="1" l="1"/>
  <c r="H644" i="1"/>
  <c r="K644" i="1"/>
  <c r="G644" i="1"/>
  <c r="J644" i="1"/>
  <c r="I644" i="1"/>
  <c r="J655" i="1"/>
  <c r="J668" i="1" l="1"/>
  <c r="J674" i="1"/>
  <c r="J685" i="1" l="1"/>
  <c r="J689" i="1" l="1"/>
  <c r="J697" i="1"/>
  <c r="J710" i="1" l="1"/>
  <c r="K655" i="1" l="1"/>
  <c r="K674" i="1"/>
  <c r="K668" i="1"/>
  <c r="K685" i="1"/>
  <c r="K697" i="1"/>
  <c r="K689" i="1"/>
  <c r="K710" i="1"/>
</calcChain>
</file>

<file path=xl/sharedStrings.xml><?xml version="1.0" encoding="utf-8"?>
<sst xmlns="http://schemas.openxmlformats.org/spreadsheetml/2006/main" count="948" uniqueCount="311">
  <si>
    <t>URL</t>
  </si>
  <si>
    <t>active and passive physical visualisations</t>
  </si>
  <si>
    <t>COVID-19 Deaths as Nails</t>
  </si>
  <si>
    <t>Friedrich Hart</t>
  </si>
  <si>
    <t>http://dataphys.org/list/covid-deaths-as-nails/
https://www.swr.de/swraktuell/baden-wuerttemberg/ulm/13000-naegel-fuer-coronaopfer-100.html</t>
  </si>
  <si>
    <t>object</t>
  </si>
  <si>
    <t>collection</t>
  </si>
  <si>
    <t>part-whole</t>
  </si>
  <si>
    <t>count-mass</t>
  </si>
  <si>
    <t>uncertain</t>
  </si>
  <si>
    <t>container</t>
  </si>
  <si>
    <t>content</t>
  </si>
  <si>
    <t>contact</t>
  </si>
  <si>
    <t>left-right</t>
  </si>
  <si>
    <t>front-back</t>
  </si>
  <si>
    <t>near-far</t>
  </si>
  <si>
    <t>up-down</t>
  </si>
  <si>
    <t>bright-dark</t>
  </si>
  <si>
    <t>hard-soft</t>
  </si>
  <si>
    <t xml:space="preserve">Data Beyond Vision: Physicalizing Bookshop Data - Folding </t>
  </si>
  <si>
    <t>Rebecca Sutton Koeser, Gissoo Doroudian, 
Nick Budak, 
Xinyi Li</t>
  </si>
  <si>
    <t>http://dataphys.org/list/data-beyond-vision-physicalizing-bookshop-data/
https://startwords.cdh.princeton.edu/issues/1/data-beyond-vision/
file:///C:/Users/cob21af/Downloads/startwords-1-data-beyond-vision.pdf</t>
  </si>
  <si>
    <t>full-empty</t>
  </si>
  <si>
    <t>Data Errings of Country Happiness</t>
  </si>
  <si>
    <t>Jang Lee</t>
  </si>
  <si>
    <t>https://janglee.myportfolio.com/happiness-x-gdp</t>
  </si>
  <si>
    <t>matching</t>
  </si>
  <si>
    <t>big-small</t>
  </si>
  <si>
    <t>center-periphery</t>
  </si>
  <si>
    <t>linkage</t>
  </si>
  <si>
    <t>perpetual plastic</t>
  </si>
  <si>
    <t>Liina Klauss, 
Skye Morét, 
Moritz Stefaner</t>
  </si>
  <si>
    <t>http://perpetual-plastic.net/</t>
  </si>
  <si>
    <t>warm-cold</t>
  </si>
  <si>
    <t>path</t>
  </si>
  <si>
    <t>clean-dirty</t>
  </si>
  <si>
    <t>Physicalizing Cardiac Blood Flow Data</t>
  </si>
  <si>
    <t>Kathleen Ang, 
Faramarz F. Samavati, 
Samin Sabokorohiyeh, 
Julio Garcia, 
Mahammed S. Elbaz</t>
  </si>
  <si>
    <t>https://www.sciencedirect.com/science/article/abs/pii/S0097849319301554?via%3Dihub#fig0019
http://dataphys.org/list/physicalizing-cardiac-blood-flow-data/</t>
  </si>
  <si>
    <t>Anamorphic Data Spatialization</t>
  </si>
  <si>
    <t>S. Vahab Hosseini, 
Hessam Djavaherpour, 
Usman R. Alim, 
Joshua M. Taron, 
Faramarz F. Samavati</t>
  </si>
  <si>
    <t xml:space="preserve">https://giv.cpsc.ucalgary.ca/pdf/vahab.pdf
</t>
  </si>
  <si>
    <t>surface</t>
  </si>
  <si>
    <t>smooth-rough</t>
  </si>
  <si>
    <t>Dermal Tattoo Biosensors</t>
  </si>
  <si>
    <t>https://onlinelibrary.wiley.com/doi/full/10.1002/anie.201904416?af=R
http://dataphys.org/list/dermal-tattoo-biosensors/</t>
  </si>
  <si>
    <t>substance</t>
  </si>
  <si>
    <t>part-wohle</t>
  </si>
  <si>
    <t>merging</t>
  </si>
  <si>
    <t>Sleep Blanket</t>
  </si>
  <si>
    <t>Seung Lee</t>
  </si>
  <si>
    <t>https://twitter.com/Lagomorpho/status/1149754592579600384
http://dataphys.org/list/sleep-blanket/</t>
  </si>
  <si>
    <t>mass</t>
  </si>
  <si>
    <t>Hostile Terrain 94: Deaths at the US/Mexico Border</t>
  </si>
  <si>
    <t>UMP Undocumented Migration Project</t>
  </si>
  <si>
    <t>https://www.undocumentedmigrationproject.org/installation</t>
  </si>
  <si>
    <t>New Worry Beads: Deaths from Terrorism</t>
  </si>
  <si>
    <t>Loren Madsen</t>
  </si>
  <si>
    <t>http://dataphys.org/list/new-worry-beads-global-deaths-from-terrorism/</t>
  </si>
  <si>
    <t>heavy-light</t>
  </si>
  <si>
    <t>Self Knitted Scarf of Train Delays</t>
  </si>
  <si>
    <t>Mutter von Sara Weber</t>
  </si>
  <si>
    <t>https://twitter.com/sara__weber/status/1081950904671240192
http://dataphys.org/list/self-knitted-scarf-of-train-delays/</t>
  </si>
  <si>
    <t>The 20 Year Gap</t>
  </si>
  <si>
    <t>SRG Bennett and
Cath Sleeman</t>
  </si>
  <si>
    <t>https://www.srgbennett.com/#/20-year-gap/
http://dataphys.org/list/the-20-year-gap/</t>
  </si>
  <si>
    <t>Harassment Plants</t>
  </si>
  <si>
    <t>Luiz Morais</t>
  </si>
  <si>
    <t>https://luizaugustomm.github.io/pages/harassment-plants.html</t>
  </si>
  <si>
    <t>CairnFORM: a Physical Ring Chart Showing Renewable Energy Data</t>
  </si>
  <si>
    <t>Maxime Daniel</t>
  </si>
  <si>
    <t>https://hal.archives-ouvertes.fr/hal-01976793/document</t>
  </si>
  <si>
    <t>self motion</t>
  </si>
  <si>
    <t>Traveling Datavis Game</t>
  </si>
  <si>
    <t>Roni Levit</t>
  </si>
  <si>
    <t>https://www.ronilevit.com/traveling-dataviz-game
http://dataphys.org/list/traveling-datavis-game/</t>
  </si>
  <si>
    <t>DayDohViz: Data Visualizations made with Play-Doh</t>
  </si>
  <si>
    <t>Amy Cesal</t>
  </si>
  <si>
    <t>http://dataphys.org/list/daydohviz-data-visualizations-made-with-play-doh/</t>
  </si>
  <si>
    <t>Anthropocene Footprints</t>
  </si>
  <si>
    <t>Mieka West and 
Sheelagh Carpendale</t>
  </si>
  <si>
    <t>https://innovis.cpsc.ucalgary.ca/Research/AnthropoceneFootprints
http://dataphys.org/list/anthropocene-footprints/</t>
  </si>
  <si>
    <t>Phylogenetic Tree with Real Specimens</t>
  </si>
  <si>
    <t>Leo Smith</t>
  </si>
  <si>
    <t>http://dataphys.org/list/phylogenetic-tree-with-real-specimens/</t>
  </si>
  <si>
    <t xml:space="preserve">Living Map: Precipitation Visualized with Moss </t>
  </si>
  <si>
    <t xml:space="preserve">Sigitas Guzauskas </t>
  </si>
  <si>
    <t>https://www.behance.net/gallery/68572509/LIVING-MAP
http://dataphys.org/list/living-map-precipitation-visualized-with-moss/</t>
  </si>
  <si>
    <t>splitting</t>
  </si>
  <si>
    <t>ON BRINK</t>
  </si>
  <si>
    <t>Dustin Stupp</t>
  </si>
  <si>
    <t>http://dataphys.org/list/on-brink-live-physicalization-of-the-bitcoin-blockchain/</t>
  </si>
  <si>
    <t xml:space="preserve">The Long Run: Marble Runs Convey Cost of Health Care </t>
  </si>
  <si>
    <t>Tom Chambers and 
Theo Papatheodorou; 
Random Quark</t>
  </si>
  <si>
    <t>https://blogs.bmj.com/bmj/2018/07/05/will-stahl-timmins-creating-a-marbellous-installation-for-the-nhss-70th-birthday/
http://dataphys.org/list/the-long-run-marble-runs-convey-cost-of-health-care/</t>
  </si>
  <si>
    <t>momentum</t>
  </si>
  <si>
    <t>restraint-removal</t>
  </si>
  <si>
    <t>resistance</t>
  </si>
  <si>
    <t>CNC-Milled Wood Visualization of a Studio's Energy Usage</t>
  </si>
  <si>
    <t>Elias Pfuner</t>
  </si>
  <si>
    <t>https://www.eliaspfuner.com/tangible-data
http://dataphys.org/list/cnc-milled-wood-visualization-of-a-studios-energy-usage/</t>
  </si>
  <si>
    <t>Yellow Dust: Making Visible Particulate Matter in the Air</t>
  </si>
  <si>
    <t>Calvillo, N.</t>
  </si>
  <si>
    <t>http://yellowdust.intheair.es/
http://dataphys.org/list/yellow-dust-making-visible-and-remediating-particulate-matter-in-the-air/</t>
  </si>
  <si>
    <t>Participatory Matrix and Parallel Coordinates</t>
  </si>
  <si>
    <t>know and be.live</t>
  </si>
  <si>
    <t>http://dataphys.org/list/participatory-matrix-and-parallel-coordinates/</t>
  </si>
  <si>
    <t>Data Sculpture of Latin American Apprehensions</t>
  </si>
  <si>
    <t>Sadie Coughlin-Prego</t>
  </si>
  <si>
    <t>http://dataphys.org/list/data-sculpture-of-latin-american-apprehensions/</t>
  </si>
  <si>
    <t>Gravity Wave Spectrogram - LIGO</t>
  </si>
  <si>
    <t>Louis R. Nemzer</t>
  </si>
  <si>
    <t>http://dataphys.org/list/gravity-wave-spectrogram-ligo/</t>
  </si>
  <si>
    <t>Green Berlin</t>
  </si>
  <si>
    <t>Sebastian Meier</t>
  </si>
  <si>
    <t>https://www.vislab.io/projects/green/</t>
  </si>
  <si>
    <t>The All Too Evident Ashtray</t>
  </si>
  <si>
    <t>Michael Stanka</t>
  </si>
  <si>
    <t>http://dataphys.org/list/the-all-too-evident-ashtray/</t>
  </si>
  <si>
    <t>Are you Sure you Want to Smoke?</t>
  </si>
  <si>
    <t>Giacomo Flaim</t>
  </si>
  <si>
    <t>http://dataphys.org/list/are-you-sure-you-want-to-smoke/</t>
  </si>
  <si>
    <t>CO2 Emissions Shown with Balloons</t>
  </si>
  <si>
    <t>Mario Klemm, 
José Erneto Rodriguez</t>
  </si>
  <si>
    <t>http://dataphys.org/list/co2-emissions-shown-with-balloons/</t>
  </si>
  <si>
    <t>Animals Tracking</t>
  </si>
  <si>
    <t>Noémie Duval, 
Timothé Gourdin, 
Simon Le Roux,
Quentin Lambert</t>
  </si>
  <si>
    <t>http://dataphys.org/list/animals-tracking/</t>
  </si>
  <si>
    <t>Damiao's Dataphys Project</t>
  </si>
  <si>
    <t>Evandro Damiao</t>
  </si>
  <si>
    <t>http://dataphys.org/list/the-dataphys-project/</t>
  </si>
  <si>
    <t>straight-crooked</t>
  </si>
  <si>
    <t>Coral Reefs</t>
  </si>
  <si>
    <t>Louise Chapalain, 
Thalia Falourd, 
Alizée Parry, 
Hubert Bezard</t>
  </si>
  <si>
    <t>https://en.lecolededesign.com/projets/workshop-datafossil-coral-reefs-695</t>
  </si>
  <si>
    <t>Wearable Self</t>
  </si>
  <si>
    <t>Jiyeon Kang</t>
  </si>
  <si>
    <t>https://www.jennykang.me/wearable-self-2/</t>
  </si>
  <si>
    <t>EuroGums: Edible Population Pyramids</t>
  </si>
  <si>
    <t>http://dataphys.org/list/eurogums-edible-population-pyramids/</t>
  </si>
  <si>
    <t>good taste-bad taste</t>
  </si>
  <si>
    <t xml:space="preserve">animal hacks </t>
  </si>
  <si>
    <t>Alberto Lucas López</t>
  </si>
  <si>
    <t>http://dataphys.org/list/animal-hacks-hand-crafted-infographics/</t>
  </si>
  <si>
    <t>Accomplishments</t>
  </si>
  <si>
    <t>Michelle Sylvestre</t>
  </si>
  <si>
    <t>http://dataphys.org/list/accomplishments/</t>
  </si>
  <si>
    <t>Thoughtforms: 3D-Printed Thoughts</t>
  </si>
  <si>
    <t>Kellyann Geurts</t>
  </si>
  <si>
    <t>http://dataphys.org/list/thoughtforms-3d-printed-thoughts/</t>
  </si>
  <si>
    <t>Cairn: Situated Date Collection and Analysis for Fab Labs</t>
  </si>
  <si>
    <t>Pauline Gourlet, 
Thierry Dassé</t>
  </si>
  <si>
    <t>http://dataphys.org/list/cairn-situated-data-collection-and-analysis-for-fab-labs/</t>
  </si>
  <si>
    <t>Dataponics: Human-Vegetal Play</t>
  </si>
  <si>
    <t>Cercos, R., 
Nash, A., 
Yuille, J., 
Goddard, W.</t>
  </si>
  <si>
    <t>http://dataphys.org/list/dataponics-human-vegetal-play/</t>
  </si>
  <si>
    <t>Housing Prices Ripping San Francisco Apart</t>
  </si>
  <si>
    <t xml:space="preserve">Doug McCune </t>
  </si>
  <si>
    <t>http://dataphys.org/list/housing-prices-ripping-san-francisco-apart/</t>
  </si>
  <si>
    <t>Actuated Prism Map of Italy</t>
  </si>
  <si>
    <t>OpenDot Fablab</t>
  </si>
  <si>
    <t>http://dataphys.org/list/actuated-prism-map-of-italy/</t>
  </si>
  <si>
    <t xml:space="preserve">FizViz: A Wall-Mounted Data Gauge </t>
  </si>
  <si>
    <t>IoT Design Shop: 
Trent Shumay, 
Andrew Ngai, 
Chelsea Jones, 
Steven Pridie</t>
  </si>
  <si>
    <t>http://dataphys.org/list/fizviz-a-wall-mounted-data-gauge/</t>
  </si>
  <si>
    <t>cycle</t>
  </si>
  <si>
    <t>Motus Forma: People's Motions in a Shared Space</t>
  </si>
  <si>
    <t>Brian Allen, 
Stephanie Smith</t>
  </si>
  <si>
    <t>http://dataphys.org/list/motus-forma-peoples-motions-in-a-shared-space/</t>
  </si>
  <si>
    <t>Podium: Physical Competition Monitor</t>
  </si>
  <si>
    <t>iSKetchLab, 
TrackMaven</t>
  </si>
  <si>
    <t>http://dataphys.org/list/podium-physical-competition-monitor/</t>
  </si>
  <si>
    <t>Central Park NYC Temperatures</t>
  </si>
  <si>
    <t>RoundTableRdDesign</t>
  </si>
  <si>
    <t>http://dataphys.org/list/central-park-nyc-temperatures/</t>
  </si>
  <si>
    <t>Wage Islands</t>
  </si>
  <si>
    <t>Ekene Ijeoma</t>
  </si>
  <si>
    <t>http://dataphys.org/list/wage-islands/</t>
  </si>
  <si>
    <t>Life in Clay: Sharing Memories through Data Pottery 1</t>
  </si>
  <si>
    <t>Alice Thudt</t>
  </si>
  <si>
    <t>http://dataphys.org/list/life-in-clay-sharing-memories-through-data-pottery/</t>
  </si>
  <si>
    <t>U.S. Unemployment Rate 1948-2015</t>
  </si>
  <si>
    <t>Jon Keegan</t>
  </si>
  <si>
    <t>http://dataphys.org/list/u-s-unemployment-rate-1948-2015/</t>
  </si>
  <si>
    <t>Summer in the City</t>
  </si>
  <si>
    <t xml:space="preserve">Carola Batsch </t>
  </si>
  <si>
    <t>http://dataphys.org/list/summer-in-the-city/</t>
  </si>
  <si>
    <t>Dataseeds: Flying Data</t>
  </si>
  <si>
    <t>Nick Dulake, 
Ian Gwilt</t>
  </si>
  <si>
    <t>http://dataphys.org/list/dataseeds-flying-data/</t>
  </si>
  <si>
    <t>Participatory Representation of Happiness</t>
  </si>
  <si>
    <t>Stefan Sagmeister</t>
  </si>
  <si>
    <t>http://dataphys.org/list/participatory-representation-of-happiness/</t>
  </si>
  <si>
    <t>Jller: A Robot Rearranges Pebbles by Geologic Age</t>
  </si>
  <si>
    <t>Benjamin Maus, 
Prokop Bartonicek</t>
  </si>
  <si>
    <t>http://dataphys.org/list/jller-a-robot-rearranges-pebbles-by-geologic-age/</t>
  </si>
  <si>
    <t>location</t>
  </si>
  <si>
    <t>Inequalities Quipu</t>
  </si>
  <si>
    <t>Ewa Tuteja</t>
  </si>
  <si>
    <t>http://dataphys.org/list/inequalities-quipu/</t>
  </si>
  <si>
    <t>Passim: Visual Reconceptualisation of Spatial Theories</t>
  </si>
  <si>
    <t>Paul Heinicker</t>
  </si>
  <si>
    <t>http://dataphys.org/list/passim-visual-reconceptualisation-of-spatial-theories/</t>
  </si>
  <si>
    <t>New York Times</t>
  </si>
  <si>
    <t>http://dataphys.org/list/u-s-cost-of-political-campaigns/</t>
  </si>
  <si>
    <t>Canadian Federal Election Explained with LEGOs</t>
  </si>
  <si>
    <t>Dave Meslin</t>
  </si>
  <si>
    <t>http://dataphys.org/list/canadian-federal-election-first-past-the-post-vs-proportion-representation/</t>
  </si>
  <si>
    <t>Dan Gilbert's TV Ads: Ribbon Experiment</t>
  </si>
  <si>
    <t>Dan Gilbert, Ray Del Savio, Colin Mc Conell</t>
  </si>
  <si>
    <t>http://dataphys.org/list/dan-gilberts-tv-ads/</t>
  </si>
  <si>
    <t>3D Paper Model of Shrinking Aral Sea</t>
  </si>
  <si>
    <t>Peter Vojtek</t>
  </si>
  <si>
    <t>http://dataphys.org/list/3d-paper-model-of-shrinking-aral-sea/</t>
  </si>
  <si>
    <t>bright dark</t>
  </si>
  <si>
    <t>Multivariate Beer</t>
  </si>
  <si>
    <t>Nathan Yau</t>
  </si>
  <si>
    <t>http://dataphys.org/list/multivariate-beer/</t>
  </si>
  <si>
    <t>London Eye Chart: A 135m Tall Donut Chart</t>
  </si>
  <si>
    <t>Bompas &amp; Parr and Facebook</t>
  </si>
  <si>
    <t>http://dataphys.org/list/london-eye-chart-a-135m-tall-pie-chart/
http://bompasandparr.com/projects/view/london-eye-chart/</t>
  </si>
  <si>
    <t>Physical Weather Display</t>
  </si>
  <si>
    <t>Ken Kawamoto</t>
  </si>
  <si>
    <t>http://dataphys.org/list/physical-weather-display/
https://www.boredpanda.com/weather-forecast-box-tempescope-ken-kawamoto/?utm_source=dataphys&amp;utm_medium=referral&amp;utm_campaign=organic</t>
  </si>
  <si>
    <t>Interregional Mechandise Trade</t>
  </si>
  <si>
    <t>MeliesArt</t>
  </si>
  <si>
    <t>http://dataphys.org/list/interregional-merchandise-trade/</t>
  </si>
  <si>
    <t>straight</t>
  </si>
  <si>
    <t>Sicherheit: Switzerland's Money in Bar Charts</t>
  </si>
  <si>
    <t>Peter Gassner</t>
  </si>
  <si>
    <t>http://dataphys.org/list/sicherheit-switzerlands-money-in-bar-charts/</t>
  </si>
  <si>
    <t xml:space="preserve">warm-cold </t>
  </si>
  <si>
    <t>interactive</t>
  </si>
  <si>
    <t xml:space="preserve">Stretch Orchestra Marble Run </t>
  </si>
  <si>
    <t>Marion Lean</t>
  </si>
  <si>
    <t xml:space="preserve">http://dataphys.org/list/stretch-orchestra-marble-run/
</t>
  </si>
  <si>
    <t>enablement</t>
  </si>
  <si>
    <t>blockage</t>
  </si>
  <si>
    <t>Lake Brite: Ecological Data on a LED Cube</t>
  </si>
  <si>
    <t xml:space="preserve">ECHO, 
Leahy Center for Lake Champlain </t>
  </si>
  <si>
    <t>http://dataphys.org/list/lake-brite-ecological-data-on-a-led-cube/</t>
  </si>
  <si>
    <t>other</t>
  </si>
  <si>
    <t xml:space="preserve">Quantum of Peace: Numerical Display Made with Bullets </t>
  </si>
  <si>
    <t>Miara Pokoju</t>
  </si>
  <si>
    <t>http://dataphys.org/list/quantum-of-peace-numerical-display-made-with-bullets/
https://pangenerator.com/projects/quantum-of-peace/</t>
  </si>
  <si>
    <t>locomotion</t>
  </si>
  <si>
    <t xml:space="preserve">container </t>
  </si>
  <si>
    <t>Popslices of Pollution</t>
  </si>
  <si>
    <t>Hung Yi-Chen, 
Guo Yi-hui and 
Cheng Yu-Ti</t>
  </si>
  <si>
    <t>http://dataphys.org/list/popsicles-of-pollution/
https://www.theguardian.com/cities/gallery/2017/sep/01/popsicles-pollution-ice-lollies-taiwan-taipei-contaminated-waterways</t>
  </si>
  <si>
    <t>Street Debaters</t>
  </si>
  <si>
    <t>Tomo Kihara</t>
  </si>
  <si>
    <t>http://dataphys.org/list/street-debaters/
https://www.tomokihara.com/en/street-debater.html</t>
  </si>
  <si>
    <t>balance</t>
  </si>
  <si>
    <t>Walkable Collaboration Network: Digital Humanities 2014</t>
  </si>
  <si>
    <t>Dario Rodighiero</t>
  </si>
  <si>
    <t>http://dataphys.org/list/walkable-collaboration-network/
https://medium.com/visualization-studies/the-worlds-largest-data-visualization-f1730b676f17
https://figshare.com/articles/journal_contribution/Printing_Walkable_Visualizations/6104693</t>
  </si>
  <si>
    <t>back-front</t>
  </si>
  <si>
    <t>BASIC</t>
  </si>
  <si>
    <t>attraction</t>
  </si>
  <si>
    <t>compulsion</t>
  </si>
  <si>
    <t>counterforce</t>
  </si>
  <si>
    <t>diversion</t>
  </si>
  <si>
    <t>restraint removal</t>
  </si>
  <si>
    <t>FORCE</t>
  </si>
  <si>
    <t>in-out</t>
  </si>
  <si>
    <t>CONTAINMENT</t>
  </si>
  <si>
    <t>scale</t>
  </si>
  <si>
    <t>rotation</t>
  </si>
  <si>
    <t>SPACE</t>
  </si>
  <si>
    <t>iteration</t>
  </si>
  <si>
    <t>superimposition</t>
  </si>
  <si>
    <t>PROCESS</t>
  </si>
  <si>
    <t>MULTIPLICITY</t>
  </si>
  <si>
    <t>fast-slow</t>
  </si>
  <si>
    <t>strong-weak</t>
  </si>
  <si>
    <t>painful</t>
  </si>
  <si>
    <t>ATTRIBUTE</t>
  </si>
  <si>
    <t>#1</t>
  </si>
  <si>
    <t>#2</t>
  </si>
  <si>
    <t>#3</t>
  </si>
  <si>
    <t>name</t>
  </si>
  <si>
    <t>author</t>
  </si>
  <si>
    <t>year</t>
  </si>
  <si>
    <t>sensory modalities</t>
  </si>
  <si>
    <t>sight</t>
  </si>
  <si>
    <t>touch</t>
  </si>
  <si>
    <t>taste</t>
  </si>
  <si>
    <t>smell</t>
  </si>
  <si>
    <t>summ</t>
  </si>
  <si>
    <t>congruent</t>
  </si>
  <si>
    <t>incongruent</t>
  </si>
  <si>
    <t>absolute</t>
  </si>
  <si>
    <t>relative</t>
  </si>
  <si>
    <t>per dataphys</t>
  </si>
  <si>
    <t xml:space="preserve">Image Schemas </t>
  </si>
  <si>
    <t>sound</t>
  </si>
  <si>
    <t>absolute in %</t>
  </si>
  <si>
    <t>relative in %</t>
  </si>
  <si>
    <t>nr.</t>
  </si>
  <si>
    <t>maybe subconsciosly</t>
  </si>
  <si>
    <t>on purpose</t>
  </si>
  <si>
    <t>Dr. Ali K. Yetisen, 
Rosalia Moreddu, 
Sarah Seifi, 
Dr. Nan Jiang, 
Prof. Katia Vega, 
Xingchen Dong, 
Jie Dong, 
Prof. Haider Butt, 
Dr. Martin Jakobi, 
Prof. Martin Elsner, 
Prof. Alexander W. Koch</t>
  </si>
  <si>
    <t>U.S. Cost of Political Campaigns part 1</t>
  </si>
  <si>
    <r>
      <t xml:space="preserve">congruency 
</t>
    </r>
    <r>
      <rPr>
        <sz val="10"/>
        <color theme="1"/>
        <rFont val="Calibri"/>
        <family val="2"/>
        <scheme val="minor"/>
      </rPr>
      <t>(left empty when not clear)</t>
    </r>
  </si>
  <si>
    <t>Group</t>
  </si>
  <si>
    <t xml:space="preserve">Image Schema </t>
  </si>
  <si>
    <t xml:space="preserve">one sensory modality addressd </t>
  </si>
  <si>
    <t>two sensory modalties addressed</t>
  </si>
  <si>
    <t>three sensory modalities addressed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</si>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</sst>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91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6" fillId="0" borderId="0" xfId="1" applyFont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2" xfId="1" applyFont="1" applyFill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6" fillId="0" borderId="2" xfId="1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2" borderId="13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9" fontId="3" fillId="2" borderId="9" xfId="2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9" fontId="3" fillId="0" borderId="2" xfId="0" applyNumberFormat="1" applyFont="1" applyBorder="1" applyAlignment="1">
      <alignment horizontal="left" vertical="top"/>
    </xf>
    <xf numFmtId="0" fontId="3" fillId="2" borderId="14" xfId="0" applyFont="1" applyFill="1" applyBorder="1" applyAlignment="1">
      <alignment horizontal="left" vertical="top"/>
    </xf>
    <xf numFmtId="9" fontId="3" fillId="2" borderId="1" xfId="2" applyFont="1" applyFill="1" applyBorder="1" applyAlignment="1">
      <alignment horizontal="left" vertical="top"/>
    </xf>
    <xf numFmtId="9" fontId="3" fillId="2" borderId="0" xfId="2" applyFont="1" applyFill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9" fontId="3" fillId="0" borderId="1" xfId="2" applyFont="1" applyBorder="1" applyAlignment="1">
      <alignment horizontal="left" vertical="top" wrapText="1"/>
    </xf>
    <xf numFmtId="9" fontId="3" fillId="2" borderId="1" xfId="2" applyFont="1" applyFill="1" applyBorder="1" applyAlignment="1">
      <alignment horizontal="left" vertical="top" wrapText="1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phys.org/list/daydohviz-data-visualizations-made-with-play-doh/" TargetMode="External"/><Relationship Id="rId18" Type="http://schemas.openxmlformats.org/officeDocument/2006/relationships/hyperlink" Target="https://blogs.bmj.com/bmj/2018/07/05/will-stahl-timmins-creating-a-marbellous-installation-for-the-nhss-70th-birthday/" TargetMode="External"/><Relationship Id="rId26" Type="http://schemas.openxmlformats.org/officeDocument/2006/relationships/hyperlink" Target="http://dataphys.org/list/co2-emissions-shown-with-balloons/" TargetMode="External"/><Relationship Id="rId39" Type="http://schemas.openxmlformats.org/officeDocument/2006/relationships/hyperlink" Target="http://dataphys.org/list/motus-forma-peoples-motions-in-a-shared-space/" TargetMode="External"/><Relationship Id="rId21" Type="http://schemas.openxmlformats.org/officeDocument/2006/relationships/hyperlink" Target="http://dataphys.org/list/participatory-matrix-and-parallel-coordinates/" TargetMode="External"/><Relationship Id="rId34" Type="http://schemas.openxmlformats.org/officeDocument/2006/relationships/hyperlink" Target="http://dataphys.org/list/thoughtforms-3d-printed-thoughts/" TargetMode="External"/><Relationship Id="rId42" Type="http://schemas.openxmlformats.org/officeDocument/2006/relationships/hyperlink" Target="http://dataphys.org/list/wage-islands/" TargetMode="External"/><Relationship Id="rId47" Type="http://schemas.openxmlformats.org/officeDocument/2006/relationships/hyperlink" Target="http://dataphys.org/list/inequalities-quipu/" TargetMode="External"/><Relationship Id="rId50" Type="http://schemas.openxmlformats.org/officeDocument/2006/relationships/hyperlink" Target="http://dataphys.org/list/stretch-orchestra-marble-run/" TargetMode="External"/><Relationship Id="rId7" Type="http://schemas.openxmlformats.org/officeDocument/2006/relationships/hyperlink" Target="https://www.undocumentedmigrationproject.org/installation" TargetMode="External"/><Relationship Id="rId2" Type="http://schemas.openxmlformats.org/officeDocument/2006/relationships/hyperlink" Target="http://perpetual-plastic.net/" TargetMode="External"/><Relationship Id="rId16" Type="http://schemas.openxmlformats.org/officeDocument/2006/relationships/hyperlink" Target="https://www.behance.net/gallery/68572509/LIVING-MAP" TargetMode="External"/><Relationship Id="rId29" Type="http://schemas.openxmlformats.org/officeDocument/2006/relationships/hyperlink" Target="https://en.lecolededesign.com/projets/workshop-datafossil-coral-reefs-695" TargetMode="External"/><Relationship Id="rId11" Type="http://schemas.openxmlformats.org/officeDocument/2006/relationships/hyperlink" Target="https://luizaugustomm.github.io/pages/harassment-plants.html" TargetMode="External"/><Relationship Id="rId24" Type="http://schemas.openxmlformats.org/officeDocument/2006/relationships/hyperlink" Target="http://dataphys.org/list/the-all-too-evident-ashtray/" TargetMode="External"/><Relationship Id="rId32" Type="http://schemas.openxmlformats.org/officeDocument/2006/relationships/hyperlink" Target="http://dataphys.org/list/animal-hacks-hand-crafted-infographics/" TargetMode="External"/><Relationship Id="rId37" Type="http://schemas.openxmlformats.org/officeDocument/2006/relationships/hyperlink" Target="http://dataphys.org/list/actuated-prism-map-of-italy/" TargetMode="External"/><Relationship Id="rId40" Type="http://schemas.openxmlformats.org/officeDocument/2006/relationships/hyperlink" Target="http://dataphys.org/list/podium-physical-competition-monitor/" TargetMode="External"/><Relationship Id="rId45" Type="http://schemas.openxmlformats.org/officeDocument/2006/relationships/hyperlink" Target="http://dataphys.org/list/dataseeds-flying-data/" TargetMode="External"/><Relationship Id="rId5" Type="http://schemas.openxmlformats.org/officeDocument/2006/relationships/hyperlink" Target="https://onlinelibrary.wiley.com/doi/full/10.1002/anie.201904416?af=R" TargetMode="External"/><Relationship Id="rId15" Type="http://schemas.openxmlformats.org/officeDocument/2006/relationships/hyperlink" Target="http://dataphys.org/list/phylogenetic-tree-with-real-specimens/" TargetMode="External"/><Relationship Id="rId23" Type="http://schemas.openxmlformats.org/officeDocument/2006/relationships/hyperlink" Target="http://dataphys.org/list/gravity-wave-spectrogram-ligo/" TargetMode="External"/><Relationship Id="rId28" Type="http://schemas.openxmlformats.org/officeDocument/2006/relationships/hyperlink" Target="http://dataphys.org/list/the-dataphys-project/" TargetMode="External"/><Relationship Id="rId36" Type="http://schemas.openxmlformats.org/officeDocument/2006/relationships/hyperlink" Target="http://dataphys.org/list/housing-prices-ripping-san-francisco-apart/" TargetMode="External"/><Relationship Id="rId49" Type="http://schemas.openxmlformats.org/officeDocument/2006/relationships/hyperlink" Target="http://dataphys.org/list/dan-gilberts-tv-ads/" TargetMode="External"/><Relationship Id="rId10" Type="http://schemas.openxmlformats.org/officeDocument/2006/relationships/hyperlink" Target="https://www.srgbennett.com/" TargetMode="External"/><Relationship Id="rId19" Type="http://schemas.openxmlformats.org/officeDocument/2006/relationships/hyperlink" Target="https://www.eliaspfuner.com/tangible-data" TargetMode="External"/><Relationship Id="rId31" Type="http://schemas.openxmlformats.org/officeDocument/2006/relationships/hyperlink" Target="http://dataphys.org/list/eurogums-edible-population-pyramids/" TargetMode="External"/><Relationship Id="rId44" Type="http://schemas.openxmlformats.org/officeDocument/2006/relationships/hyperlink" Target="http://dataphys.org/list/summer-in-the-city/" TargetMode="External"/><Relationship Id="rId4" Type="http://schemas.openxmlformats.org/officeDocument/2006/relationships/hyperlink" Target="https://giv.cpsc.ucalgary.ca/pdf/vahab.pdf" TargetMode="External"/><Relationship Id="rId9" Type="http://schemas.openxmlformats.org/officeDocument/2006/relationships/hyperlink" Target="https://twitter.com/sara__weber/status/1081950904671240192" TargetMode="External"/><Relationship Id="rId14" Type="http://schemas.openxmlformats.org/officeDocument/2006/relationships/hyperlink" Target="https://innovis.cpsc.ucalgary.ca/Research/AnthropoceneFootprints" TargetMode="External"/><Relationship Id="rId22" Type="http://schemas.openxmlformats.org/officeDocument/2006/relationships/hyperlink" Target="http://dataphys.org/list/data-sculpture-of-latin-american-apprehensions/" TargetMode="External"/><Relationship Id="rId27" Type="http://schemas.openxmlformats.org/officeDocument/2006/relationships/hyperlink" Target="http://dataphys.org/list/animals-tracking/" TargetMode="External"/><Relationship Id="rId30" Type="http://schemas.openxmlformats.org/officeDocument/2006/relationships/hyperlink" Target="https://www.jennykang.me/wearable-self-2/" TargetMode="External"/><Relationship Id="rId35" Type="http://schemas.openxmlformats.org/officeDocument/2006/relationships/hyperlink" Target="http://dataphys.org/list/cairn-situated-data-collection-and-analysis-for-fab-labs/" TargetMode="External"/><Relationship Id="rId43" Type="http://schemas.openxmlformats.org/officeDocument/2006/relationships/hyperlink" Target="http://dataphys.org/list/life-in-clay-sharing-memories-through-data-pottery/" TargetMode="External"/><Relationship Id="rId48" Type="http://schemas.openxmlformats.org/officeDocument/2006/relationships/hyperlink" Target="http://dataphys.org/list/u-s-cost-of-political-campaigns/" TargetMode="External"/><Relationship Id="rId8" Type="http://schemas.openxmlformats.org/officeDocument/2006/relationships/hyperlink" Target="http://dataphys.org/list/new-worry-beads-global-deaths-from-terrorism/" TargetMode="External"/><Relationship Id="rId3" Type="http://schemas.openxmlformats.org/officeDocument/2006/relationships/hyperlink" Target="https://www.sciencedirect.com/science/article/abs/pii/S0097849319301554?via%3Dihub" TargetMode="External"/><Relationship Id="rId12" Type="http://schemas.openxmlformats.org/officeDocument/2006/relationships/hyperlink" Target="https://hal.archives-ouvertes.fr/hal-01976793/document" TargetMode="External"/><Relationship Id="rId17" Type="http://schemas.openxmlformats.org/officeDocument/2006/relationships/hyperlink" Target="http://dataphys.org/list/on-brink-live-physicalization-of-the-bitcoin-blockchain/" TargetMode="External"/><Relationship Id="rId25" Type="http://schemas.openxmlformats.org/officeDocument/2006/relationships/hyperlink" Target="http://dataphys.org/list/are-you-sure-you-want-to-smoke/" TargetMode="External"/><Relationship Id="rId33" Type="http://schemas.openxmlformats.org/officeDocument/2006/relationships/hyperlink" Target="http://dataphys.org/list/accomplishments/" TargetMode="External"/><Relationship Id="rId38" Type="http://schemas.openxmlformats.org/officeDocument/2006/relationships/hyperlink" Target="http://dataphys.org/list/fizviz-a-wall-mounted-data-gauge/" TargetMode="External"/><Relationship Id="rId46" Type="http://schemas.openxmlformats.org/officeDocument/2006/relationships/hyperlink" Target="http://dataphys.org/list/participatory-representation-of-happiness/" TargetMode="External"/><Relationship Id="rId20" Type="http://schemas.openxmlformats.org/officeDocument/2006/relationships/hyperlink" Target="http://yellowdust.intheair.es/" TargetMode="External"/><Relationship Id="rId41" Type="http://schemas.openxmlformats.org/officeDocument/2006/relationships/hyperlink" Target="http://dataphys.org/list/central-park-nyc-temperatures/" TargetMode="External"/><Relationship Id="rId1" Type="http://schemas.openxmlformats.org/officeDocument/2006/relationships/hyperlink" Target="https://janglee.myportfolio.com/happiness-x-gdp" TargetMode="External"/><Relationship Id="rId6" Type="http://schemas.openxmlformats.org/officeDocument/2006/relationships/hyperlink" Target="https://twitter.com/Lagomorpho/status/11497545925796003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8181-6EE3-1D46-8782-65799515B847}">
  <dimension ref="A1:P763"/>
  <sheetViews>
    <sheetView tabSelected="1" topLeftCell="D1" zoomScaleNormal="100" workbookViewId="0">
      <pane ySplit="1" topLeftCell="A631" activePane="bottomLeft" state="frozen"/>
      <selection pane="bottomLeft" activeCell="M646" sqref="M646"/>
    </sheetView>
  </sheetViews>
  <sheetFormatPr baseColWidth="10" defaultColWidth="10.8125" defaultRowHeight="13.15" x14ac:dyDescent="0.5"/>
  <cols>
    <col min="1" max="1" width="5.8125" style="10" customWidth="1"/>
    <col min="2" max="2" width="22.5" style="10" customWidth="1"/>
    <col min="3" max="3" width="20.8125" style="10" customWidth="1"/>
    <col min="4" max="4" width="4.5625" style="10" customWidth="1"/>
    <col min="5" max="5" width="10.8125" style="10"/>
    <col min="6" max="6" width="15.0625" style="70" customWidth="1"/>
    <col min="7" max="7" width="10.8125" style="62"/>
    <col min="8" max="12" width="10.8125" style="10"/>
    <col min="13" max="13" width="10.8125" style="14"/>
    <col min="14" max="14" width="10.8125" style="10"/>
    <col min="15" max="15" width="10.8125" style="62"/>
    <col min="16" max="16384" width="10.8125" style="10"/>
  </cols>
  <sheetData>
    <row r="1" spans="1:16" ht="26.65" customHeight="1" x14ac:dyDescent="0.5">
      <c r="A1" s="59" t="s">
        <v>299</v>
      </c>
      <c r="B1" s="59" t="s">
        <v>281</v>
      </c>
      <c r="C1" s="59" t="s">
        <v>282</v>
      </c>
      <c r="D1" s="59" t="s">
        <v>283</v>
      </c>
      <c r="E1" s="59" t="s">
        <v>0</v>
      </c>
      <c r="F1" s="63" t="s">
        <v>295</v>
      </c>
      <c r="G1" s="84" t="s">
        <v>284</v>
      </c>
      <c r="H1" s="85"/>
      <c r="I1" s="85"/>
      <c r="J1" s="85"/>
      <c r="K1" s="85"/>
      <c r="L1" s="86"/>
      <c r="M1" s="87" t="s">
        <v>304</v>
      </c>
      <c r="N1" s="88"/>
    </row>
    <row r="2" spans="1:16" ht="26.25" x14ac:dyDescent="0.5">
      <c r="A2" s="1"/>
      <c r="B2" s="1" t="s">
        <v>1</v>
      </c>
      <c r="C2" s="1"/>
      <c r="D2" s="1"/>
      <c r="E2" s="1"/>
      <c r="F2" s="54"/>
      <c r="G2" s="2" t="s">
        <v>285</v>
      </c>
      <c r="H2" s="3" t="s">
        <v>286</v>
      </c>
      <c r="I2" s="3" t="s">
        <v>296</v>
      </c>
      <c r="J2" s="3" t="s">
        <v>287</v>
      </c>
      <c r="K2" s="3" t="s">
        <v>288</v>
      </c>
      <c r="L2" s="1" t="s">
        <v>289</v>
      </c>
      <c r="M2" s="4" t="s">
        <v>290</v>
      </c>
      <c r="N2" s="3" t="s">
        <v>291</v>
      </c>
      <c r="O2" s="21" t="s">
        <v>301</v>
      </c>
      <c r="P2" s="20" t="s">
        <v>300</v>
      </c>
    </row>
    <row r="3" spans="1:16" x14ac:dyDescent="0.5">
      <c r="A3" s="5">
        <v>1</v>
      </c>
      <c r="B3" s="6" t="s">
        <v>2</v>
      </c>
      <c r="C3" s="6" t="s">
        <v>3</v>
      </c>
      <c r="D3" s="6">
        <v>2020</v>
      </c>
      <c r="E3" s="5" t="s">
        <v>4</v>
      </c>
      <c r="F3" s="55" t="s">
        <v>5</v>
      </c>
      <c r="G3" s="7">
        <v>1</v>
      </c>
      <c r="H3" s="8">
        <v>1</v>
      </c>
      <c r="I3" s="8"/>
      <c r="J3" s="8"/>
      <c r="K3" s="8"/>
      <c r="L3" s="5">
        <f t="shared" ref="L3:L66" si="0">SUM(G3:K3)</f>
        <v>2</v>
      </c>
      <c r="M3" s="9">
        <v>1</v>
      </c>
      <c r="N3" s="8"/>
      <c r="O3" s="62">
        <v>1</v>
      </c>
    </row>
    <row r="4" spans="1:16" x14ac:dyDescent="0.5">
      <c r="B4" s="11"/>
      <c r="C4" s="11"/>
      <c r="D4" s="11"/>
      <c r="F4" s="45" t="s">
        <v>6</v>
      </c>
      <c r="G4" s="12">
        <v>1</v>
      </c>
      <c r="H4" s="13">
        <v>1</v>
      </c>
      <c r="I4" s="13"/>
      <c r="J4" s="13"/>
      <c r="K4" s="13"/>
      <c r="L4" s="10">
        <f t="shared" si="0"/>
        <v>2</v>
      </c>
      <c r="M4" s="14">
        <v>1</v>
      </c>
      <c r="N4" s="13"/>
      <c r="O4" s="62">
        <v>1</v>
      </c>
    </row>
    <row r="5" spans="1:16" x14ac:dyDescent="0.5">
      <c r="B5" s="11"/>
      <c r="C5" s="11"/>
      <c r="D5" s="11"/>
      <c r="F5" s="45" t="s">
        <v>7</v>
      </c>
      <c r="G5" s="12">
        <v>1</v>
      </c>
      <c r="H5" s="13">
        <v>1</v>
      </c>
      <c r="I5" s="13"/>
      <c r="J5" s="13"/>
      <c r="K5" s="13"/>
      <c r="L5" s="10">
        <f t="shared" si="0"/>
        <v>2</v>
      </c>
      <c r="M5" s="14">
        <v>1</v>
      </c>
      <c r="N5" s="13"/>
      <c r="O5" s="62">
        <v>1</v>
      </c>
    </row>
    <row r="6" spans="1:16" x14ac:dyDescent="0.5">
      <c r="B6" s="11"/>
      <c r="C6" s="11"/>
      <c r="D6" s="11"/>
      <c r="F6" s="46" t="s">
        <v>8</v>
      </c>
      <c r="G6" s="17">
        <v>1</v>
      </c>
      <c r="H6" s="18"/>
      <c r="I6" s="18"/>
      <c r="J6" s="18"/>
      <c r="K6" s="18"/>
      <c r="L6" s="16">
        <f t="shared" si="0"/>
        <v>1</v>
      </c>
      <c r="M6" s="19">
        <v>1</v>
      </c>
      <c r="N6" s="18"/>
      <c r="O6" s="64">
        <v>1</v>
      </c>
      <c r="P6" s="16"/>
    </row>
    <row r="7" spans="1:16" x14ac:dyDescent="0.5">
      <c r="F7" s="55" t="s">
        <v>10</v>
      </c>
      <c r="G7" s="7">
        <v>1</v>
      </c>
      <c r="H7" s="8">
        <v>1</v>
      </c>
      <c r="I7" s="8"/>
      <c r="J7" s="8"/>
      <c r="K7" s="8"/>
      <c r="L7" s="5">
        <f t="shared" si="0"/>
        <v>2</v>
      </c>
      <c r="M7" s="9">
        <v>1</v>
      </c>
      <c r="N7" s="8"/>
      <c r="P7" s="10">
        <v>1</v>
      </c>
    </row>
    <row r="8" spans="1:16" x14ac:dyDescent="0.5">
      <c r="F8" s="45" t="s">
        <v>11</v>
      </c>
      <c r="G8" s="12">
        <v>1</v>
      </c>
      <c r="H8" s="13">
        <v>1</v>
      </c>
      <c r="I8" s="13"/>
      <c r="J8" s="13"/>
      <c r="K8" s="13"/>
      <c r="L8" s="10">
        <f t="shared" si="0"/>
        <v>2</v>
      </c>
      <c r="M8" s="14">
        <v>1</v>
      </c>
      <c r="N8" s="13"/>
      <c r="P8" s="10">
        <v>1</v>
      </c>
    </row>
    <row r="9" spans="1:16" x14ac:dyDescent="0.5">
      <c r="F9" s="45" t="s">
        <v>12</v>
      </c>
      <c r="G9" s="12">
        <v>1</v>
      </c>
      <c r="H9" s="13">
        <v>1</v>
      </c>
      <c r="I9" s="13"/>
      <c r="J9" s="13"/>
      <c r="K9" s="13"/>
      <c r="L9" s="10">
        <f t="shared" si="0"/>
        <v>2</v>
      </c>
      <c r="M9" s="14">
        <v>1</v>
      </c>
      <c r="N9" s="13"/>
      <c r="P9" s="10">
        <v>1</v>
      </c>
    </row>
    <row r="10" spans="1:16" x14ac:dyDescent="0.5">
      <c r="F10" s="45" t="s">
        <v>13</v>
      </c>
      <c r="G10" s="12">
        <v>1</v>
      </c>
      <c r="H10" s="13"/>
      <c r="I10" s="13"/>
      <c r="J10" s="13"/>
      <c r="K10" s="13"/>
      <c r="L10" s="10">
        <f t="shared" si="0"/>
        <v>1</v>
      </c>
      <c r="M10" s="14">
        <v>1</v>
      </c>
      <c r="N10" s="13"/>
      <c r="P10" s="10">
        <v>1</v>
      </c>
    </row>
    <row r="11" spans="1:16" x14ac:dyDescent="0.5">
      <c r="F11" s="45" t="s">
        <v>14</v>
      </c>
      <c r="G11" s="12">
        <v>1</v>
      </c>
      <c r="H11" s="13"/>
      <c r="I11" s="13"/>
      <c r="J11" s="13"/>
      <c r="K11" s="13"/>
      <c r="L11" s="10">
        <f t="shared" si="0"/>
        <v>1</v>
      </c>
      <c r="M11" s="14">
        <v>1</v>
      </c>
      <c r="N11" s="13"/>
      <c r="P11" s="10">
        <v>1</v>
      </c>
    </row>
    <row r="12" spans="1:16" x14ac:dyDescent="0.5">
      <c r="F12" s="45" t="s">
        <v>15</v>
      </c>
      <c r="G12" s="12">
        <v>1</v>
      </c>
      <c r="H12" s="13"/>
      <c r="I12" s="13"/>
      <c r="J12" s="13"/>
      <c r="K12" s="13"/>
      <c r="L12" s="10">
        <f t="shared" si="0"/>
        <v>1</v>
      </c>
      <c r="M12" s="14">
        <v>1</v>
      </c>
      <c r="N12" s="13"/>
      <c r="P12" s="10">
        <v>1</v>
      </c>
    </row>
    <row r="13" spans="1:16" x14ac:dyDescent="0.5">
      <c r="F13" s="45" t="s">
        <v>16</v>
      </c>
      <c r="G13" s="12">
        <v>1</v>
      </c>
      <c r="H13" s="13"/>
      <c r="I13" s="13"/>
      <c r="J13" s="13"/>
      <c r="K13" s="13"/>
      <c r="L13" s="10">
        <f t="shared" si="0"/>
        <v>1</v>
      </c>
      <c r="M13" s="14">
        <v>1</v>
      </c>
      <c r="N13" s="13"/>
      <c r="P13" s="10">
        <v>1</v>
      </c>
    </row>
    <row r="14" spans="1:16" x14ac:dyDescent="0.5">
      <c r="F14" s="45" t="s">
        <v>17</v>
      </c>
      <c r="G14" s="12">
        <v>1</v>
      </c>
      <c r="H14" s="13"/>
      <c r="I14" s="13"/>
      <c r="J14" s="13"/>
      <c r="K14" s="13"/>
      <c r="L14" s="10">
        <f t="shared" si="0"/>
        <v>1</v>
      </c>
      <c r="M14" s="14">
        <v>1</v>
      </c>
      <c r="N14" s="13"/>
      <c r="P14" s="10">
        <v>1</v>
      </c>
    </row>
    <row r="15" spans="1:16" x14ac:dyDescent="0.5">
      <c r="A15" s="16"/>
      <c r="B15" s="16"/>
      <c r="C15" s="16"/>
      <c r="D15" s="16"/>
      <c r="E15" s="16"/>
      <c r="F15" s="46" t="s">
        <v>18</v>
      </c>
      <c r="G15" s="17">
        <v>1</v>
      </c>
      <c r="H15" s="18"/>
      <c r="I15" s="18"/>
      <c r="J15" s="18"/>
      <c r="K15" s="18"/>
      <c r="L15" s="16">
        <f t="shared" si="0"/>
        <v>1</v>
      </c>
      <c r="M15" s="19">
        <v>1</v>
      </c>
      <c r="N15" s="18"/>
      <c r="O15" s="64"/>
      <c r="P15" s="16">
        <v>1</v>
      </c>
    </row>
    <row r="16" spans="1:16" ht="52.5" x14ac:dyDescent="0.5">
      <c r="A16" s="10">
        <v>2</v>
      </c>
      <c r="B16" s="11" t="s">
        <v>19</v>
      </c>
      <c r="C16" s="11" t="s">
        <v>20</v>
      </c>
      <c r="D16" s="11">
        <v>2019</v>
      </c>
      <c r="E16" s="10" t="s">
        <v>21</v>
      </c>
      <c r="F16" s="45" t="s">
        <v>5</v>
      </c>
      <c r="G16" s="12">
        <v>1</v>
      </c>
      <c r="H16" s="13">
        <v>1</v>
      </c>
      <c r="I16" s="13"/>
      <c r="J16" s="13"/>
      <c r="K16" s="13"/>
      <c r="L16" s="10">
        <f t="shared" si="0"/>
        <v>2</v>
      </c>
      <c r="M16" s="14">
        <v>1</v>
      </c>
      <c r="N16" s="13"/>
      <c r="O16" s="62">
        <v>1</v>
      </c>
    </row>
    <row r="17" spans="1:16" x14ac:dyDescent="0.5">
      <c r="B17" s="11"/>
      <c r="C17" s="11"/>
      <c r="D17" s="11"/>
      <c r="F17" s="45" t="s">
        <v>22</v>
      </c>
      <c r="G17" s="12">
        <v>1</v>
      </c>
      <c r="H17" s="13"/>
      <c r="I17" s="13"/>
      <c r="J17" s="13"/>
      <c r="K17" s="13"/>
      <c r="L17" s="10">
        <f t="shared" si="0"/>
        <v>1</v>
      </c>
      <c r="M17" s="14">
        <v>1</v>
      </c>
      <c r="N17" s="13"/>
      <c r="O17" s="62">
        <v>1</v>
      </c>
    </row>
    <row r="18" spans="1:16" x14ac:dyDescent="0.5">
      <c r="B18" s="11"/>
      <c r="C18" s="11"/>
      <c r="D18" s="11"/>
      <c r="F18" s="45" t="s">
        <v>7</v>
      </c>
      <c r="G18" s="12">
        <v>1</v>
      </c>
      <c r="H18" s="13"/>
      <c r="I18" s="13"/>
      <c r="J18" s="13"/>
      <c r="K18" s="13"/>
      <c r="L18" s="10">
        <f t="shared" si="0"/>
        <v>1</v>
      </c>
      <c r="M18" s="14">
        <v>1</v>
      </c>
      <c r="N18" s="13"/>
      <c r="O18" s="62">
        <v>1</v>
      </c>
    </row>
    <row r="19" spans="1:16" x14ac:dyDescent="0.5">
      <c r="A19" s="16"/>
      <c r="B19" s="15"/>
      <c r="C19" s="15"/>
      <c r="D19" s="15"/>
      <c r="E19" s="16"/>
      <c r="F19" s="46" t="s">
        <v>12</v>
      </c>
      <c r="G19" s="17">
        <v>1</v>
      </c>
      <c r="H19" s="18"/>
      <c r="I19" s="18"/>
      <c r="J19" s="18"/>
      <c r="K19" s="18"/>
      <c r="L19" s="16">
        <f t="shared" si="0"/>
        <v>1</v>
      </c>
      <c r="M19" s="19">
        <v>1</v>
      </c>
      <c r="N19" s="18"/>
      <c r="O19" s="64">
        <v>1</v>
      </c>
      <c r="P19" s="16"/>
    </row>
    <row r="20" spans="1:16" ht="26.25" x14ac:dyDescent="0.5">
      <c r="A20" s="5">
        <v>3</v>
      </c>
      <c r="B20" s="11" t="s">
        <v>23</v>
      </c>
      <c r="C20" s="11" t="s">
        <v>24</v>
      </c>
      <c r="D20" s="11">
        <v>2019</v>
      </c>
      <c r="E20" s="22" t="s">
        <v>25</v>
      </c>
      <c r="F20" s="45" t="s">
        <v>5</v>
      </c>
      <c r="G20" s="12">
        <v>1</v>
      </c>
      <c r="H20" s="13">
        <v>1</v>
      </c>
      <c r="I20" s="13"/>
      <c r="J20" s="13"/>
      <c r="K20" s="13"/>
      <c r="L20" s="5">
        <f t="shared" si="0"/>
        <v>2</v>
      </c>
      <c r="M20" s="14">
        <v>1</v>
      </c>
      <c r="N20" s="13"/>
      <c r="O20" s="62">
        <v>1</v>
      </c>
    </row>
    <row r="21" spans="1:16" x14ac:dyDescent="0.5">
      <c r="B21" s="11"/>
      <c r="C21" s="11"/>
      <c r="D21" s="11"/>
      <c r="E21" s="22"/>
      <c r="F21" s="45" t="s">
        <v>6</v>
      </c>
      <c r="G21" s="12">
        <v>1</v>
      </c>
      <c r="H21" s="13">
        <v>1</v>
      </c>
      <c r="I21" s="13"/>
      <c r="J21" s="13"/>
      <c r="K21" s="13"/>
      <c r="L21" s="10">
        <f t="shared" si="0"/>
        <v>2</v>
      </c>
      <c r="M21" s="14">
        <v>1</v>
      </c>
      <c r="N21" s="13"/>
      <c r="O21" s="62">
        <v>1</v>
      </c>
    </row>
    <row r="22" spans="1:16" x14ac:dyDescent="0.5">
      <c r="B22" s="11"/>
      <c r="C22" s="11"/>
      <c r="D22" s="11"/>
      <c r="F22" s="45" t="s">
        <v>26</v>
      </c>
      <c r="G22" s="12">
        <v>1</v>
      </c>
      <c r="H22" s="13">
        <v>1</v>
      </c>
      <c r="I22" s="13"/>
      <c r="J22" s="13"/>
      <c r="K22" s="13"/>
      <c r="L22" s="10">
        <f t="shared" si="0"/>
        <v>2</v>
      </c>
      <c r="M22" s="14">
        <v>1</v>
      </c>
      <c r="N22" s="13"/>
      <c r="O22" s="62">
        <v>1</v>
      </c>
    </row>
    <row r="23" spans="1:16" x14ac:dyDescent="0.5">
      <c r="B23" s="11"/>
      <c r="C23" s="11"/>
      <c r="D23" s="11"/>
      <c r="F23" s="45" t="s">
        <v>7</v>
      </c>
      <c r="G23" s="12">
        <v>1</v>
      </c>
      <c r="H23" s="13">
        <v>1</v>
      </c>
      <c r="I23" s="13"/>
      <c r="J23" s="13"/>
      <c r="K23" s="13"/>
      <c r="L23" s="10">
        <f t="shared" si="0"/>
        <v>2</v>
      </c>
      <c r="M23" s="14">
        <v>1</v>
      </c>
      <c r="N23" s="13"/>
      <c r="O23" s="62">
        <v>1</v>
      </c>
    </row>
    <row r="24" spans="1:16" x14ac:dyDescent="0.5">
      <c r="B24" s="11"/>
      <c r="C24" s="11"/>
      <c r="D24" s="11"/>
      <c r="F24" s="46" t="s">
        <v>27</v>
      </c>
      <c r="G24" s="17">
        <v>1</v>
      </c>
      <c r="H24" s="18">
        <v>1</v>
      </c>
      <c r="I24" s="18"/>
      <c r="J24" s="18"/>
      <c r="K24" s="18"/>
      <c r="L24" s="16">
        <f t="shared" si="0"/>
        <v>2</v>
      </c>
      <c r="M24" s="19">
        <v>1</v>
      </c>
      <c r="N24" s="18"/>
      <c r="O24" s="64">
        <v>1</v>
      </c>
      <c r="P24" s="16"/>
    </row>
    <row r="25" spans="1:16" x14ac:dyDescent="0.5">
      <c r="F25" s="45" t="s">
        <v>28</v>
      </c>
      <c r="G25" s="12">
        <v>1</v>
      </c>
      <c r="H25" s="13">
        <v>1</v>
      </c>
      <c r="I25" s="13"/>
      <c r="J25" s="13"/>
      <c r="K25" s="13"/>
      <c r="L25" s="5">
        <f t="shared" si="0"/>
        <v>2</v>
      </c>
      <c r="M25" s="14">
        <v>1</v>
      </c>
      <c r="N25" s="13"/>
      <c r="P25" s="10">
        <v>1</v>
      </c>
    </row>
    <row r="26" spans="1:16" x14ac:dyDescent="0.5">
      <c r="F26" s="45" t="s">
        <v>12</v>
      </c>
      <c r="G26" s="12">
        <v>1</v>
      </c>
      <c r="H26" s="13">
        <v>1</v>
      </c>
      <c r="I26" s="13"/>
      <c r="J26" s="13"/>
      <c r="K26" s="13"/>
      <c r="L26" s="10">
        <f t="shared" si="0"/>
        <v>2</v>
      </c>
      <c r="M26" s="14">
        <v>1</v>
      </c>
      <c r="N26" s="13"/>
      <c r="P26" s="10">
        <v>1</v>
      </c>
    </row>
    <row r="27" spans="1:16" x14ac:dyDescent="0.5">
      <c r="F27" s="45" t="s">
        <v>14</v>
      </c>
      <c r="G27" s="12">
        <v>1</v>
      </c>
      <c r="H27" s="13">
        <v>1</v>
      </c>
      <c r="I27" s="13"/>
      <c r="J27" s="13"/>
      <c r="K27" s="13"/>
      <c r="L27" s="10">
        <f t="shared" si="0"/>
        <v>2</v>
      </c>
      <c r="M27" s="14">
        <v>1</v>
      </c>
      <c r="N27" s="13"/>
      <c r="P27" s="10">
        <v>1</v>
      </c>
    </row>
    <row r="28" spans="1:16" x14ac:dyDescent="0.5">
      <c r="F28" s="45" t="s">
        <v>13</v>
      </c>
      <c r="G28" s="12">
        <v>1</v>
      </c>
      <c r="H28" s="13"/>
      <c r="I28" s="13"/>
      <c r="J28" s="13"/>
      <c r="K28" s="13"/>
      <c r="L28" s="10">
        <f t="shared" si="0"/>
        <v>1</v>
      </c>
      <c r="M28" s="14">
        <v>1</v>
      </c>
      <c r="N28" s="13"/>
      <c r="P28" s="10">
        <v>1</v>
      </c>
    </row>
    <row r="29" spans="1:16" x14ac:dyDescent="0.5">
      <c r="A29" s="16"/>
      <c r="B29" s="16"/>
      <c r="C29" s="16"/>
      <c r="D29" s="16"/>
      <c r="E29" s="16"/>
      <c r="F29" s="46" t="s">
        <v>29</v>
      </c>
      <c r="G29" s="17">
        <v>1</v>
      </c>
      <c r="H29" s="18">
        <v>1</v>
      </c>
      <c r="I29" s="18"/>
      <c r="J29" s="18"/>
      <c r="K29" s="18"/>
      <c r="L29" s="16">
        <f t="shared" si="0"/>
        <v>2</v>
      </c>
      <c r="M29" s="19">
        <v>1</v>
      </c>
      <c r="N29" s="18"/>
      <c r="O29" s="64"/>
      <c r="P29" s="16">
        <v>1</v>
      </c>
    </row>
    <row r="30" spans="1:16" ht="39.4" x14ac:dyDescent="0.5">
      <c r="A30" s="5">
        <v>4</v>
      </c>
      <c r="B30" s="6" t="s">
        <v>30</v>
      </c>
      <c r="C30" s="6" t="s">
        <v>31</v>
      </c>
      <c r="D30" s="6">
        <v>2019</v>
      </c>
      <c r="E30" s="23" t="s">
        <v>32</v>
      </c>
      <c r="F30" s="55" t="s">
        <v>5</v>
      </c>
      <c r="G30" s="7"/>
      <c r="H30" s="8">
        <v>1</v>
      </c>
      <c r="I30" s="8">
        <v>1</v>
      </c>
      <c r="J30" s="8"/>
      <c r="K30" s="8"/>
      <c r="L30" s="5">
        <f t="shared" si="0"/>
        <v>2</v>
      </c>
      <c r="M30" s="9">
        <v>1</v>
      </c>
      <c r="N30" s="8"/>
      <c r="O30" s="62">
        <v>1</v>
      </c>
    </row>
    <row r="31" spans="1:16" x14ac:dyDescent="0.5">
      <c r="B31" s="11"/>
      <c r="C31" s="11"/>
      <c r="D31" s="11"/>
      <c r="F31" s="45" t="s">
        <v>6</v>
      </c>
      <c r="G31" s="12"/>
      <c r="H31" s="13">
        <v>1</v>
      </c>
      <c r="I31" s="13"/>
      <c r="J31" s="13"/>
      <c r="K31" s="13"/>
      <c r="L31" s="10">
        <f t="shared" si="0"/>
        <v>1</v>
      </c>
      <c r="M31" s="14">
        <v>1</v>
      </c>
      <c r="N31" s="13"/>
      <c r="O31" s="62">
        <v>1</v>
      </c>
    </row>
    <row r="32" spans="1:16" x14ac:dyDescent="0.5">
      <c r="B32" s="11"/>
      <c r="C32" s="11"/>
      <c r="D32" s="11"/>
      <c r="F32" s="45" t="s">
        <v>27</v>
      </c>
      <c r="G32" s="12"/>
      <c r="H32" s="13">
        <v>1</v>
      </c>
      <c r="I32" s="13">
        <v>1</v>
      </c>
      <c r="J32" s="13"/>
      <c r="K32" s="13"/>
      <c r="L32" s="10">
        <f t="shared" si="0"/>
        <v>2</v>
      </c>
      <c r="N32" s="13"/>
      <c r="O32" s="62">
        <v>1</v>
      </c>
    </row>
    <row r="33" spans="1:16" x14ac:dyDescent="0.5">
      <c r="B33" s="11"/>
      <c r="C33" s="11"/>
      <c r="D33" s="11"/>
      <c r="F33" s="45" t="s">
        <v>33</v>
      </c>
      <c r="G33" s="12"/>
      <c r="H33" s="13">
        <v>1</v>
      </c>
      <c r="I33" s="13"/>
      <c r="J33" s="13"/>
      <c r="K33" s="13"/>
      <c r="L33" s="10">
        <f t="shared" si="0"/>
        <v>1</v>
      </c>
      <c r="M33" s="14">
        <v>1</v>
      </c>
      <c r="N33" s="13"/>
      <c r="O33" s="64">
        <v>1</v>
      </c>
      <c r="P33" s="16"/>
    </row>
    <row r="34" spans="1:16" x14ac:dyDescent="0.5">
      <c r="F34" s="55" t="s">
        <v>12</v>
      </c>
      <c r="G34" s="7">
        <v>1</v>
      </c>
      <c r="H34" s="8">
        <v>1</v>
      </c>
      <c r="I34" s="8"/>
      <c r="J34" s="8"/>
      <c r="K34" s="8"/>
      <c r="L34" s="5">
        <f t="shared" si="0"/>
        <v>2</v>
      </c>
      <c r="M34" s="9">
        <v>1</v>
      </c>
      <c r="N34" s="8"/>
      <c r="P34" s="10">
        <v>1</v>
      </c>
    </row>
    <row r="35" spans="1:16" x14ac:dyDescent="0.5">
      <c r="F35" s="45" t="s">
        <v>34</v>
      </c>
      <c r="G35" s="12">
        <v>1</v>
      </c>
      <c r="H35" s="13"/>
      <c r="I35" s="13"/>
      <c r="J35" s="13"/>
      <c r="K35" s="13"/>
      <c r="L35" s="10">
        <f t="shared" si="0"/>
        <v>1</v>
      </c>
      <c r="M35" s="14">
        <v>1</v>
      </c>
      <c r="N35" s="13"/>
      <c r="P35" s="10">
        <v>1</v>
      </c>
    </row>
    <row r="36" spans="1:16" x14ac:dyDescent="0.5">
      <c r="F36" s="45" t="s">
        <v>17</v>
      </c>
      <c r="G36" s="12">
        <v>1</v>
      </c>
      <c r="H36" s="13"/>
      <c r="I36" s="13"/>
      <c r="J36" s="13"/>
      <c r="K36" s="13"/>
      <c r="L36" s="10">
        <f t="shared" si="0"/>
        <v>1</v>
      </c>
      <c r="N36" s="13"/>
      <c r="P36" s="10">
        <v>1</v>
      </c>
    </row>
    <row r="37" spans="1:16" x14ac:dyDescent="0.5">
      <c r="F37" s="45" t="s">
        <v>18</v>
      </c>
      <c r="G37" s="12"/>
      <c r="H37" s="13">
        <v>1</v>
      </c>
      <c r="I37" s="13"/>
      <c r="J37" s="13"/>
      <c r="K37" s="13"/>
      <c r="L37" s="10">
        <f t="shared" si="0"/>
        <v>1</v>
      </c>
      <c r="N37" s="13"/>
      <c r="P37" s="10">
        <v>1</v>
      </c>
    </row>
    <row r="38" spans="1:16" x14ac:dyDescent="0.5">
      <c r="A38" s="16"/>
      <c r="B38" s="16"/>
      <c r="C38" s="16"/>
      <c r="D38" s="16"/>
      <c r="E38" s="16"/>
      <c r="F38" s="46" t="s">
        <v>35</v>
      </c>
      <c r="G38" s="17">
        <v>1</v>
      </c>
      <c r="H38" s="18"/>
      <c r="I38" s="18"/>
      <c r="J38" s="18"/>
      <c r="K38" s="18"/>
      <c r="L38" s="16">
        <f t="shared" si="0"/>
        <v>1</v>
      </c>
      <c r="M38" s="19">
        <v>1</v>
      </c>
      <c r="N38" s="18"/>
      <c r="O38" s="64"/>
      <c r="P38" s="16">
        <v>1</v>
      </c>
    </row>
    <row r="39" spans="1:16" ht="65.650000000000006" x14ac:dyDescent="0.5">
      <c r="A39" s="5">
        <v>5</v>
      </c>
      <c r="B39" s="6" t="s">
        <v>36</v>
      </c>
      <c r="C39" s="6" t="s">
        <v>37</v>
      </c>
      <c r="D39" s="6">
        <v>2019</v>
      </c>
      <c r="E39" s="23" t="s">
        <v>38</v>
      </c>
      <c r="F39" s="55" t="s">
        <v>5</v>
      </c>
      <c r="G39" s="7">
        <v>1</v>
      </c>
      <c r="H39" s="8">
        <v>1</v>
      </c>
      <c r="I39" s="8"/>
      <c r="J39" s="8"/>
      <c r="K39" s="8"/>
      <c r="L39" s="5">
        <f t="shared" si="0"/>
        <v>2</v>
      </c>
      <c r="M39" s="9">
        <v>1</v>
      </c>
      <c r="N39" s="8"/>
      <c r="O39" s="62">
        <v>1</v>
      </c>
    </row>
    <row r="40" spans="1:16" x14ac:dyDescent="0.5">
      <c r="B40" s="11"/>
      <c r="C40" s="11"/>
      <c r="D40" s="11"/>
      <c r="F40" s="45" t="s">
        <v>10</v>
      </c>
      <c r="G40" s="12">
        <v>1</v>
      </c>
      <c r="H40" s="13">
        <v>1</v>
      </c>
      <c r="I40" s="13"/>
      <c r="J40" s="13"/>
      <c r="K40" s="13"/>
      <c r="L40" s="10">
        <f t="shared" si="0"/>
        <v>2</v>
      </c>
      <c r="M40" s="14">
        <v>1</v>
      </c>
      <c r="N40" s="13"/>
      <c r="O40" s="62">
        <v>1</v>
      </c>
    </row>
    <row r="41" spans="1:16" x14ac:dyDescent="0.5">
      <c r="B41" s="11"/>
      <c r="C41" s="11"/>
      <c r="D41" s="11"/>
      <c r="F41" s="45" t="s">
        <v>11</v>
      </c>
      <c r="G41" s="12">
        <v>1</v>
      </c>
      <c r="H41" s="13">
        <v>1</v>
      </c>
      <c r="I41" s="13"/>
      <c r="J41" s="13"/>
      <c r="K41" s="13"/>
      <c r="L41" s="10">
        <f t="shared" si="0"/>
        <v>2</v>
      </c>
      <c r="M41" s="14">
        <v>1</v>
      </c>
      <c r="N41" s="13"/>
      <c r="O41" s="62">
        <v>1</v>
      </c>
    </row>
    <row r="42" spans="1:16" x14ac:dyDescent="0.5">
      <c r="B42" s="11"/>
      <c r="C42" s="11"/>
      <c r="D42" s="11"/>
      <c r="F42" s="45" t="s">
        <v>27</v>
      </c>
      <c r="G42" s="12">
        <v>1</v>
      </c>
      <c r="H42" s="13">
        <v>1</v>
      </c>
      <c r="I42" s="13"/>
      <c r="J42" s="13"/>
      <c r="K42" s="13"/>
      <c r="L42" s="10">
        <f t="shared" si="0"/>
        <v>2</v>
      </c>
      <c r="M42" s="14">
        <v>1</v>
      </c>
      <c r="N42" s="13"/>
      <c r="O42" s="62">
        <v>1</v>
      </c>
    </row>
    <row r="43" spans="1:16" x14ac:dyDescent="0.5">
      <c r="B43" s="11"/>
      <c r="C43" s="11"/>
      <c r="D43" s="11"/>
      <c r="F43" s="45" t="s">
        <v>16</v>
      </c>
      <c r="G43" s="12">
        <v>1</v>
      </c>
      <c r="H43" s="13">
        <v>1</v>
      </c>
      <c r="I43" s="13"/>
      <c r="J43" s="13"/>
      <c r="K43" s="13"/>
      <c r="L43" s="10">
        <f t="shared" si="0"/>
        <v>2</v>
      </c>
      <c r="M43" s="14">
        <v>1</v>
      </c>
      <c r="N43" s="13"/>
      <c r="O43" s="62">
        <v>1</v>
      </c>
    </row>
    <row r="44" spans="1:16" x14ac:dyDescent="0.5">
      <c r="B44" s="11"/>
      <c r="C44" s="11"/>
      <c r="D44" s="11"/>
      <c r="F44" s="46" t="s">
        <v>29</v>
      </c>
      <c r="G44" s="17">
        <v>1</v>
      </c>
      <c r="H44" s="18">
        <v>1</v>
      </c>
      <c r="I44" s="18"/>
      <c r="J44" s="18"/>
      <c r="K44" s="18"/>
      <c r="L44" s="16">
        <f t="shared" si="0"/>
        <v>2</v>
      </c>
      <c r="M44" s="19">
        <v>1</v>
      </c>
      <c r="N44" s="18"/>
      <c r="O44" s="64">
        <v>1</v>
      </c>
      <c r="P44" s="16"/>
    </row>
    <row r="45" spans="1:16" x14ac:dyDescent="0.5">
      <c r="F45" s="55" t="s">
        <v>28</v>
      </c>
      <c r="G45" s="7">
        <v>1</v>
      </c>
      <c r="H45" s="8">
        <v>1</v>
      </c>
      <c r="I45" s="8"/>
      <c r="J45" s="8"/>
      <c r="K45" s="8"/>
      <c r="L45" s="5">
        <f t="shared" si="0"/>
        <v>2</v>
      </c>
      <c r="M45" s="9">
        <v>1</v>
      </c>
      <c r="N45" s="8"/>
      <c r="P45" s="10">
        <v>1</v>
      </c>
    </row>
    <row r="46" spans="1:16" x14ac:dyDescent="0.5">
      <c r="F46" s="45" t="s">
        <v>14</v>
      </c>
      <c r="G46" s="12">
        <v>1</v>
      </c>
      <c r="H46" s="13">
        <v>1</v>
      </c>
      <c r="I46" s="13"/>
      <c r="J46" s="13"/>
      <c r="K46" s="13"/>
      <c r="L46" s="10">
        <f t="shared" si="0"/>
        <v>2</v>
      </c>
      <c r="M46" s="14">
        <v>1</v>
      </c>
      <c r="N46" s="13"/>
      <c r="P46" s="10">
        <v>1</v>
      </c>
    </row>
    <row r="47" spans="1:16" x14ac:dyDescent="0.5">
      <c r="F47" s="45" t="s">
        <v>13</v>
      </c>
      <c r="G47" s="12">
        <v>1</v>
      </c>
      <c r="H47" s="13">
        <v>1</v>
      </c>
      <c r="I47" s="13"/>
      <c r="J47" s="13"/>
      <c r="K47" s="13"/>
      <c r="L47" s="10">
        <f t="shared" si="0"/>
        <v>2</v>
      </c>
      <c r="M47" s="14">
        <v>1</v>
      </c>
      <c r="N47" s="13"/>
      <c r="P47" s="10">
        <v>1</v>
      </c>
    </row>
    <row r="48" spans="1:16" x14ac:dyDescent="0.5">
      <c r="F48" s="45" t="s">
        <v>7</v>
      </c>
      <c r="G48" s="12">
        <v>1</v>
      </c>
      <c r="H48" s="13">
        <v>1</v>
      </c>
      <c r="I48" s="13"/>
      <c r="J48" s="13"/>
      <c r="K48" s="13"/>
      <c r="L48" s="10">
        <f t="shared" si="0"/>
        <v>2</v>
      </c>
      <c r="M48" s="14">
        <v>1</v>
      </c>
      <c r="N48" s="13"/>
      <c r="P48" s="10">
        <v>1</v>
      </c>
    </row>
    <row r="49" spans="1:16" x14ac:dyDescent="0.5">
      <c r="A49" s="16"/>
      <c r="B49" s="16"/>
      <c r="C49" s="16"/>
      <c r="D49" s="16"/>
      <c r="E49" s="16"/>
      <c r="F49" s="46" t="s">
        <v>18</v>
      </c>
      <c r="G49" s="17"/>
      <c r="H49" s="18">
        <v>1</v>
      </c>
      <c r="I49" s="18"/>
      <c r="J49" s="18"/>
      <c r="K49" s="18"/>
      <c r="L49" s="16">
        <f t="shared" si="0"/>
        <v>1</v>
      </c>
      <c r="M49" s="19">
        <v>1</v>
      </c>
      <c r="N49" s="18"/>
      <c r="O49" s="64"/>
      <c r="P49" s="16">
        <v>1</v>
      </c>
    </row>
    <row r="50" spans="1:16" ht="65.650000000000006" x14ac:dyDescent="0.5">
      <c r="A50" s="5">
        <v>6</v>
      </c>
      <c r="B50" s="6" t="s">
        <v>39</v>
      </c>
      <c r="C50" s="6" t="s">
        <v>40</v>
      </c>
      <c r="D50" s="6">
        <v>2019</v>
      </c>
      <c r="E50" s="23" t="s">
        <v>41</v>
      </c>
      <c r="F50" s="55" t="s">
        <v>42</v>
      </c>
      <c r="G50" s="7">
        <v>1</v>
      </c>
      <c r="H50" s="8">
        <v>1</v>
      </c>
      <c r="I50" s="8"/>
      <c r="J50" s="8"/>
      <c r="K50" s="8"/>
      <c r="L50" s="5">
        <f t="shared" si="0"/>
        <v>2</v>
      </c>
      <c r="M50" s="9">
        <v>1</v>
      </c>
      <c r="N50" s="8"/>
      <c r="O50" s="62">
        <v>1</v>
      </c>
    </row>
    <row r="51" spans="1:16" x14ac:dyDescent="0.5">
      <c r="B51" s="11"/>
      <c r="C51" s="11"/>
      <c r="D51" s="11"/>
      <c r="F51" s="45" t="s">
        <v>14</v>
      </c>
      <c r="G51" s="12">
        <v>1</v>
      </c>
      <c r="H51" s="13">
        <v>1</v>
      </c>
      <c r="I51" s="13"/>
      <c r="J51" s="13"/>
      <c r="K51" s="13"/>
      <c r="L51" s="10">
        <f t="shared" si="0"/>
        <v>2</v>
      </c>
      <c r="M51" s="14">
        <v>1</v>
      </c>
      <c r="N51" s="13"/>
      <c r="O51" s="62">
        <v>1</v>
      </c>
    </row>
    <row r="52" spans="1:16" x14ac:dyDescent="0.5">
      <c r="B52" s="11"/>
      <c r="C52" s="11"/>
      <c r="D52" s="11"/>
      <c r="F52" s="45" t="s">
        <v>17</v>
      </c>
      <c r="G52" s="12">
        <v>1</v>
      </c>
      <c r="H52" s="13">
        <v>1</v>
      </c>
      <c r="I52" s="13"/>
      <c r="J52" s="13"/>
      <c r="K52" s="13"/>
      <c r="L52" s="10">
        <f t="shared" si="0"/>
        <v>2</v>
      </c>
      <c r="M52" s="14">
        <v>1</v>
      </c>
      <c r="N52" s="13"/>
      <c r="O52" s="62">
        <v>1</v>
      </c>
    </row>
    <row r="53" spans="1:16" x14ac:dyDescent="0.5">
      <c r="B53" s="11"/>
      <c r="C53" s="11"/>
      <c r="D53" s="11"/>
      <c r="F53" s="46" t="s">
        <v>5</v>
      </c>
      <c r="G53" s="17">
        <v>1</v>
      </c>
      <c r="H53" s="18">
        <v>1</v>
      </c>
      <c r="I53" s="18"/>
      <c r="J53" s="18"/>
      <c r="K53" s="18"/>
      <c r="L53" s="16">
        <f t="shared" si="0"/>
        <v>2</v>
      </c>
      <c r="M53" s="19">
        <v>1</v>
      </c>
      <c r="N53" s="18"/>
      <c r="O53" s="64">
        <v>1</v>
      </c>
      <c r="P53" s="16"/>
    </row>
    <row r="54" spans="1:16" x14ac:dyDescent="0.5">
      <c r="F54" s="55" t="s">
        <v>10</v>
      </c>
      <c r="G54" s="7">
        <v>1</v>
      </c>
      <c r="H54" s="8"/>
      <c r="I54" s="8"/>
      <c r="J54" s="8"/>
      <c r="K54" s="8"/>
      <c r="L54" s="5">
        <f t="shared" si="0"/>
        <v>1</v>
      </c>
      <c r="M54" s="9">
        <v>1</v>
      </c>
      <c r="N54" s="8"/>
      <c r="P54" s="10">
        <v>1</v>
      </c>
    </row>
    <row r="55" spans="1:16" x14ac:dyDescent="0.5">
      <c r="F55" s="45" t="s">
        <v>11</v>
      </c>
      <c r="G55" s="12">
        <v>1</v>
      </c>
      <c r="H55" s="13">
        <v>1</v>
      </c>
      <c r="I55" s="13"/>
      <c r="J55" s="13"/>
      <c r="K55" s="13"/>
      <c r="L55" s="10">
        <f t="shared" si="0"/>
        <v>2</v>
      </c>
      <c r="M55" s="14">
        <v>1</v>
      </c>
      <c r="N55" s="13"/>
      <c r="P55" s="10">
        <v>1</v>
      </c>
    </row>
    <row r="56" spans="1:16" x14ac:dyDescent="0.5">
      <c r="F56" s="45" t="s">
        <v>165</v>
      </c>
      <c r="G56" s="12">
        <v>1</v>
      </c>
      <c r="H56" s="13"/>
      <c r="I56" s="13"/>
      <c r="J56" s="13"/>
      <c r="K56" s="13"/>
      <c r="L56" s="10">
        <f t="shared" si="0"/>
        <v>1</v>
      </c>
      <c r="M56" s="14">
        <v>1</v>
      </c>
      <c r="N56" s="13"/>
      <c r="P56" s="10">
        <v>1</v>
      </c>
    </row>
    <row r="57" spans="1:16" x14ac:dyDescent="0.5">
      <c r="F57" s="45" t="s">
        <v>43</v>
      </c>
      <c r="G57" s="12">
        <v>1</v>
      </c>
      <c r="H57" s="13">
        <v>1</v>
      </c>
      <c r="I57" s="13"/>
      <c r="J57" s="13"/>
      <c r="K57" s="13"/>
      <c r="L57" s="10">
        <f t="shared" si="0"/>
        <v>2</v>
      </c>
      <c r="M57" s="14">
        <v>1</v>
      </c>
      <c r="N57" s="13"/>
      <c r="P57" s="10">
        <v>1</v>
      </c>
    </row>
    <row r="58" spans="1:16" x14ac:dyDescent="0.5">
      <c r="A58" s="16"/>
      <c r="B58" s="16"/>
      <c r="C58" s="16"/>
      <c r="D58" s="16"/>
      <c r="E58" s="16"/>
      <c r="F58" s="46" t="s">
        <v>13</v>
      </c>
      <c r="G58" s="17">
        <v>1</v>
      </c>
      <c r="H58" s="18"/>
      <c r="I58" s="18"/>
      <c r="J58" s="18"/>
      <c r="K58" s="18"/>
      <c r="L58" s="16">
        <f t="shared" si="0"/>
        <v>1</v>
      </c>
      <c r="M58" s="19">
        <v>1</v>
      </c>
      <c r="N58" s="18"/>
      <c r="O58" s="64"/>
      <c r="P58" s="16">
        <v>1</v>
      </c>
    </row>
    <row r="59" spans="1:16" ht="144.4" x14ac:dyDescent="0.5">
      <c r="A59" s="5">
        <v>7</v>
      </c>
      <c r="B59" s="6" t="s">
        <v>44</v>
      </c>
      <c r="C59" s="6" t="s">
        <v>302</v>
      </c>
      <c r="D59" s="6">
        <v>2019</v>
      </c>
      <c r="E59" s="60" t="s">
        <v>45</v>
      </c>
      <c r="F59" s="55" t="s">
        <v>46</v>
      </c>
      <c r="G59" s="7">
        <v>1</v>
      </c>
      <c r="H59" s="8"/>
      <c r="I59" s="8"/>
      <c r="J59" s="8"/>
      <c r="K59" s="8"/>
      <c r="L59" s="5">
        <f t="shared" si="0"/>
        <v>1</v>
      </c>
      <c r="M59" s="9">
        <v>1</v>
      </c>
      <c r="N59" s="8"/>
      <c r="O59" s="62">
        <v>1</v>
      </c>
    </row>
    <row r="60" spans="1:16" x14ac:dyDescent="0.5">
      <c r="B60" s="11"/>
      <c r="C60" s="11"/>
      <c r="D60" s="11"/>
      <c r="F60" s="45" t="s">
        <v>42</v>
      </c>
      <c r="G60" s="12">
        <v>1</v>
      </c>
      <c r="H60" s="13">
        <v>1</v>
      </c>
      <c r="I60" s="13"/>
      <c r="J60" s="13"/>
      <c r="K60" s="13"/>
      <c r="L60" s="10">
        <f t="shared" si="0"/>
        <v>2</v>
      </c>
      <c r="M60" s="14">
        <v>1</v>
      </c>
      <c r="N60" s="13"/>
      <c r="O60" s="62">
        <v>1</v>
      </c>
    </row>
    <row r="61" spans="1:16" x14ac:dyDescent="0.5">
      <c r="B61" s="11"/>
      <c r="C61" s="11"/>
      <c r="D61" s="11"/>
      <c r="F61" s="45" t="s">
        <v>47</v>
      </c>
      <c r="G61" s="12">
        <v>1</v>
      </c>
      <c r="H61" s="13"/>
      <c r="I61" s="13"/>
      <c r="J61" s="13"/>
      <c r="K61" s="13"/>
      <c r="L61" s="10">
        <f t="shared" si="0"/>
        <v>1</v>
      </c>
      <c r="M61" s="14">
        <v>1</v>
      </c>
      <c r="N61" s="13"/>
      <c r="O61" s="62">
        <v>1</v>
      </c>
    </row>
    <row r="62" spans="1:16" x14ac:dyDescent="0.5">
      <c r="B62" s="11"/>
      <c r="C62" s="11"/>
      <c r="D62" s="11"/>
      <c r="F62" s="46" t="s">
        <v>17</v>
      </c>
      <c r="G62" s="17">
        <v>1</v>
      </c>
      <c r="H62" s="18"/>
      <c r="I62" s="18"/>
      <c r="J62" s="18"/>
      <c r="K62" s="18"/>
      <c r="L62" s="16">
        <f t="shared" si="0"/>
        <v>1</v>
      </c>
      <c r="M62" s="19">
        <v>1</v>
      </c>
      <c r="N62" s="18"/>
      <c r="O62" s="64">
        <v>1</v>
      </c>
      <c r="P62" s="16"/>
    </row>
    <row r="63" spans="1:16" x14ac:dyDescent="0.5">
      <c r="F63" s="55" t="s">
        <v>12</v>
      </c>
      <c r="G63" s="7">
        <v>1</v>
      </c>
      <c r="H63" s="8"/>
      <c r="I63" s="8"/>
      <c r="J63" s="8"/>
      <c r="K63" s="8"/>
      <c r="L63" s="5">
        <f t="shared" si="0"/>
        <v>1</v>
      </c>
      <c r="M63" s="9">
        <v>1</v>
      </c>
      <c r="N63" s="8"/>
      <c r="P63" s="10">
        <v>1</v>
      </c>
    </row>
    <row r="64" spans="1:16" x14ac:dyDescent="0.5">
      <c r="A64" s="16"/>
      <c r="B64" s="16"/>
      <c r="C64" s="16"/>
      <c r="D64" s="16"/>
      <c r="E64" s="16"/>
      <c r="F64" s="46" t="s">
        <v>48</v>
      </c>
      <c r="G64" s="17">
        <v>1</v>
      </c>
      <c r="H64" s="18"/>
      <c r="I64" s="18"/>
      <c r="J64" s="18"/>
      <c r="K64" s="18"/>
      <c r="L64" s="16">
        <f t="shared" si="0"/>
        <v>1</v>
      </c>
      <c r="M64" s="19">
        <v>1</v>
      </c>
      <c r="N64" s="18"/>
      <c r="O64" s="64"/>
      <c r="P64" s="16">
        <v>1</v>
      </c>
    </row>
    <row r="65" spans="1:16" x14ac:dyDescent="0.5">
      <c r="A65" s="5">
        <v>8</v>
      </c>
      <c r="B65" s="11" t="s">
        <v>49</v>
      </c>
      <c r="C65" s="11" t="s">
        <v>50</v>
      </c>
      <c r="D65" s="11">
        <v>2019</v>
      </c>
      <c r="E65" s="22" t="s">
        <v>51</v>
      </c>
      <c r="F65" s="45" t="s">
        <v>5</v>
      </c>
      <c r="G65" s="12">
        <v>1</v>
      </c>
      <c r="H65" s="13">
        <v>1</v>
      </c>
      <c r="I65" s="13"/>
      <c r="J65" s="13"/>
      <c r="K65" s="13"/>
      <c r="L65" s="5">
        <f t="shared" si="0"/>
        <v>2</v>
      </c>
      <c r="M65" s="14">
        <v>1</v>
      </c>
      <c r="N65" s="13"/>
      <c r="O65" s="62">
        <v>1</v>
      </c>
    </row>
    <row r="66" spans="1:16" x14ac:dyDescent="0.5">
      <c r="B66" s="11"/>
      <c r="C66" s="11"/>
      <c r="D66" s="11"/>
      <c r="F66" s="45" t="s">
        <v>27</v>
      </c>
      <c r="G66" s="12">
        <v>1</v>
      </c>
      <c r="H66" s="13"/>
      <c r="I66" s="13"/>
      <c r="J66" s="13"/>
      <c r="K66" s="13"/>
      <c r="L66" s="10">
        <f t="shared" si="0"/>
        <v>1</v>
      </c>
      <c r="M66" s="14">
        <v>1</v>
      </c>
      <c r="N66" s="13"/>
      <c r="O66" s="62">
        <v>1</v>
      </c>
    </row>
    <row r="67" spans="1:16" x14ac:dyDescent="0.5">
      <c r="B67" s="11"/>
      <c r="C67" s="11"/>
      <c r="D67" s="11"/>
      <c r="F67" s="45" t="s">
        <v>17</v>
      </c>
      <c r="G67" s="12">
        <v>1</v>
      </c>
      <c r="H67" s="13"/>
      <c r="I67" s="13"/>
      <c r="J67" s="13"/>
      <c r="K67" s="13"/>
      <c r="L67" s="10">
        <f t="shared" ref="L67:L130" si="1">SUM(G67:K67)</f>
        <v>1</v>
      </c>
      <c r="M67" s="14">
        <v>1</v>
      </c>
      <c r="N67" s="13"/>
      <c r="O67" s="62">
        <v>1</v>
      </c>
    </row>
    <row r="68" spans="1:16" x14ac:dyDescent="0.5">
      <c r="B68" s="11"/>
      <c r="C68" s="11"/>
      <c r="D68" s="11"/>
      <c r="F68" s="46" t="s">
        <v>18</v>
      </c>
      <c r="G68" s="17">
        <v>1</v>
      </c>
      <c r="H68" s="18">
        <v>1</v>
      </c>
      <c r="I68" s="18"/>
      <c r="J68" s="18"/>
      <c r="K68" s="18"/>
      <c r="L68" s="16">
        <f t="shared" si="1"/>
        <v>2</v>
      </c>
      <c r="M68" s="19">
        <v>1</v>
      </c>
      <c r="N68" s="18"/>
      <c r="O68" s="64">
        <v>1</v>
      </c>
      <c r="P68" s="16"/>
    </row>
    <row r="69" spans="1:16" x14ac:dyDescent="0.5">
      <c r="F69" s="45" t="s">
        <v>10</v>
      </c>
      <c r="G69" s="12">
        <v>1</v>
      </c>
      <c r="H69" s="13">
        <v>1</v>
      </c>
      <c r="I69" s="13"/>
      <c r="J69" s="13"/>
      <c r="K69" s="13"/>
      <c r="L69" s="5">
        <f t="shared" si="1"/>
        <v>2</v>
      </c>
      <c r="M69" s="14">
        <v>1</v>
      </c>
      <c r="N69" s="13"/>
      <c r="P69" s="10">
        <v>1</v>
      </c>
    </row>
    <row r="70" spans="1:16" x14ac:dyDescent="0.5">
      <c r="F70" s="45" t="s">
        <v>11</v>
      </c>
      <c r="G70" s="12">
        <v>1</v>
      </c>
      <c r="H70" s="13"/>
      <c r="I70" s="13"/>
      <c r="J70" s="13"/>
      <c r="K70" s="13"/>
      <c r="L70" s="10">
        <f t="shared" si="1"/>
        <v>1</v>
      </c>
      <c r="M70" s="14">
        <v>1</v>
      </c>
      <c r="N70" s="13"/>
      <c r="P70" s="10">
        <v>1</v>
      </c>
    </row>
    <row r="71" spans="1:16" x14ac:dyDescent="0.5">
      <c r="F71" s="61" t="s">
        <v>28</v>
      </c>
      <c r="G71" s="43">
        <v>1</v>
      </c>
      <c r="H71" s="44"/>
      <c r="I71" s="44"/>
      <c r="J71" s="44"/>
      <c r="K71" s="44"/>
      <c r="L71" s="10">
        <f t="shared" si="1"/>
        <v>1</v>
      </c>
      <c r="M71" s="14">
        <v>1</v>
      </c>
      <c r="N71" s="44"/>
      <c r="P71" s="10">
        <v>1</v>
      </c>
    </row>
    <row r="72" spans="1:16" x14ac:dyDescent="0.5">
      <c r="F72" s="45" t="s">
        <v>14</v>
      </c>
      <c r="G72" s="12">
        <v>1</v>
      </c>
      <c r="H72" s="13">
        <v>1</v>
      </c>
      <c r="I72" s="13"/>
      <c r="J72" s="13"/>
      <c r="K72" s="13"/>
      <c r="L72" s="10">
        <f t="shared" si="1"/>
        <v>2</v>
      </c>
      <c r="M72" s="14">
        <v>1</v>
      </c>
      <c r="N72" s="13"/>
      <c r="P72" s="10">
        <v>1</v>
      </c>
    </row>
    <row r="73" spans="1:16" x14ac:dyDescent="0.5">
      <c r="F73" s="45" t="s">
        <v>13</v>
      </c>
      <c r="G73" s="12">
        <v>1</v>
      </c>
      <c r="H73" s="13"/>
      <c r="I73" s="13"/>
      <c r="J73" s="13"/>
      <c r="K73" s="13"/>
      <c r="L73" s="10">
        <f t="shared" si="1"/>
        <v>1</v>
      </c>
      <c r="M73" s="14">
        <v>1</v>
      </c>
      <c r="N73" s="13"/>
      <c r="P73" s="10">
        <v>1</v>
      </c>
    </row>
    <row r="74" spans="1:16" x14ac:dyDescent="0.5">
      <c r="A74" s="16"/>
      <c r="B74" s="16"/>
      <c r="C74" s="16"/>
      <c r="D74" s="16"/>
      <c r="E74" s="16"/>
      <c r="F74" s="46" t="s">
        <v>52</v>
      </c>
      <c r="G74" s="17">
        <v>1</v>
      </c>
      <c r="H74" s="18"/>
      <c r="I74" s="18"/>
      <c r="J74" s="18"/>
      <c r="K74" s="18"/>
      <c r="L74" s="16">
        <f t="shared" si="1"/>
        <v>1</v>
      </c>
      <c r="M74" s="19">
        <v>1</v>
      </c>
      <c r="N74" s="18"/>
      <c r="O74" s="64"/>
      <c r="P74" s="16">
        <v>1</v>
      </c>
    </row>
    <row r="75" spans="1:16" ht="26.25" x14ac:dyDescent="0.5">
      <c r="A75" s="5">
        <v>9</v>
      </c>
      <c r="B75" s="11" t="s">
        <v>53</v>
      </c>
      <c r="C75" s="11" t="s">
        <v>54</v>
      </c>
      <c r="D75" s="11">
        <v>2019</v>
      </c>
      <c r="E75" s="22" t="s">
        <v>55</v>
      </c>
      <c r="F75" s="45" t="s">
        <v>28</v>
      </c>
      <c r="G75" s="12">
        <v>1</v>
      </c>
      <c r="H75" s="13">
        <v>1</v>
      </c>
      <c r="I75" s="13"/>
      <c r="J75" s="13"/>
      <c r="K75" s="13"/>
      <c r="L75" s="5">
        <f t="shared" si="1"/>
        <v>2</v>
      </c>
      <c r="M75" s="14">
        <v>1</v>
      </c>
      <c r="N75" s="13"/>
      <c r="O75" s="62">
        <v>1</v>
      </c>
    </row>
    <row r="76" spans="1:16" x14ac:dyDescent="0.5">
      <c r="B76" s="11"/>
      <c r="C76" s="11"/>
      <c r="D76" s="11"/>
      <c r="F76" s="45" t="s">
        <v>6</v>
      </c>
      <c r="G76" s="12">
        <v>1</v>
      </c>
      <c r="H76" s="13">
        <v>1</v>
      </c>
      <c r="I76" s="13"/>
      <c r="J76" s="13"/>
      <c r="K76" s="13"/>
      <c r="L76" s="10">
        <f t="shared" si="1"/>
        <v>2</v>
      </c>
      <c r="M76" s="14">
        <v>1</v>
      </c>
      <c r="N76" s="13"/>
      <c r="O76" s="62">
        <v>1</v>
      </c>
    </row>
    <row r="77" spans="1:16" x14ac:dyDescent="0.5">
      <c r="B77" s="11"/>
      <c r="C77" s="11"/>
      <c r="D77" s="11"/>
      <c r="F77" s="45" t="s">
        <v>8</v>
      </c>
      <c r="G77" s="12">
        <v>1</v>
      </c>
      <c r="H77" s="13">
        <v>1</v>
      </c>
      <c r="I77" s="13"/>
      <c r="J77" s="13"/>
      <c r="K77" s="13"/>
      <c r="L77" s="10">
        <f t="shared" si="1"/>
        <v>2</v>
      </c>
      <c r="M77" s="14">
        <v>1</v>
      </c>
      <c r="N77" s="13"/>
      <c r="O77" s="62">
        <v>1</v>
      </c>
    </row>
    <row r="78" spans="1:16" x14ac:dyDescent="0.5">
      <c r="B78" s="11"/>
      <c r="C78" s="11"/>
      <c r="D78" s="11"/>
      <c r="F78" s="45" t="s">
        <v>5</v>
      </c>
      <c r="G78" s="12">
        <v>1</v>
      </c>
      <c r="H78" s="13">
        <v>1</v>
      </c>
      <c r="I78" s="13"/>
      <c r="J78" s="13"/>
      <c r="K78" s="13"/>
      <c r="L78" s="10">
        <f t="shared" si="1"/>
        <v>2</v>
      </c>
      <c r="M78" s="14">
        <v>1</v>
      </c>
      <c r="N78" s="13"/>
      <c r="O78" s="62">
        <v>1</v>
      </c>
    </row>
    <row r="79" spans="1:16" x14ac:dyDescent="0.5">
      <c r="B79" s="11"/>
      <c r="C79" s="11"/>
      <c r="D79" s="11"/>
      <c r="F79" s="46" t="s">
        <v>16</v>
      </c>
      <c r="G79" s="17">
        <v>1</v>
      </c>
      <c r="H79" s="18">
        <v>1</v>
      </c>
      <c r="I79" s="18"/>
      <c r="J79" s="18"/>
      <c r="K79" s="18"/>
      <c r="L79" s="16">
        <f t="shared" si="1"/>
        <v>2</v>
      </c>
      <c r="M79" s="19">
        <v>1</v>
      </c>
      <c r="N79" s="18"/>
      <c r="O79" s="64">
        <v>1</v>
      </c>
      <c r="P79" s="16"/>
    </row>
    <row r="80" spans="1:16" x14ac:dyDescent="0.5">
      <c r="F80" s="45" t="s">
        <v>12</v>
      </c>
      <c r="G80" s="12">
        <v>1</v>
      </c>
      <c r="H80" s="13">
        <v>1</v>
      </c>
      <c r="I80" s="13"/>
      <c r="J80" s="13"/>
      <c r="K80" s="13"/>
      <c r="L80" s="10">
        <f t="shared" si="1"/>
        <v>2</v>
      </c>
      <c r="M80" s="14">
        <v>1</v>
      </c>
      <c r="N80" s="13"/>
      <c r="P80" s="10">
        <v>1</v>
      </c>
    </row>
    <row r="81" spans="1:16" x14ac:dyDescent="0.5">
      <c r="F81" s="45" t="s">
        <v>14</v>
      </c>
      <c r="G81" s="12">
        <v>1</v>
      </c>
      <c r="H81" s="13"/>
      <c r="I81" s="13"/>
      <c r="J81" s="13"/>
      <c r="K81" s="13"/>
      <c r="L81" s="10">
        <f t="shared" si="1"/>
        <v>1</v>
      </c>
      <c r="M81" s="14">
        <v>1</v>
      </c>
      <c r="N81" s="13"/>
      <c r="P81" s="10">
        <v>1</v>
      </c>
    </row>
    <row r="82" spans="1:16" x14ac:dyDescent="0.5">
      <c r="F82" s="45" t="s">
        <v>13</v>
      </c>
      <c r="G82" s="12">
        <v>1</v>
      </c>
      <c r="H82" s="13"/>
      <c r="I82" s="13"/>
      <c r="J82" s="13"/>
      <c r="K82" s="13"/>
      <c r="L82" s="10">
        <f t="shared" si="1"/>
        <v>1</v>
      </c>
      <c r="M82" s="14">
        <v>1</v>
      </c>
      <c r="N82" s="13"/>
      <c r="P82" s="10">
        <v>1</v>
      </c>
    </row>
    <row r="83" spans="1:16" x14ac:dyDescent="0.5">
      <c r="F83" s="45" t="s">
        <v>15</v>
      </c>
      <c r="G83" s="12">
        <v>1</v>
      </c>
      <c r="H83" s="13">
        <v>1</v>
      </c>
      <c r="I83" s="13"/>
      <c r="J83" s="13"/>
      <c r="K83" s="13"/>
      <c r="L83" s="10">
        <f t="shared" si="1"/>
        <v>2</v>
      </c>
      <c r="M83" s="14">
        <v>1</v>
      </c>
      <c r="N83" s="13"/>
      <c r="P83" s="10">
        <v>1</v>
      </c>
    </row>
    <row r="84" spans="1:16" x14ac:dyDescent="0.5">
      <c r="A84" s="16"/>
      <c r="B84" s="16"/>
      <c r="C84" s="16"/>
      <c r="D84" s="16"/>
      <c r="E84" s="16"/>
      <c r="F84" s="46" t="s">
        <v>29</v>
      </c>
      <c r="G84" s="17">
        <v>1</v>
      </c>
      <c r="H84" s="18">
        <v>1</v>
      </c>
      <c r="I84" s="18"/>
      <c r="J84" s="18"/>
      <c r="K84" s="18"/>
      <c r="L84" s="16">
        <f t="shared" si="1"/>
        <v>2</v>
      </c>
      <c r="M84" s="19">
        <v>1</v>
      </c>
      <c r="N84" s="18"/>
      <c r="O84" s="64"/>
      <c r="P84" s="16">
        <v>1</v>
      </c>
    </row>
    <row r="85" spans="1:16" ht="26.25" x14ac:dyDescent="0.5">
      <c r="A85" s="5">
        <v>10</v>
      </c>
      <c r="B85" s="11" t="s">
        <v>56</v>
      </c>
      <c r="C85" s="11" t="s">
        <v>57</v>
      </c>
      <c r="D85" s="11">
        <v>2019</v>
      </c>
      <c r="E85" s="22" t="s">
        <v>58</v>
      </c>
      <c r="F85" s="45" t="s">
        <v>5</v>
      </c>
      <c r="G85" s="12">
        <v>1</v>
      </c>
      <c r="H85" s="13">
        <v>1</v>
      </c>
      <c r="I85" s="13"/>
      <c r="J85" s="13"/>
      <c r="K85" s="13"/>
      <c r="L85" s="10">
        <f t="shared" si="1"/>
        <v>2</v>
      </c>
      <c r="M85" s="14">
        <v>1</v>
      </c>
      <c r="N85" s="13"/>
      <c r="O85" s="62">
        <v>1</v>
      </c>
    </row>
    <row r="86" spans="1:16" x14ac:dyDescent="0.5">
      <c r="B86" s="11"/>
      <c r="C86" s="11"/>
      <c r="D86" s="11"/>
      <c r="F86" s="45" t="s">
        <v>6</v>
      </c>
      <c r="G86" s="12">
        <v>1</v>
      </c>
      <c r="H86" s="13">
        <v>1</v>
      </c>
      <c r="I86" s="13"/>
      <c r="J86" s="13"/>
      <c r="K86" s="13"/>
      <c r="L86" s="10">
        <f t="shared" si="1"/>
        <v>2</v>
      </c>
      <c r="N86" s="13"/>
      <c r="O86" s="62">
        <v>1</v>
      </c>
    </row>
    <row r="87" spans="1:16" x14ac:dyDescent="0.5">
      <c r="B87" s="11"/>
      <c r="C87" s="11"/>
      <c r="D87" s="11"/>
      <c r="F87" s="45" t="s">
        <v>29</v>
      </c>
      <c r="G87" s="12">
        <v>1</v>
      </c>
      <c r="H87" s="13">
        <v>1</v>
      </c>
      <c r="I87" s="13"/>
      <c r="J87" s="13"/>
      <c r="K87" s="13"/>
      <c r="L87" s="10">
        <f t="shared" si="1"/>
        <v>2</v>
      </c>
      <c r="M87" s="14">
        <v>1</v>
      </c>
      <c r="N87" s="13"/>
      <c r="O87" s="62">
        <v>1</v>
      </c>
    </row>
    <row r="88" spans="1:16" x14ac:dyDescent="0.5">
      <c r="B88" s="11"/>
      <c r="C88" s="11"/>
      <c r="D88" s="11"/>
      <c r="F88" s="45" t="s">
        <v>27</v>
      </c>
      <c r="G88" s="12">
        <v>1</v>
      </c>
      <c r="H88" s="13">
        <v>1</v>
      </c>
      <c r="I88" s="13"/>
      <c r="J88" s="13"/>
      <c r="K88" s="13"/>
      <c r="L88" s="10">
        <f t="shared" si="1"/>
        <v>2</v>
      </c>
      <c r="M88" s="14">
        <v>1</v>
      </c>
      <c r="N88" s="13"/>
      <c r="O88" s="62">
        <v>1</v>
      </c>
    </row>
    <row r="89" spans="1:16" x14ac:dyDescent="0.5">
      <c r="B89" s="11"/>
      <c r="C89" s="11"/>
      <c r="D89" s="11"/>
      <c r="F89" s="46" t="s">
        <v>34</v>
      </c>
      <c r="G89" s="17">
        <v>1</v>
      </c>
      <c r="H89" s="18">
        <v>1</v>
      </c>
      <c r="I89" s="18"/>
      <c r="J89" s="18"/>
      <c r="K89" s="18"/>
      <c r="L89" s="16">
        <f t="shared" si="1"/>
        <v>2</v>
      </c>
      <c r="M89" s="19">
        <v>1</v>
      </c>
      <c r="N89" s="18"/>
      <c r="O89" s="64">
        <v>1</v>
      </c>
      <c r="P89" s="16"/>
    </row>
    <row r="90" spans="1:16" x14ac:dyDescent="0.5">
      <c r="F90" s="45" t="s">
        <v>12</v>
      </c>
      <c r="G90" s="12">
        <v>1</v>
      </c>
      <c r="H90" s="13">
        <v>1</v>
      </c>
      <c r="I90" s="13"/>
      <c r="J90" s="13"/>
      <c r="K90" s="13"/>
      <c r="L90" s="5">
        <f t="shared" si="1"/>
        <v>2</v>
      </c>
      <c r="M90" s="14">
        <v>1</v>
      </c>
      <c r="N90" s="13"/>
      <c r="P90" s="10">
        <v>1</v>
      </c>
    </row>
    <row r="91" spans="1:16" x14ac:dyDescent="0.5">
      <c r="F91" s="61" t="s">
        <v>28</v>
      </c>
      <c r="G91" s="43">
        <v>1</v>
      </c>
      <c r="H91" s="44">
        <v>1</v>
      </c>
      <c r="I91" s="44"/>
      <c r="J91" s="44"/>
      <c r="K91" s="44"/>
      <c r="L91" s="10">
        <f t="shared" si="1"/>
        <v>2</v>
      </c>
      <c r="M91" s="14">
        <v>1</v>
      </c>
      <c r="N91" s="44"/>
      <c r="P91" s="10">
        <v>1</v>
      </c>
    </row>
    <row r="92" spans="1:16" x14ac:dyDescent="0.5">
      <c r="F92" s="45" t="s">
        <v>13</v>
      </c>
      <c r="G92" s="12">
        <v>1</v>
      </c>
      <c r="H92" s="13">
        <v>1</v>
      </c>
      <c r="I92" s="13"/>
      <c r="J92" s="13"/>
      <c r="K92" s="13"/>
      <c r="L92" s="10">
        <f t="shared" si="1"/>
        <v>2</v>
      </c>
      <c r="M92" s="14">
        <v>1</v>
      </c>
      <c r="N92" s="13"/>
      <c r="P92" s="10">
        <v>1</v>
      </c>
    </row>
    <row r="93" spans="1:16" x14ac:dyDescent="0.5">
      <c r="F93" s="45" t="s">
        <v>15</v>
      </c>
      <c r="G93" s="12">
        <v>1</v>
      </c>
      <c r="H93" s="13">
        <v>1</v>
      </c>
      <c r="I93" s="13"/>
      <c r="J93" s="13"/>
      <c r="K93" s="13"/>
      <c r="L93" s="10">
        <f t="shared" si="1"/>
        <v>2</v>
      </c>
      <c r="M93" s="14">
        <v>1</v>
      </c>
      <c r="N93" s="13"/>
      <c r="P93" s="10">
        <v>1</v>
      </c>
    </row>
    <row r="94" spans="1:16" x14ac:dyDescent="0.5">
      <c r="F94" s="45" t="s">
        <v>17</v>
      </c>
      <c r="G94" s="12">
        <v>1</v>
      </c>
      <c r="H94" s="13"/>
      <c r="I94" s="13"/>
      <c r="J94" s="13"/>
      <c r="K94" s="13"/>
      <c r="L94" s="10">
        <f t="shared" si="1"/>
        <v>1</v>
      </c>
      <c r="N94" s="13"/>
      <c r="P94" s="10">
        <v>1</v>
      </c>
    </row>
    <row r="95" spans="1:16" x14ac:dyDescent="0.5">
      <c r="F95" s="45" t="s">
        <v>18</v>
      </c>
      <c r="G95" s="12"/>
      <c r="H95" s="13">
        <v>1</v>
      </c>
      <c r="I95" s="13"/>
      <c r="J95" s="13"/>
      <c r="K95" s="13"/>
      <c r="L95" s="10">
        <f t="shared" si="1"/>
        <v>1</v>
      </c>
      <c r="N95" s="13"/>
      <c r="P95" s="10">
        <v>1</v>
      </c>
    </row>
    <row r="96" spans="1:16" x14ac:dyDescent="0.5">
      <c r="F96" s="45" t="s">
        <v>59</v>
      </c>
      <c r="G96" s="12"/>
      <c r="H96" s="13">
        <v>1</v>
      </c>
      <c r="I96" s="13"/>
      <c r="J96" s="13"/>
      <c r="K96" s="13"/>
      <c r="L96" s="10">
        <f t="shared" si="1"/>
        <v>1</v>
      </c>
      <c r="M96" s="14">
        <v>1</v>
      </c>
      <c r="N96" s="13"/>
      <c r="P96" s="10">
        <v>1</v>
      </c>
    </row>
    <row r="97" spans="1:16" x14ac:dyDescent="0.5">
      <c r="A97" s="16"/>
      <c r="B97" s="16"/>
      <c r="C97" s="16"/>
      <c r="D97" s="16"/>
      <c r="E97" s="16"/>
      <c r="F97" s="46" t="s">
        <v>43</v>
      </c>
      <c r="G97" s="17">
        <v>1</v>
      </c>
      <c r="H97" s="18">
        <v>1</v>
      </c>
      <c r="I97" s="18"/>
      <c r="J97" s="18"/>
      <c r="K97" s="18"/>
      <c r="L97" s="16">
        <f t="shared" si="1"/>
        <v>2</v>
      </c>
      <c r="M97" s="19"/>
      <c r="N97" s="18"/>
      <c r="O97" s="64"/>
      <c r="P97" s="16">
        <v>1</v>
      </c>
    </row>
    <row r="98" spans="1:16" ht="26.25" x14ac:dyDescent="0.5">
      <c r="A98" s="5">
        <v>11</v>
      </c>
      <c r="B98" s="6" t="s">
        <v>60</v>
      </c>
      <c r="C98" s="6" t="s">
        <v>61</v>
      </c>
      <c r="D98" s="6">
        <v>2019</v>
      </c>
      <c r="E98" s="23" t="s">
        <v>62</v>
      </c>
      <c r="F98" s="55" t="s">
        <v>5</v>
      </c>
      <c r="G98" s="7">
        <v>1</v>
      </c>
      <c r="H98" s="8">
        <v>1</v>
      </c>
      <c r="I98" s="8"/>
      <c r="J98" s="8"/>
      <c r="K98" s="8"/>
      <c r="L98" s="10">
        <f t="shared" si="1"/>
        <v>2</v>
      </c>
      <c r="M98" s="9">
        <v>1</v>
      </c>
      <c r="N98" s="8"/>
      <c r="O98" s="62">
        <v>1</v>
      </c>
    </row>
    <row r="99" spans="1:16" x14ac:dyDescent="0.5">
      <c r="B99" s="11"/>
      <c r="C99" s="11"/>
      <c r="D99" s="11"/>
      <c r="F99" s="46" t="s">
        <v>27</v>
      </c>
      <c r="G99" s="17">
        <v>1</v>
      </c>
      <c r="H99" s="18"/>
      <c r="I99" s="18"/>
      <c r="J99" s="18"/>
      <c r="K99" s="18"/>
      <c r="L99" s="16">
        <f t="shared" si="1"/>
        <v>1</v>
      </c>
      <c r="M99" s="19">
        <v>1</v>
      </c>
      <c r="N99" s="18"/>
      <c r="O99" s="64">
        <v>1</v>
      </c>
      <c r="P99" s="16"/>
    </row>
    <row r="100" spans="1:16" x14ac:dyDescent="0.5">
      <c r="F100" s="55" t="s">
        <v>28</v>
      </c>
      <c r="G100" s="7">
        <v>1</v>
      </c>
      <c r="H100" s="8"/>
      <c r="I100" s="8"/>
      <c r="J100" s="8"/>
      <c r="K100" s="8"/>
      <c r="L100" s="5">
        <f t="shared" si="1"/>
        <v>1</v>
      </c>
      <c r="M100" s="9">
        <v>1</v>
      </c>
      <c r="N100" s="8"/>
      <c r="P100" s="10">
        <v>1</v>
      </c>
    </row>
    <row r="101" spans="1:16" x14ac:dyDescent="0.5">
      <c r="F101" s="45" t="s">
        <v>13</v>
      </c>
      <c r="G101" s="12">
        <v>1</v>
      </c>
      <c r="H101" s="13"/>
      <c r="I101" s="13"/>
      <c r="J101" s="13"/>
      <c r="K101" s="13"/>
      <c r="L101" s="10">
        <f t="shared" si="1"/>
        <v>1</v>
      </c>
      <c r="M101" s="14">
        <v>1</v>
      </c>
      <c r="N101" s="13"/>
      <c r="P101" s="10">
        <v>1</v>
      </c>
    </row>
    <row r="102" spans="1:16" x14ac:dyDescent="0.5">
      <c r="F102" s="45" t="s">
        <v>6</v>
      </c>
      <c r="G102" s="12">
        <v>1</v>
      </c>
      <c r="H102" s="13"/>
      <c r="I102" s="13"/>
      <c r="J102" s="13"/>
      <c r="K102" s="13"/>
      <c r="L102" s="10">
        <f t="shared" si="1"/>
        <v>1</v>
      </c>
      <c r="M102" s="14">
        <v>1</v>
      </c>
      <c r="N102" s="13"/>
      <c r="P102" s="10">
        <v>1</v>
      </c>
    </row>
    <row r="103" spans="1:16" x14ac:dyDescent="0.5">
      <c r="F103" s="45" t="s">
        <v>17</v>
      </c>
      <c r="G103" s="12">
        <v>1</v>
      </c>
      <c r="H103" s="13"/>
      <c r="I103" s="13"/>
      <c r="J103" s="13"/>
      <c r="K103" s="13"/>
      <c r="L103" s="10">
        <f t="shared" si="1"/>
        <v>1</v>
      </c>
      <c r="N103" s="13">
        <v>1</v>
      </c>
      <c r="P103" s="10">
        <v>1</v>
      </c>
    </row>
    <row r="104" spans="1:16" x14ac:dyDescent="0.5">
      <c r="F104" s="45" t="s">
        <v>18</v>
      </c>
      <c r="G104" s="12"/>
      <c r="H104" s="13">
        <v>1</v>
      </c>
      <c r="I104" s="13"/>
      <c r="J104" s="13"/>
      <c r="K104" s="13"/>
      <c r="L104" s="10">
        <f t="shared" si="1"/>
        <v>1</v>
      </c>
      <c r="M104" s="14">
        <v>1</v>
      </c>
      <c r="N104" s="13"/>
      <c r="P104" s="10">
        <v>1</v>
      </c>
    </row>
    <row r="105" spans="1:16" x14ac:dyDescent="0.5">
      <c r="A105" s="16"/>
      <c r="B105" s="16"/>
      <c r="C105" s="16"/>
      <c r="D105" s="16"/>
      <c r="E105" s="16"/>
      <c r="F105" s="46" t="s">
        <v>33</v>
      </c>
      <c r="G105" s="17">
        <v>1</v>
      </c>
      <c r="H105" s="18">
        <v>1</v>
      </c>
      <c r="I105" s="18"/>
      <c r="J105" s="18"/>
      <c r="K105" s="18"/>
      <c r="L105" s="16">
        <f t="shared" si="1"/>
        <v>2</v>
      </c>
      <c r="M105" s="19">
        <v>1</v>
      </c>
      <c r="N105" s="18"/>
      <c r="O105" s="64"/>
      <c r="P105" s="16">
        <v>1</v>
      </c>
    </row>
    <row r="106" spans="1:16" ht="26.25" x14ac:dyDescent="0.5">
      <c r="A106" s="5">
        <v>12</v>
      </c>
      <c r="B106" s="6" t="s">
        <v>63</v>
      </c>
      <c r="C106" s="6" t="s">
        <v>64</v>
      </c>
      <c r="D106" s="6">
        <v>2018</v>
      </c>
      <c r="E106" s="23" t="s">
        <v>65</v>
      </c>
      <c r="F106" s="55" t="s">
        <v>5</v>
      </c>
      <c r="G106" s="7">
        <v>1</v>
      </c>
      <c r="H106" s="8"/>
      <c r="I106" s="8"/>
      <c r="J106" s="8"/>
      <c r="K106" s="8"/>
      <c r="L106" s="5">
        <f t="shared" si="1"/>
        <v>1</v>
      </c>
      <c r="M106" s="9">
        <v>1</v>
      </c>
      <c r="N106" s="8"/>
      <c r="O106" s="62">
        <v>1</v>
      </c>
    </row>
    <row r="107" spans="1:16" x14ac:dyDescent="0.5">
      <c r="B107" s="11"/>
      <c r="C107" s="11"/>
      <c r="D107" s="11"/>
      <c r="F107" s="45" t="s">
        <v>15</v>
      </c>
      <c r="G107" s="12">
        <v>1</v>
      </c>
      <c r="H107" s="13"/>
      <c r="I107" s="13"/>
      <c r="J107" s="13"/>
      <c r="K107" s="13"/>
      <c r="L107" s="10">
        <f t="shared" si="1"/>
        <v>1</v>
      </c>
      <c r="M107" s="14">
        <v>1</v>
      </c>
      <c r="N107" s="13"/>
      <c r="O107" s="62">
        <v>1</v>
      </c>
    </row>
    <row r="108" spans="1:16" x14ac:dyDescent="0.5">
      <c r="B108" s="11"/>
      <c r="C108" s="11"/>
      <c r="D108" s="11"/>
      <c r="F108" s="45" t="s">
        <v>16</v>
      </c>
      <c r="G108" s="12">
        <v>1</v>
      </c>
      <c r="H108" s="13"/>
      <c r="I108" s="13"/>
      <c r="J108" s="13"/>
      <c r="K108" s="13"/>
      <c r="L108" s="10">
        <f t="shared" si="1"/>
        <v>1</v>
      </c>
      <c r="M108" s="14">
        <v>1</v>
      </c>
      <c r="N108" s="13"/>
      <c r="O108" s="62">
        <v>1</v>
      </c>
    </row>
    <row r="109" spans="1:16" x14ac:dyDescent="0.5">
      <c r="B109" s="11"/>
      <c r="C109" s="11"/>
      <c r="D109" s="11"/>
      <c r="F109" s="45" t="s">
        <v>6</v>
      </c>
      <c r="G109" s="12">
        <v>1</v>
      </c>
      <c r="H109" s="13"/>
      <c r="I109" s="13"/>
      <c r="J109" s="13"/>
      <c r="K109" s="13"/>
      <c r="L109" s="10">
        <f t="shared" si="1"/>
        <v>1</v>
      </c>
      <c r="M109" s="14">
        <v>1</v>
      </c>
      <c r="N109" s="13"/>
      <c r="O109" s="62">
        <v>1</v>
      </c>
    </row>
    <row r="110" spans="1:16" x14ac:dyDescent="0.5">
      <c r="B110" s="11"/>
      <c r="C110" s="11"/>
      <c r="D110" s="11"/>
      <c r="F110" s="46" t="s">
        <v>47</v>
      </c>
      <c r="G110" s="17">
        <v>1</v>
      </c>
      <c r="H110" s="18"/>
      <c r="I110" s="18"/>
      <c r="J110" s="18"/>
      <c r="K110" s="18"/>
      <c r="L110" s="16">
        <f t="shared" si="1"/>
        <v>1</v>
      </c>
      <c r="M110" s="19">
        <v>1</v>
      </c>
      <c r="N110" s="18"/>
      <c r="O110" s="64">
        <v>1</v>
      </c>
      <c r="P110" s="16"/>
    </row>
    <row r="111" spans="1:16" x14ac:dyDescent="0.5">
      <c r="F111" s="55" t="s">
        <v>29</v>
      </c>
      <c r="G111" s="7">
        <v>1</v>
      </c>
      <c r="H111" s="8"/>
      <c r="I111" s="8"/>
      <c r="J111" s="8"/>
      <c r="K111" s="8"/>
      <c r="L111" s="5">
        <f t="shared" si="1"/>
        <v>1</v>
      </c>
      <c r="M111" s="9">
        <v>1</v>
      </c>
      <c r="N111" s="8"/>
      <c r="P111" s="10">
        <v>1</v>
      </c>
    </row>
    <row r="112" spans="1:16" x14ac:dyDescent="0.5">
      <c r="F112" s="45" t="s">
        <v>27</v>
      </c>
      <c r="G112" s="12">
        <v>1</v>
      </c>
      <c r="H112" s="13"/>
      <c r="I112" s="13"/>
      <c r="J112" s="13"/>
      <c r="K112" s="13"/>
      <c r="L112" s="10">
        <f t="shared" si="1"/>
        <v>1</v>
      </c>
      <c r="M112" s="14">
        <v>1</v>
      </c>
      <c r="N112" s="13"/>
      <c r="P112" s="10">
        <v>1</v>
      </c>
    </row>
    <row r="113" spans="1:16" x14ac:dyDescent="0.5">
      <c r="A113" s="16"/>
      <c r="B113" s="16"/>
      <c r="C113" s="16"/>
      <c r="D113" s="16"/>
      <c r="E113" s="16"/>
      <c r="F113" s="46" t="s">
        <v>33</v>
      </c>
      <c r="G113" s="17">
        <v>1</v>
      </c>
      <c r="H113" s="18"/>
      <c r="I113" s="18"/>
      <c r="J113" s="18"/>
      <c r="K113" s="18"/>
      <c r="L113" s="16">
        <f t="shared" si="1"/>
        <v>1</v>
      </c>
      <c r="M113" s="19">
        <v>1</v>
      </c>
      <c r="N113" s="18"/>
      <c r="O113" s="64"/>
      <c r="P113" s="16">
        <v>1</v>
      </c>
    </row>
    <row r="114" spans="1:16" x14ac:dyDescent="0.5">
      <c r="A114" s="5">
        <v>13</v>
      </c>
      <c r="B114" s="6" t="s">
        <v>66</v>
      </c>
      <c r="C114" s="6" t="s">
        <v>67</v>
      </c>
      <c r="D114" s="6">
        <v>2018</v>
      </c>
      <c r="E114" s="23" t="s">
        <v>68</v>
      </c>
      <c r="F114" s="55" t="s">
        <v>5</v>
      </c>
      <c r="G114" s="7">
        <v>1</v>
      </c>
      <c r="H114" s="8">
        <v>1</v>
      </c>
      <c r="I114" s="8"/>
      <c r="J114" s="8"/>
      <c r="K114" s="8"/>
      <c r="L114" s="5">
        <f t="shared" si="1"/>
        <v>2</v>
      </c>
      <c r="M114" s="9">
        <v>1</v>
      </c>
      <c r="N114" s="8"/>
      <c r="O114" s="62">
        <v>1</v>
      </c>
    </row>
    <row r="115" spans="1:16" x14ac:dyDescent="0.5">
      <c r="B115" s="11"/>
      <c r="C115" s="11"/>
      <c r="D115" s="11"/>
      <c r="F115" s="45" t="s">
        <v>16</v>
      </c>
      <c r="G115" s="12">
        <v>1</v>
      </c>
      <c r="H115" s="13">
        <v>1</v>
      </c>
      <c r="I115" s="13"/>
      <c r="J115" s="13"/>
      <c r="K115" s="13"/>
      <c r="L115" s="10">
        <f t="shared" si="1"/>
        <v>2</v>
      </c>
      <c r="N115" s="13"/>
      <c r="O115" s="62">
        <v>1</v>
      </c>
    </row>
    <row r="116" spans="1:16" x14ac:dyDescent="0.5">
      <c r="B116" s="11"/>
      <c r="C116" s="11"/>
      <c r="D116" s="11"/>
      <c r="F116" s="45" t="s">
        <v>6</v>
      </c>
      <c r="G116" s="12">
        <v>1</v>
      </c>
      <c r="H116" s="13">
        <v>1</v>
      </c>
      <c r="I116" s="13"/>
      <c r="J116" s="13"/>
      <c r="K116" s="13"/>
      <c r="L116" s="10">
        <f t="shared" si="1"/>
        <v>2</v>
      </c>
      <c r="N116" s="13"/>
      <c r="O116" s="62">
        <v>1</v>
      </c>
    </row>
    <row r="117" spans="1:16" x14ac:dyDescent="0.5">
      <c r="B117" s="11"/>
      <c r="C117" s="11"/>
      <c r="D117" s="11"/>
      <c r="F117" s="46" t="s">
        <v>7</v>
      </c>
      <c r="G117" s="17">
        <v>1</v>
      </c>
      <c r="H117" s="18">
        <v>1</v>
      </c>
      <c r="I117" s="18"/>
      <c r="J117" s="18"/>
      <c r="K117" s="18"/>
      <c r="L117" s="16">
        <f t="shared" si="1"/>
        <v>2</v>
      </c>
      <c r="M117" s="19"/>
      <c r="N117" s="18"/>
      <c r="O117" s="64">
        <v>1</v>
      </c>
      <c r="P117" s="16"/>
    </row>
    <row r="118" spans="1:16" x14ac:dyDescent="0.5">
      <c r="F118" s="55" t="s">
        <v>10</v>
      </c>
      <c r="G118" s="7">
        <v>1</v>
      </c>
      <c r="H118" s="8"/>
      <c r="I118" s="8"/>
      <c r="J118" s="8"/>
      <c r="K118" s="8"/>
      <c r="L118" s="5">
        <f t="shared" si="1"/>
        <v>1</v>
      </c>
      <c r="M118" s="9">
        <v>1</v>
      </c>
      <c r="N118" s="8"/>
      <c r="P118" s="10">
        <v>1</v>
      </c>
    </row>
    <row r="119" spans="1:16" x14ac:dyDescent="0.5">
      <c r="F119" s="45" t="s">
        <v>11</v>
      </c>
      <c r="G119" s="12">
        <v>1</v>
      </c>
      <c r="H119" s="13"/>
      <c r="I119" s="13"/>
      <c r="J119" s="13"/>
      <c r="K119" s="13"/>
      <c r="L119" s="10">
        <f t="shared" si="1"/>
        <v>1</v>
      </c>
      <c r="M119" s="14">
        <v>1</v>
      </c>
      <c r="N119" s="13"/>
      <c r="P119" s="10">
        <v>1</v>
      </c>
    </row>
    <row r="120" spans="1:16" x14ac:dyDescent="0.5">
      <c r="F120" s="45" t="s">
        <v>28</v>
      </c>
      <c r="G120" s="12">
        <v>1</v>
      </c>
      <c r="H120" s="13">
        <v>1</v>
      </c>
      <c r="I120" s="13"/>
      <c r="J120" s="13"/>
      <c r="K120" s="13"/>
      <c r="L120" s="10">
        <f t="shared" si="1"/>
        <v>2</v>
      </c>
      <c r="N120" s="13"/>
      <c r="P120" s="10">
        <v>1</v>
      </c>
    </row>
    <row r="121" spans="1:16" x14ac:dyDescent="0.5">
      <c r="F121" s="45" t="s">
        <v>12</v>
      </c>
      <c r="G121" s="12">
        <v>1</v>
      </c>
      <c r="H121" s="13">
        <v>1</v>
      </c>
      <c r="I121" s="13"/>
      <c r="J121" s="13"/>
      <c r="K121" s="13"/>
      <c r="L121" s="10">
        <f t="shared" si="1"/>
        <v>2</v>
      </c>
      <c r="M121" s="14">
        <v>1</v>
      </c>
      <c r="N121" s="13"/>
      <c r="P121" s="10">
        <v>1</v>
      </c>
    </row>
    <row r="122" spans="1:16" x14ac:dyDescent="0.5">
      <c r="F122" s="45" t="s">
        <v>29</v>
      </c>
      <c r="G122" s="12">
        <v>1</v>
      </c>
      <c r="H122" s="13">
        <v>1</v>
      </c>
      <c r="I122" s="13"/>
      <c r="J122" s="13"/>
      <c r="K122" s="13"/>
      <c r="L122" s="10">
        <f t="shared" si="1"/>
        <v>2</v>
      </c>
      <c r="M122" s="14">
        <v>1</v>
      </c>
      <c r="N122" s="13"/>
      <c r="P122" s="10">
        <v>1</v>
      </c>
    </row>
    <row r="123" spans="1:16" x14ac:dyDescent="0.5">
      <c r="F123" s="45" t="s">
        <v>16</v>
      </c>
      <c r="G123" s="12">
        <v>1</v>
      </c>
      <c r="H123" s="13">
        <v>1</v>
      </c>
      <c r="I123" s="13"/>
      <c r="J123" s="13"/>
      <c r="K123" s="13"/>
      <c r="L123" s="10">
        <f t="shared" si="1"/>
        <v>2</v>
      </c>
      <c r="M123" s="14">
        <v>1</v>
      </c>
      <c r="N123" s="13"/>
      <c r="P123" s="10">
        <v>1</v>
      </c>
    </row>
    <row r="124" spans="1:16" x14ac:dyDescent="0.5">
      <c r="A124" s="16"/>
      <c r="B124" s="16"/>
      <c r="C124" s="16"/>
      <c r="D124" s="16"/>
      <c r="E124" s="16"/>
      <c r="F124" s="46" t="s">
        <v>15</v>
      </c>
      <c r="G124" s="17">
        <v>1</v>
      </c>
      <c r="H124" s="18">
        <v>1</v>
      </c>
      <c r="I124" s="18"/>
      <c r="J124" s="18"/>
      <c r="K124" s="18"/>
      <c r="L124" s="16">
        <f t="shared" si="1"/>
        <v>2</v>
      </c>
      <c r="M124" s="19">
        <v>1</v>
      </c>
      <c r="N124" s="18"/>
      <c r="O124" s="64"/>
      <c r="P124" s="16">
        <v>1</v>
      </c>
    </row>
    <row r="125" spans="1:16" ht="39.4" x14ac:dyDescent="0.5">
      <c r="A125" s="5">
        <v>14</v>
      </c>
      <c r="B125" s="6" t="s">
        <v>69</v>
      </c>
      <c r="C125" s="6" t="s">
        <v>70</v>
      </c>
      <c r="D125" s="6">
        <v>2018</v>
      </c>
      <c r="E125" s="23" t="s">
        <v>71</v>
      </c>
      <c r="F125" s="55" t="s">
        <v>5</v>
      </c>
      <c r="G125" s="7">
        <v>1</v>
      </c>
      <c r="H125" s="8">
        <v>1</v>
      </c>
      <c r="I125" s="8"/>
      <c r="J125" s="8"/>
      <c r="K125" s="8"/>
      <c r="L125" s="5">
        <f t="shared" si="1"/>
        <v>2</v>
      </c>
      <c r="M125" s="9">
        <v>1</v>
      </c>
      <c r="N125" s="8"/>
      <c r="O125" s="62">
        <v>1</v>
      </c>
    </row>
    <row r="126" spans="1:16" x14ac:dyDescent="0.5">
      <c r="B126" s="11"/>
      <c r="C126" s="11"/>
      <c r="D126" s="11"/>
      <c r="F126" s="45" t="s">
        <v>72</v>
      </c>
      <c r="G126" s="12">
        <v>1</v>
      </c>
      <c r="H126" s="13">
        <v>1</v>
      </c>
      <c r="I126" s="13">
        <v>1</v>
      </c>
      <c r="J126" s="13"/>
      <c r="K126" s="13"/>
      <c r="L126" s="10">
        <f t="shared" si="1"/>
        <v>3</v>
      </c>
      <c r="M126" s="14">
        <v>1</v>
      </c>
      <c r="N126" s="13"/>
      <c r="O126" s="62">
        <v>1</v>
      </c>
    </row>
    <row r="127" spans="1:16" x14ac:dyDescent="0.5">
      <c r="B127" s="11"/>
      <c r="C127" s="11"/>
      <c r="D127" s="11"/>
      <c r="F127" s="45" t="s">
        <v>7</v>
      </c>
      <c r="G127" s="12">
        <v>1</v>
      </c>
      <c r="H127" s="13"/>
      <c r="I127" s="13"/>
      <c r="J127" s="13"/>
      <c r="K127" s="13"/>
      <c r="L127" s="10">
        <f t="shared" si="1"/>
        <v>1</v>
      </c>
      <c r="M127" s="14">
        <v>1</v>
      </c>
      <c r="N127" s="13"/>
      <c r="O127" s="62">
        <v>1</v>
      </c>
    </row>
    <row r="128" spans="1:16" x14ac:dyDescent="0.5">
      <c r="B128" s="11"/>
      <c r="C128" s="11"/>
      <c r="D128" s="11"/>
      <c r="F128" s="45" t="s">
        <v>17</v>
      </c>
      <c r="G128" s="12">
        <v>1</v>
      </c>
      <c r="H128" s="13"/>
      <c r="I128" s="13"/>
      <c r="J128" s="13"/>
      <c r="K128" s="13"/>
      <c r="L128" s="10">
        <f t="shared" si="1"/>
        <v>1</v>
      </c>
      <c r="M128" s="14">
        <v>1</v>
      </c>
      <c r="N128" s="13"/>
      <c r="O128" s="62">
        <v>1</v>
      </c>
    </row>
    <row r="129" spans="1:16" x14ac:dyDescent="0.5">
      <c r="B129" s="11"/>
      <c r="C129" s="11"/>
      <c r="D129" s="11"/>
      <c r="F129" s="46" t="s">
        <v>27</v>
      </c>
      <c r="G129" s="17">
        <v>1</v>
      </c>
      <c r="H129" s="18">
        <v>1</v>
      </c>
      <c r="I129" s="18"/>
      <c r="J129" s="18"/>
      <c r="K129" s="18"/>
      <c r="L129" s="16">
        <f t="shared" si="1"/>
        <v>2</v>
      </c>
      <c r="M129" s="19">
        <v>1</v>
      </c>
      <c r="N129" s="18"/>
      <c r="O129" s="64">
        <v>1</v>
      </c>
      <c r="P129" s="16"/>
    </row>
    <row r="130" spans="1:16" x14ac:dyDescent="0.5">
      <c r="F130" s="55" t="s">
        <v>15</v>
      </c>
      <c r="G130" s="7">
        <v>1</v>
      </c>
      <c r="H130" s="8">
        <v>1</v>
      </c>
      <c r="I130" s="8"/>
      <c r="J130" s="8"/>
      <c r="K130" s="8"/>
      <c r="L130" s="5">
        <f t="shared" si="1"/>
        <v>2</v>
      </c>
      <c r="M130" s="9">
        <v>1</v>
      </c>
      <c r="N130" s="8"/>
      <c r="P130" s="10">
        <v>1</v>
      </c>
    </row>
    <row r="131" spans="1:16" x14ac:dyDescent="0.5">
      <c r="F131" s="45" t="s">
        <v>29</v>
      </c>
      <c r="G131" s="12">
        <v>1</v>
      </c>
      <c r="H131" s="13">
        <v>1</v>
      </c>
      <c r="I131" s="13"/>
      <c r="J131" s="13"/>
      <c r="K131" s="13"/>
      <c r="L131" s="10">
        <f t="shared" ref="L131:L194" si="2">SUM(G131:K131)</f>
        <v>2</v>
      </c>
      <c r="M131" s="14">
        <v>1</v>
      </c>
      <c r="N131" s="13"/>
      <c r="P131" s="10">
        <v>1</v>
      </c>
    </row>
    <row r="132" spans="1:16" x14ac:dyDescent="0.5">
      <c r="A132" s="16"/>
      <c r="B132" s="16"/>
      <c r="C132" s="16"/>
      <c r="D132" s="16"/>
      <c r="E132" s="16"/>
      <c r="F132" s="46" t="s">
        <v>16</v>
      </c>
      <c r="G132" s="17">
        <v>1</v>
      </c>
      <c r="H132" s="18">
        <v>1</v>
      </c>
      <c r="I132" s="18"/>
      <c r="J132" s="18"/>
      <c r="K132" s="18"/>
      <c r="L132" s="16">
        <f t="shared" si="2"/>
        <v>2</v>
      </c>
      <c r="M132" s="19"/>
      <c r="N132" s="18">
        <v>1</v>
      </c>
      <c r="O132" s="64"/>
      <c r="P132" s="16">
        <v>1</v>
      </c>
    </row>
    <row r="133" spans="1:16" x14ac:dyDescent="0.5">
      <c r="A133" s="5">
        <v>15</v>
      </c>
      <c r="B133" s="6" t="s">
        <v>73</v>
      </c>
      <c r="C133" s="6" t="s">
        <v>74</v>
      </c>
      <c r="D133" s="6">
        <v>2018</v>
      </c>
      <c r="E133" s="5" t="s">
        <v>75</v>
      </c>
      <c r="F133" s="55" t="s">
        <v>5</v>
      </c>
      <c r="G133" s="7">
        <v>1</v>
      </c>
      <c r="H133" s="8">
        <v>1</v>
      </c>
      <c r="I133" s="8"/>
      <c r="J133" s="8"/>
      <c r="K133" s="8"/>
      <c r="L133" s="5">
        <f t="shared" si="2"/>
        <v>2</v>
      </c>
      <c r="M133" s="9">
        <v>1</v>
      </c>
      <c r="N133" s="8"/>
      <c r="O133" s="62">
        <v>1</v>
      </c>
    </row>
    <row r="134" spans="1:16" x14ac:dyDescent="0.5">
      <c r="B134" s="11"/>
      <c r="C134" s="11"/>
      <c r="D134" s="11"/>
      <c r="F134" s="45" t="s">
        <v>10</v>
      </c>
      <c r="G134" s="12">
        <v>1</v>
      </c>
      <c r="H134" s="13">
        <v>1</v>
      </c>
      <c r="I134" s="13"/>
      <c r="J134" s="13"/>
      <c r="K134" s="13"/>
      <c r="L134" s="10">
        <f t="shared" si="2"/>
        <v>2</v>
      </c>
      <c r="M134" s="14">
        <v>1</v>
      </c>
      <c r="N134" s="13"/>
      <c r="O134" s="62">
        <v>1</v>
      </c>
    </row>
    <row r="135" spans="1:16" x14ac:dyDescent="0.5">
      <c r="B135" s="11"/>
      <c r="C135" s="11"/>
      <c r="D135" s="11"/>
      <c r="F135" s="45" t="s">
        <v>11</v>
      </c>
      <c r="G135" s="12">
        <v>1</v>
      </c>
      <c r="H135" s="13">
        <v>1</v>
      </c>
      <c r="I135" s="13"/>
      <c r="J135" s="13"/>
      <c r="K135" s="13"/>
      <c r="L135" s="10">
        <f t="shared" si="2"/>
        <v>2</v>
      </c>
      <c r="M135" s="14">
        <v>1</v>
      </c>
      <c r="N135" s="13"/>
      <c r="O135" s="62">
        <v>1</v>
      </c>
    </row>
    <row r="136" spans="1:16" x14ac:dyDescent="0.5">
      <c r="B136" s="11"/>
      <c r="C136" s="11"/>
      <c r="D136" s="11"/>
      <c r="F136" s="45" t="s">
        <v>22</v>
      </c>
      <c r="G136" s="12">
        <v>1</v>
      </c>
      <c r="H136" s="13">
        <v>1</v>
      </c>
      <c r="I136" s="13"/>
      <c r="J136" s="13"/>
      <c r="K136" s="13"/>
      <c r="L136" s="10">
        <f t="shared" si="2"/>
        <v>2</v>
      </c>
      <c r="M136" s="14">
        <v>1</v>
      </c>
      <c r="N136" s="13"/>
      <c r="O136" s="62">
        <v>1</v>
      </c>
    </row>
    <row r="137" spans="1:16" x14ac:dyDescent="0.5">
      <c r="B137" s="11"/>
      <c r="C137" s="11"/>
      <c r="D137" s="11"/>
      <c r="F137" s="46" t="s">
        <v>16</v>
      </c>
      <c r="G137" s="17">
        <v>1</v>
      </c>
      <c r="H137" s="18">
        <v>1</v>
      </c>
      <c r="I137" s="18"/>
      <c r="J137" s="18"/>
      <c r="K137" s="18"/>
      <c r="L137" s="16">
        <f t="shared" si="2"/>
        <v>2</v>
      </c>
      <c r="M137" s="19">
        <v>1</v>
      </c>
      <c r="N137" s="18"/>
      <c r="O137" s="64">
        <v>1</v>
      </c>
      <c r="P137" s="16"/>
    </row>
    <row r="138" spans="1:16" x14ac:dyDescent="0.5">
      <c r="F138" s="55" t="s">
        <v>13</v>
      </c>
      <c r="G138" s="7">
        <v>1</v>
      </c>
      <c r="H138" s="8"/>
      <c r="I138" s="8"/>
      <c r="J138" s="8"/>
      <c r="K138" s="8"/>
      <c r="L138" s="5">
        <f t="shared" si="2"/>
        <v>1</v>
      </c>
      <c r="M138" s="9">
        <v>1</v>
      </c>
      <c r="N138" s="8"/>
      <c r="P138" s="10">
        <v>1</v>
      </c>
    </row>
    <row r="139" spans="1:16" x14ac:dyDescent="0.5">
      <c r="F139" s="45" t="s">
        <v>14</v>
      </c>
      <c r="G139" s="12">
        <v>1</v>
      </c>
      <c r="H139" s="13"/>
      <c r="I139" s="13"/>
      <c r="J139" s="13"/>
      <c r="K139" s="13"/>
      <c r="L139" s="10">
        <f t="shared" si="2"/>
        <v>1</v>
      </c>
      <c r="M139" s="14">
        <v>1</v>
      </c>
      <c r="N139" s="13"/>
      <c r="P139" s="10">
        <v>1</v>
      </c>
    </row>
    <row r="140" spans="1:16" x14ac:dyDescent="0.5">
      <c r="A140" s="16"/>
      <c r="B140" s="16"/>
      <c r="C140" s="16"/>
      <c r="D140" s="16"/>
      <c r="E140" s="16"/>
      <c r="F140" s="46" t="s">
        <v>17</v>
      </c>
      <c r="G140" s="17">
        <v>1</v>
      </c>
      <c r="H140" s="18"/>
      <c r="I140" s="18"/>
      <c r="J140" s="18"/>
      <c r="K140" s="18"/>
      <c r="L140" s="16">
        <f t="shared" si="2"/>
        <v>1</v>
      </c>
      <c r="M140" s="19"/>
      <c r="N140" s="18"/>
      <c r="O140" s="64"/>
      <c r="P140" s="16">
        <v>1</v>
      </c>
    </row>
    <row r="141" spans="1:16" ht="26.25" x14ac:dyDescent="0.5">
      <c r="A141" s="5">
        <v>16</v>
      </c>
      <c r="B141" s="6" t="s">
        <v>76</v>
      </c>
      <c r="C141" s="6" t="s">
        <v>77</v>
      </c>
      <c r="D141" s="6">
        <v>2018</v>
      </c>
      <c r="E141" s="24" t="s">
        <v>78</v>
      </c>
      <c r="F141" s="56" t="s">
        <v>5</v>
      </c>
      <c r="G141" s="25">
        <v>1</v>
      </c>
      <c r="H141" s="26">
        <v>1</v>
      </c>
      <c r="I141" s="26"/>
      <c r="J141" s="26"/>
      <c r="K141" s="26"/>
      <c r="L141" s="47">
        <f t="shared" si="2"/>
        <v>2</v>
      </c>
      <c r="M141" s="27">
        <v>1</v>
      </c>
      <c r="N141" s="26"/>
      <c r="O141" s="65">
        <v>1</v>
      </c>
      <c r="P141" s="47"/>
    </row>
    <row r="142" spans="1:16" x14ac:dyDescent="0.5">
      <c r="A142" s="16"/>
      <c r="B142" s="16"/>
      <c r="C142" s="16"/>
      <c r="D142" s="16"/>
      <c r="E142" s="16"/>
      <c r="F142" s="56" t="s">
        <v>10</v>
      </c>
      <c r="G142" s="25">
        <v>1</v>
      </c>
      <c r="H142" s="26">
        <v>1</v>
      </c>
      <c r="I142" s="26"/>
      <c r="J142" s="26"/>
      <c r="K142" s="26"/>
      <c r="L142" s="47">
        <f t="shared" si="2"/>
        <v>2</v>
      </c>
      <c r="M142" s="27">
        <v>1</v>
      </c>
      <c r="N142" s="26"/>
      <c r="O142" s="64"/>
      <c r="P142" s="16">
        <v>1</v>
      </c>
    </row>
    <row r="143" spans="1:16" ht="26.25" x14ac:dyDescent="0.5">
      <c r="A143" s="5">
        <v>17</v>
      </c>
      <c r="B143" s="6" t="s">
        <v>79</v>
      </c>
      <c r="C143" s="6" t="s">
        <v>80</v>
      </c>
      <c r="D143" s="6">
        <v>2018</v>
      </c>
      <c r="E143" s="23" t="s">
        <v>81</v>
      </c>
      <c r="F143" s="55" t="s">
        <v>5</v>
      </c>
      <c r="G143" s="7">
        <v>1</v>
      </c>
      <c r="H143" s="8">
        <v>1</v>
      </c>
      <c r="I143" s="8"/>
      <c r="J143" s="8"/>
      <c r="K143" s="8"/>
      <c r="L143" s="5">
        <f t="shared" si="2"/>
        <v>2</v>
      </c>
      <c r="M143" s="9">
        <v>1</v>
      </c>
      <c r="N143" s="8"/>
      <c r="O143" s="62">
        <v>1</v>
      </c>
    </row>
    <row r="144" spans="1:16" x14ac:dyDescent="0.5">
      <c r="B144" s="11"/>
      <c r="C144" s="11"/>
      <c r="D144" s="11"/>
      <c r="F144" s="45" t="s">
        <v>14</v>
      </c>
      <c r="G144" s="12">
        <v>1</v>
      </c>
      <c r="H144" s="13">
        <v>1</v>
      </c>
      <c r="I144" s="13"/>
      <c r="J144" s="13"/>
      <c r="K144" s="13"/>
      <c r="L144" s="10">
        <f t="shared" si="2"/>
        <v>2</v>
      </c>
      <c r="M144" s="14">
        <v>1</v>
      </c>
      <c r="N144" s="13"/>
      <c r="O144" s="62">
        <v>1</v>
      </c>
    </row>
    <row r="145" spans="1:16" x14ac:dyDescent="0.5">
      <c r="B145" s="11"/>
      <c r="C145" s="11"/>
      <c r="D145" s="11"/>
      <c r="F145" s="45" t="s">
        <v>16</v>
      </c>
      <c r="G145" s="12">
        <v>1</v>
      </c>
      <c r="H145" s="13">
        <v>1</v>
      </c>
      <c r="I145" s="13"/>
      <c r="J145" s="13"/>
      <c r="K145" s="13"/>
      <c r="L145" s="10">
        <f t="shared" si="2"/>
        <v>2</v>
      </c>
      <c r="N145" s="13">
        <v>1</v>
      </c>
      <c r="O145" s="62">
        <v>1</v>
      </c>
    </row>
    <row r="146" spans="1:16" x14ac:dyDescent="0.5">
      <c r="B146" s="11"/>
      <c r="C146" s="11"/>
      <c r="D146" s="11"/>
      <c r="F146" s="46" t="s">
        <v>27</v>
      </c>
      <c r="G146" s="17">
        <v>1</v>
      </c>
      <c r="H146" s="18">
        <v>1</v>
      </c>
      <c r="I146" s="18"/>
      <c r="J146" s="18"/>
      <c r="K146" s="18"/>
      <c r="L146" s="16">
        <f t="shared" si="2"/>
        <v>2</v>
      </c>
      <c r="M146" s="19">
        <v>1</v>
      </c>
      <c r="N146" s="18"/>
      <c r="O146" s="64">
        <v>1</v>
      </c>
      <c r="P146" s="16"/>
    </row>
    <row r="147" spans="1:16" x14ac:dyDescent="0.5">
      <c r="F147" s="55" t="s">
        <v>13</v>
      </c>
      <c r="G147" s="7">
        <v>1</v>
      </c>
      <c r="H147" s="8"/>
      <c r="I147" s="8"/>
      <c r="J147" s="8"/>
      <c r="K147" s="8"/>
      <c r="L147" s="5">
        <f t="shared" si="2"/>
        <v>1</v>
      </c>
      <c r="M147" s="9">
        <v>1</v>
      </c>
      <c r="P147" s="10">
        <v>1</v>
      </c>
    </row>
    <row r="148" spans="1:16" x14ac:dyDescent="0.5">
      <c r="F148" s="45" t="s">
        <v>29</v>
      </c>
      <c r="G148" s="12">
        <v>1</v>
      </c>
      <c r="H148" s="13">
        <v>1</v>
      </c>
      <c r="I148" s="13"/>
      <c r="J148" s="13"/>
      <c r="K148" s="13"/>
      <c r="L148" s="10">
        <f t="shared" si="2"/>
        <v>2</v>
      </c>
      <c r="M148" s="14">
        <v>1</v>
      </c>
      <c r="P148" s="10">
        <v>1</v>
      </c>
    </row>
    <row r="149" spans="1:16" x14ac:dyDescent="0.5">
      <c r="F149" s="45" t="s">
        <v>17</v>
      </c>
      <c r="G149" s="12">
        <v>1</v>
      </c>
      <c r="H149" s="13"/>
      <c r="I149" s="13"/>
      <c r="J149" s="13"/>
      <c r="K149" s="13"/>
      <c r="L149" s="10">
        <f t="shared" si="2"/>
        <v>1</v>
      </c>
      <c r="M149" s="14">
        <v>1</v>
      </c>
      <c r="P149" s="10">
        <v>1</v>
      </c>
    </row>
    <row r="150" spans="1:16" x14ac:dyDescent="0.5">
      <c r="A150" s="16"/>
      <c r="B150" s="16"/>
      <c r="C150" s="16"/>
      <c r="D150" s="16"/>
      <c r="E150" s="16"/>
      <c r="F150" s="46" t="s">
        <v>18</v>
      </c>
      <c r="G150" s="17"/>
      <c r="H150" s="18">
        <v>1</v>
      </c>
      <c r="I150" s="18"/>
      <c r="J150" s="18"/>
      <c r="K150" s="18"/>
      <c r="L150" s="16">
        <f t="shared" si="2"/>
        <v>1</v>
      </c>
      <c r="M150" s="19">
        <v>1</v>
      </c>
      <c r="N150" s="16"/>
      <c r="O150" s="64"/>
      <c r="P150" s="16">
        <v>1</v>
      </c>
    </row>
    <row r="151" spans="1:16" ht="26.25" x14ac:dyDescent="0.5">
      <c r="A151" s="5">
        <v>18</v>
      </c>
      <c r="B151" s="6" t="s">
        <v>82</v>
      </c>
      <c r="C151" s="6" t="s">
        <v>83</v>
      </c>
      <c r="D151" s="6">
        <v>2018</v>
      </c>
      <c r="E151" s="23" t="s">
        <v>84</v>
      </c>
      <c r="F151" s="55" t="s">
        <v>34</v>
      </c>
      <c r="G151" s="7">
        <v>1</v>
      </c>
      <c r="H151" s="8"/>
      <c r="I151" s="8"/>
      <c r="J151" s="8"/>
      <c r="K151" s="8"/>
      <c r="L151" s="5">
        <f t="shared" si="2"/>
        <v>1</v>
      </c>
      <c r="M151" s="9">
        <v>1</v>
      </c>
      <c r="N151" s="8"/>
      <c r="O151" s="62">
        <v>1</v>
      </c>
    </row>
    <row r="152" spans="1:16" x14ac:dyDescent="0.5">
      <c r="B152" s="11"/>
      <c r="C152" s="11"/>
      <c r="D152" s="11"/>
      <c r="F152" s="45" t="s">
        <v>6</v>
      </c>
      <c r="G152" s="12">
        <v>1</v>
      </c>
      <c r="H152" s="13">
        <v>1</v>
      </c>
      <c r="I152" s="13"/>
      <c r="J152" s="13"/>
      <c r="K152" s="13"/>
      <c r="L152" s="10">
        <f t="shared" si="2"/>
        <v>2</v>
      </c>
      <c r="M152" s="14">
        <v>1</v>
      </c>
      <c r="N152" s="13"/>
      <c r="O152" s="62">
        <v>1</v>
      </c>
    </row>
    <row r="153" spans="1:16" x14ac:dyDescent="0.5">
      <c r="B153" s="11"/>
      <c r="C153" s="11"/>
      <c r="D153" s="11"/>
      <c r="F153" s="45" t="s">
        <v>29</v>
      </c>
      <c r="G153" s="12">
        <v>1</v>
      </c>
      <c r="H153" s="13"/>
      <c r="I153" s="13"/>
      <c r="J153" s="13"/>
      <c r="K153" s="13"/>
      <c r="L153" s="10">
        <f t="shared" si="2"/>
        <v>1</v>
      </c>
      <c r="M153" s="14">
        <v>1</v>
      </c>
      <c r="N153" s="13"/>
      <c r="O153" s="62">
        <v>1</v>
      </c>
    </row>
    <row r="154" spans="1:16" x14ac:dyDescent="0.5">
      <c r="B154" s="11"/>
      <c r="C154" s="11"/>
      <c r="D154" s="11"/>
      <c r="F154" s="46" t="s">
        <v>5</v>
      </c>
      <c r="G154" s="17">
        <v>1</v>
      </c>
      <c r="H154" s="18">
        <v>1</v>
      </c>
      <c r="I154" s="18"/>
      <c r="J154" s="18"/>
      <c r="K154" s="18"/>
      <c r="L154" s="16">
        <f t="shared" si="2"/>
        <v>2</v>
      </c>
      <c r="M154" s="19">
        <v>1</v>
      </c>
      <c r="N154" s="18"/>
      <c r="O154" s="64">
        <v>1</v>
      </c>
      <c r="P154" s="16"/>
    </row>
    <row r="155" spans="1:16" x14ac:dyDescent="0.5">
      <c r="F155" s="55" t="s">
        <v>10</v>
      </c>
      <c r="G155" s="7">
        <v>1</v>
      </c>
      <c r="H155" s="8"/>
      <c r="I155" s="8"/>
      <c r="J155" s="8"/>
      <c r="K155" s="8"/>
      <c r="L155" s="5">
        <f t="shared" si="2"/>
        <v>1</v>
      </c>
      <c r="M155" s="9">
        <v>1</v>
      </c>
      <c r="N155" s="8"/>
      <c r="P155" s="10">
        <v>1</v>
      </c>
    </row>
    <row r="156" spans="1:16" x14ac:dyDescent="0.5">
      <c r="F156" s="45" t="s">
        <v>11</v>
      </c>
      <c r="G156" s="12">
        <v>1</v>
      </c>
      <c r="H156" s="13"/>
      <c r="I156" s="13"/>
      <c r="J156" s="13"/>
      <c r="K156" s="13"/>
      <c r="L156" s="10">
        <f t="shared" si="2"/>
        <v>1</v>
      </c>
      <c r="M156" s="14">
        <v>1</v>
      </c>
      <c r="N156" s="13"/>
      <c r="P156" s="10">
        <v>1</v>
      </c>
    </row>
    <row r="157" spans="1:16" x14ac:dyDescent="0.5">
      <c r="F157" s="61" t="s">
        <v>28</v>
      </c>
      <c r="G157" s="43">
        <v>1</v>
      </c>
      <c r="H157" s="44"/>
      <c r="I157" s="44"/>
      <c r="J157" s="44"/>
      <c r="K157" s="44"/>
      <c r="L157" s="10">
        <f t="shared" si="2"/>
        <v>1</v>
      </c>
      <c r="M157" s="14">
        <v>1</v>
      </c>
      <c r="N157" s="44"/>
      <c r="P157" s="10">
        <v>1</v>
      </c>
    </row>
    <row r="158" spans="1:16" x14ac:dyDescent="0.5">
      <c r="F158" s="45" t="s">
        <v>13</v>
      </c>
      <c r="G158" s="12">
        <v>1</v>
      </c>
      <c r="H158" s="13"/>
      <c r="I158" s="13"/>
      <c r="J158" s="13"/>
      <c r="K158" s="13"/>
      <c r="L158" s="10">
        <f t="shared" si="2"/>
        <v>1</v>
      </c>
      <c r="M158" s="14">
        <v>1</v>
      </c>
      <c r="N158" s="13"/>
      <c r="P158" s="10">
        <v>1</v>
      </c>
    </row>
    <row r="159" spans="1:16" x14ac:dyDescent="0.5">
      <c r="F159" s="45" t="s">
        <v>15</v>
      </c>
      <c r="G159" s="12">
        <v>1</v>
      </c>
      <c r="H159" s="13">
        <v>1</v>
      </c>
      <c r="I159" s="13"/>
      <c r="J159" s="13"/>
      <c r="K159" s="13"/>
      <c r="L159" s="10">
        <f t="shared" si="2"/>
        <v>2</v>
      </c>
      <c r="M159" s="14">
        <v>1</v>
      </c>
      <c r="N159" s="13"/>
      <c r="P159" s="10">
        <v>1</v>
      </c>
    </row>
    <row r="160" spans="1:16" x14ac:dyDescent="0.5">
      <c r="F160" s="45" t="s">
        <v>27</v>
      </c>
      <c r="G160" s="12">
        <v>1</v>
      </c>
      <c r="H160" s="13">
        <v>1</v>
      </c>
      <c r="I160" s="13"/>
      <c r="J160" s="13"/>
      <c r="K160" s="13"/>
      <c r="L160" s="10">
        <f t="shared" si="2"/>
        <v>2</v>
      </c>
      <c r="M160" s="14">
        <v>1</v>
      </c>
      <c r="N160" s="13"/>
      <c r="P160" s="10">
        <v>1</v>
      </c>
    </row>
    <row r="161" spans="1:16" x14ac:dyDescent="0.5">
      <c r="A161" s="16"/>
      <c r="B161" s="16"/>
      <c r="C161" s="16"/>
      <c r="D161" s="16"/>
      <c r="E161" s="16"/>
      <c r="F161" s="46" t="s">
        <v>17</v>
      </c>
      <c r="G161" s="17">
        <v>1</v>
      </c>
      <c r="H161" s="18"/>
      <c r="I161" s="18"/>
      <c r="J161" s="18"/>
      <c r="K161" s="18"/>
      <c r="L161" s="16">
        <f t="shared" si="2"/>
        <v>1</v>
      </c>
      <c r="M161" s="19">
        <v>1</v>
      </c>
      <c r="N161" s="18"/>
      <c r="O161" s="64"/>
      <c r="P161" s="16">
        <v>1</v>
      </c>
    </row>
    <row r="162" spans="1:16" ht="26.25" x14ac:dyDescent="0.5">
      <c r="A162" s="5">
        <v>19</v>
      </c>
      <c r="B162" s="6" t="s">
        <v>85</v>
      </c>
      <c r="C162" s="6" t="s">
        <v>86</v>
      </c>
      <c r="D162" s="6">
        <v>2018</v>
      </c>
      <c r="E162" s="23" t="s">
        <v>87</v>
      </c>
      <c r="F162" s="55" t="s">
        <v>5</v>
      </c>
      <c r="G162" s="7">
        <v>1</v>
      </c>
      <c r="H162" s="8">
        <v>1</v>
      </c>
      <c r="I162" s="8"/>
      <c r="J162" s="8"/>
      <c r="K162" s="8"/>
      <c r="L162" s="5">
        <f t="shared" si="2"/>
        <v>2</v>
      </c>
      <c r="M162" s="9">
        <v>1</v>
      </c>
      <c r="N162" s="8"/>
      <c r="O162" s="62">
        <v>1</v>
      </c>
    </row>
    <row r="163" spans="1:16" x14ac:dyDescent="0.5">
      <c r="B163" s="11"/>
      <c r="C163" s="11"/>
      <c r="D163" s="11"/>
      <c r="F163" s="45" t="s">
        <v>88</v>
      </c>
      <c r="G163" s="12">
        <v>1</v>
      </c>
      <c r="H163" s="13">
        <v>1</v>
      </c>
      <c r="I163" s="13"/>
      <c r="J163" s="13"/>
      <c r="K163" s="13"/>
      <c r="L163" s="10">
        <f t="shared" si="2"/>
        <v>2</v>
      </c>
      <c r="M163" s="14">
        <v>1</v>
      </c>
      <c r="N163" s="13"/>
      <c r="O163" s="62">
        <v>1</v>
      </c>
    </row>
    <row r="164" spans="1:16" x14ac:dyDescent="0.5">
      <c r="B164" s="11"/>
      <c r="C164" s="11"/>
      <c r="D164" s="11"/>
      <c r="F164" s="45" t="s">
        <v>7</v>
      </c>
      <c r="G164" s="12">
        <v>1</v>
      </c>
      <c r="H164" s="13">
        <v>1</v>
      </c>
      <c r="I164" s="13"/>
      <c r="J164" s="13"/>
      <c r="K164" s="13"/>
      <c r="L164" s="10">
        <f t="shared" si="2"/>
        <v>2</v>
      </c>
      <c r="M164" s="14">
        <v>1</v>
      </c>
      <c r="N164" s="13"/>
      <c r="O164" s="62">
        <v>1</v>
      </c>
    </row>
    <row r="165" spans="1:16" x14ac:dyDescent="0.5">
      <c r="B165" s="11"/>
      <c r="C165" s="11"/>
      <c r="D165" s="11"/>
      <c r="F165" s="46" t="s">
        <v>46</v>
      </c>
      <c r="G165" s="17">
        <v>1</v>
      </c>
      <c r="H165" s="18"/>
      <c r="I165" s="18"/>
      <c r="J165" s="18"/>
      <c r="K165" s="18"/>
      <c r="L165" s="16">
        <f t="shared" si="2"/>
        <v>1</v>
      </c>
      <c r="M165" s="19">
        <v>1</v>
      </c>
      <c r="N165" s="18"/>
      <c r="O165" s="64">
        <v>1</v>
      </c>
      <c r="P165" s="16"/>
    </row>
    <row r="166" spans="1:16" x14ac:dyDescent="0.5">
      <c r="F166" s="55" t="s">
        <v>10</v>
      </c>
      <c r="G166" s="7">
        <v>1</v>
      </c>
      <c r="H166" s="8">
        <v>1</v>
      </c>
      <c r="I166" s="8"/>
      <c r="J166" s="8"/>
      <c r="K166" s="8"/>
      <c r="L166" s="5">
        <f t="shared" si="2"/>
        <v>2</v>
      </c>
      <c r="M166" s="9">
        <v>1</v>
      </c>
      <c r="N166" s="8"/>
      <c r="P166" s="10">
        <v>1</v>
      </c>
    </row>
    <row r="167" spans="1:16" x14ac:dyDescent="0.5">
      <c r="F167" s="45" t="s">
        <v>11</v>
      </c>
      <c r="G167" s="12">
        <v>1</v>
      </c>
      <c r="H167" s="13">
        <v>1</v>
      </c>
      <c r="I167" s="13"/>
      <c r="J167" s="13"/>
      <c r="K167" s="13"/>
      <c r="L167" s="10">
        <f t="shared" si="2"/>
        <v>2</v>
      </c>
      <c r="M167" s="14">
        <v>1</v>
      </c>
      <c r="N167" s="13"/>
      <c r="P167" s="10">
        <v>1</v>
      </c>
    </row>
    <row r="168" spans="1:16" x14ac:dyDescent="0.5">
      <c r="F168" s="45" t="s">
        <v>22</v>
      </c>
      <c r="G168" s="12">
        <v>1</v>
      </c>
      <c r="H168" s="13"/>
      <c r="I168" s="13"/>
      <c r="J168" s="13"/>
      <c r="K168" s="13"/>
      <c r="L168" s="10">
        <f t="shared" si="2"/>
        <v>1</v>
      </c>
      <c r="M168" s="14">
        <v>1</v>
      </c>
      <c r="N168" s="13"/>
      <c r="P168" s="10">
        <v>1</v>
      </c>
    </row>
    <row r="169" spans="1:16" x14ac:dyDescent="0.5">
      <c r="F169" s="61" t="s">
        <v>28</v>
      </c>
      <c r="G169" s="43">
        <v>1</v>
      </c>
      <c r="H169" s="44"/>
      <c r="I169" s="44"/>
      <c r="J169" s="44"/>
      <c r="K169" s="44"/>
      <c r="L169" s="10">
        <f t="shared" si="2"/>
        <v>1</v>
      </c>
      <c r="M169" s="14">
        <v>1</v>
      </c>
      <c r="N169" s="44"/>
      <c r="P169" s="10">
        <v>1</v>
      </c>
    </row>
    <row r="170" spans="1:16" x14ac:dyDescent="0.5">
      <c r="F170" s="45" t="s">
        <v>13</v>
      </c>
      <c r="G170" s="12">
        <v>1</v>
      </c>
      <c r="H170" s="13"/>
      <c r="I170" s="13"/>
      <c r="J170" s="13"/>
      <c r="K170" s="13"/>
      <c r="L170" s="10">
        <f t="shared" si="2"/>
        <v>1</v>
      </c>
      <c r="M170" s="14">
        <v>1</v>
      </c>
      <c r="N170" s="13"/>
      <c r="P170" s="10">
        <v>1</v>
      </c>
    </row>
    <row r="171" spans="1:16" x14ac:dyDescent="0.5">
      <c r="A171" s="16"/>
      <c r="B171" s="16"/>
      <c r="C171" s="16"/>
      <c r="D171" s="16"/>
      <c r="E171" s="16"/>
      <c r="F171" s="46" t="s">
        <v>17</v>
      </c>
      <c r="G171" s="17">
        <v>1</v>
      </c>
      <c r="H171" s="18"/>
      <c r="I171" s="18"/>
      <c r="J171" s="18"/>
      <c r="K171" s="18"/>
      <c r="L171" s="16">
        <f t="shared" si="2"/>
        <v>1</v>
      </c>
      <c r="M171" s="19">
        <v>1</v>
      </c>
      <c r="N171" s="18"/>
      <c r="O171" s="64"/>
      <c r="P171" s="16">
        <v>1</v>
      </c>
    </row>
    <row r="172" spans="1:16" x14ac:dyDescent="0.5">
      <c r="A172" s="5">
        <v>20</v>
      </c>
      <c r="B172" s="6" t="s">
        <v>89</v>
      </c>
      <c r="C172" s="6" t="s">
        <v>90</v>
      </c>
      <c r="D172" s="6">
        <v>2018</v>
      </c>
      <c r="E172" s="23" t="s">
        <v>91</v>
      </c>
      <c r="F172" s="55" t="s">
        <v>5</v>
      </c>
      <c r="G172" s="7">
        <v>1</v>
      </c>
      <c r="H172" s="8">
        <v>1</v>
      </c>
      <c r="I172" s="8"/>
      <c r="J172" s="8"/>
      <c r="K172" s="8"/>
      <c r="L172" s="5">
        <f t="shared" si="2"/>
        <v>2</v>
      </c>
      <c r="M172" s="9">
        <v>1</v>
      </c>
      <c r="N172" s="8"/>
      <c r="O172" s="62">
        <v>1</v>
      </c>
    </row>
    <row r="173" spans="1:16" x14ac:dyDescent="0.5">
      <c r="B173" s="11"/>
      <c r="C173" s="11"/>
      <c r="D173" s="11"/>
      <c r="F173" s="45" t="s">
        <v>46</v>
      </c>
      <c r="G173" s="12">
        <v>1</v>
      </c>
      <c r="H173" s="13">
        <v>1</v>
      </c>
      <c r="I173" s="13"/>
      <c r="J173" s="13"/>
      <c r="K173" s="13"/>
      <c r="L173" s="10">
        <f t="shared" si="2"/>
        <v>2</v>
      </c>
      <c r="M173" s="14">
        <v>1</v>
      </c>
      <c r="N173" s="13"/>
      <c r="O173" s="62">
        <v>1</v>
      </c>
    </row>
    <row r="174" spans="1:16" x14ac:dyDescent="0.5">
      <c r="B174" s="11"/>
      <c r="C174" s="11"/>
      <c r="D174" s="11"/>
      <c r="F174" s="45" t="s">
        <v>10</v>
      </c>
      <c r="G174" s="12">
        <v>1</v>
      </c>
      <c r="H174" s="13">
        <v>1</v>
      </c>
      <c r="I174" s="13"/>
      <c r="J174" s="13"/>
      <c r="K174" s="13"/>
      <c r="L174" s="10">
        <f t="shared" si="2"/>
        <v>2</v>
      </c>
      <c r="M174" s="14">
        <v>1</v>
      </c>
      <c r="N174" s="13"/>
      <c r="O174" s="62">
        <v>1</v>
      </c>
    </row>
    <row r="175" spans="1:16" x14ac:dyDescent="0.5">
      <c r="B175" s="11"/>
      <c r="C175" s="11"/>
      <c r="D175" s="11"/>
      <c r="F175" s="45" t="s">
        <v>11</v>
      </c>
      <c r="G175" s="12">
        <v>1</v>
      </c>
      <c r="H175" s="13">
        <v>1</v>
      </c>
      <c r="I175" s="13"/>
      <c r="J175" s="13"/>
      <c r="K175" s="13"/>
      <c r="L175" s="10">
        <f t="shared" si="2"/>
        <v>2</v>
      </c>
      <c r="M175" s="14">
        <v>1</v>
      </c>
      <c r="N175" s="13"/>
      <c r="O175" s="62">
        <v>1</v>
      </c>
    </row>
    <row r="176" spans="1:16" x14ac:dyDescent="0.5">
      <c r="B176" s="11"/>
      <c r="C176" s="11"/>
      <c r="D176" s="11"/>
      <c r="F176" s="45" t="s">
        <v>34</v>
      </c>
      <c r="G176" s="12">
        <v>1</v>
      </c>
      <c r="H176" s="13"/>
      <c r="I176" s="13"/>
      <c r="J176" s="13"/>
      <c r="K176" s="13"/>
      <c r="L176" s="10">
        <f t="shared" si="2"/>
        <v>1</v>
      </c>
      <c r="M176" s="14">
        <v>1</v>
      </c>
      <c r="N176" s="13"/>
      <c r="O176" s="62">
        <v>1</v>
      </c>
    </row>
    <row r="177" spans="1:16" x14ac:dyDescent="0.5">
      <c r="B177" s="11"/>
      <c r="C177" s="11"/>
      <c r="D177" s="11"/>
      <c r="F177" s="45" t="s">
        <v>8</v>
      </c>
      <c r="G177" s="12">
        <v>1</v>
      </c>
      <c r="H177" s="13"/>
      <c r="I177" s="13"/>
      <c r="J177" s="13"/>
      <c r="K177" s="13"/>
      <c r="L177" s="10">
        <f t="shared" si="2"/>
        <v>1</v>
      </c>
      <c r="M177" s="14">
        <v>1</v>
      </c>
      <c r="N177" s="13"/>
      <c r="O177" s="62">
        <v>1</v>
      </c>
    </row>
    <row r="178" spans="1:16" x14ac:dyDescent="0.5">
      <c r="B178" s="11"/>
      <c r="C178" s="11"/>
      <c r="D178" s="11"/>
      <c r="F178" s="46" t="s">
        <v>27</v>
      </c>
      <c r="G178" s="17">
        <v>1</v>
      </c>
      <c r="H178" s="18">
        <v>1</v>
      </c>
      <c r="I178" s="18"/>
      <c r="J178" s="18"/>
      <c r="K178" s="18"/>
      <c r="L178" s="16">
        <f t="shared" si="2"/>
        <v>2</v>
      </c>
      <c r="M178" s="19">
        <v>1</v>
      </c>
      <c r="N178" s="18"/>
      <c r="O178" s="64">
        <v>1</v>
      </c>
      <c r="P178" s="16"/>
    </row>
    <row r="179" spans="1:16" x14ac:dyDescent="0.5">
      <c r="F179" s="61" t="s">
        <v>28</v>
      </c>
      <c r="G179" s="43">
        <v>1</v>
      </c>
      <c r="H179" s="44">
        <v>1</v>
      </c>
      <c r="I179" s="44"/>
      <c r="J179" s="44"/>
      <c r="K179" s="44"/>
      <c r="L179" s="10">
        <f t="shared" si="2"/>
        <v>2</v>
      </c>
      <c r="M179" s="14">
        <v>1</v>
      </c>
      <c r="P179" s="10">
        <v>1</v>
      </c>
    </row>
    <row r="180" spans="1:16" x14ac:dyDescent="0.5">
      <c r="F180" s="45" t="s">
        <v>14</v>
      </c>
      <c r="G180" s="12">
        <v>1</v>
      </c>
      <c r="H180" s="13"/>
      <c r="I180" s="13"/>
      <c r="J180" s="13"/>
      <c r="K180" s="13"/>
      <c r="L180" s="10">
        <f t="shared" si="2"/>
        <v>1</v>
      </c>
      <c r="M180" s="14">
        <v>1</v>
      </c>
      <c r="P180" s="10">
        <v>1</v>
      </c>
    </row>
    <row r="181" spans="1:16" x14ac:dyDescent="0.5">
      <c r="F181" s="45" t="s">
        <v>13</v>
      </c>
      <c r="G181" s="12">
        <v>1</v>
      </c>
      <c r="H181" s="13"/>
      <c r="I181" s="13"/>
      <c r="J181" s="13"/>
      <c r="K181" s="13"/>
      <c r="L181" s="10">
        <f t="shared" si="2"/>
        <v>1</v>
      </c>
      <c r="M181" s="14">
        <v>1</v>
      </c>
      <c r="P181" s="10">
        <v>1</v>
      </c>
    </row>
    <row r="182" spans="1:16" x14ac:dyDescent="0.5">
      <c r="F182" s="45" t="s">
        <v>16</v>
      </c>
      <c r="G182" s="12">
        <v>1</v>
      </c>
      <c r="H182" s="13">
        <v>1</v>
      </c>
      <c r="I182" s="13"/>
      <c r="J182" s="13"/>
      <c r="K182" s="13"/>
      <c r="L182" s="10">
        <f t="shared" si="2"/>
        <v>2</v>
      </c>
      <c r="M182" s="14">
        <v>1</v>
      </c>
      <c r="P182" s="10">
        <v>1</v>
      </c>
    </row>
    <row r="183" spans="1:16" x14ac:dyDescent="0.5">
      <c r="F183" s="45" t="s">
        <v>17</v>
      </c>
      <c r="G183" s="12">
        <v>1</v>
      </c>
      <c r="H183" s="13"/>
      <c r="I183" s="13"/>
      <c r="J183" s="13"/>
      <c r="K183" s="13"/>
      <c r="L183" s="10">
        <f t="shared" si="2"/>
        <v>1</v>
      </c>
      <c r="P183" s="10">
        <v>1</v>
      </c>
    </row>
    <row r="184" spans="1:16" x14ac:dyDescent="0.5">
      <c r="A184" s="16"/>
      <c r="B184" s="16"/>
      <c r="C184" s="16"/>
      <c r="D184" s="16"/>
      <c r="E184" s="16"/>
      <c r="F184" s="46" t="s">
        <v>35</v>
      </c>
      <c r="G184" s="17">
        <v>1</v>
      </c>
      <c r="H184" s="18"/>
      <c r="I184" s="18"/>
      <c r="J184" s="18"/>
      <c r="K184" s="18"/>
      <c r="L184" s="16">
        <f t="shared" si="2"/>
        <v>1</v>
      </c>
      <c r="M184" s="19"/>
      <c r="N184" s="16"/>
      <c r="O184" s="64"/>
      <c r="P184" s="16">
        <v>1</v>
      </c>
    </row>
    <row r="185" spans="1:16" ht="39.4" x14ac:dyDescent="0.5">
      <c r="A185" s="5">
        <v>21</v>
      </c>
      <c r="B185" s="6" t="s">
        <v>92</v>
      </c>
      <c r="C185" s="6" t="s">
        <v>93</v>
      </c>
      <c r="D185" s="6">
        <v>2018</v>
      </c>
      <c r="E185" s="23" t="s">
        <v>94</v>
      </c>
      <c r="F185" s="55" t="s">
        <v>5</v>
      </c>
      <c r="G185" s="7">
        <v>1</v>
      </c>
      <c r="H185" s="8">
        <v>1</v>
      </c>
      <c r="I185" s="8"/>
      <c r="J185" s="8"/>
      <c r="K185" s="8"/>
      <c r="L185" s="5">
        <f t="shared" si="2"/>
        <v>2</v>
      </c>
      <c r="M185" s="9">
        <v>1</v>
      </c>
      <c r="N185" s="8"/>
      <c r="O185" s="62">
        <v>1</v>
      </c>
    </row>
    <row r="186" spans="1:16" x14ac:dyDescent="0.5">
      <c r="B186" s="11"/>
      <c r="C186" s="11"/>
      <c r="D186" s="11"/>
      <c r="F186" s="45" t="s">
        <v>95</v>
      </c>
      <c r="G186" s="12">
        <v>1</v>
      </c>
      <c r="H186" s="13"/>
      <c r="I186" s="13"/>
      <c r="J186" s="13"/>
      <c r="K186" s="13"/>
      <c r="L186" s="10">
        <f t="shared" si="2"/>
        <v>1</v>
      </c>
      <c r="M186" s="14">
        <v>1</v>
      </c>
      <c r="N186" s="13"/>
      <c r="O186" s="62">
        <v>1</v>
      </c>
    </row>
    <row r="187" spans="1:16" x14ac:dyDescent="0.5">
      <c r="B187" s="11"/>
      <c r="C187" s="11"/>
      <c r="D187" s="11"/>
      <c r="F187" s="46" t="s">
        <v>34</v>
      </c>
      <c r="G187" s="17">
        <v>1</v>
      </c>
      <c r="H187" s="18"/>
      <c r="I187" s="18"/>
      <c r="J187" s="18"/>
      <c r="K187" s="18"/>
      <c r="L187" s="16">
        <f t="shared" si="2"/>
        <v>1</v>
      </c>
      <c r="M187" s="19">
        <v>1</v>
      </c>
      <c r="N187" s="18"/>
      <c r="O187" s="64">
        <v>1</v>
      </c>
      <c r="P187" s="16"/>
    </row>
    <row r="188" spans="1:16" x14ac:dyDescent="0.5">
      <c r="F188" s="55" t="s">
        <v>10</v>
      </c>
      <c r="G188" s="7">
        <v>1</v>
      </c>
      <c r="H188" s="8">
        <v>1</v>
      </c>
      <c r="I188" s="8"/>
      <c r="J188" s="8"/>
      <c r="K188" s="8"/>
      <c r="L188" s="5">
        <f t="shared" si="2"/>
        <v>2</v>
      </c>
      <c r="M188" s="9">
        <v>1</v>
      </c>
      <c r="P188" s="10">
        <v>1</v>
      </c>
    </row>
    <row r="189" spans="1:16" x14ac:dyDescent="0.5">
      <c r="F189" s="45" t="s">
        <v>11</v>
      </c>
      <c r="G189" s="12">
        <v>1</v>
      </c>
      <c r="H189" s="13"/>
      <c r="I189" s="13"/>
      <c r="J189" s="13"/>
      <c r="K189" s="13"/>
      <c r="L189" s="10">
        <f t="shared" si="2"/>
        <v>1</v>
      </c>
      <c r="M189" s="14">
        <v>1</v>
      </c>
      <c r="P189" s="10">
        <v>1</v>
      </c>
    </row>
    <row r="190" spans="1:16" x14ac:dyDescent="0.5">
      <c r="F190" s="45" t="s">
        <v>12</v>
      </c>
      <c r="G190" s="12">
        <v>1</v>
      </c>
      <c r="H190" s="13"/>
      <c r="I190" s="13"/>
      <c r="J190" s="13"/>
      <c r="K190" s="13"/>
      <c r="L190" s="10">
        <f t="shared" si="2"/>
        <v>1</v>
      </c>
      <c r="M190" s="14">
        <v>1</v>
      </c>
      <c r="P190" s="10">
        <v>1</v>
      </c>
    </row>
    <row r="191" spans="1:16" x14ac:dyDescent="0.5">
      <c r="F191" s="45" t="s">
        <v>14</v>
      </c>
      <c r="G191" s="12">
        <v>1</v>
      </c>
      <c r="H191" s="13"/>
      <c r="I191" s="13"/>
      <c r="J191" s="13"/>
      <c r="K191" s="13"/>
      <c r="L191" s="10">
        <f t="shared" si="2"/>
        <v>1</v>
      </c>
      <c r="M191" s="14">
        <v>1</v>
      </c>
      <c r="P191" s="10">
        <v>1</v>
      </c>
    </row>
    <row r="192" spans="1:16" s="11" customFormat="1" x14ac:dyDescent="0.5">
      <c r="F192" s="45" t="s">
        <v>96</v>
      </c>
      <c r="G192" s="12">
        <v>1</v>
      </c>
      <c r="H192" s="13"/>
      <c r="I192" s="13"/>
      <c r="J192" s="13"/>
      <c r="K192" s="13"/>
      <c r="L192" s="11">
        <f t="shared" si="2"/>
        <v>1</v>
      </c>
      <c r="M192" s="14">
        <v>1</v>
      </c>
      <c r="O192" s="14"/>
      <c r="P192" s="11">
        <v>1</v>
      </c>
    </row>
    <row r="193" spans="1:16" x14ac:dyDescent="0.5">
      <c r="F193" s="45" t="s">
        <v>97</v>
      </c>
      <c r="G193" s="12">
        <v>1</v>
      </c>
      <c r="H193" s="13"/>
      <c r="I193" s="13"/>
      <c r="J193" s="13"/>
      <c r="K193" s="13"/>
      <c r="L193" s="10">
        <f t="shared" si="2"/>
        <v>1</v>
      </c>
      <c r="M193" s="14">
        <v>1</v>
      </c>
      <c r="P193" s="10">
        <v>1</v>
      </c>
    </row>
    <row r="194" spans="1:16" x14ac:dyDescent="0.5">
      <c r="F194" s="45" t="s">
        <v>13</v>
      </c>
      <c r="G194" s="12">
        <v>1</v>
      </c>
      <c r="H194" s="13"/>
      <c r="I194" s="13"/>
      <c r="J194" s="13"/>
      <c r="K194" s="13"/>
      <c r="L194" s="10">
        <f t="shared" si="2"/>
        <v>1</v>
      </c>
      <c r="M194" s="14">
        <v>1</v>
      </c>
      <c r="P194" s="10">
        <v>1</v>
      </c>
    </row>
    <row r="195" spans="1:16" x14ac:dyDescent="0.5">
      <c r="F195" s="45" t="s">
        <v>16</v>
      </c>
      <c r="G195" s="12">
        <v>1</v>
      </c>
      <c r="H195" s="13"/>
      <c r="I195" s="13"/>
      <c r="J195" s="13"/>
      <c r="K195" s="13"/>
      <c r="L195" s="10">
        <f t="shared" ref="L195:L245" si="3">SUM(G195:K195)</f>
        <v>1</v>
      </c>
      <c r="M195" s="14">
        <v>1</v>
      </c>
      <c r="P195" s="10">
        <v>1</v>
      </c>
    </row>
    <row r="196" spans="1:16" x14ac:dyDescent="0.5">
      <c r="A196" s="16"/>
      <c r="B196" s="16"/>
      <c r="C196" s="16"/>
      <c r="D196" s="16"/>
      <c r="E196" s="16"/>
      <c r="F196" s="46" t="s">
        <v>17</v>
      </c>
      <c r="G196" s="17">
        <v>1</v>
      </c>
      <c r="H196" s="18"/>
      <c r="I196" s="18"/>
      <c r="J196" s="18"/>
      <c r="K196" s="18"/>
      <c r="L196" s="16">
        <f t="shared" si="3"/>
        <v>1</v>
      </c>
      <c r="M196" s="19">
        <v>1</v>
      </c>
      <c r="N196" s="16"/>
      <c r="O196" s="64"/>
      <c r="P196" s="16">
        <v>1</v>
      </c>
    </row>
    <row r="197" spans="1:16" ht="26.25" x14ac:dyDescent="0.5">
      <c r="A197" s="5">
        <v>22</v>
      </c>
      <c r="B197" s="6" t="s">
        <v>98</v>
      </c>
      <c r="C197" s="6" t="s">
        <v>99</v>
      </c>
      <c r="D197" s="6">
        <v>2017</v>
      </c>
      <c r="E197" s="23" t="s">
        <v>100</v>
      </c>
      <c r="F197" s="55" t="s">
        <v>5</v>
      </c>
      <c r="G197" s="7">
        <v>1</v>
      </c>
      <c r="H197" s="8">
        <v>1</v>
      </c>
      <c r="I197" s="8"/>
      <c r="J197" s="8"/>
      <c r="K197" s="8"/>
      <c r="L197" s="5">
        <f t="shared" si="3"/>
        <v>2</v>
      </c>
      <c r="M197" s="9">
        <v>1</v>
      </c>
      <c r="N197" s="8"/>
      <c r="O197" s="62">
        <v>1</v>
      </c>
    </row>
    <row r="198" spans="1:16" x14ac:dyDescent="0.5">
      <c r="B198" s="11"/>
      <c r="C198" s="11"/>
      <c r="D198" s="11"/>
      <c r="F198" s="45" t="s">
        <v>16</v>
      </c>
      <c r="G198" s="12">
        <v>1</v>
      </c>
      <c r="H198" s="13">
        <v>1</v>
      </c>
      <c r="I198" s="13"/>
      <c r="J198" s="13"/>
      <c r="K198" s="13"/>
      <c r="L198" s="10">
        <f t="shared" si="3"/>
        <v>2</v>
      </c>
      <c r="M198" s="14">
        <v>1</v>
      </c>
      <c r="N198" s="13"/>
      <c r="O198" s="62">
        <v>1</v>
      </c>
    </row>
    <row r="199" spans="1:16" x14ac:dyDescent="0.5">
      <c r="B199" s="11"/>
      <c r="C199" s="11"/>
      <c r="D199" s="11"/>
      <c r="F199" s="45" t="s">
        <v>27</v>
      </c>
      <c r="G199" s="12">
        <v>1</v>
      </c>
      <c r="H199" s="13">
        <v>1</v>
      </c>
      <c r="I199" s="13"/>
      <c r="J199" s="13"/>
      <c r="K199" s="13"/>
      <c r="L199" s="10">
        <f t="shared" si="3"/>
        <v>2</v>
      </c>
      <c r="M199" s="14">
        <v>1</v>
      </c>
      <c r="N199" s="13"/>
      <c r="O199" s="62">
        <v>1</v>
      </c>
    </row>
    <row r="200" spans="1:16" x14ac:dyDescent="0.5">
      <c r="B200" s="11"/>
      <c r="C200" s="11"/>
      <c r="D200" s="11"/>
      <c r="F200" s="46" t="s">
        <v>42</v>
      </c>
      <c r="G200" s="17">
        <v>1</v>
      </c>
      <c r="H200" s="18">
        <v>1</v>
      </c>
      <c r="I200" s="18"/>
      <c r="J200" s="18"/>
      <c r="K200" s="18"/>
      <c r="L200" s="16">
        <f t="shared" si="3"/>
        <v>2</v>
      </c>
      <c r="M200" s="19">
        <v>1</v>
      </c>
      <c r="N200" s="18"/>
      <c r="O200" s="64">
        <v>1</v>
      </c>
      <c r="P200" s="16"/>
    </row>
    <row r="201" spans="1:16" x14ac:dyDescent="0.5">
      <c r="F201" s="55" t="s">
        <v>10</v>
      </c>
      <c r="G201" s="7">
        <v>1</v>
      </c>
      <c r="H201" s="8">
        <v>1</v>
      </c>
      <c r="I201" s="8"/>
      <c r="J201" s="8"/>
      <c r="K201" s="8"/>
      <c r="L201" s="5">
        <f t="shared" si="3"/>
        <v>2</v>
      </c>
      <c r="M201" s="9">
        <v>1</v>
      </c>
      <c r="P201" s="10">
        <v>1</v>
      </c>
    </row>
    <row r="202" spans="1:16" x14ac:dyDescent="0.5">
      <c r="F202" s="45" t="s">
        <v>11</v>
      </c>
      <c r="G202" s="12">
        <v>1</v>
      </c>
      <c r="H202" s="13">
        <v>1</v>
      </c>
      <c r="I202" s="13"/>
      <c r="J202" s="13"/>
      <c r="K202" s="13"/>
      <c r="L202" s="10">
        <f t="shared" si="3"/>
        <v>2</v>
      </c>
      <c r="M202" s="14">
        <v>1</v>
      </c>
      <c r="P202" s="10">
        <v>1</v>
      </c>
    </row>
    <row r="203" spans="1:16" x14ac:dyDescent="0.5">
      <c r="F203" s="45" t="s">
        <v>14</v>
      </c>
      <c r="G203" s="12">
        <v>1</v>
      </c>
      <c r="H203" s="13">
        <v>1</v>
      </c>
      <c r="I203" s="13"/>
      <c r="J203" s="13"/>
      <c r="K203" s="13"/>
      <c r="L203" s="10">
        <f t="shared" si="3"/>
        <v>2</v>
      </c>
      <c r="M203" s="14">
        <v>1</v>
      </c>
      <c r="P203" s="10">
        <v>1</v>
      </c>
    </row>
    <row r="204" spans="1:16" x14ac:dyDescent="0.5">
      <c r="F204" s="45" t="s">
        <v>13</v>
      </c>
      <c r="G204" s="12">
        <v>1</v>
      </c>
      <c r="H204" s="13">
        <v>1</v>
      </c>
      <c r="I204" s="13"/>
      <c r="J204" s="13"/>
      <c r="K204" s="13"/>
      <c r="L204" s="10">
        <f t="shared" si="3"/>
        <v>2</v>
      </c>
      <c r="M204" s="14">
        <v>1</v>
      </c>
      <c r="P204" s="10">
        <v>1</v>
      </c>
    </row>
    <row r="205" spans="1:16" x14ac:dyDescent="0.5">
      <c r="F205" s="45" t="s">
        <v>34</v>
      </c>
      <c r="G205" s="12">
        <v>1</v>
      </c>
      <c r="H205" s="13"/>
      <c r="I205" s="13"/>
      <c r="J205" s="13"/>
      <c r="K205" s="13"/>
      <c r="L205" s="10">
        <f t="shared" si="3"/>
        <v>1</v>
      </c>
      <c r="M205" s="14">
        <v>1</v>
      </c>
      <c r="P205" s="10">
        <v>1</v>
      </c>
    </row>
    <row r="206" spans="1:16" x14ac:dyDescent="0.5">
      <c r="F206" s="45" t="s">
        <v>17</v>
      </c>
      <c r="G206" s="12">
        <v>1</v>
      </c>
      <c r="H206" s="13"/>
      <c r="I206" s="13"/>
      <c r="J206" s="13"/>
      <c r="K206" s="13"/>
      <c r="L206" s="10">
        <f t="shared" si="3"/>
        <v>1</v>
      </c>
      <c r="M206" s="14">
        <v>1</v>
      </c>
      <c r="P206" s="10">
        <v>1</v>
      </c>
    </row>
    <row r="207" spans="1:16" x14ac:dyDescent="0.5">
      <c r="F207" s="45" t="s">
        <v>18</v>
      </c>
      <c r="G207" s="12"/>
      <c r="H207" s="13">
        <v>1</v>
      </c>
      <c r="I207" s="13"/>
      <c r="J207" s="13"/>
      <c r="K207" s="13"/>
      <c r="L207" s="10">
        <f t="shared" si="3"/>
        <v>1</v>
      </c>
      <c r="P207" s="10">
        <v>1</v>
      </c>
    </row>
    <row r="208" spans="1:16" x14ac:dyDescent="0.5">
      <c r="F208" s="45" t="s">
        <v>59</v>
      </c>
      <c r="G208" s="12"/>
      <c r="H208" s="13">
        <v>1</v>
      </c>
      <c r="I208" s="13"/>
      <c r="J208" s="13"/>
      <c r="K208" s="13"/>
      <c r="L208" s="10">
        <f t="shared" si="3"/>
        <v>1</v>
      </c>
      <c r="P208" s="10">
        <v>1</v>
      </c>
    </row>
    <row r="209" spans="1:16" x14ac:dyDescent="0.5">
      <c r="A209" s="16"/>
      <c r="B209" s="16"/>
      <c r="C209" s="16"/>
      <c r="D209" s="16"/>
      <c r="E209" s="16"/>
      <c r="F209" s="46" t="s">
        <v>43</v>
      </c>
      <c r="G209" s="17">
        <v>1</v>
      </c>
      <c r="H209" s="18">
        <v>1</v>
      </c>
      <c r="I209" s="18"/>
      <c r="J209" s="18"/>
      <c r="K209" s="18"/>
      <c r="L209" s="16">
        <f t="shared" si="3"/>
        <v>2</v>
      </c>
      <c r="M209" s="19">
        <v>1</v>
      </c>
      <c r="N209" s="16"/>
      <c r="O209" s="64"/>
      <c r="P209" s="16">
        <v>1</v>
      </c>
    </row>
    <row r="210" spans="1:16" ht="26.25" x14ac:dyDescent="0.5">
      <c r="A210" s="5">
        <v>23</v>
      </c>
      <c r="B210" s="6" t="s">
        <v>101</v>
      </c>
      <c r="C210" s="6" t="s">
        <v>102</v>
      </c>
      <c r="D210" s="6">
        <v>2017</v>
      </c>
      <c r="E210" s="23" t="s">
        <v>103</v>
      </c>
      <c r="F210" s="55" t="s">
        <v>46</v>
      </c>
      <c r="G210" s="7">
        <v>1</v>
      </c>
      <c r="H210" s="8">
        <v>1</v>
      </c>
      <c r="I210" s="8"/>
      <c r="J210" s="8"/>
      <c r="K210" s="8"/>
      <c r="L210" s="5">
        <f t="shared" si="3"/>
        <v>2</v>
      </c>
      <c r="M210" s="9">
        <v>1</v>
      </c>
      <c r="N210" s="8"/>
      <c r="O210" s="62">
        <v>1</v>
      </c>
    </row>
    <row r="211" spans="1:16" x14ac:dyDescent="0.5">
      <c r="F211" s="45" t="s">
        <v>5</v>
      </c>
      <c r="G211" s="12">
        <v>1</v>
      </c>
      <c r="H211" s="13"/>
      <c r="I211" s="13"/>
      <c r="J211" s="13"/>
      <c r="K211" s="13"/>
      <c r="L211" s="10">
        <f t="shared" si="3"/>
        <v>1</v>
      </c>
      <c r="M211" s="14">
        <v>1</v>
      </c>
      <c r="N211" s="13"/>
      <c r="O211" s="62">
        <v>1</v>
      </c>
    </row>
    <row r="212" spans="1:16" x14ac:dyDescent="0.5">
      <c r="B212" s="11"/>
      <c r="C212" s="11"/>
      <c r="D212" s="11"/>
      <c r="F212" s="45" t="s">
        <v>33</v>
      </c>
      <c r="G212" s="12"/>
      <c r="H212" s="13">
        <v>1</v>
      </c>
      <c r="I212" s="13"/>
      <c r="J212" s="13"/>
      <c r="K212" s="13"/>
      <c r="L212" s="10">
        <f t="shared" si="3"/>
        <v>1</v>
      </c>
      <c r="M212" s="14">
        <v>1</v>
      </c>
      <c r="N212" s="13"/>
      <c r="O212" s="62">
        <v>1</v>
      </c>
    </row>
    <row r="213" spans="1:16" x14ac:dyDescent="0.5">
      <c r="B213" s="11"/>
      <c r="C213" s="11"/>
      <c r="D213" s="11"/>
      <c r="F213" s="45" t="s">
        <v>35</v>
      </c>
      <c r="G213" s="12"/>
      <c r="H213" s="13"/>
      <c r="I213" s="13"/>
      <c r="J213" s="13"/>
      <c r="K213" s="13"/>
      <c r="L213" s="10">
        <f t="shared" si="3"/>
        <v>0</v>
      </c>
      <c r="M213" s="14">
        <v>1</v>
      </c>
      <c r="N213" s="13"/>
      <c r="O213" s="62">
        <v>1</v>
      </c>
    </row>
    <row r="214" spans="1:16" x14ac:dyDescent="0.5">
      <c r="B214" s="11"/>
      <c r="C214" s="11"/>
      <c r="D214" s="11"/>
      <c r="F214" s="46" t="s">
        <v>17</v>
      </c>
      <c r="G214" s="17">
        <v>1</v>
      </c>
      <c r="H214" s="18"/>
      <c r="I214" s="18"/>
      <c r="J214" s="18"/>
      <c r="K214" s="18"/>
      <c r="L214" s="16">
        <f t="shared" si="3"/>
        <v>1</v>
      </c>
      <c r="M214" s="19">
        <v>1</v>
      </c>
      <c r="N214" s="18"/>
      <c r="O214" s="64">
        <v>1</v>
      </c>
      <c r="P214" s="16"/>
    </row>
    <row r="215" spans="1:16" x14ac:dyDescent="0.5">
      <c r="F215" s="45" t="s">
        <v>16</v>
      </c>
      <c r="G215" s="12">
        <v>1</v>
      </c>
      <c r="H215" s="13">
        <v>1</v>
      </c>
      <c r="I215" s="13"/>
      <c r="J215" s="13"/>
      <c r="K215" s="13"/>
      <c r="L215" s="10">
        <f t="shared" si="3"/>
        <v>2</v>
      </c>
      <c r="M215" s="14">
        <v>1</v>
      </c>
      <c r="P215" s="10">
        <v>1</v>
      </c>
    </row>
    <row r="216" spans="1:16" x14ac:dyDescent="0.5">
      <c r="F216" s="45" t="s">
        <v>29</v>
      </c>
      <c r="G216" s="12">
        <v>1</v>
      </c>
      <c r="H216" s="13"/>
      <c r="I216" s="13"/>
      <c r="J216" s="13"/>
      <c r="K216" s="13"/>
      <c r="L216" s="10">
        <f t="shared" si="3"/>
        <v>1</v>
      </c>
      <c r="M216" s="14">
        <v>1</v>
      </c>
      <c r="P216" s="10">
        <v>1</v>
      </c>
    </row>
    <row r="217" spans="1:16" x14ac:dyDescent="0.5">
      <c r="F217" s="45" t="s">
        <v>7</v>
      </c>
      <c r="G217" s="12">
        <v>1</v>
      </c>
      <c r="H217" s="13"/>
      <c r="I217" s="13"/>
      <c r="J217" s="13"/>
      <c r="K217" s="13"/>
      <c r="L217" s="10">
        <f t="shared" si="3"/>
        <v>1</v>
      </c>
      <c r="M217" s="14">
        <v>1</v>
      </c>
      <c r="P217" s="10">
        <v>1</v>
      </c>
    </row>
    <row r="218" spans="1:16" x14ac:dyDescent="0.5">
      <c r="A218" s="16"/>
      <c r="B218" s="16"/>
      <c r="C218" s="16"/>
      <c r="D218" s="16"/>
      <c r="E218" s="16"/>
      <c r="F218" s="46" t="s">
        <v>59</v>
      </c>
      <c r="G218" s="17"/>
      <c r="H218" s="18">
        <v>1</v>
      </c>
      <c r="I218" s="18"/>
      <c r="J218" s="18"/>
      <c r="K218" s="18"/>
      <c r="L218" s="16">
        <f t="shared" si="3"/>
        <v>1</v>
      </c>
      <c r="M218" s="19"/>
      <c r="N218" s="16"/>
      <c r="O218" s="64"/>
      <c r="P218" s="16">
        <v>1</v>
      </c>
    </row>
    <row r="219" spans="1:16" ht="26.25" x14ac:dyDescent="0.5">
      <c r="A219" s="5">
        <v>24</v>
      </c>
      <c r="B219" s="6" t="s">
        <v>104</v>
      </c>
      <c r="C219" s="6" t="s">
        <v>105</v>
      </c>
      <c r="D219" s="6">
        <v>2017</v>
      </c>
      <c r="E219" s="23" t="s">
        <v>106</v>
      </c>
      <c r="F219" s="55" t="s">
        <v>16</v>
      </c>
      <c r="G219" s="7">
        <v>1</v>
      </c>
      <c r="H219" s="8">
        <v>1</v>
      </c>
      <c r="I219" s="8"/>
      <c r="J219" s="8"/>
      <c r="K219" s="8"/>
      <c r="L219" s="5">
        <f t="shared" si="3"/>
        <v>2</v>
      </c>
      <c r="M219" s="9">
        <v>1</v>
      </c>
      <c r="N219" s="8"/>
      <c r="O219" s="62">
        <v>1</v>
      </c>
    </row>
    <row r="220" spans="1:16" x14ac:dyDescent="0.5">
      <c r="B220" s="11"/>
      <c r="C220" s="11"/>
      <c r="D220" s="11"/>
      <c r="F220" s="45" t="s">
        <v>34</v>
      </c>
      <c r="G220" s="12">
        <v>1</v>
      </c>
      <c r="H220" s="13">
        <v>1</v>
      </c>
      <c r="I220" s="13"/>
      <c r="J220" s="13"/>
      <c r="K220" s="13"/>
      <c r="L220" s="10">
        <f t="shared" si="3"/>
        <v>2</v>
      </c>
      <c r="M220" s="14">
        <v>1</v>
      </c>
      <c r="N220" s="13"/>
      <c r="O220" s="62">
        <v>1</v>
      </c>
    </row>
    <row r="221" spans="1:16" x14ac:dyDescent="0.5">
      <c r="B221" s="11"/>
      <c r="C221" s="11"/>
      <c r="D221" s="11"/>
      <c r="F221" s="45" t="s">
        <v>29</v>
      </c>
      <c r="G221" s="12">
        <v>1</v>
      </c>
      <c r="H221" s="13">
        <v>1</v>
      </c>
      <c r="I221" s="13"/>
      <c r="J221" s="13"/>
      <c r="K221" s="13"/>
      <c r="L221" s="10">
        <f t="shared" si="3"/>
        <v>2</v>
      </c>
      <c r="M221" s="14">
        <v>1</v>
      </c>
      <c r="N221" s="13"/>
      <c r="O221" s="62">
        <v>1</v>
      </c>
    </row>
    <row r="222" spans="1:16" x14ac:dyDescent="0.5">
      <c r="B222" s="11"/>
      <c r="C222" s="11"/>
      <c r="D222" s="11"/>
      <c r="F222" s="45" t="s">
        <v>27</v>
      </c>
      <c r="G222" s="12">
        <v>1</v>
      </c>
      <c r="H222" s="13">
        <v>1</v>
      </c>
      <c r="I222" s="13"/>
      <c r="J222" s="13"/>
      <c r="K222" s="13"/>
      <c r="L222" s="10">
        <f t="shared" si="3"/>
        <v>2</v>
      </c>
      <c r="M222" s="14">
        <v>1</v>
      </c>
      <c r="N222" s="13"/>
      <c r="O222" s="62">
        <v>1</v>
      </c>
    </row>
    <row r="223" spans="1:16" x14ac:dyDescent="0.5">
      <c r="B223" s="11"/>
      <c r="C223" s="11"/>
      <c r="D223" s="11"/>
      <c r="F223" s="46" t="s">
        <v>5</v>
      </c>
      <c r="G223" s="17">
        <v>1</v>
      </c>
      <c r="H223" s="18">
        <v>1</v>
      </c>
      <c r="I223" s="18"/>
      <c r="J223" s="18"/>
      <c r="K223" s="18"/>
      <c r="L223" s="16">
        <f t="shared" si="3"/>
        <v>2</v>
      </c>
      <c r="M223" s="19">
        <v>1</v>
      </c>
      <c r="N223" s="18"/>
      <c r="O223" s="64">
        <v>1</v>
      </c>
      <c r="P223" s="16"/>
    </row>
    <row r="224" spans="1:16" x14ac:dyDescent="0.5">
      <c r="F224" s="55" t="s">
        <v>10</v>
      </c>
      <c r="G224" s="7">
        <v>1</v>
      </c>
      <c r="H224" s="8"/>
      <c r="I224" s="8"/>
      <c r="J224" s="8"/>
      <c r="K224" s="8"/>
      <c r="L224" s="5">
        <f t="shared" si="3"/>
        <v>1</v>
      </c>
      <c r="M224" s="9">
        <v>1</v>
      </c>
      <c r="N224" s="8"/>
      <c r="P224" s="10">
        <v>1</v>
      </c>
    </row>
    <row r="225" spans="1:16" x14ac:dyDescent="0.5">
      <c r="F225" s="45" t="s">
        <v>11</v>
      </c>
      <c r="G225" s="12">
        <v>1</v>
      </c>
      <c r="H225" s="13"/>
      <c r="I225" s="13"/>
      <c r="J225" s="13"/>
      <c r="K225" s="13"/>
      <c r="L225" s="10">
        <f t="shared" si="3"/>
        <v>1</v>
      </c>
      <c r="M225" s="14">
        <v>1</v>
      </c>
      <c r="N225" s="13"/>
      <c r="P225" s="10">
        <v>1</v>
      </c>
    </row>
    <row r="226" spans="1:16" x14ac:dyDescent="0.5">
      <c r="F226" s="45" t="s">
        <v>14</v>
      </c>
      <c r="G226" s="12">
        <v>1</v>
      </c>
      <c r="H226" s="13">
        <v>1</v>
      </c>
      <c r="I226" s="13"/>
      <c r="J226" s="13"/>
      <c r="K226" s="13"/>
      <c r="L226" s="10">
        <f t="shared" si="3"/>
        <v>2</v>
      </c>
      <c r="M226" s="14">
        <v>1</v>
      </c>
      <c r="N226" s="13"/>
      <c r="P226" s="10">
        <v>1</v>
      </c>
    </row>
    <row r="227" spans="1:16" x14ac:dyDescent="0.5">
      <c r="F227" s="45" t="s">
        <v>13</v>
      </c>
      <c r="G227" s="12">
        <v>1</v>
      </c>
      <c r="H227" s="13">
        <v>1</v>
      </c>
      <c r="I227" s="13"/>
      <c r="J227" s="13"/>
      <c r="K227" s="13"/>
      <c r="L227" s="10">
        <f t="shared" si="3"/>
        <v>2</v>
      </c>
      <c r="M227" s="14">
        <v>1</v>
      </c>
      <c r="N227" s="13"/>
      <c r="P227" s="10">
        <v>1</v>
      </c>
    </row>
    <row r="228" spans="1:16" x14ac:dyDescent="0.5">
      <c r="F228" s="45" t="s">
        <v>7</v>
      </c>
      <c r="G228" s="12">
        <v>1</v>
      </c>
      <c r="H228" s="13">
        <v>1</v>
      </c>
      <c r="I228" s="13"/>
      <c r="J228" s="13"/>
      <c r="K228" s="13"/>
      <c r="L228" s="10">
        <f t="shared" si="3"/>
        <v>2</v>
      </c>
      <c r="M228" s="14">
        <v>1</v>
      </c>
      <c r="N228" s="13"/>
      <c r="P228" s="10">
        <v>1</v>
      </c>
    </row>
    <row r="229" spans="1:16" x14ac:dyDescent="0.5">
      <c r="A229" s="16"/>
      <c r="B229" s="16"/>
      <c r="C229" s="16"/>
      <c r="D229" s="16"/>
      <c r="E229" s="16"/>
      <c r="F229" s="46" t="s">
        <v>17</v>
      </c>
      <c r="G229" s="17">
        <v>1</v>
      </c>
      <c r="H229" s="18"/>
      <c r="I229" s="18"/>
      <c r="J229" s="18"/>
      <c r="K229" s="18"/>
      <c r="L229" s="16">
        <f t="shared" si="3"/>
        <v>1</v>
      </c>
      <c r="M229" s="19"/>
      <c r="N229" s="18"/>
      <c r="O229" s="64"/>
      <c r="P229" s="16">
        <v>1</v>
      </c>
    </row>
    <row r="230" spans="1:16" ht="26.25" x14ac:dyDescent="0.5">
      <c r="A230" s="5">
        <v>25</v>
      </c>
      <c r="B230" s="6" t="s">
        <v>107</v>
      </c>
      <c r="C230" s="6" t="s">
        <v>108</v>
      </c>
      <c r="D230" s="6">
        <v>2017</v>
      </c>
      <c r="E230" s="23" t="s">
        <v>109</v>
      </c>
      <c r="F230" s="55" t="s">
        <v>5</v>
      </c>
      <c r="G230" s="7">
        <v>1</v>
      </c>
      <c r="H230" s="8">
        <v>1</v>
      </c>
      <c r="I230" s="8"/>
      <c r="J230" s="8"/>
      <c r="K230" s="8"/>
      <c r="L230" s="5">
        <f t="shared" si="3"/>
        <v>2</v>
      </c>
      <c r="M230" s="9">
        <v>1</v>
      </c>
      <c r="N230" s="8"/>
      <c r="O230" s="62">
        <v>1</v>
      </c>
    </row>
    <row r="231" spans="1:16" x14ac:dyDescent="0.5">
      <c r="B231" s="11"/>
      <c r="C231" s="11"/>
      <c r="D231" s="11"/>
      <c r="F231" s="45" t="s">
        <v>7</v>
      </c>
      <c r="G231" s="12">
        <v>1</v>
      </c>
      <c r="H231" s="13">
        <v>1</v>
      </c>
      <c r="I231" s="13"/>
      <c r="J231" s="13"/>
      <c r="K231" s="13"/>
      <c r="L231" s="10">
        <f t="shared" si="3"/>
        <v>2</v>
      </c>
      <c r="N231" s="13"/>
      <c r="O231" s="62">
        <v>1</v>
      </c>
    </row>
    <row r="232" spans="1:16" x14ac:dyDescent="0.5">
      <c r="B232" s="11"/>
      <c r="C232" s="11"/>
      <c r="D232" s="11"/>
      <c r="F232" s="45" t="s">
        <v>16</v>
      </c>
      <c r="G232" s="12"/>
      <c r="H232" s="13"/>
      <c r="I232" s="13"/>
      <c r="J232" s="13"/>
      <c r="K232" s="13"/>
      <c r="L232" s="10">
        <f t="shared" si="3"/>
        <v>0</v>
      </c>
      <c r="N232" s="13"/>
      <c r="O232" s="62">
        <v>1</v>
      </c>
    </row>
    <row r="233" spans="1:16" x14ac:dyDescent="0.5">
      <c r="B233" s="11"/>
      <c r="C233" s="11"/>
      <c r="D233" s="11"/>
      <c r="F233" s="45" t="s">
        <v>13</v>
      </c>
      <c r="G233" s="12">
        <v>1</v>
      </c>
      <c r="H233" s="13"/>
      <c r="I233" s="13"/>
      <c r="J233" s="13"/>
      <c r="K233" s="13"/>
      <c r="L233" s="10">
        <f t="shared" si="3"/>
        <v>1</v>
      </c>
      <c r="M233" s="14">
        <v>1</v>
      </c>
      <c r="N233" s="13"/>
      <c r="O233" s="62">
        <v>1</v>
      </c>
    </row>
    <row r="234" spans="1:16" x14ac:dyDescent="0.5">
      <c r="B234" s="11"/>
      <c r="C234" s="11"/>
      <c r="D234" s="11"/>
      <c r="F234" s="46" t="s">
        <v>16</v>
      </c>
      <c r="G234" s="17">
        <v>1</v>
      </c>
      <c r="H234" s="18">
        <v>1</v>
      </c>
      <c r="I234" s="18"/>
      <c r="J234" s="18"/>
      <c r="K234" s="18"/>
      <c r="L234" s="16">
        <f t="shared" si="3"/>
        <v>2</v>
      </c>
      <c r="M234" s="19">
        <v>1</v>
      </c>
      <c r="N234" s="18"/>
      <c r="O234" s="64">
        <v>1</v>
      </c>
      <c r="P234" s="16"/>
    </row>
    <row r="235" spans="1:16" x14ac:dyDescent="0.5">
      <c r="F235" s="55" t="s">
        <v>12</v>
      </c>
      <c r="G235" s="7">
        <v>1</v>
      </c>
      <c r="H235" s="8">
        <v>1</v>
      </c>
      <c r="I235" s="8"/>
      <c r="J235" s="8"/>
      <c r="K235" s="8"/>
      <c r="L235" s="5">
        <f t="shared" si="3"/>
        <v>2</v>
      </c>
      <c r="M235" s="9">
        <v>1</v>
      </c>
      <c r="N235" s="8"/>
      <c r="P235" s="10">
        <v>1</v>
      </c>
    </row>
    <row r="236" spans="1:16" x14ac:dyDescent="0.5">
      <c r="F236" s="45" t="s">
        <v>14</v>
      </c>
      <c r="G236" s="12">
        <v>1</v>
      </c>
      <c r="H236" s="13">
        <v>1</v>
      </c>
      <c r="I236" s="13"/>
      <c r="J236" s="13"/>
      <c r="K236" s="13"/>
      <c r="L236" s="10">
        <f t="shared" si="3"/>
        <v>2</v>
      </c>
      <c r="M236" s="14">
        <v>1</v>
      </c>
      <c r="N236" s="13"/>
      <c r="P236" s="10">
        <v>1</v>
      </c>
    </row>
    <row r="237" spans="1:16" x14ac:dyDescent="0.5">
      <c r="F237" s="45" t="s">
        <v>6</v>
      </c>
      <c r="G237" s="12">
        <v>1</v>
      </c>
      <c r="H237" s="13">
        <v>1</v>
      </c>
      <c r="I237" s="13"/>
      <c r="J237" s="13"/>
      <c r="K237" s="13"/>
      <c r="L237" s="10">
        <f t="shared" si="3"/>
        <v>2</v>
      </c>
      <c r="M237" s="14">
        <v>1</v>
      </c>
      <c r="N237" s="13"/>
      <c r="P237" s="10">
        <v>1</v>
      </c>
    </row>
    <row r="238" spans="1:16" x14ac:dyDescent="0.5">
      <c r="F238" s="45" t="s">
        <v>29</v>
      </c>
      <c r="G238" s="12">
        <v>1</v>
      </c>
      <c r="H238" s="13">
        <v>1</v>
      </c>
      <c r="I238" s="13"/>
      <c r="J238" s="13"/>
      <c r="K238" s="13"/>
      <c r="L238" s="10">
        <f t="shared" si="3"/>
        <v>2</v>
      </c>
      <c r="M238" s="14">
        <v>1</v>
      </c>
      <c r="N238" s="13"/>
      <c r="P238" s="10">
        <v>1</v>
      </c>
    </row>
    <row r="239" spans="1:16" x14ac:dyDescent="0.5">
      <c r="A239" s="16"/>
      <c r="B239" s="16"/>
      <c r="C239" s="16"/>
      <c r="D239" s="16"/>
      <c r="E239" s="16"/>
      <c r="F239" s="46" t="s">
        <v>27</v>
      </c>
      <c r="G239" s="17">
        <v>1</v>
      </c>
      <c r="H239" s="18">
        <v>1</v>
      </c>
      <c r="I239" s="18"/>
      <c r="J239" s="18"/>
      <c r="K239" s="18"/>
      <c r="L239" s="16">
        <f t="shared" si="3"/>
        <v>2</v>
      </c>
      <c r="M239" s="19"/>
      <c r="N239" s="18"/>
      <c r="O239" s="64"/>
      <c r="P239" s="16">
        <v>1</v>
      </c>
    </row>
    <row r="240" spans="1:16" ht="26.25" x14ac:dyDescent="0.5">
      <c r="A240" s="5">
        <v>26</v>
      </c>
      <c r="B240" s="6" t="s">
        <v>110</v>
      </c>
      <c r="C240" s="6" t="s">
        <v>111</v>
      </c>
      <c r="D240" s="6">
        <v>2017</v>
      </c>
      <c r="E240" s="23" t="s">
        <v>112</v>
      </c>
      <c r="F240" s="55" t="s">
        <v>5</v>
      </c>
      <c r="G240" s="7">
        <v>1</v>
      </c>
      <c r="H240" s="8">
        <v>1</v>
      </c>
      <c r="I240" s="8"/>
      <c r="J240" s="8"/>
      <c r="K240" s="8"/>
      <c r="L240" s="5">
        <f t="shared" si="3"/>
        <v>2</v>
      </c>
      <c r="M240" s="9">
        <v>1</v>
      </c>
      <c r="N240" s="8"/>
      <c r="O240" s="62">
        <v>1</v>
      </c>
    </row>
    <row r="241" spans="1:16" x14ac:dyDescent="0.5">
      <c r="B241" s="11"/>
      <c r="C241" s="11"/>
      <c r="D241" s="11"/>
      <c r="F241" s="46" t="s">
        <v>16</v>
      </c>
      <c r="G241" s="17">
        <v>1</v>
      </c>
      <c r="H241" s="18">
        <v>1</v>
      </c>
      <c r="I241" s="18"/>
      <c r="J241" s="18"/>
      <c r="K241" s="18"/>
      <c r="L241" s="16">
        <f t="shared" si="3"/>
        <v>2</v>
      </c>
      <c r="M241" s="19">
        <v>1</v>
      </c>
      <c r="N241" s="18"/>
      <c r="O241" s="64">
        <v>1</v>
      </c>
      <c r="P241" s="16"/>
    </row>
    <row r="242" spans="1:16" x14ac:dyDescent="0.5">
      <c r="F242" s="55" t="s">
        <v>42</v>
      </c>
      <c r="G242" s="7">
        <v>1</v>
      </c>
      <c r="H242" s="8">
        <v>1</v>
      </c>
      <c r="I242" s="8"/>
      <c r="J242" s="8"/>
      <c r="K242" s="8"/>
      <c r="L242" s="5">
        <f t="shared" si="3"/>
        <v>2</v>
      </c>
      <c r="M242" s="9">
        <v>1</v>
      </c>
      <c r="N242" s="8"/>
      <c r="P242" s="10">
        <v>1</v>
      </c>
    </row>
    <row r="243" spans="1:16" x14ac:dyDescent="0.5">
      <c r="F243" s="45" t="s">
        <v>14</v>
      </c>
      <c r="G243" s="12">
        <v>1</v>
      </c>
      <c r="H243" s="13">
        <v>1</v>
      </c>
      <c r="I243" s="13"/>
      <c r="J243" s="13"/>
      <c r="K243" s="13"/>
      <c r="L243" s="10">
        <f t="shared" si="3"/>
        <v>2</v>
      </c>
      <c r="M243" s="14">
        <v>1</v>
      </c>
      <c r="N243" s="13"/>
      <c r="P243" s="10">
        <v>1</v>
      </c>
    </row>
    <row r="244" spans="1:16" x14ac:dyDescent="0.5">
      <c r="F244" s="45" t="s">
        <v>13</v>
      </c>
      <c r="G244" s="12">
        <v>1</v>
      </c>
      <c r="H244" s="13">
        <v>1</v>
      </c>
      <c r="I244" s="13"/>
      <c r="J244" s="13"/>
      <c r="K244" s="13"/>
      <c r="L244" s="10">
        <f t="shared" si="3"/>
        <v>2</v>
      </c>
      <c r="M244" s="14">
        <v>1</v>
      </c>
      <c r="N244" s="13"/>
      <c r="P244" s="10">
        <v>1</v>
      </c>
    </row>
    <row r="245" spans="1:16" x14ac:dyDescent="0.5">
      <c r="A245" s="16"/>
      <c r="B245" s="16"/>
      <c r="C245" s="16"/>
      <c r="D245" s="16"/>
      <c r="E245" s="16"/>
      <c r="F245" s="46" t="s">
        <v>18</v>
      </c>
      <c r="G245" s="17"/>
      <c r="H245" s="18">
        <v>1</v>
      </c>
      <c r="I245" s="18"/>
      <c r="J245" s="18"/>
      <c r="K245" s="18"/>
      <c r="L245" s="16">
        <f t="shared" si="3"/>
        <v>1</v>
      </c>
      <c r="M245" s="19">
        <v>1</v>
      </c>
      <c r="N245" s="18"/>
      <c r="O245" s="64"/>
      <c r="P245" s="16">
        <v>1</v>
      </c>
    </row>
    <row r="246" spans="1:16" x14ac:dyDescent="0.5">
      <c r="A246" s="28">
        <v>27</v>
      </c>
      <c r="B246" s="29" t="s">
        <v>113</v>
      </c>
      <c r="C246" s="29" t="s">
        <v>114</v>
      </c>
      <c r="D246" s="29">
        <v>2017</v>
      </c>
      <c r="E246" s="28" t="s">
        <v>115</v>
      </c>
      <c r="F246" s="55" t="s">
        <v>5</v>
      </c>
      <c r="G246" s="7">
        <v>1</v>
      </c>
      <c r="H246" s="8"/>
      <c r="I246" s="8"/>
      <c r="J246" s="8"/>
      <c r="K246" s="8"/>
      <c r="L246" s="28">
        <v>1</v>
      </c>
      <c r="M246" s="50">
        <v>1</v>
      </c>
      <c r="N246" s="8"/>
      <c r="O246" s="62">
        <v>1</v>
      </c>
    </row>
    <row r="247" spans="1:16" x14ac:dyDescent="0.5">
      <c r="A247" s="30"/>
      <c r="B247" s="31"/>
      <c r="C247" s="31"/>
      <c r="D247" s="31"/>
      <c r="E247" s="30"/>
      <c r="F247" s="45" t="s">
        <v>42</v>
      </c>
      <c r="G247" s="12">
        <v>1</v>
      </c>
      <c r="H247" s="13">
        <v>1</v>
      </c>
      <c r="I247" s="13"/>
      <c r="J247" s="13"/>
      <c r="K247" s="13"/>
      <c r="L247" s="30">
        <v>2</v>
      </c>
      <c r="M247" s="51">
        <v>1</v>
      </c>
      <c r="N247" s="13"/>
      <c r="O247" s="62">
        <v>1</v>
      </c>
    </row>
    <row r="248" spans="1:16" x14ac:dyDescent="0.5">
      <c r="A248" s="30"/>
      <c r="B248" s="31"/>
      <c r="C248" s="31"/>
      <c r="D248" s="31"/>
      <c r="E248" s="30"/>
      <c r="F248" s="46" t="s">
        <v>18</v>
      </c>
      <c r="G248" s="17">
        <v>1</v>
      </c>
      <c r="H248" s="18">
        <v>1</v>
      </c>
      <c r="I248" s="18"/>
      <c r="J248" s="18"/>
      <c r="K248" s="18"/>
      <c r="L248" s="48">
        <v>2</v>
      </c>
      <c r="M248" s="52">
        <v>1</v>
      </c>
      <c r="N248" s="18"/>
      <c r="O248" s="64">
        <v>1</v>
      </c>
      <c r="P248" s="16"/>
    </row>
    <row r="249" spans="1:16" x14ac:dyDescent="0.5">
      <c r="F249" s="55" t="s">
        <v>10</v>
      </c>
      <c r="G249" s="7">
        <v>1</v>
      </c>
      <c r="H249" s="8">
        <v>1</v>
      </c>
      <c r="I249" s="8"/>
      <c r="J249" s="8"/>
      <c r="K249" s="8"/>
      <c r="L249" s="5">
        <f t="shared" ref="L249:L285" si="4">SUM(G249:K249)</f>
        <v>2</v>
      </c>
      <c r="M249" s="9">
        <v>1</v>
      </c>
      <c r="N249" s="8"/>
      <c r="P249" s="10">
        <v>1</v>
      </c>
    </row>
    <row r="250" spans="1:16" x14ac:dyDescent="0.5">
      <c r="F250" s="45" t="s">
        <v>11</v>
      </c>
      <c r="G250" s="12">
        <v>1</v>
      </c>
      <c r="H250" s="13">
        <v>1</v>
      </c>
      <c r="I250" s="13"/>
      <c r="J250" s="13"/>
      <c r="K250" s="13"/>
      <c r="L250" s="10">
        <f t="shared" si="4"/>
        <v>2</v>
      </c>
      <c r="M250" s="14">
        <v>1</v>
      </c>
      <c r="N250" s="13"/>
      <c r="P250" s="10">
        <v>1</v>
      </c>
    </row>
    <row r="251" spans="1:16" x14ac:dyDescent="0.5">
      <c r="F251" s="45" t="s">
        <v>14</v>
      </c>
      <c r="G251" s="12">
        <v>1</v>
      </c>
      <c r="H251" s="13">
        <v>1</v>
      </c>
      <c r="I251" s="13"/>
      <c r="J251" s="13"/>
      <c r="K251" s="13"/>
      <c r="L251" s="10">
        <f t="shared" si="4"/>
        <v>2</v>
      </c>
      <c r="M251" s="14">
        <v>1</v>
      </c>
      <c r="N251" s="13"/>
      <c r="P251" s="10">
        <v>1</v>
      </c>
    </row>
    <row r="252" spans="1:16" x14ac:dyDescent="0.5">
      <c r="F252" s="45" t="s">
        <v>13</v>
      </c>
      <c r="G252" s="12">
        <v>1</v>
      </c>
      <c r="H252" s="13"/>
      <c r="I252" s="13"/>
      <c r="J252" s="13"/>
      <c r="K252" s="13"/>
      <c r="L252" s="10">
        <f t="shared" si="4"/>
        <v>1</v>
      </c>
      <c r="M252" s="14">
        <v>1</v>
      </c>
      <c r="N252" s="13"/>
      <c r="P252" s="10">
        <v>1</v>
      </c>
    </row>
    <row r="253" spans="1:16" x14ac:dyDescent="0.5">
      <c r="F253" s="45" t="s">
        <v>34</v>
      </c>
      <c r="G253" s="12">
        <v>1</v>
      </c>
      <c r="H253" s="13">
        <v>1</v>
      </c>
      <c r="I253" s="13"/>
      <c r="J253" s="13"/>
      <c r="K253" s="13"/>
      <c r="L253" s="10">
        <f t="shared" si="4"/>
        <v>2</v>
      </c>
      <c r="M253" s="14">
        <v>1</v>
      </c>
      <c r="N253" s="13"/>
      <c r="P253" s="10">
        <v>1</v>
      </c>
    </row>
    <row r="254" spans="1:16" x14ac:dyDescent="0.5">
      <c r="F254" s="45" t="s">
        <v>29</v>
      </c>
      <c r="G254" s="12">
        <v>1</v>
      </c>
      <c r="H254" s="13">
        <v>1</v>
      </c>
      <c r="I254" s="13"/>
      <c r="J254" s="13"/>
      <c r="K254" s="13"/>
      <c r="L254" s="10">
        <f t="shared" si="4"/>
        <v>2</v>
      </c>
      <c r="M254" s="14">
        <v>1</v>
      </c>
      <c r="N254" s="13"/>
      <c r="P254" s="10">
        <v>1</v>
      </c>
    </row>
    <row r="255" spans="1:16" x14ac:dyDescent="0.5">
      <c r="A255" s="16"/>
      <c r="B255" s="16"/>
      <c r="C255" s="16"/>
      <c r="D255" s="16"/>
      <c r="E255" s="16"/>
      <c r="F255" s="46" t="s">
        <v>17</v>
      </c>
      <c r="G255" s="17">
        <v>1</v>
      </c>
      <c r="H255" s="18"/>
      <c r="I255" s="18"/>
      <c r="J255" s="18"/>
      <c r="K255" s="18"/>
      <c r="L255" s="16">
        <f t="shared" si="4"/>
        <v>1</v>
      </c>
      <c r="M255" s="19">
        <v>1</v>
      </c>
      <c r="N255" s="18"/>
      <c r="O255" s="64"/>
      <c r="P255" s="16">
        <v>1</v>
      </c>
    </row>
    <row r="256" spans="1:16" x14ac:dyDescent="0.5">
      <c r="A256" s="5">
        <v>28</v>
      </c>
      <c r="B256" s="6" t="s">
        <v>116</v>
      </c>
      <c r="C256" s="6" t="s">
        <v>117</v>
      </c>
      <c r="D256" s="6">
        <v>2017</v>
      </c>
      <c r="E256" s="23" t="s">
        <v>118</v>
      </c>
      <c r="F256" s="55" t="s">
        <v>5</v>
      </c>
      <c r="G256" s="7">
        <v>1</v>
      </c>
      <c r="H256" s="8">
        <v>1</v>
      </c>
      <c r="I256" s="8"/>
      <c r="J256" s="8"/>
      <c r="K256" s="8"/>
      <c r="L256" s="5">
        <f t="shared" si="4"/>
        <v>2</v>
      </c>
      <c r="M256" s="9">
        <v>1</v>
      </c>
      <c r="N256" s="8"/>
      <c r="O256" s="62">
        <v>1</v>
      </c>
    </row>
    <row r="257" spans="1:16" s="11" customFormat="1" x14ac:dyDescent="0.5">
      <c r="F257" s="45" t="s">
        <v>28</v>
      </c>
      <c r="G257" s="12">
        <v>1</v>
      </c>
      <c r="H257" s="13">
        <v>1</v>
      </c>
      <c r="I257" s="13"/>
      <c r="J257" s="13"/>
      <c r="K257" s="13"/>
      <c r="L257" s="11">
        <f t="shared" si="4"/>
        <v>2</v>
      </c>
      <c r="M257" s="14">
        <v>1</v>
      </c>
      <c r="N257" s="13"/>
      <c r="O257" s="14">
        <v>1</v>
      </c>
    </row>
    <row r="258" spans="1:16" x14ac:dyDescent="0.5">
      <c r="B258" s="11"/>
      <c r="C258" s="11"/>
      <c r="D258" s="11"/>
      <c r="F258" s="45" t="s">
        <v>15</v>
      </c>
      <c r="G258" s="12">
        <v>1</v>
      </c>
      <c r="H258" s="13">
        <v>1</v>
      </c>
      <c r="I258" s="13"/>
      <c r="J258" s="13"/>
      <c r="K258" s="13"/>
      <c r="L258" s="10">
        <f t="shared" si="4"/>
        <v>2</v>
      </c>
      <c r="N258" s="13">
        <v>1</v>
      </c>
      <c r="O258" s="62">
        <v>1</v>
      </c>
    </row>
    <row r="259" spans="1:16" x14ac:dyDescent="0.5">
      <c r="B259" s="11"/>
      <c r="C259" s="11"/>
      <c r="D259" s="11"/>
      <c r="F259" s="45" t="s">
        <v>34</v>
      </c>
      <c r="G259" s="12">
        <v>1</v>
      </c>
      <c r="H259" s="13">
        <v>1</v>
      </c>
      <c r="I259" s="13"/>
      <c r="J259" s="13"/>
      <c r="K259" s="13"/>
      <c r="L259" s="10">
        <f t="shared" si="4"/>
        <v>2</v>
      </c>
      <c r="M259" s="14">
        <v>1</v>
      </c>
      <c r="N259" s="13"/>
      <c r="O259" s="62">
        <v>1</v>
      </c>
    </row>
    <row r="260" spans="1:16" x14ac:dyDescent="0.5">
      <c r="B260" s="11"/>
      <c r="C260" s="11"/>
      <c r="D260" s="11"/>
      <c r="F260" s="46" t="s">
        <v>27</v>
      </c>
      <c r="G260" s="17"/>
      <c r="H260" s="18"/>
      <c r="I260" s="18"/>
      <c r="J260" s="18"/>
      <c r="K260" s="18"/>
      <c r="L260" s="16">
        <f t="shared" si="4"/>
        <v>0</v>
      </c>
      <c r="M260" s="19">
        <v>1</v>
      </c>
      <c r="N260" s="18"/>
      <c r="O260" s="64">
        <v>1</v>
      </c>
      <c r="P260" s="16"/>
    </row>
    <row r="261" spans="1:16" x14ac:dyDescent="0.5">
      <c r="F261" s="55" t="s">
        <v>42</v>
      </c>
      <c r="G261" s="7">
        <v>1</v>
      </c>
      <c r="H261" s="8">
        <v>1</v>
      </c>
      <c r="I261" s="8"/>
      <c r="J261" s="8"/>
      <c r="K261" s="8"/>
      <c r="L261" s="5">
        <f t="shared" si="4"/>
        <v>2</v>
      </c>
      <c r="M261" s="9">
        <v>1</v>
      </c>
      <c r="N261" s="8"/>
      <c r="P261" s="10">
        <v>1</v>
      </c>
    </row>
    <row r="262" spans="1:16" x14ac:dyDescent="0.5">
      <c r="F262" s="45" t="s">
        <v>14</v>
      </c>
      <c r="G262" s="12">
        <v>1</v>
      </c>
      <c r="H262" s="13">
        <v>1</v>
      </c>
      <c r="I262" s="13"/>
      <c r="J262" s="13"/>
      <c r="K262" s="13"/>
      <c r="L262" s="10">
        <f t="shared" si="4"/>
        <v>2</v>
      </c>
      <c r="M262" s="14">
        <v>1</v>
      </c>
      <c r="N262" s="13"/>
      <c r="P262" s="10">
        <v>1</v>
      </c>
    </row>
    <row r="263" spans="1:16" x14ac:dyDescent="0.5">
      <c r="F263" s="45" t="s">
        <v>16</v>
      </c>
      <c r="G263" s="12">
        <v>1</v>
      </c>
      <c r="H263" s="13">
        <v>1</v>
      </c>
      <c r="I263" s="13"/>
      <c r="J263" s="13"/>
      <c r="K263" s="13"/>
      <c r="L263" s="10">
        <f t="shared" si="4"/>
        <v>2</v>
      </c>
      <c r="M263" s="14">
        <v>1</v>
      </c>
      <c r="N263" s="13"/>
      <c r="P263" s="10">
        <v>1</v>
      </c>
    </row>
    <row r="264" spans="1:16" x14ac:dyDescent="0.5">
      <c r="F264" s="45" t="s">
        <v>18</v>
      </c>
      <c r="G264" s="12"/>
      <c r="H264" s="13"/>
      <c r="I264" s="13"/>
      <c r="J264" s="13"/>
      <c r="K264" s="13"/>
      <c r="L264" s="10">
        <f t="shared" si="4"/>
        <v>0</v>
      </c>
      <c r="N264" s="13"/>
      <c r="P264" s="10">
        <v>1</v>
      </c>
    </row>
    <row r="265" spans="1:16" x14ac:dyDescent="0.5">
      <c r="A265" s="16"/>
      <c r="B265" s="16"/>
      <c r="C265" s="16"/>
      <c r="D265" s="16"/>
      <c r="E265" s="16"/>
      <c r="F265" s="46" t="s">
        <v>59</v>
      </c>
      <c r="G265" s="17"/>
      <c r="H265" s="18"/>
      <c r="I265" s="18"/>
      <c r="J265" s="18"/>
      <c r="K265" s="18"/>
      <c r="L265" s="16">
        <f t="shared" si="4"/>
        <v>0</v>
      </c>
      <c r="M265" s="19"/>
      <c r="N265" s="18"/>
      <c r="O265" s="64"/>
      <c r="P265" s="16">
        <v>1</v>
      </c>
    </row>
    <row r="266" spans="1:16" ht="26.25" x14ac:dyDescent="0.5">
      <c r="A266" s="5">
        <v>29</v>
      </c>
      <c r="B266" s="6" t="s">
        <v>119</v>
      </c>
      <c r="C266" s="6" t="s">
        <v>120</v>
      </c>
      <c r="D266" s="6">
        <v>2017</v>
      </c>
      <c r="E266" s="23" t="s">
        <v>121</v>
      </c>
      <c r="F266" s="55" t="s">
        <v>5</v>
      </c>
      <c r="G266" s="7">
        <v>1</v>
      </c>
      <c r="H266" s="8">
        <v>1</v>
      </c>
      <c r="I266" s="8"/>
      <c r="J266" s="8"/>
      <c r="K266" s="8"/>
      <c r="L266" s="5">
        <f t="shared" si="4"/>
        <v>2</v>
      </c>
      <c r="M266" s="9">
        <v>1</v>
      </c>
      <c r="N266" s="8"/>
      <c r="O266" s="62">
        <v>1</v>
      </c>
    </row>
    <row r="267" spans="1:16" x14ac:dyDescent="0.5">
      <c r="B267" s="11"/>
      <c r="C267" s="11"/>
      <c r="D267" s="11"/>
      <c r="E267" s="22"/>
      <c r="F267" s="45" t="s">
        <v>6</v>
      </c>
      <c r="G267" s="12">
        <v>1</v>
      </c>
      <c r="H267" s="13">
        <v>1</v>
      </c>
      <c r="I267" s="13"/>
      <c r="J267" s="13"/>
      <c r="K267" s="13">
        <v>1</v>
      </c>
      <c r="L267" s="10">
        <f t="shared" si="4"/>
        <v>3</v>
      </c>
      <c r="M267" s="14">
        <v>1</v>
      </c>
      <c r="N267" s="13"/>
      <c r="O267" s="62">
        <v>1</v>
      </c>
    </row>
    <row r="268" spans="1:16" x14ac:dyDescent="0.5">
      <c r="B268" s="11"/>
      <c r="C268" s="11"/>
      <c r="D268" s="11"/>
      <c r="F268" s="46" t="s">
        <v>8</v>
      </c>
      <c r="G268" s="17">
        <v>1</v>
      </c>
      <c r="H268" s="18">
        <v>1</v>
      </c>
      <c r="I268" s="18"/>
      <c r="J268" s="18"/>
      <c r="K268" s="18"/>
      <c r="L268" s="16">
        <f t="shared" si="4"/>
        <v>2</v>
      </c>
      <c r="M268" s="19">
        <v>1</v>
      </c>
      <c r="N268" s="18"/>
      <c r="O268" s="64">
        <v>1</v>
      </c>
      <c r="P268" s="16"/>
    </row>
    <row r="269" spans="1:16" x14ac:dyDescent="0.5">
      <c r="F269" s="55" t="s">
        <v>10</v>
      </c>
      <c r="G269" s="7">
        <v>1</v>
      </c>
      <c r="H269" s="8">
        <v>1</v>
      </c>
      <c r="I269" s="8"/>
      <c r="J269" s="8"/>
      <c r="K269" s="8"/>
      <c r="L269" s="5">
        <f t="shared" si="4"/>
        <v>2</v>
      </c>
      <c r="M269" s="9">
        <v>1</v>
      </c>
      <c r="N269" s="8"/>
      <c r="P269" s="10">
        <v>1</v>
      </c>
    </row>
    <row r="270" spans="1:16" x14ac:dyDescent="0.5">
      <c r="F270" s="45" t="s">
        <v>7</v>
      </c>
      <c r="G270" s="12">
        <v>1</v>
      </c>
      <c r="H270" s="13">
        <v>1</v>
      </c>
      <c r="I270" s="13"/>
      <c r="J270" s="13"/>
      <c r="K270" s="13"/>
      <c r="L270" s="10">
        <f t="shared" si="4"/>
        <v>2</v>
      </c>
      <c r="M270" s="14">
        <v>1</v>
      </c>
      <c r="N270" s="13"/>
      <c r="P270" s="10">
        <v>1</v>
      </c>
    </row>
    <row r="271" spans="1:16" x14ac:dyDescent="0.5">
      <c r="F271" s="45" t="s">
        <v>11</v>
      </c>
      <c r="G271" s="12">
        <v>1</v>
      </c>
      <c r="H271" s="13">
        <v>1</v>
      </c>
      <c r="I271" s="13"/>
      <c r="J271" s="13"/>
      <c r="K271" s="13"/>
      <c r="L271" s="10">
        <f t="shared" si="4"/>
        <v>2</v>
      </c>
      <c r="M271" s="14">
        <v>1</v>
      </c>
      <c r="N271" s="13"/>
      <c r="P271" s="10">
        <v>1</v>
      </c>
    </row>
    <row r="272" spans="1:16" x14ac:dyDescent="0.5">
      <c r="F272" s="45" t="s">
        <v>14</v>
      </c>
      <c r="G272" s="12">
        <v>1</v>
      </c>
      <c r="H272" s="13">
        <v>1</v>
      </c>
      <c r="I272" s="13"/>
      <c r="J272" s="13"/>
      <c r="K272" s="13"/>
      <c r="L272" s="10">
        <f t="shared" si="4"/>
        <v>2</v>
      </c>
      <c r="M272" s="14">
        <v>1</v>
      </c>
      <c r="N272" s="13"/>
      <c r="P272" s="10">
        <v>1</v>
      </c>
    </row>
    <row r="273" spans="1:16" x14ac:dyDescent="0.5">
      <c r="F273" s="45" t="s">
        <v>13</v>
      </c>
      <c r="G273" s="12">
        <v>1</v>
      </c>
      <c r="H273" s="13"/>
      <c r="I273" s="13"/>
      <c r="J273" s="13"/>
      <c r="K273" s="13"/>
      <c r="L273" s="10">
        <f t="shared" si="4"/>
        <v>1</v>
      </c>
      <c r="M273" s="14">
        <v>1</v>
      </c>
      <c r="N273" s="13"/>
      <c r="P273" s="10">
        <v>1</v>
      </c>
    </row>
    <row r="274" spans="1:16" x14ac:dyDescent="0.5">
      <c r="A274" s="16"/>
      <c r="B274" s="16"/>
      <c r="C274" s="16"/>
      <c r="D274" s="16"/>
      <c r="E274" s="16"/>
      <c r="F274" s="46" t="s">
        <v>16</v>
      </c>
      <c r="G274" s="17">
        <v>1</v>
      </c>
      <c r="H274" s="18">
        <v>1</v>
      </c>
      <c r="I274" s="18"/>
      <c r="J274" s="18"/>
      <c r="K274" s="18"/>
      <c r="L274" s="16">
        <f t="shared" si="4"/>
        <v>2</v>
      </c>
      <c r="M274" s="19">
        <v>1</v>
      </c>
      <c r="N274" s="18"/>
      <c r="O274" s="64"/>
      <c r="P274" s="16">
        <v>1</v>
      </c>
    </row>
    <row r="275" spans="1:16" ht="26.25" x14ac:dyDescent="0.5">
      <c r="A275" s="5">
        <v>30</v>
      </c>
      <c r="B275" s="6" t="s">
        <v>122</v>
      </c>
      <c r="C275" s="6" t="s">
        <v>123</v>
      </c>
      <c r="D275" s="6">
        <v>2017</v>
      </c>
      <c r="E275" s="23" t="s">
        <v>124</v>
      </c>
      <c r="F275" s="55" t="s">
        <v>5</v>
      </c>
      <c r="G275" s="7">
        <v>1</v>
      </c>
      <c r="H275" s="8"/>
      <c r="I275" s="8"/>
      <c r="J275" s="8"/>
      <c r="K275" s="8"/>
      <c r="L275" s="5">
        <f t="shared" si="4"/>
        <v>1</v>
      </c>
      <c r="M275" s="9">
        <v>1</v>
      </c>
      <c r="N275" s="8"/>
      <c r="O275" s="62">
        <v>1</v>
      </c>
    </row>
    <row r="276" spans="1:16" x14ac:dyDescent="0.5">
      <c r="B276" s="11"/>
      <c r="C276" s="11"/>
      <c r="D276" s="11"/>
      <c r="F276" s="45" t="s">
        <v>6</v>
      </c>
      <c r="G276" s="12">
        <v>1</v>
      </c>
      <c r="H276" s="13"/>
      <c r="I276" s="13"/>
      <c r="J276" s="13"/>
      <c r="K276" s="13"/>
      <c r="L276" s="10">
        <f t="shared" si="4"/>
        <v>1</v>
      </c>
      <c r="M276" s="14">
        <v>1</v>
      </c>
      <c r="N276" s="13"/>
      <c r="O276" s="62">
        <v>1</v>
      </c>
    </row>
    <row r="277" spans="1:16" x14ac:dyDescent="0.5">
      <c r="B277" s="11"/>
      <c r="C277" s="11"/>
      <c r="D277" s="11"/>
      <c r="F277" s="45" t="s">
        <v>27</v>
      </c>
      <c r="G277" s="12">
        <v>1</v>
      </c>
      <c r="H277" s="13"/>
      <c r="I277" s="13"/>
      <c r="J277" s="13"/>
      <c r="K277" s="13"/>
      <c r="L277" s="10">
        <f t="shared" si="4"/>
        <v>1</v>
      </c>
      <c r="M277" s="14">
        <v>1</v>
      </c>
      <c r="N277" s="13"/>
      <c r="O277" s="62">
        <v>1</v>
      </c>
    </row>
    <row r="278" spans="1:16" x14ac:dyDescent="0.5">
      <c r="B278" s="11"/>
      <c r="C278" s="11"/>
      <c r="D278" s="11"/>
      <c r="F278" s="46" t="s">
        <v>7</v>
      </c>
      <c r="G278" s="17">
        <v>1</v>
      </c>
      <c r="H278" s="18"/>
      <c r="I278" s="18"/>
      <c r="J278" s="18"/>
      <c r="K278" s="18"/>
      <c r="L278" s="16">
        <f t="shared" si="4"/>
        <v>1</v>
      </c>
      <c r="M278" s="19">
        <v>1</v>
      </c>
      <c r="N278" s="18"/>
      <c r="O278" s="64">
        <v>1</v>
      </c>
      <c r="P278" s="16"/>
    </row>
    <row r="279" spans="1:16" x14ac:dyDescent="0.5">
      <c r="F279" s="55" t="s">
        <v>12</v>
      </c>
      <c r="G279" s="7">
        <v>1</v>
      </c>
      <c r="H279" s="8"/>
      <c r="I279" s="8"/>
      <c r="J279" s="8"/>
      <c r="K279" s="8"/>
      <c r="L279" s="5">
        <f t="shared" si="4"/>
        <v>1</v>
      </c>
      <c r="M279" s="9">
        <v>1</v>
      </c>
      <c r="N279" s="8"/>
      <c r="P279" s="10">
        <v>1</v>
      </c>
    </row>
    <row r="280" spans="1:16" s="11" customFormat="1" x14ac:dyDescent="0.5">
      <c r="F280" s="45" t="s">
        <v>28</v>
      </c>
      <c r="G280" s="12"/>
      <c r="H280" s="13"/>
      <c r="I280" s="13"/>
      <c r="J280" s="13"/>
      <c r="K280" s="13"/>
      <c r="L280" s="11">
        <f t="shared" si="4"/>
        <v>0</v>
      </c>
      <c r="M280" s="14"/>
      <c r="N280" s="13"/>
      <c r="O280" s="14"/>
      <c r="P280" s="11">
        <v>1</v>
      </c>
    </row>
    <row r="281" spans="1:16" x14ac:dyDescent="0.5">
      <c r="F281" s="45" t="s">
        <v>15</v>
      </c>
      <c r="G281" s="12">
        <v>1</v>
      </c>
      <c r="H281" s="13"/>
      <c r="I281" s="13"/>
      <c r="J281" s="13"/>
      <c r="K281" s="13"/>
      <c r="L281" s="10">
        <f t="shared" si="4"/>
        <v>1</v>
      </c>
      <c r="M281" s="14">
        <v>1</v>
      </c>
      <c r="N281" s="13"/>
      <c r="P281" s="10">
        <v>1</v>
      </c>
    </row>
    <row r="282" spans="1:16" x14ac:dyDescent="0.5">
      <c r="F282" s="45" t="s">
        <v>16</v>
      </c>
      <c r="G282" s="12">
        <v>1</v>
      </c>
      <c r="H282" s="13"/>
      <c r="I282" s="13"/>
      <c r="J282" s="13"/>
      <c r="K282" s="13"/>
      <c r="L282" s="10">
        <f t="shared" si="4"/>
        <v>1</v>
      </c>
      <c r="M282" s="14">
        <v>1</v>
      </c>
      <c r="N282" s="13"/>
      <c r="P282" s="10">
        <v>1</v>
      </c>
    </row>
    <row r="283" spans="1:16" x14ac:dyDescent="0.5">
      <c r="F283" s="45" t="s">
        <v>8</v>
      </c>
      <c r="G283" s="12">
        <v>1</v>
      </c>
      <c r="H283" s="13"/>
      <c r="I283" s="13"/>
      <c r="J283" s="13"/>
      <c r="K283" s="13"/>
      <c r="L283" s="10">
        <f t="shared" si="4"/>
        <v>1</v>
      </c>
      <c r="M283" s="14">
        <v>1</v>
      </c>
      <c r="N283" s="13"/>
      <c r="P283" s="10">
        <v>1</v>
      </c>
    </row>
    <row r="284" spans="1:16" x14ac:dyDescent="0.5">
      <c r="F284" s="45" t="s">
        <v>29</v>
      </c>
      <c r="G284" s="12">
        <v>1</v>
      </c>
      <c r="H284" s="13"/>
      <c r="I284" s="13"/>
      <c r="J284" s="13"/>
      <c r="K284" s="13"/>
      <c r="L284" s="10">
        <f t="shared" si="4"/>
        <v>1</v>
      </c>
      <c r="M284" s="14">
        <v>1</v>
      </c>
      <c r="N284" s="13"/>
      <c r="P284" s="10">
        <v>1</v>
      </c>
    </row>
    <row r="285" spans="1:16" x14ac:dyDescent="0.5">
      <c r="A285" s="16"/>
      <c r="B285" s="16"/>
      <c r="C285" s="16"/>
      <c r="D285" s="16"/>
      <c r="E285" s="16"/>
      <c r="F285" s="46" t="s">
        <v>59</v>
      </c>
      <c r="G285" s="17"/>
      <c r="H285" s="18">
        <v>1</v>
      </c>
      <c r="I285" s="18"/>
      <c r="J285" s="18"/>
      <c r="K285" s="18"/>
      <c r="L285" s="16">
        <f t="shared" si="4"/>
        <v>1</v>
      </c>
      <c r="M285" s="19">
        <v>1</v>
      </c>
      <c r="N285" s="18"/>
      <c r="O285" s="64"/>
      <c r="P285" s="16">
        <v>1</v>
      </c>
    </row>
    <row r="286" spans="1:16" ht="52.5" x14ac:dyDescent="0.5">
      <c r="A286" s="28">
        <v>31</v>
      </c>
      <c r="B286" s="29" t="s">
        <v>125</v>
      </c>
      <c r="C286" s="29" t="s">
        <v>126</v>
      </c>
      <c r="D286" s="29">
        <v>2017</v>
      </c>
      <c r="E286" s="23" t="s">
        <v>127</v>
      </c>
      <c r="F286" s="55" t="s">
        <v>5</v>
      </c>
      <c r="G286" s="7">
        <v>1</v>
      </c>
      <c r="H286" s="8">
        <v>1</v>
      </c>
      <c r="I286" s="8"/>
      <c r="J286" s="8"/>
      <c r="K286" s="8"/>
      <c r="L286" s="28">
        <v>2</v>
      </c>
      <c r="M286" s="50">
        <v>1</v>
      </c>
      <c r="N286" s="8"/>
      <c r="O286" s="62">
        <v>1</v>
      </c>
    </row>
    <row r="287" spans="1:16" x14ac:dyDescent="0.5">
      <c r="A287" s="30"/>
      <c r="B287" s="31"/>
      <c r="C287" s="31"/>
      <c r="D287" s="31"/>
      <c r="E287" s="30"/>
      <c r="F287" s="45" t="s">
        <v>34</v>
      </c>
      <c r="G287" s="12">
        <v>1</v>
      </c>
      <c r="H287" s="13">
        <v>1</v>
      </c>
      <c r="I287" s="13"/>
      <c r="J287" s="13"/>
      <c r="K287" s="13"/>
      <c r="L287" s="30">
        <v>2</v>
      </c>
      <c r="M287" s="51"/>
      <c r="N287" s="13"/>
      <c r="O287" s="62">
        <v>1</v>
      </c>
    </row>
    <row r="288" spans="1:16" x14ac:dyDescent="0.5">
      <c r="A288" s="30"/>
      <c r="B288" s="31"/>
      <c r="C288" s="31"/>
      <c r="D288" s="31"/>
      <c r="E288" s="30"/>
      <c r="F288" s="45" t="s">
        <v>27</v>
      </c>
      <c r="G288" s="12">
        <v>1</v>
      </c>
      <c r="H288" s="13">
        <v>1</v>
      </c>
      <c r="I288" s="13"/>
      <c r="J288" s="13"/>
      <c r="K288" s="13"/>
      <c r="L288" s="30">
        <v>2</v>
      </c>
      <c r="M288" s="51">
        <v>1</v>
      </c>
      <c r="N288" s="13"/>
      <c r="O288" s="62">
        <v>1</v>
      </c>
    </row>
    <row r="289" spans="1:16" x14ac:dyDescent="0.5">
      <c r="A289" s="30"/>
      <c r="B289" s="31"/>
      <c r="C289" s="31"/>
      <c r="D289" s="31"/>
      <c r="E289" s="30"/>
      <c r="F289" s="45" t="s">
        <v>7</v>
      </c>
      <c r="G289" s="12">
        <v>1</v>
      </c>
      <c r="H289" s="13">
        <v>1</v>
      </c>
      <c r="I289" s="13"/>
      <c r="J289" s="13"/>
      <c r="K289" s="13"/>
      <c r="L289" s="30">
        <v>2</v>
      </c>
      <c r="M289" s="51">
        <v>1</v>
      </c>
      <c r="N289" s="13"/>
      <c r="O289" s="62">
        <v>1</v>
      </c>
    </row>
    <row r="290" spans="1:16" x14ac:dyDescent="0.5">
      <c r="A290" s="30"/>
      <c r="B290" s="31"/>
      <c r="C290" s="31"/>
      <c r="D290" s="31"/>
      <c r="E290" s="30"/>
      <c r="F290" s="46" t="s">
        <v>6</v>
      </c>
      <c r="G290" s="17">
        <v>1</v>
      </c>
      <c r="H290" s="18">
        <v>1</v>
      </c>
      <c r="I290" s="18"/>
      <c r="J290" s="18"/>
      <c r="K290" s="18"/>
      <c r="L290" s="48">
        <v>2</v>
      </c>
      <c r="M290" s="52">
        <v>1</v>
      </c>
      <c r="N290" s="18"/>
      <c r="O290" s="64">
        <v>1</v>
      </c>
      <c r="P290" s="16"/>
    </row>
    <row r="291" spans="1:16" x14ac:dyDescent="0.5">
      <c r="F291" s="55" t="s">
        <v>10</v>
      </c>
      <c r="G291" s="7">
        <v>1</v>
      </c>
      <c r="H291" s="8">
        <v>1</v>
      </c>
      <c r="I291" s="8"/>
      <c r="J291" s="8"/>
      <c r="K291" s="8"/>
      <c r="L291" s="5">
        <f>SUM(G291:K291)</f>
        <v>2</v>
      </c>
      <c r="M291" s="9">
        <v>1</v>
      </c>
      <c r="P291" s="10">
        <v>1</v>
      </c>
    </row>
    <row r="292" spans="1:16" x14ac:dyDescent="0.5">
      <c r="F292" s="45" t="s">
        <v>11</v>
      </c>
      <c r="G292" s="12">
        <v>1</v>
      </c>
      <c r="H292" s="13">
        <v>1</v>
      </c>
      <c r="I292" s="13"/>
      <c r="J292" s="13"/>
      <c r="K292" s="13"/>
      <c r="L292" s="10">
        <f>SUM(G292:K292)</f>
        <v>2</v>
      </c>
      <c r="M292" s="14">
        <v>1</v>
      </c>
      <c r="P292" s="10">
        <v>1</v>
      </c>
    </row>
    <row r="293" spans="1:16" x14ac:dyDescent="0.5">
      <c r="F293" s="45" t="s">
        <v>28</v>
      </c>
      <c r="G293" s="12">
        <v>1</v>
      </c>
      <c r="H293" s="13">
        <v>1</v>
      </c>
      <c r="I293" s="13"/>
      <c r="J293" s="13"/>
      <c r="K293" s="13"/>
      <c r="L293" s="10">
        <f>SUM(G293:K293)</f>
        <v>2</v>
      </c>
      <c r="P293" s="10">
        <v>1</v>
      </c>
    </row>
    <row r="294" spans="1:16" x14ac:dyDescent="0.5">
      <c r="F294" s="45" t="s">
        <v>16</v>
      </c>
      <c r="G294" s="12">
        <v>1</v>
      </c>
      <c r="H294" s="13">
        <v>1</v>
      </c>
      <c r="I294" s="13"/>
      <c r="J294" s="13"/>
      <c r="K294" s="13"/>
      <c r="L294" s="10">
        <f>SUM(G294:K294)</f>
        <v>2</v>
      </c>
      <c r="P294" s="10">
        <v>1</v>
      </c>
    </row>
    <row r="295" spans="1:16" x14ac:dyDescent="0.5">
      <c r="A295" s="16"/>
      <c r="B295" s="16"/>
      <c r="C295" s="16"/>
      <c r="D295" s="16"/>
      <c r="E295" s="16"/>
      <c r="F295" s="46" t="s">
        <v>12</v>
      </c>
      <c r="G295" s="17">
        <v>1</v>
      </c>
      <c r="H295" s="18">
        <v>1</v>
      </c>
      <c r="I295" s="18"/>
      <c r="J295" s="18"/>
      <c r="K295" s="18"/>
      <c r="L295" s="16">
        <f>SUM(G295:K295)</f>
        <v>2</v>
      </c>
      <c r="M295" s="19">
        <v>1</v>
      </c>
      <c r="N295" s="16"/>
      <c r="O295" s="64"/>
      <c r="P295" s="16">
        <v>1</v>
      </c>
    </row>
    <row r="296" spans="1:16" x14ac:dyDescent="0.5">
      <c r="A296" s="28">
        <v>32</v>
      </c>
      <c r="B296" s="29" t="s">
        <v>128</v>
      </c>
      <c r="C296" s="29" t="s">
        <v>129</v>
      </c>
      <c r="D296" s="29">
        <v>2017</v>
      </c>
      <c r="E296" s="23" t="s">
        <v>130</v>
      </c>
      <c r="F296" s="55" t="s">
        <v>5</v>
      </c>
      <c r="G296" s="7">
        <v>1</v>
      </c>
      <c r="H296" s="8"/>
      <c r="I296" s="8"/>
      <c r="J296" s="8"/>
      <c r="K296" s="8"/>
      <c r="L296" s="28">
        <v>1</v>
      </c>
      <c r="M296" s="50">
        <v>1</v>
      </c>
      <c r="N296" s="8"/>
      <c r="O296" s="62">
        <v>1</v>
      </c>
    </row>
    <row r="297" spans="1:16" x14ac:dyDescent="0.5">
      <c r="A297" s="30"/>
      <c r="B297" s="31"/>
      <c r="C297" s="31"/>
      <c r="D297" s="31"/>
      <c r="E297" s="30"/>
      <c r="F297" s="45" t="s">
        <v>34</v>
      </c>
      <c r="G297" s="12">
        <v>1</v>
      </c>
      <c r="H297" s="13">
        <v>1</v>
      </c>
      <c r="I297" s="13"/>
      <c r="J297" s="13"/>
      <c r="K297" s="13"/>
      <c r="L297" s="30">
        <v>2</v>
      </c>
      <c r="M297" s="51">
        <v>1</v>
      </c>
      <c r="N297" s="13"/>
      <c r="O297" s="62">
        <v>1</v>
      </c>
    </row>
    <row r="298" spans="1:16" x14ac:dyDescent="0.5">
      <c r="A298" s="30"/>
      <c r="B298" s="31"/>
      <c r="C298" s="31"/>
      <c r="D298" s="31"/>
      <c r="E298" s="30"/>
      <c r="F298" s="45" t="s">
        <v>16</v>
      </c>
      <c r="G298" s="12">
        <v>1</v>
      </c>
      <c r="H298" s="13">
        <v>1</v>
      </c>
      <c r="I298" s="13"/>
      <c r="J298" s="13"/>
      <c r="K298" s="13"/>
      <c r="L298" s="30">
        <v>2</v>
      </c>
      <c r="M298" s="51">
        <v>1</v>
      </c>
      <c r="N298" s="13"/>
      <c r="O298" s="62">
        <v>1</v>
      </c>
    </row>
    <row r="299" spans="1:16" x14ac:dyDescent="0.5">
      <c r="A299" s="30"/>
      <c r="B299" s="31"/>
      <c r="C299" s="31"/>
      <c r="D299" s="31"/>
      <c r="E299" s="30"/>
      <c r="F299" s="46" t="s">
        <v>17</v>
      </c>
      <c r="G299" s="17">
        <v>1</v>
      </c>
      <c r="H299" s="18"/>
      <c r="I299" s="18"/>
      <c r="J299" s="18"/>
      <c r="K299" s="18"/>
      <c r="L299" s="48">
        <v>1</v>
      </c>
      <c r="M299" s="52">
        <v>1</v>
      </c>
      <c r="N299" s="18"/>
      <c r="O299" s="64">
        <v>1</v>
      </c>
      <c r="P299" s="16"/>
    </row>
    <row r="300" spans="1:16" x14ac:dyDescent="0.5">
      <c r="F300" s="55" t="s">
        <v>10</v>
      </c>
      <c r="G300" s="7">
        <v>1</v>
      </c>
      <c r="H300" s="8">
        <v>1</v>
      </c>
      <c r="I300" s="8"/>
      <c r="J300" s="8"/>
      <c r="K300" s="8"/>
      <c r="L300" s="5">
        <f t="shared" ref="L300:L331" si="5">SUM(G300:K300)</f>
        <v>2</v>
      </c>
      <c r="M300" s="9">
        <v>1</v>
      </c>
      <c r="P300" s="10">
        <v>1</v>
      </c>
    </row>
    <row r="301" spans="1:16" x14ac:dyDescent="0.5">
      <c r="F301" s="45" t="s">
        <v>11</v>
      </c>
      <c r="G301" s="12">
        <v>1</v>
      </c>
      <c r="H301" s="13">
        <v>1</v>
      </c>
      <c r="I301" s="13"/>
      <c r="J301" s="13"/>
      <c r="K301" s="13"/>
      <c r="L301" s="10">
        <f t="shared" si="5"/>
        <v>2</v>
      </c>
      <c r="M301" s="14">
        <v>1</v>
      </c>
      <c r="P301" s="10">
        <v>1</v>
      </c>
    </row>
    <row r="302" spans="1:16" x14ac:dyDescent="0.5">
      <c r="F302" s="45" t="s">
        <v>14</v>
      </c>
      <c r="G302" s="12">
        <v>1</v>
      </c>
      <c r="H302" s="13">
        <v>1</v>
      </c>
      <c r="I302" s="13"/>
      <c r="J302" s="13"/>
      <c r="K302" s="13"/>
      <c r="L302" s="10">
        <f t="shared" si="5"/>
        <v>2</v>
      </c>
      <c r="M302" s="14">
        <v>1</v>
      </c>
      <c r="P302" s="10">
        <v>1</v>
      </c>
    </row>
    <row r="303" spans="1:16" x14ac:dyDescent="0.5">
      <c r="F303" s="45" t="s">
        <v>13</v>
      </c>
      <c r="G303" s="12">
        <v>1</v>
      </c>
      <c r="H303" s="13">
        <v>1</v>
      </c>
      <c r="I303" s="13"/>
      <c r="J303" s="13"/>
      <c r="K303" s="13"/>
      <c r="L303" s="10">
        <f t="shared" si="5"/>
        <v>2</v>
      </c>
      <c r="M303" s="14">
        <v>1</v>
      </c>
      <c r="P303" s="10">
        <v>1</v>
      </c>
    </row>
    <row r="304" spans="1:16" x14ac:dyDescent="0.5">
      <c r="F304" s="45" t="s">
        <v>7</v>
      </c>
      <c r="G304" s="12">
        <v>1</v>
      </c>
      <c r="H304" s="13">
        <v>1</v>
      </c>
      <c r="I304" s="13"/>
      <c r="J304" s="13"/>
      <c r="K304" s="13"/>
      <c r="L304" s="10">
        <f t="shared" si="5"/>
        <v>2</v>
      </c>
      <c r="M304" s="14">
        <v>1</v>
      </c>
      <c r="P304" s="10">
        <v>1</v>
      </c>
    </row>
    <row r="305" spans="1:16" x14ac:dyDescent="0.5">
      <c r="F305" s="45" t="s">
        <v>18</v>
      </c>
      <c r="G305" s="12"/>
      <c r="H305" s="13">
        <v>1</v>
      </c>
      <c r="I305" s="13"/>
      <c r="J305" s="13"/>
      <c r="K305" s="13"/>
      <c r="L305" s="10">
        <f t="shared" si="5"/>
        <v>1</v>
      </c>
      <c r="M305" s="14">
        <v>1</v>
      </c>
      <c r="P305" s="10">
        <v>1</v>
      </c>
    </row>
    <row r="306" spans="1:16" x14ac:dyDescent="0.5">
      <c r="A306" s="16"/>
      <c r="B306" s="16"/>
      <c r="C306" s="16"/>
      <c r="D306" s="16"/>
      <c r="E306" s="16"/>
      <c r="F306" s="46" t="s">
        <v>131</v>
      </c>
      <c r="G306" s="17">
        <v>1</v>
      </c>
      <c r="H306" s="18">
        <v>1</v>
      </c>
      <c r="I306" s="18"/>
      <c r="J306" s="18"/>
      <c r="K306" s="18"/>
      <c r="L306" s="16">
        <f t="shared" si="5"/>
        <v>2</v>
      </c>
      <c r="M306" s="19">
        <v>1</v>
      </c>
      <c r="N306" s="16"/>
      <c r="O306" s="64"/>
      <c r="P306" s="16">
        <v>1</v>
      </c>
    </row>
    <row r="307" spans="1:16" ht="52.5" x14ac:dyDescent="0.5">
      <c r="A307" s="5">
        <v>33</v>
      </c>
      <c r="B307" s="6" t="s">
        <v>132</v>
      </c>
      <c r="C307" s="6" t="s">
        <v>133</v>
      </c>
      <c r="D307" s="6">
        <v>2017</v>
      </c>
      <c r="E307" s="23" t="s">
        <v>134</v>
      </c>
      <c r="F307" s="55" t="s">
        <v>5</v>
      </c>
      <c r="G307" s="7">
        <v>1</v>
      </c>
      <c r="H307" s="8">
        <v>1</v>
      </c>
      <c r="I307" s="8"/>
      <c r="J307" s="8"/>
      <c r="K307" s="8"/>
      <c r="L307" s="5">
        <f t="shared" si="5"/>
        <v>2</v>
      </c>
      <c r="M307" s="9">
        <v>1</v>
      </c>
      <c r="N307" s="8"/>
      <c r="O307" s="62">
        <v>1</v>
      </c>
    </row>
    <row r="308" spans="1:16" x14ac:dyDescent="0.5">
      <c r="B308" s="11"/>
      <c r="C308" s="11"/>
      <c r="D308" s="11"/>
      <c r="F308" s="45" t="s">
        <v>34</v>
      </c>
      <c r="G308" s="12">
        <v>1</v>
      </c>
      <c r="H308" s="13">
        <v>1</v>
      </c>
      <c r="I308" s="13"/>
      <c r="J308" s="13"/>
      <c r="K308" s="13"/>
      <c r="L308" s="10">
        <f t="shared" si="5"/>
        <v>2</v>
      </c>
      <c r="M308" s="14">
        <v>1</v>
      </c>
      <c r="N308" s="13"/>
      <c r="O308" s="62">
        <v>1</v>
      </c>
    </row>
    <row r="309" spans="1:16" x14ac:dyDescent="0.5">
      <c r="B309" s="11"/>
      <c r="C309" s="11"/>
      <c r="D309" s="11"/>
      <c r="F309" s="45" t="s">
        <v>16</v>
      </c>
      <c r="G309" s="12">
        <v>1</v>
      </c>
      <c r="H309" s="13">
        <v>1</v>
      </c>
      <c r="I309" s="13"/>
      <c r="J309" s="13"/>
      <c r="K309" s="13"/>
      <c r="L309" s="10">
        <f t="shared" si="5"/>
        <v>2</v>
      </c>
      <c r="M309" s="14">
        <v>1</v>
      </c>
      <c r="N309" s="13"/>
      <c r="O309" s="62">
        <v>1</v>
      </c>
    </row>
    <row r="310" spans="1:16" x14ac:dyDescent="0.5">
      <c r="B310" s="11"/>
      <c r="C310" s="11"/>
      <c r="D310" s="11"/>
      <c r="F310" s="46" t="s">
        <v>27</v>
      </c>
      <c r="G310" s="17">
        <v>1</v>
      </c>
      <c r="H310" s="18">
        <v>1</v>
      </c>
      <c r="I310" s="18"/>
      <c r="J310" s="18"/>
      <c r="K310" s="18"/>
      <c r="L310" s="16">
        <f t="shared" si="5"/>
        <v>2</v>
      </c>
      <c r="M310" s="19">
        <v>1</v>
      </c>
      <c r="N310" s="18"/>
      <c r="O310" s="64">
        <v>1</v>
      </c>
      <c r="P310" s="16"/>
    </row>
    <row r="311" spans="1:16" x14ac:dyDescent="0.5">
      <c r="F311" s="55" t="s">
        <v>14</v>
      </c>
      <c r="G311" s="7">
        <v>1</v>
      </c>
      <c r="H311" s="8"/>
      <c r="I311" s="8"/>
      <c r="J311" s="8"/>
      <c r="K311" s="8"/>
      <c r="L311" s="5">
        <f t="shared" si="5"/>
        <v>1</v>
      </c>
      <c r="M311" s="9">
        <v>1</v>
      </c>
      <c r="P311" s="10">
        <v>1</v>
      </c>
    </row>
    <row r="312" spans="1:16" x14ac:dyDescent="0.5">
      <c r="F312" s="45" t="s">
        <v>13</v>
      </c>
      <c r="G312" s="12">
        <v>1</v>
      </c>
      <c r="H312" s="13"/>
      <c r="I312" s="13"/>
      <c r="J312" s="13"/>
      <c r="K312" s="13"/>
      <c r="L312" s="10">
        <f t="shared" si="5"/>
        <v>1</v>
      </c>
      <c r="M312" s="14">
        <v>1</v>
      </c>
      <c r="P312" s="10">
        <v>1</v>
      </c>
    </row>
    <row r="313" spans="1:16" x14ac:dyDescent="0.5">
      <c r="F313" s="45" t="s">
        <v>7</v>
      </c>
      <c r="G313" s="12">
        <v>1</v>
      </c>
      <c r="H313" s="13">
        <v>1</v>
      </c>
      <c r="I313" s="13"/>
      <c r="J313" s="13"/>
      <c r="K313" s="13"/>
      <c r="L313" s="10">
        <f t="shared" si="5"/>
        <v>2</v>
      </c>
      <c r="M313" s="14">
        <v>1</v>
      </c>
      <c r="P313" s="10">
        <v>1</v>
      </c>
    </row>
    <row r="314" spans="1:16" x14ac:dyDescent="0.5">
      <c r="F314" s="45" t="s">
        <v>18</v>
      </c>
      <c r="G314" s="12"/>
      <c r="H314" s="13">
        <v>1</v>
      </c>
      <c r="I314" s="13"/>
      <c r="J314" s="13"/>
      <c r="K314" s="13"/>
      <c r="L314" s="10">
        <f t="shared" si="5"/>
        <v>1</v>
      </c>
      <c r="P314" s="10">
        <v>1</v>
      </c>
    </row>
    <row r="315" spans="1:16" x14ac:dyDescent="0.5">
      <c r="A315" s="16"/>
      <c r="B315" s="16"/>
      <c r="C315" s="16"/>
      <c r="D315" s="16"/>
      <c r="E315" s="16"/>
      <c r="F315" s="46" t="s">
        <v>131</v>
      </c>
      <c r="G315" s="17">
        <v>1</v>
      </c>
      <c r="H315" s="18">
        <v>1</v>
      </c>
      <c r="I315" s="18"/>
      <c r="J315" s="18"/>
      <c r="K315" s="18"/>
      <c r="L315" s="16">
        <f t="shared" si="5"/>
        <v>2</v>
      </c>
      <c r="M315" s="19">
        <v>1</v>
      </c>
      <c r="N315" s="16"/>
      <c r="O315" s="64"/>
      <c r="P315" s="16">
        <v>1</v>
      </c>
    </row>
    <row r="316" spans="1:16" x14ac:dyDescent="0.5">
      <c r="A316" s="5">
        <v>34</v>
      </c>
      <c r="B316" s="6" t="s">
        <v>135</v>
      </c>
      <c r="C316" s="6" t="s">
        <v>136</v>
      </c>
      <c r="D316" s="6">
        <v>2017</v>
      </c>
      <c r="E316" s="23" t="s">
        <v>137</v>
      </c>
      <c r="F316" s="55" t="s">
        <v>5</v>
      </c>
      <c r="G316" s="7">
        <v>1</v>
      </c>
      <c r="H316" s="8">
        <v>1</v>
      </c>
      <c r="I316" s="8"/>
      <c r="J316" s="8"/>
      <c r="K316" s="8"/>
      <c r="L316" s="5">
        <f t="shared" si="5"/>
        <v>2</v>
      </c>
      <c r="M316" s="9">
        <v>1</v>
      </c>
      <c r="O316" s="62">
        <v>1</v>
      </c>
    </row>
    <row r="317" spans="1:16" s="11" customFormat="1" x14ac:dyDescent="0.5">
      <c r="F317" s="45" t="s">
        <v>28</v>
      </c>
      <c r="G317" s="12">
        <v>1</v>
      </c>
      <c r="H317" s="13">
        <v>1</v>
      </c>
      <c r="I317" s="13"/>
      <c r="J317" s="13"/>
      <c r="K317" s="13"/>
      <c r="L317" s="11">
        <f t="shared" si="5"/>
        <v>2</v>
      </c>
      <c r="M317" s="14">
        <v>1</v>
      </c>
      <c r="O317" s="14">
        <v>1</v>
      </c>
    </row>
    <row r="318" spans="1:16" x14ac:dyDescent="0.5">
      <c r="B318" s="11"/>
      <c r="C318" s="11"/>
      <c r="D318" s="11"/>
      <c r="F318" s="45" t="s">
        <v>6</v>
      </c>
      <c r="G318" s="12">
        <v>1</v>
      </c>
      <c r="H318" s="13">
        <v>1</v>
      </c>
      <c r="I318" s="13"/>
      <c r="J318" s="13"/>
      <c r="K318" s="13"/>
      <c r="L318" s="10">
        <f t="shared" si="5"/>
        <v>2</v>
      </c>
      <c r="M318" s="14">
        <v>1</v>
      </c>
      <c r="O318" s="62">
        <v>1</v>
      </c>
    </row>
    <row r="319" spans="1:16" x14ac:dyDescent="0.5">
      <c r="B319" s="11"/>
      <c r="C319" s="11"/>
      <c r="D319" s="11"/>
      <c r="F319" s="45" t="s">
        <v>27</v>
      </c>
      <c r="G319" s="12">
        <v>1</v>
      </c>
      <c r="H319" s="13">
        <v>1</v>
      </c>
      <c r="I319" s="13"/>
      <c r="J319" s="13"/>
      <c r="K319" s="13"/>
      <c r="L319" s="10">
        <f t="shared" si="5"/>
        <v>2</v>
      </c>
      <c r="M319" s="14">
        <v>1</v>
      </c>
      <c r="O319" s="62">
        <v>1</v>
      </c>
    </row>
    <row r="320" spans="1:16" x14ac:dyDescent="0.5">
      <c r="B320" s="11"/>
      <c r="C320" s="11"/>
      <c r="D320" s="11"/>
      <c r="F320" s="45" t="s">
        <v>15</v>
      </c>
      <c r="G320" s="12">
        <v>1</v>
      </c>
      <c r="H320" s="13">
        <v>1</v>
      </c>
      <c r="I320" s="13"/>
      <c r="J320" s="13"/>
      <c r="K320" s="13"/>
      <c r="L320" s="10">
        <f t="shared" si="5"/>
        <v>2</v>
      </c>
      <c r="M320" s="14">
        <v>1</v>
      </c>
      <c r="O320" s="62">
        <v>1</v>
      </c>
    </row>
    <row r="321" spans="1:16" x14ac:dyDescent="0.5">
      <c r="B321" s="11"/>
      <c r="C321" s="11"/>
      <c r="D321" s="11"/>
      <c r="F321" s="46" t="s">
        <v>7</v>
      </c>
      <c r="G321" s="17">
        <v>1</v>
      </c>
      <c r="H321" s="18">
        <v>1</v>
      </c>
      <c r="I321" s="18"/>
      <c r="J321" s="18"/>
      <c r="K321" s="18"/>
      <c r="L321" s="16">
        <f t="shared" si="5"/>
        <v>2</v>
      </c>
      <c r="M321" s="19">
        <v>1</v>
      </c>
      <c r="N321" s="16"/>
      <c r="O321" s="64">
        <v>1</v>
      </c>
      <c r="P321" s="16"/>
    </row>
    <row r="322" spans="1:16" x14ac:dyDescent="0.5">
      <c r="F322" s="55" t="s">
        <v>12</v>
      </c>
      <c r="G322" s="7">
        <v>1</v>
      </c>
      <c r="H322" s="8">
        <v>1</v>
      </c>
      <c r="I322" s="8"/>
      <c r="J322" s="8"/>
      <c r="K322" s="8"/>
      <c r="L322" s="5">
        <f t="shared" si="5"/>
        <v>2</v>
      </c>
      <c r="M322" s="9">
        <v>1</v>
      </c>
      <c r="N322" s="8"/>
      <c r="P322" s="10">
        <v>1</v>
      </c>
    </row>
    <row r="323" spans="1:16" x14ac:dyDescent="0.5">
      <c r="F323" s="45" t="s">
        <v>14</v>
      </c>
      <c r="G323" s="12">
        <v>1</v>
      </c>
      <c r="H323" s="13">
        <v>1</v>
      </c>
      <c r="I323" s="13"/>
      <c r="J323" s="13"/>
      <c r="K323" s="13"/>
      <c r="L323" s="10">
        <f t="shared" si="5"/>
        <v>2</v>
      </c>
      <c r="N323" s="13"/>
      <c r="P323" s="10">
        <v>1</v>
      </c>
    </row>
    <row r="324" spans="1:16" x14ac:dyDescent="0.5">
      <c r="F324" s="45" t="s">
        <v>13</v>
      </c>
      <c r="G324" s="12">
        <v>1</v>
      </c>
      <c r="H324" s="13"/>
      <c r="I324" s="13"/>
      <c r="J324" s="13"/>
      <c r="K324" s="13"/>
      <c r="L324" s="10">
        <f t="shared" si="5"/>
        <v>1</v>
      </c>
      <c r="M324" s="14">
        <v>1</v>
      </c>
      <c r="N324" s="13"/>
      <c r="P324" s="10">
        <v>1</v>
      </c>
    </row>
    <row r="325" spans="1:16" x14ac:dyDescent="0.5">
      <c r="F325" s="45" t="s">
        <v>17</v>
      </c>
      <c r="G325" s="12">
        <v>1</v>
      </c>
      <c r="H325" s="13"/>
      <c r="I325" s="13"/>
      <c r="J325" s="13"/>
      <c r="K325" s="13"/>
      <c r="L325" s="10">
        <f t="shared" si="5"/>
        <v>1</v>
      </c>
      <c r="M325" s="14">
        <v>1</v>
      </c>
      <c r="N325" s="13"/>
      <c r="P325" s="10">
        <v>1</v>
      </c>
    </row>
    <row r="326" spans="1:16" x14ac:dyDescent="0.5">
      <c r="F326" s="45" t="s">
        <v>18</v>
      </c>
      <c r="G326" s="12"/>
      <c r="H326" s="13">
        <v>1</v>
      </c>
      <c r="I326" s="13"/>
      <c r="J326" s="13"/>
      <c r="K326" s="13"/>
      <c r="L326" s="10">
        <f t="shared" si="5"/>
        <v>1</v>
      </c>
      <c r="N326" s="13"/>
      <c r="P326" s="10">
        <v>1</v>
      </c>
    </row>
    <row r="327" spans="1:16" x14ac:dyDescent="0.5">
      <c r="A327" s="16"/>
      <c r="B327" s="16"/>
      <c r="C327" s="16"/>
      <c r="D327" s="16"/>
      <c r="E327" s="16"/>
      <c r="F327" s="46" t="s">
        <v>33</v>
      </c>
      <c r="G327" s="17">
        <v>1</v>
      </c>
      <c r="H327" s="18"/>
      <c r="I327" s="18"/>
      <c r="J327" s="18"/>
      <c r="K327" s="18"/>
      <c r="L327" s="16">
        <f t="shared" si="5"/>
        <v>1</v>
      </c>
      <c r="M327" s="19">
        <v>1</v>
      </c>
      <c r="N327" s="18"/>
      <c r="O327" s="64"/>
      <c r="P327" s="16">
        <v>1</v>
      </c>
    </row>
    <row r="328" spans="1:16" ht="26.25" x14ac:dyDescent="0.5">
      <c r="A328" s="5">
        <v>35</v>
      </c>
      <c r="B328" s="6" t="s">
        <v>138</v>
      </c>
      <c r="C328" s="6" t="s">
        <v>117</v>
      </c>
      <c r="D328" s="6">
        <v>2017</v>
      </c>
      <c r="E328" s="23" t="s">
        <v>139</v>
      </c>
      <c r="F328" s="55" t="s">
        <v>5</v>
      </c>
      <c r="G328" s="7">
        <v>1</v>
      </c>
      <c r="H328" s="8">
        <v>1</v>
      </c>
      <c r="I328" s="8"/>
      <c r="J328" s="8"/>
      <c r="K328" s="8"/>
      <c r="L328" s="5">
        <f t="shared" si="5"/>
        <v>2</v>
      </c>
      <c r="M328" s="9">
        <v>1</v>
      </c>
      <c r="N328" s="8"/>
      <c r="O328" s="62">
        <v>1</v>
      </c>
    </row>
    <row r="329" spans="1:16" x14ac:dyDescent="0.5">
      <c r="B329" s="11"/>
      <c r="C329" s="11"/>
      <c r="D329" s="11"/>
      <c r="F329" s="45" t="s">
        <v>16</v>
      </c>
      <c r="G329" s="12">
        <v>1</v>
      </c>
      <c r="H329" s="13">
        <v>1</v>
      </c>
      <c r="I329" s="13"/>
      <c r="J329" s="13"/>
      <c r="K329" s="13"/>
      <c r="L329" s="10">
        <f t="shared" si="5"/>
        <v>2</v>
      </c>
      <c r="M329" s="14">
        <v>1</v>
      </c>
      <c r="N329" s="13"/>
      <c r="O329" s="62">
        <v>1</v>
      </c>
    </row>
    <row r="330" spans="1:16" x14ac:dyDescent="0.5">
      <c r="B330" s="11"/>
      <c r="C330" s="11"/>
      <c r="D330" s="11"/>
      <c r="F330" s="45" t="s">
        <v>6</v>
      </c>
      <c r="G330" s="12">
        <v>1</v>
      </c>
      <c r="H330" s="13">
        <v>1</v>
      </c>
      <c r="I330" s="13"/>
      <c r="J330" s="13"/>
      <c r="K330" s="13"/>
      <c r="L330" s="10">
        <f t="shared" si="5"/>
        <v>2</v>
      </c>
      <c r="M330" s="14">
        <v>1</v>
      </c>
      <c r="N330" s="13"/>
      <c r="O330" s="62">
        <v>1</v>
      </c>
    </row>
    <row r="331" spans="1:16" x14ac:dyDescent="0.5">
      <c r="B331" s="11"/>
      <c r="C331" s="11"/>
      <c r="D331" s="11"/>
      <c r="F331" s="45" t="s">
        <v>27</v>
      </c>
      <c r="G331" s="12">
        <v>1</v>
      </c>
      <c r="H331" s="13">
        <v>1</v>
      </c>
      <c r="I331" s="13"/>
      <c r="J331" s="13"/>
      <c r="K331" s="13"/>
      <c r="L331" s="10">
        <f t="shared" si="5"/>
        <v>2</v>
      </c>
      <c r="M331" s="14">
        <v>1</v>
      </c>
      <c r="N331" s="13"/>
      <c r="O331" s="62">
        <v>1</v>
      </c>
    </row>
    <row r="332" spans="1:16" x14ac:dyDescent="0.5">
      <c r="F332" s="66" t="s">
        <v>140</v>
      </c>
      <c r="G332" s="41"/>
      <c r="H332" s="42"/>
      <c r="I332" s="42"/>
      <c r="J332" s="42">
        <v>1</v>
      </c>
      <c r="K332" s="42"/>
      <c r="L332" s="16">
        <f t="shared" ref="L332:L363" si="6">SUM(G332:K332)</f>
        <v>1</v>
      </c>
      <c r="M332" s="19">
        <v>1</v>
      </c>
      <c r="N332" s="42"/>
      <c r="O332" s="64">
        <v>1</v>
      </c>
      <c r="P332" s="16"/>
    </row>
    <row r="333" spans="1:16" x14ac:dyDescent="0.5">
      <c r="F333" s="55" t="s">
        <v>14</v>
      </c>
      <c r="G333" s="7">
        <v>1</v>
      </c>
      <c r="H333" s="8">
        <v>1</v>
      </c>
      <c r="I333" s="8"/>
      <c r="J333" s="8"/>
      <c r="K333" s="8"/>
      <c r="L333" s="5">
        <f t="shared" si="6"/>
        <v>2</v>
      </c>
      <c r="M333" s="9">
        <v>1</v>
      </c>
      <c r="P333" s="10">
        <v>1</v>
      </c>
    </row>
    <row r="334" spans="1:16" x14ac:dyDescent="0.5">
      <c r="F334" s="45" t="s">
        <v>13</v>
      </c>
      <c r="G334" s="12">
        <v>1</v>
      </c>
      <c r="H334" s="13">
        <v>1</v>
      </c>
      <c r="I334" s="13"/>
      <c r="J334" s="13"/>
      <c r="K334" s="13"/>
      <c r="L334" s="10">
        <f t="shared" si="6"/>
        <v>2</v>
      </c>
      <c r="M334" s="14">
        <v>1</v>
      </c>
      <c r="P334" s="10">
        <v>1</v>
      </c>
    </row>
    <row r="335" spans="1:16" x14ac:dyDescent="0.5">
      <c r="F335" s="45" t="s">
        <v>17</v>
      </c>
      <c r="G335" s="12">
        <v>1</v>
      </c>
      <c r="H335" s="13"/>
      <c r="I335" s="13"/>
      <c r="J335" s="13"/>
      <c r="K335" s="13"/>
      <c r="L335" s="10">
        <f t="shared" si="6"/>
        <v>1</v>
      </c>
      <c r="M335" s="14">
        <v>1</v>
      </c>
      <c r="P335" s="10">
        <v>1</v>
      </c>
    </row>
    <row r="336" spans="1:16" x14ac:dyDescent="0.5">
      <c r="A336" s="16"/>
      <c r="B336" s="16"/>
      <c r="C336" s="16"/>
      <c r="D336" s="16"/>
      <c r="E336" s="16"/>
      <c r="F336" s="46" t="s">
        <v>18</v>
      </c>
      <c r="G336" s="17"/>
      <c r="H336" s="18">
        <v>1</v>
      </c>
      <c r="I336" s="18"/>
      <c r="J336" s="18"/>
      <c r="K336" s="18"/>
      <c r="L336" s="16">
        <f t="shared" si="6"/>
        <v>1</v>
      </c>
      <c r="M336" s="19"/>
      <c r="N336" s="16"/>
      <c r="O336" s="64"/>
      <c r="P336" s="16">
        <v>1</v>
      </c>
    </row>
    <row r="337" spans="1:16" x14ac:dyDescent="0.5">
      <c r="A337" s="5">
        <v>36</v>
      </c>
      <c r="B337" s="6" t="s">
        <v>141</v>
      </c>
      <c r="C337" s="6" t="s">
        <v>142</v>
      </c>
      <c r="D337" s="6">
        <v>2017</v>
      </c>
      <c r="E337" s="23" t="s">
        <v>143</v>
      </c>
      <c r="F337" s="55" t="s">
        <v>5</v>
      </c>
      <c r="G337" s="7">
        <v>1</v>
      </c>
      <c r="H337" s="8">
        <v>1</v>
      </c>
      <c r="I337" s="8"/>
      <c r="J337" s="8"/>
      <c r="K337" s="8"/>
      <c r="L337" s="5">
        <f t="shared" si="6"/>
        <v>2</v>
      </c>
      <c r="M337" s="9">
        <v>1</v>
      </c>
      <c r="N337" s="8"/>
      <c r="O337" s="62">
        <v>1</v>
      </c>
    </row>
    <row r="338" spans="1:16" x14ac:dyDescent="0.5">
      <c r="B338" s="11"/>
      <c r="C338" s="11"/>
      <c r="D338" s="11"/>
      <c r="F338" s="45" t="s">
        <v>13</v>
      </c>
      <c r="G338" s="12">
        <v>1</v>
      </c>
      <c r="H338" s="13"/>
      <c r="I338" s="13"/>
      <c r="J338" s="13"/>
      <c r="K338" s="13"/>
      <c r="L338" s="10">
        <f t="shared" si="6"/>
        <v>1</v>
      </c>
      <c r="M338" s="14">
        <v>1</v>
      </c>
      <c r="N338" s="13"/>
      <c r="O338" s="62">
        <v>1</v>
      </c>
    </row>
    <row r="339" spans="1:16" x14ac:dyDescent="0.5">
      <c r="B339" s="11"/>
      <c r="C339" s="11"/>
      <c r="D339" s="11"/>
      <c r="F339" s="46" t="s">
        <v>16</v>
      </c>
      <c r="G339" s="17">
        <v>1</v>
      </c>
      <c r="H339" s="18"/>
      <c r="I339" s="18"/>
      <c r="J339" s="18"/>
      <c r="K339" s="18"/>
      <c r="L339" s="16">
        <f t="shared" si="6"/>
        <v>1</v>
      </c>
      <c r="M339" s="19">
        <v>1</v>
      </c>
      <c r="N339" s="18"/>
      <c r="O339" s="64">
        <v>1</v>
      </c>
      <c r="P339" s="16"/>
    </row>
    <row r="340" spans="1:16" s="11" customFormat="1" x14ac:dyDescent="0.5">
      <c r="F340" s="55" t="s">
        <v>28</v>
      </c>
      <c r="G340" s="7">
        <v>1</v>
      </c>
      <c r="H340" s="8"/>
      <c r="I340" s="8"/>
      <c r="J340" s="8"/>
      <c r="K340" s="8"/>
      <c r="L340" s="6">
        <f t="shared" si="6"/>
        <v>1</v>
      </c>
      <c r="M340" s="9"/>
      <c r="O340" s="14"/>
      <c r="P340" s="11">
        <v>1</v>
      </c>
    </row>
    <row r="341" spans="1:16" x14ac:dyDescent="0.5">
      <c r="F341" s="45" t="s">
        <v>12</v>
      </c>
      <c r="G341" s="12">
        <v>1</v>
      </c>
      <c r="H341" s="13">
        <v>1</v>
      </c>
      <c r="I341" s="13"/>
      <c r="J341" s="13"/>
      <c r="K341" s="13"/>
      <c r="L341" s="10">
        <f t="shared" si="6"/>
        <v>2</v>
      </c>
      <c r="M341" s="14">
        <v>1</v>
      </c>
      <c r="P341" s="10">
        <v>1</v>
      </c>
    </row>
    <row r="342" spans="1:16" x14ac:dyDescent="0.5">
      <c r="F342" s="45" t="s">
        <v>15</v>
      </c>
      <c r="G342" s="12">
        <v>1</v>
      </c>
      <c r="H342" s="13">
        <v>1</v>
      </c>
      <c r="I342" s="13"/>
      <c r="J342" s="13"/>
      <c r="K342" s="13"/>
      <c r="L342" s="10">
        <f t="shared" si="6"/>
        <v>2</v>
      </c>
      <c r="M342" s="14">
        <v>1</v>
      </c>
      <c r="P342" s="10">
        <v>1</v>
      </c>
    </row>
    <row r="343" spans="1:16" x14ac:dyDescent="0.5">
      <c r="F343" s="45" t="s">
        <v>7</v>
      </c>
      <c r="G343" s="12">
        <v>1</v>
      </c>
      <c r="H343" s="13">
        <v>1</v>
      </c>
      <c r="I343" s="13"/>
      <c r="J343" s="13"/>
      <c r="K343" s="13"/>
      <c r="L343" s="10">
        <f t="shared" si="6"/>
        <v>2</v>
      </c>
      <c r="M343" s="14">
        <v>1</v>
      </c>
      <c r="P343" s="10">
        <v>1</v>
      </c>
    </row>
    <row r="344" spans="1:16" x14ac:dyDescent="0.5">
      <c r="F344" s="45" t="s">
        <v>27</v>
      </c>
      <c r="G344" s="12">
        <v>1</v>
      </c>
      <c r="H344" s="13">
        <v>1</v>
      </c>
      <c r="I344" s="13"/>
      <c r="J344" s="13"/>
      <c r="K344" s="13"/>
      <c r="L344" s="10">
        <f t="shared" si="6"/>
        <v>2</v>
      </c>
      <c r="M344" s="14">
        <v>1</v>
      </c>
      <c r="P344" s="10">
        <v>1</v>
      </c>
    </row>
    <row r="345" spans="1:16" x14ac:dyDescent="0.5">
      <c r="A345" s="16"/>
      <c r="B345" s="16"/>
      <c r="C345" s="16"/>
      <c r="D345" s="16"/>
      <c r="E345" s="16"/>
      <c r="F345" s="46" t="s">
        <v>17</v>
      </c>
      <c r="G345" s="17">
        <v>1</v>
      </c>
      <c r="H345" s="18"/>
      <c r="I345" s="18"/>
      <c r="J345" s="18"/>
      <c r="K345" s="18"/>
      <c r="L345" s="16">
        <f t="shared" si="6"/>
        <v>1</v>
      </c>
      <c r="M345" s="19"/>
      <c r="N345" s="16"/>
      <c r="O345" s="64"/>
      <c r="P345" s="16">
        <v>1</v>
      </c>
    </row>
    <row r="346" spans="1:16" x14ac:dyDescent="0.5">
      <c r="A346" s="5">
        <v>37</v>
      </c>
      <c r="B346" s="6" t="s">
        <v>144</v>
      </c>
      <c r="C346" s="6" t="s">
        <v>145</v>
      </c>
      <c r="D346" s="6">
        <v>2016</v>
      </c>
      <c r="E346" s="23" t="s">
        <v>146</v>
      </c>
      <c r="F346" s="55" t="s">
        <v>5</v>
      </c>
      <c r="G346" s="7">
        <v>1</v>
      </c>
      <c r="H346" s="8">
        <v>1</v>
      </c>
      <c r="I346" s="8"/>
      <c r="J346" s="8"/>
      <c r="K346" s="8"/>
      <c r="L346" s="5">
        <f t="shared" si="6"/>
        <v>2</v>
      </c>
      <c r="M346" s="9">
        <v>1</v>
      </c>
      <c r="N346" s="8"/>
      <c r="O346" s="62">
        <v>1</v>
      </c>
    </row>
    <row r="347" spans="1:16" x14ac:dyDescent="0.5">
      <c r="B347" s="11"/>
      <c r="C347" s="11"/>
      <c r="D347" s="11"/>
      <c r="F347" s="45" t="s">
        <v>6</v>
      </c>
      <c r="G347" s="12">
        <v>1</v>
      </c>
      <c r="H347" s="13">
        <v>1</v>
      </c>
      <c r="I347" s="13"/>
      <c r="J347" s="13"/>
      <c r="K347" s="13"/>
      <c r="L347" s="10">
        <f t="shared" si="6"/>
        <v>2</v>
      </c>
      <c r="M347" s="14">
        <v>1</v>
      </c>
      <c r="N347" s="13"/>
      <c r="O347" s="62">
        <v>1</v>
      </c>
    </row>
    <row r="348" spans="1:16" x14ac:dyDescent="0.5">
      <c r="B348" s="11"/>
      <c r="C348" s="11"/>
      <c r="D348" s="11"/>
      <c r="F348" s="45" t="s">
        <v>27</v>
      </c>
      <c r="G348" s="12">
        <v>1</v>
      </c>
      <c r="H348" s="13">
        <v>1</v>
      </c>
      <c r="I348" s="13"/>
      <c r="J348" s="13"/>
      <c r="K348" s="13"/>
      <c r="L348" s="10">
        <f t="shared" si="6"/>
        <v>2</v>
      </c>
      <c r="M348" s="14">
        <v>1</v>
      </c>
      <c r="N348" s="13"/>
      <c r="O348" s="62">
        <v>1</v>
      </c>
    </row>
    <row r="349" spans="1:16" x14ac:dyDescent="0.5">
      <c r="B349" s="11"/>
      <c r="C349" s="11"/>
      <c r="D349" s="11"/>
      <c r="F349" s="45" t="s">
        <v>59</v>
      </c>
      <c r="G349" s="12"/>
      <c r="H349" s="13">
        <v>1</v>
      </c>
      <c r="I349" s="13"/>
      <c r="J349" s="13"/>
      <c r="K349" s="13"/>
      <c r="L349" s="10">
        <f t="shared" si="6"/>
        <v>1</v>
      </c>
      <c r="M349" s="14">
        <v>1</v>
      </c>
      <c r="N349" s="13"/>
      <c r="O349" s="62">
        <v>1</v>
      </c>
    </row>
    <row r="350" spans="1:16" x14ac:dyDescent="0.5">
      <c r="B350" s="11"/>
      <c r="C350" s="11"/>
      <c r="D350" s="11"/>
      <c r="F350" s="46" t="s">
        <v>33</v>
      </c>
      <c r="G350" s="17">
        <v>1</v>
      </c>
      <c r="H350" s="18"/>
      <c r="I350" s="18"/>
      <c r="J350" s="18"/>
      <c r="K350" s="18"/>
      <c r="L350" s="16">
        <f t="shared" si="6"/>
        <v>1</v>
      </c>
      <c r="M350" s="19">
        <v>1</v>
      </c>
      <c r="N350" s="18"/>
      <c r="O350" s="64">
        <v>1</v>
      </c>
      <c r="P350" s="16"/>
    </row>
    <row r="351" spans="1:16" x14ac:dyDescent="0.5">
      <c r="F351" s="55" t="s">
        <v>10</v>
      </c>
      <c r="G351" s="7">
        <v>1</v>
      </c>
      <c r="H351" s="8"/>
      <c r="I351" s="8"/>
      <c r="J351" s="8"/>
      <c r="K351" s="8"/>
      <c r="L351" s="5">
        <f t="shared" si="6"/>
        <v>1</v>
      </c>
      <c r="M351" s="9">
        <v>1</v>
      </c>
      <c r="N351" s="8"/>
      <c r="P351" s="10">
        <v>1</v>
      </c>
    </row>
    <row r="352" spans="1:16" x14ac:dyDescent="0.5">
      <c r="F352" s="45" t="s">
        <v>11</v>
      </c>
      <c r="G352" s="12">
        <v>1</v>
      </c>
      <c r="H352" s="13"/>
      <c r="I352" s="13"/>
      <c r="J352" s="13"/>
      <c r="K352" s="13"/>
      <c r="L352" s="10">
        <f t="shared" si="6"/>
        <v>1</v>
      </c>
      <c r="M352" s="14">
        <v>1</v>
      </c>
      <c r="N352" s="13"/>
      <c r="P352" s="10">
        <v>1</v>
      </c>
    </row>
    <row r="353" spans="1:16" x14ac:dyDescent="0.5">
      <c r="F353" s="45" t="s">
        <v>22</v>
      </c>
      <c r="G353" s="12">
        <v>1</v>
      </c>
      <c r="H353" s="13"/>
      <c r="I353" s="13"/>
      <c r="J353" s="13"/>
      <c r="K353" s="13"/>
      <c r="L353" s="10">
        <f t="shared" si="6"/>
        <v>1</v>
      </c>
      <c r="M353" s="14">
        <v>1</v>
      </c>
      <c r="N353" s="13"/>
      <c r="P353" s="10">
        <v>1</v>
      </c>
    </row>
    <row r="354" spans="1:16" x14ac:dyDescent="0.5">
      <c r="F354" s="45" t="s">
        <v>12</v>
      </c>
      <c r="G354" s="12">
        <v>1</v>
      </c>
      <c r="H354" s="13"/>
      <c r="I354" s="13"/>
      <c r="J354" s="13"/>
      <c r="K354" s="13"/>
      <c r="L354" s="10">
        <f t="shared" si="6"/>
        <v>1</v>
      </c>
      <c r="M354" s="14">
        <v>1</v>
      </c>
      <c r="N354" s="13"/>
      <c r="P354" s="10">
        <v>1</v>
      </c>
    </row>
    <row r="355" spans="1:16" x14ac:dyDescent="0.5">
      <c r="F355" s="45" t="s">
        <v>14</v>
      </c>
      <c r="G355" s="12">
        <v>1</v>
      </c>
      <c r="H355" s="13"/>
      <c r="I355" s="13"/>
      <c r="J355" s="13"/>
      <c r="K355" s="13"/>
      <c r="L355" s="10">
        <f t="shared" si="6"/>
        <v>1</v>
      </c>
      <c r="M355" s="14">
        <v>1</v>
      </c>
      <c r="N355" s="13"/>
      <c r="P355" s="10">
        <v>1</v>
      </c>
    </row>
    <row r="356" spans="1:16" x14ac:dyDescent="0.5">
      <c r="F356" s="45" t="s">
        <v>13</v>
      </c>
      <c r="G356" s="12">
        <v>1</v>
      </c>
      <c r="H356" s="13"/>
      <c r="I356" s="13"/>
      <c r="J356" s="13"/>
      <c r="K356" s="13"/>
      <c r="L356" s="10">
        <f t="shared" si="6"/>
        <v>1</v>
      </c>
      <c r="M356" s="14">
        <v>1</v>
      </c>
      <c r="N356" s="13"/>
      <c r="P356" s="10">
        <v>1</v>
      </c>
    </row>
    <row r="357" spans="1:16" x14ac:dyDescent="0.5">
      <c r="F357" s="45" t="s">
        <v>16</v>
      </c>
      <c r="G357" s="12">
        <v>1</v>
      </c>
      <c r="H357" s="13"/>
      <c r="I357" s="13"/>
      <c r="J357" s="13"/>
      <c r="K357" s="13"/>
      <c r="L357" s="10">
        <f t="shared" si="6"/>
        <v>1</v>
      </c>
      <c r="N357" s="13"/>
      <c r="P357" s="10">
        <v>1</v>
      </c>
    </row>
    <row r="358" spans="1:16" x14ac:dyDescent="0.5">
      <c r="F358" s="45" t="s">
        <v>7</v>
      </c>
      <c r="G358" s="12">
        <v>1</v>
      </c>
      <c r="H358" s="13"/>
      <c r="I358" s="13"/>
      <c r="J358" s="13"/>
      <c r="K358" s="13"/>
      <c r="L358" s="10">
        <f t="shared" si="6"/>
        <v>1</v>
      </c>
      <c r="M358" s="14">
        <v>1</v>
      </c>
      <c r="N358" s="13"/>
      <c r="P358" s="10">
        <v>1</v>
      </c>
    </row>
    <row r="359" spans="1:16" x14ac:dyDescent="0.5">
      <c r="F359" s="45" t="s">
        <v>18</v>
      </c>
      <c r="G359" s="12"/>
      <c r="H359" s="13">
        <v>1</v>
      </c>
      <c r="I359" s="13"/>
      <c r="J359" s="13"/>
      <c r="K359" s="13"/>
      <c r="L359" s="10">
        <f t="shared" si="6"/>
        <v>1</v>
      </c>
      <c r="M359" s="14">
        <v>1</v>
      </c>
      <c r="N359" s="13"/>
      <c r="P359" s="10">
        <v>1</v>
      </c>
    </row>
    <row r="360" spans="1:16" x14ac:dyDescent="0.5">
      <c r="A360" s="16"/>
      <c r="B360" s="16"/>
      <c r="C360" s="16"/>
      <c r="D360" s="16"/>
      <c r="E360" s="16"/>
      <c r="F360" s="46" t="s">
        <v>35</v>
      </c>
      <c r="G360" s="17">
        <v>1</v>
      </c>
      <c r="H360" s="18"/>
      <c r="I360" s="18"/>
      <c r="J360" s="18"/>
      <c r="K360" s="18">
        <v>1</v>
      </c>
      <c r="L360" s="16">
        <f t="shared" si="6"/>
        <v>2</v>
      </c>
      <c r="M360" s="19">
        <v>1</v>
      </c>
      <c r="N360" s="18"/>
      <c r="O360" s="64"/>
      <c r="P360" s="16">
        <v>1</v>
      </c>
    </row>
    <row r="361" spans="1:16" ht="26.25" x14ac:dyDescent="0.5">
      <c r="A361" s="5">
        <v>38</v>
      </c>
      <c r="B361" s="6" t="s">
        <v>147</v>
      </c>
      <c r="C361" s="6" t="s">
        <v>148</v>
      </c>
      <c r="D361" s="6">
        <v>2016</v>
      </c>
      <c r="E361" s="23" t="s">
        <v>149</v>
      </c>
      <c r="F361" s="55" t="s">
        <v>5</v>
      </c>
      <c r="G361" s="7">
        <v>1</v>
      </c>
      <c r="H361" s="8">
        <v>1</v>
      </c>
      <c r="I361" s="8"/>
      <c r="J361" s="8"/>
      <c r="K361" s="8"/>
      <c r="L361" s="5">
        <f t="shared" si="6"/>
        <v>2</v>
      </c>
      <c r="M361" s="9">
        <v>1</v>
      </c>
      <c r="N361" s="8"/>
      <c r="O361" s="62">
        <v>1</v>
      </c>
    </row>
    <row r="362" spans="1:16" x14ac:dyDescent="0.5">
      <c r="B362" s="11"/>
      <c r="C362" s="11"/>
      <c r="D362" s="11"/>
      <c r="F362" s="46" t="s">
        <v>6</v>
      </c>
      <c r="G362" s="17">
        <v>1</v>
      </c>
      <c r="H362" s="18">
        <v>1</v>
      </c>
      <c r="I362" s="18"/>
      <c r="J362" s="18"/>
      <c r="K362" s="18"/>
      <c r="L362" s="16">
        <f t="shared" si="6"/>
        <v>2</v>
      </c>
      <c r="M362" s="19">
        <v>1</v>
      </c>
      <c r="N362" s="18"/>
      <c r="O362" s="64">
        <v>1</v>
      </c>
      <c r="P362" s="16"/>
    </row>
    <row r="363" spans="1:16" x14ac:dyDescent="0.5">
      <c r="F363" s="55" t="s">
        <v>27</v>
      </c>
      <c r="G363" s="7">
        <v>1</v>
      </c>
      <c r="H363" s="8">
        <v>1</v>
      </c>
      <c r="I363" s="8"/>
      <c r="J363" s="8"/>
      <c r="K363" s="8"/>
      <c r="L363" s="5">
        <f t="shared" si="6"/>
        <v>2</v>
      </c>
      <c r="M363" s="9"/>
      <c r="P363" s="10">
        <v>1</v>
      </c>
    </row>
    <row r="364" spans="1:16" x14ac:dyDescent="0.5">
      <c r="F364" s="45" t="s">
        <v>18</v>
      </c>
      <c r="G364" s="12"/>
      <c r="H364" s="13">
        <v>1</v>
      </c>
      <c r="I364" s="13"/>
      <c r="J364" s="13"/>
      <c r="K364" s="13"/>
      <c r="L364" s="10">
        <f t="shared" ref="L364:L365" si="7">SUM(G364:K364)</f>
        <v>1</v>
      </c>
      <c r="M364" s="14">
        <v>1</v>
      </c>
      <c r="P364" s="10">
        <v>1</v>
      </c>
    </row>
    <row r="365" spans="1:16" x14ac:dyDescent="0.5">
      <c r="A365" s="16"/>
      <c r="B365" s="16"/>
      <c r="C365" s="16"/>
      <c r="D365" s="16"/>
      <c r="E365" s="16"/>
      <c r="F365" s="46" t="s">
        <v>131</v>
      </c>
      <c r="G365" s="17">
        <v>1</v>
      </c>
      <c r="H365" s="18">
        <v>1</v>
      </c>
      <c r="I365" s="18"/>
      <c r="J365" s="18"/>
      <c r="K365" s="18"/>
      <c r="L365" s="16">
        <f t="shared" si="7"/>
        <v>2</v>
      </c>
      <c r="M365" s="19"/>
      <c r="N365" s="16"/>
      <c r="O365" s="64"/>
      <c r="P365" s="16">
        <v>1</v>
      </c>
    </row>
    <row r="366" spans="1:16" ht="26.25" x14ac:dyDescent="0.5">
      <c r="A366" s="28">
        <v>39</v>
      </c>
      <c r="B366" s="29" t="s">
        <v>150</v>
      </c>
      <c r="C366" s="29" t="s">
        <v>151</v>
      </c>
      <c r="D366" s="29">
        <v>2016</v>
      </c>
      <c r="E366" s="23" t="s">
        <v>152</v>
      </c>
      <c r="F366" s="55" t="s">
        <v>5</v>
      </c>
      <c r="G366" s="7">
        <v>1</v>
      </c>
      <c r="H366" s="8">
        <v>1</v>
      </c>
      <c r="I366" s="8"/>
      <c r="J366" s="8"/>
      <c r="K366" s="8"/>
      <c r="L366" s="28">
        <v>2</v>
      </c>
      <c r="M366" s="50">
        <v>1</v>
      </c>
      <c r="N366" s="8"/>
      <c r="O366" s="62">
        <v>1</v>
      </c>
    </row>
    <row r="367" spans="1:16" x14ac:dyDescent="0.5">
      <c r="A367" s="30"/>
      <c r="B367" s="31"/>
      <c r="C367" s="31"/>
      <c r="D367" s="31"/>
      <c r="E367" s="30"/>
      <c r="F367" s="45" t="s">
        <v>28</v>
      </c>
      <c r="G367" s="12">
        <v>1</v>
      </c>
      <c r="H367" s="13">
        <v>1</v>
      </c>
      <c r="I367" s="13"/>
      <c r="J367" s="13"/>
      <c r="K367" s="13"/>
      <c r="L367" s="30">
        <v>2</v>
      </c>
      <c r="M367" s="51">
        <v>1</v>
      </c>
      <c r="N367" s="13"/>
      <c r="O367" s="62">
        <v>1</v>
      </c>
    </row>
    <row r="368" spans="1:16" x14ac:dyDescent="0.5">
      <c r="A368" s="30"/>
      <c r="B368" s="31"/>
      <c r="C368" s="31"/>
      <c r="D368" s="31"/>
      <c r="E368" s="30"/>
      <c r="F368" s="45" t="s">
        <v>16</v>
      </c>
      <c r="G368" s="12">
        <v>1</v>
      </c>
      <c r="H368" s="13">
        <v>1</v>
      </c>
      <c r="I368" s="13"/>
      <c r="J368" s="13"/>
      <c r="K368" s="13"/>
      <c r="L368" s="30">
        <v>2</v>
      </c>
      <c r="M368" s="51">
        <v>1</v>
      </c>
      <c r="N368" s="13"/>
      <c r="O368" s="62">
        <v>1</v>
      </c>
    </row>
    <row r="369" spans="1:16" x14ac:dyDescent="0.5">
      <c r="A369" s="30"/>
      <c r="B369" s="31"/>
      <c r="C369" s="31"/>
      <c r="D369" s="31"/>
      <c r="E369" s="30"/>
      <c r="F369" s="45" t="s">
        <v>6</v>
      </c>
      <c r="G369" s="12">
        <v>1</v>
      </c>
      <c r="H369" s="13">
        <v>1</v>
      </c>
      <c r="I369" s="13"/>
      <c r="J369" s="13"/>
      <c r="K369" s="13"/>
      <c r="L369" s="30">
        <v>2</v>
      </c>
      <c r="M369" s="51">
        <v>1</v>
      </c>
      <c r="N369" s="13"/>
      <c r="O369" s="62">
        <v>1</v>
      </c>
    </row>
    <row r="370" spans="1:16" x14ac:dyDescent="0.5">
      <c r="A370" s="30"/>
      <c r="B370" s="31"/>
      <c r="C370" s="31"/>
      <c r="D370" s="31"/>
      <c r="E370" s="30"/>
      <c r="F370" s="45" t="s">
        <v>27</v>
      </c>
      <c r="G370" s="12">
        <v>1</v>
      </c>
      <c r="H370" s="13">
        <v>1</v>
      </c>
      <c r="I370" s="13"/>
      <c r="J370" s="13"/>
      <c r="K370" s="13"/>
      <c r="L370" s="30">
        <v>2</v>
      </c>
      <c r="M370" s="51">
        <v>1</v>
      </c>
      <c r="N370" s="13"/>
      <c r="O370" s="62">
        <v>1</v>
      </c>
    </row>
    <row r="371" spans="1:16" x14ac:dyDescent="0.5">
      <c r="A371" s="30"/>
      <c r="B371" s="31"/>
      <c r="C371" s="31"/>
      <c r="D371" s="31"/>
      <c r="E371" s="30"/>
      <c r="F371" s="45" t="s">
        <v>17</v>
      </c>
      <c r="G371" s="12">
        <v>1</v>
      </c>
      <c r="H371" s="13"/>
      <c r="I371" s="13"/>
      <c r="J371" s="13"/>
      <c r="K371" s="13"/>
      <c r="L371" s="30">
        <v>1</v>
      </c>
      <c r="M371" s="51"/>
      <c r="N371" s="13"/>
      <c r="O371" s="62">
        <v>1</v>
      </c>
    </row>
    <row r="372" spans="1:16" x14ac:dyDescent="0.5">
      <c r="A372" s="30"/>
      <c r="B372" s="31"/>
      <c r="C372" s="31"/>
      <c r="D372" s="31"/>
      <c r="E372" s="30"/>
      <c r="F372" s="46" t="s">
        <v>131</v>
      </c>
      <c r="G372" s="17">
        <v>1</v>
      </c>
      <c r="H372" s="18">
        <v>1</v>
      </c>
      <c r="I372" s="18"/>
      <c r="J372" s="18"/>
      <c r="K372" s="18"/>
      <c r="L372" s="48">
        <v>2</v>
      </c>
      <c r="M372" s="52"/>
      <c r="N372" s="18"/>
      <c r="O372" s="64">
        <v>1</v>
      </c>
      <c r="P372" s="16"/>
    </row>
    <row r="373" spans="1:16" x14ac:dyDescent="0.5">
      <c r="F373" s="55" t="s">
        <v>10</v>
      </c>
      <c r="G373" s="7">
        <v>1</v>
      </c>
      <c r="H373" s="8">
        <v>1</v>
      </c>
      <c r="I373" s="8"/>
      <c r="J373" s="8"/>
      <c r="K373" s="8"/>
      <c r="L373" s="5">
        <f t="shared" ref="L373:L393" si="8">SUM(G373:K373)</f>
        <v>2</v>
      </c>
      <c r="M373" s="9">
        <v>1</v>
      </c>
      <c r="P373" s="10">
        <v>1</v>
      </c>
    </row>
    <row r="374" spans="1:16" x14ac:dyDescent="0.5">
      <c r="F374" s="45" t="s">
        <v>11</v>
      </c>
      <c r="G374" s="12">
        <v>1</v>
      </c>
      <c r="H374" s="13">
        <v>1</v>
      </c>
      <c r="I374" s="13"/>
      <c r="J374" s="13"/>
      <c r="K374" s="13"/>
      <c r="L374" s="10">
        <f t="shared" si="8"/>
        <v>2</v>
      </c>
      <c r="M374" s="14">
        <v>1</v>
      </c>
      <c r="P374" s="10">
        <v>1</v>
      </c>
    </row>
    <row r="375" spans="1:16" x14ac:dyDescent="0.5">
      <c r="F375" s="45" t="s">
        <v>22</v>
      </c>
      <c r="G375" s="12">
        <v>1</v>
      </c>
      <c r="H375" s="13">
        <v>1</v>
      </c>
      <c r="I375" s="13"/>
      <c r="J375" s="13"/>
      <c r="K375" s="13"/>
      <c r="L375" s="10">
        <f t="shared" si="8"/>
        <v>2</v>
      </c>
      <c r="M375" s="14">
        <v>1</v>
      </c>
      <c r="P375" s="10">
        <v>1</v>
      </c>
    </row>
    <row r="376" spans="1:16" x14ac:dyDescent="0.5">
      <c r="F376" s="45" t="s">
        <v>12</v>
      </c>
      <c r="G376" s="12">
        <v>1</v>
      </c>
      <c r="H376" s="13">
        <v>1</v>
      </c>
      <c r="I376" s="13"/>
      <c r="J376" s="13"/>
      <c r="K376" s="13"/>
      <c r="L376" s="10">
        <f t="shared" si="8"/>
        <v>2</v>
      </c>
      <c r="M376" s="14">
        <v>1</v>
      </c>
      <c r="P376" s="10">
        <v>1</v>
      </c>
    </row>
    <row r="377" spans="1:16" x14ac:dyDescent="0.5">
      <c r="F377" s="45" t="s">
        <v>13</v>
      </c>
      <c r="G377" s="12">
        <v>1</v>
      </c>
      <c r="H377" s="13">
        <v>1</v>
      </c>
      <c r="I377" s="13"/>
      <c r="J377" s="13"/>
      <c r="K377" s="13"/>
      <c r="L377" s="10">
        <f t="shared" si="8"/>
        <v>2</v>
      </c>
      <c r="P377" s="10">
        <v>1</v>
      </c>
    </row>
    <row r="378" spans="1:16" x14ac:dyDescent="0.5">
      <c r="F378" s="45" t="s">
        <v>15</v>
      </c>
      <c r="G378" s="12">
        <v>1</v>
      </c>
      <c r="H378" s="13">
        <v>1</v>
      </c>
      <c r="I378" s="13"/>
      <c r="J378" s="13"/>
      <c r="K378" s="13"/>
      <c r="L378" s="10">
        <f t="shared" si="8"/>
        <v>2</v>
      </c>
      <c r="P378" s="10">
        <v>1</v>
      </c>
    </row>
    <row r="379" spans="1:16" x14ac:dyDescent="0.5">
      <c r="F379" s="45" t="s">
        <v>29</v>
      </c>
      <c r="G379" s="12">
        <v>1</v>
      </c>
      <c r="H379" s="13">
        <v>1</v>
      </c>
      <c r="I379" s="13"/>
      <c r="J379" s="13"/>
      <c r="K379" s="13"/>
      <c r="L379" s="10">
        <f t="shared" si="8"/>
        <v>2</v>
      </c>
      <c r="M379" s="14">
        <v>1</v>
      </c>
      <c r="P379" s="10">
        <v>1</v>
      </c>
    </row>
    <row r="380" spans="1:16" x14ac:dyDescent="0.5">
      <c r="F380" s="45" t="s">
        <v>7</v>
      </c>
      <c r="G380" s="12">
        <v>1</v>
      </c>
      <c r="H380" s="13">
        <v>1</v>
      </c>
      <c r="I380" s="13"/>
      <c r="J380" s="13"/>
      <c r="K380" s="13"/>
      <c r="L380" s="10">
        <f t="shared" si="8"/>
        <v>2</v>
      </c>
      <c r="M380" s="14">
        <v>1</v>
      </c>
      <c r="P380" s="10">
        <v>1</v>
      </c>
    </row>
    <row r="381" spans="1:16" x14ac:dyDescent="0.5">
      <c r="F381" s="45" t="s">
        <v>18</v>
      </c>
      <c r="G381" s="12"/>
      <c r="H381" s="13">
        <v>1</v>
      </c>
      <c r="I381" s="13"/>
      <c r="J381" s="13"/>
      <c r="K381" s="13"/>
      <c r="L381" s="10">
        <f t="shared" si="8"/>
        <v>1</v>
      </c>
      <c r="M381" s="14">
        <v>1</v>
      </c>
      <c r="P381" s="10">
        <v>1</v>
      </c>
    </row>
    <row r="382" spans="1:16" x14ac:dyDescent="0.5">
      <c r="A382" s="16"/>
      <c r="B382" s="16"/>
      <c r="C382" s="16"/>
      <c r="D382" s="16"/>
      <c r="E382" s="16"/>
      <c r="F382" s="46" t="s">
        <v>33</v>
      </c>
      <c r="G382" s="17">
        <v>1</v>
      </c>
      <c r="H382" s="18"/>
      <c r="I382" s="18"/>
      <c r="J382" s="18"/>
      <c r="K382" s="18"/>
      <c r="L382" s="16">
        <f t="shared" si="8"/>
        <v>1</v>
      </c>
      <c r="M382" s="19"/>
      <c r="N382" s="16"/>
      <c r="O382" s="64"/>
      <c r="P382" s="16">
        <v>1</v>
      </c>
    </row>
    <row r="383" spans="1:16" ht="52.5" x14ac:dyDescent="0.5">
      <c r="A383" s="5">
        <v>40</v>
      </c>
      <c r="B383" s="6" t="s">
        <v>153</v>
      </c>
      <c r="C383" s="6" t="s">
        <v>154</v>
      </c>
      <c r="D383" s="6">
        <v>2016</v>
      </c>
      <c r="E383" s="5" t="s">
        <v>155</v>
      </c>
      <c r="F383" s="55" t="s">
        <v>5</v>
      </c>
      <c r="G383" s="7">
        <v>1</v>
      </c>
      <c r="H383" s="8">
        <v>1</v>
      </c>
      <c r="I383" s="8"/>
      <c r="J383" s="8"/>
      <c r="K383" s="8"/>
      <c r="L383" s="5">
        <f t="shared" si="8"/>
        <v>2</v>
      </c>
      <c r="M383" s="9">
        <v>1</v>
      </c>
      <c r="N383" s="8"/>
      <c r="O383" s="62">
        <v>1</v>
      </c>
    </row>
    <row r="384" spans="1:16" x14ac:dyDescent="0.5">
      <c r="B384" s="11"/>
      <c r="C384" s="11"/>
      <c r="D384" s="11"/>
      <c r="F384" s="46" t="s">
        <v>17</v>
      </c>
      <c r="G384" s="17">
        <v>1</v>
      </c>
      <c r="H384" s="18"/>
      <c r="I384" s="18"/>
      <c r="J384" s="18"/>
      <c r="K384" s="18"/>
      <c r="L384" s="16">
        <f t="shared" si="8"/>
        <v>1</v>
      </c>
      <c r="M384" s="19">
        <v>1</v>
      </c>
      <c r="N384" s="18"/>
      <c r="O384" s="64">
        <v>1</v>
      </c>
      <c r="P384" s="16"/>
    </row>
    <row r="385" spans="1:16" x14ac:dyDescent="0.5">
      <c r="F385" s="55" t="s">
        <v>10</v>
      </c>
      <c r="G385" s="7">
        <v>1</v>
      </c>
      <c r="H385" s="8">
        <v>1</v>
      </c>
      <c r="I385" s="8"/>
      <c r="J385" s="8"/>
      <c r="K385" s="8"/>
      <c r="L385" s="5">
        <f t="shared" si="8"/>
        <v>2</v>
      </c>
      <c r="M385" s="9">
        <v>1</v>
      </c>
      <c r="P385" s="10">
        <v>1</v>
      </c>
    </row>
    <row r="386" spans="1:16" x14ac:dyDescent="0.5">
      <c r="F386" s="45" t="s">
        <v>11</v>
      </c>
      <c r="G386" s="12">
        <v>1</v>
      </c>
      <c r="H386" s="13">
        <v>1</v>
      </c>
      <c r="I386" s="13"/>
      <c r="J386" s="13"/>
      <c r="K386" s="13"/>
      <c r="L386" s="10">
        <f t="shared" si="8"/>
        <v>2</v>
      </c>
      <c r="M386" s="14">
        <v>1</v>
      </c>
      <c r="P386" s="10">
        <v>1</v>
      </c>
    </row>
    <row r="387" spans="1:16" x14ac:dyDescent="0.5">
      <c r="F387" s="45" t="s">
        <v>22</v>
      </c>
      <c r="G387" s="12">
        <v>1</v>
      </c>
      <c r="H387" s="13">
        <v>1</v>
      </c>
      <c r="I387" s="13"/>
      <c r="J387" s="13"/>
      <c r="K387" s="13"/>
      <c r="L387" s="10">
        <f t="shared" si="8"/>
        <v>2</v>
      </c>
      <c r="M387" s="14">
        <v>1</v>
      </c>
      <c r="P387" s="10">
        <v>1</v>
      </c>
    </row>
    <row r="388" spans="1:16" x14ac:dyDescent="0.5">
      <c r="F388" s="45" t="s">
        <v>46</v>
      </c>
      <c r="G388" s="12">
        <v>1</v>
      </c>
      <c r="H388" s="13">
        <v>1</v>
      </c>
      <c r="I388" s="13"/>
      <c r="J388" s="13"/>
      <c r="K388" s="13"/>
      <c r="L388" s="10">
        <f t="shared" si="8"/>
        <v>2</v>
      </c>
      <c r="M388" s="14">
        <v>1</v>
      </c>
      <c r="P388" s="10">
        <v>1</v>
      </c>
    </row>
    <row r="389" spans="1:16" x14ac:dyDescent="0.5">
      <c r="A389" s="16"/>
      <c r="B389" s="16"/>
      <c r="C389" s="16"/>
      <c r="D389" s="16"/>
      <c r="E389" s="16"/>
      <c r="F389" s="46" t="s">
        <v>12</v>
      </c>
      <c r="G389" s="17">
        <v>1</v>
      </c>
      <c r="H389" s="18">
        <v>1</v>
      </c>
      <c r="I389" s="18">
        <v>1</v>
      </c>
      <c r="J389" s="18"/>
      <c r="K389" s="18"/>
      <c r="L389" s="16">
        <f t="shared" si="8"/>
        <v>3</v>
      </c>
      <c r="M389" s="19">
        <v>1</v>
      </c>
      <c r="N389" s="16"/>
      <c r="O389" s="64"/>
      <c r="P389" s="16">
        <v>1</v>
      </c>
    </row>
    <row r="390" spans="1:16" ht="26.25" x14ac:dyDescent="0.5">
      <c r="A390" s="5">
        <v>41</v>
      </c>
      <c r="B390" s="6" t="s">
        <v>156</v>
      </c>
      <c r="C390" s="6" t="s">
        <v>157</v>
      </c>
      <c r="D390" s="6">
        <v>2016</v>
      </c>
      <c r="E390" s="23" t="s">
        <v>158</v>
      </c>
      <c r="F390" s="55" t="s">
        <v>5</v>
      </c>
      <c r="G390" s="7">
        <v>1</v>
      </c>
      <c r="H390" s="8">
        <v>1</v>
      </c>
      <c r="I390" s="8"/>
      <c r="J390" s="8"/>
      <c r="K390" s="8"/>
      <c r="L390" s="5">
        <f t="shared" si="8"/>
        <v>2</v>
      </c>
      <c r="M390" s="9">
        <v>1</v>
      </c>
      <c r="N390" s="8"/>
      <c r="O390" s="62">
        <v>1</v>
      </c>
    </row>
    <row r="391" spans="1:16" x14ac:dyDescent="0.5">
      <c r="B391" s="11"/>
      <c r="C391" s="11"/>
      <c r="D391" s="11"/>
      <c r="F391" s="45" t="s">
        <v>15</v>
      </c>
      <c r="G391" s="12">
        <v>1</v>
      </c>
      <c r="H391" s="13">
        <v>1</v>
      </c>
      <c r="I391" s="13"/>
      <c r="J391" s="13"/>
      <c r="K391" s="13"/>
      <c r="L391" s="10">
        <f t="shared" si="8"/>
        <v>2</v>
      </c>
      <c r="M391" s="14">
        <v>1</v>
      </c>
      <c r="N391" s="13"/>
      <c r="O391" s="62">
        <v>1</v>
      </c>
    </row>
    <row r="392" spans="1:16" x14ac:dyDescent="0.5">
      <c r="B392" s="11"/>
      <c r="C392" s="11"/>
      <c r="D392" s="11"/>
      <c r="F392" s="45" t="s">
        <v>16</v>
      </c>
      <c r="G392" s="12">
        <v>1</v>
      </c>
      <c r="H392" s="13">
        <v>1</v>
      </c>
      <c r="I392" s="13"/>
      <c r="J392" s="13"/>
      <c r="K392" s="13"/>
      <c r="L392" s="10">
        <f t="shared" si="8"/>
        <v>2</v>
      </c>
      <c r="M392" s="14">
        <v>1</v>
      </c>
      <c r="N392" s="13"/>
      <c r="O392" s="62">
        <v>1</v>
      </c>
    </row>
    <row r="393" spans="1:16" x14ac:dyDescent="0.5">
      <c r="B393" s="11"/>
      <c r="C393" s="11"/>
      <c r="D393" s="11"/>
      <c r="F393" s="46" t="s">
        <v>29</v>
      </c>
      <c r="G393" s="17">
        <v>1</v>
      </c>
      <c r="H393" s="18">
        <v>1</v>
      </c>
      <c r="I393" s="18"/>
      <c r="J393" s="18"/>
      <c r="K393" s="18"/>
      <c r="L393" s="16">
        <f t="shared" si="8"/>
        <v>2</v>
      </c>
      <c r="M393" s="19">
        <v>1</v>
      </c>
      <c r="N393" s="18"/>
      <c r="O393" s="64">
        <v>1</v>
      </c>
      <c r="P393" s="16"/>
    </row>
    <row r="394" spans="1:16" x14ac:dyDescent="0.5">
      <c r="F394" s="55" t="s">
        <v>27</v>
      </c>
      <c r="G394" s="7">
        <v>1</v>
      </c>
      <c r="H394" s="8">
        <v>1</v>
      </c>
      <c r="I394" s="8"/>
      <c r="J394" s="8"/>
      <c r="K394" s="8"/>
      <c r="L394" s="28">
        <v>2</v>
      </c>
      <c r="M394" s="50">
        <v>1</v>
      </c>
      <c r="P394" s="10">
        <v>1</v>
      </c>
    </row>
    <row r="395" spans="1:16" x14ac:dyDescent="0.5">
      <c r="A395" s="16"/>
      <c r="B395" s="16"/>
      <c r="C395" s="16"/>
      <c r="D395" s="16"/>
      <c r="E395" s="16"/>
      <c r="F395" s="46" t="s">
        <v>18</v>
      </c>
      <c r="G395" s="17"/>
      <c r="H395" s="18">
        <v>1</v>
      </c>
      <c r="I395" s="18"/>
      <c r="J395" s="18"/>
      <c r="K395" s="18"/>
      <c r="L395" s="48">
        <v>1</v>
      </c>
      <c r="M395" s="52">
        <v>1</v>
      </c>
      <c r="N395" s="16"/>
      <c r="O395" s="64"/>
      <c r="P395" s="16">
        <v>1</v>
      </c>
    </row>
    <row r="396" spans="1:16" x14ac:dyDescent="0.5">
      <c r="A396" s="5">
        <v>42</v>
      </c>
      <c r="B396" s="6" t="s">
        <v>159</v>
      </c>
      <c r="C396" s="6" t="s">
        <v>160</v>
      </c>
      <c r="D396" s="6">
        <v>2016</v>
      </c>
      <c r="E396" s="23" t="s">
        <v>161</v>
      </c>
      <c r="F396" s="55" t="s">
        <v>5</v>
      </c>
      <c r="G396" s="7">
        <v>1</v>
      </c>
      <c r="H396" s="8">
        <v>1</v>
      </c>
      <c r="I396" s="8"/>
      <c r="J396" s="8"/>
      <c r="K396" s="8"/>
      <c r="L396" s="5">
        <f t="shared" ref="L396:L401" si="9">SUM(G396:K396)</f>
        <v>2</v>
      </c>
      <c r="M396" s="9">
        <v>1</v>
      </c>
      <c r="N396" s="8"/>
      <c r="O396" s="62">
        <v>1</v>
      </c>
    </row>
    <row r="397" spans="1:16" x14ac:dyDescent="0.5">
      <c r="B397" s="11"/>
      <c r="C397" s="11"/>
      <c r="D397" s="11"/>
      <c r="F397" s="45" t="s">
        <v>16</v>
      </c>
      <c r="G397" s="12">
        <v>1</v>
      </c>
      <c r="H397" s="13">
        <v>1</v>
      </c>
      <c r="I397" s="13"/>
      <c r="J397" s="13"/>
      <c r="K397" s="13"/>
      <c r="L397" s="10">
        <f t="shared" si="9"/>
        <v>2</v>
      </c>
      <c r="M397" s="14">
        <v>1</v>
      </c>
      <c r="N397" s="13"/>
      <c r="O397" s="62">
        <v>1</v>
      </c>
    </row>
    <row r="398" spans="1:16" x14ac:dyDescent="0.5">
      <c r="B398" s="11"/>
      <c r="C398" s="11"/>
      <c r="D398" s="11"/>
      <c r="F398" s="46" t="s">
        <v>7</v>
      </c>
      <c r="G398" s="17">
        <v>1</v>
      </c>
      <c r="H398" s="18">
        <v>1</v>
      </c>
      <c r="I398" s="18"/>
      <c r="J398" s="18"/>
      <c r="K398" s="18"/>
      <c r="L398" s="16">
        <f t="shared" si="9"/>
        <v>2</v>
      </c>
      <c r="M398" s="19">
        <v>1</v>
      </c>
      <c r="N398" s="18"/>
      <c r="O398" s="64">
        <v>1</v>
      </c>
      <c r="P398" s="16"/>
    </row>
    <row r="399" spans="1:16" x14ac:dyDescent="0.5">
      <c r="F399" s="55" t="s">
        <v>12</v>
      </c>
      <c r="G399" s="7">
        <v>1</v>
      </c>
      <c r="H399" s="8">
        <v>1</v>
      </c>
      <c r="I399" s="8"/>
      <c r="J399" s="8"/>
      <c r="K399" s="8"/>
      <c r="L399" s="5">
        <f t="shared" si="9"/>
        <v>2</v>
      </c>
      <c r="M399" s="9">
        <v>1</v>
      </c>
      <c r="N399" s="8"/>
      <c r="P399" s="10">
        <v>1</v>
      </c>
    </row>
    <row r="400" spans="1:16" x14ac:dyDescent="0.5">
      <c r="F400" s="45" t="s">
        <v>15</v>
      </c>
      <c r="G400" s="12">
        <v>1</v>
      </c>
      <c r="H400" s="13">
        <v>1</v>
      </c>
      <c r="I400" s="13"/>
      <c r="J400" s="13"/>
      <c r="K400" s="13"/>
      <c r="L400" s="10">
        <f t="shared" si="9"/>
        <v>2</v>
      </c>
      <c r="M400" s="14">
        <v>1</v>
      </c>
      <c r="N400" s="13"/>
      <c r="P400" s="10">
        <v>1</v>
      </c>
    </row>
    <row r="401" spans="1:16" x14ac:dyDescent="0.5">
      <c r="A401" s="16"/>
      <c r="B401" s="16"/>
      <c r="C401" s="16"/>
      <c r="D401" s="16"/>
      <c r="E401" s="16"/>
      <c r="F401" s="46" t="s">
        <v>18</v>
      </c>
      <c r="G401" s="17"/>
      <c r="H401" s="18">
        <v>1</v>
      </c>
      <c r="I401" s="18"/>
      <c r="J401" s="18"/>
      <c r="K401" s="18"/>
      <c r="L401" s="16">
        <f t="shared" si="9"/>
        <v>1</v>
      </c>
      <c r="M401" s="19">
        <v>1</v>
      </c>
      <c r="N401" s="18"/>
      <c r="O401" s="64"/>
      <c r="P401" s="16">
        <v>1</v>
      </c>
    </row>
    <row r="402" spans="1:16" ht="65.650000000000006" x14ac:dyDescent="0.5">
      <c r="A402" s="28">
        <v>43</v>
      </c>
      <c r="B402" s="29" t="s">
        <v>162</v>
      </c>
      <c r="C402" s="29" t="s">
        <v>163</v>
      </c>
      <c r="D402" s="29">
        <v>2016</v>
      </c>
      <c r="E402" s="23" t="s">
        <v>164</v>
      </c>
      <c r="F402" s="55" t="s">
        <v>5</v>
      </c>
      <c r="G402" s="7">
        <v>1</v>
      </c>
      <c r="H402" s="8">
        <v>1</v>
      </c>
      <c r="I402" s="8"/>
      <c r="J402" s="8"/>
      <c r="K402" s="8"/>
      <c r="L402" s="28">
        <v>2</v>
      </c>
      <c r="M402" s="50">
        <v>1</v>
      </c>
      <c r="N402" s="8"/>
      <c r="O402" s="62">
        <v>1</v>
      </c>
    </row>
    <row r="403" spans="1:16" x14ac:dyDescent="0.5">
      <c r="A403" s="30"/>
      <c r="B403" s="31"/>
      <c r="C403" s="31"/>
      <c r="D403" s="31"/>
      <c r="E403" s="30"/>
      <c r="F403" s="45" t="s">
        <v>17</v>
      </c>
      <c r="G403" s="12">
        <v>1</v>
      </c>
      <c r="H403" s="13"/>
      <c r="I403" s="13"/>
      <c r="J403" s="13"/>
      <c r="K403" s="13"/>
      <c r="L403" s="30">
        <v>1</v>
      </c>
      <c r="M403" s="51">
        <v>1</v>
      </c>
      <c r="N403" s="13"/>
      <c r="O403" s="62">
        <v>1</v>
      </c>
    </row>
    <row r="404" spans="1:16" x14ac:dyDescent="0.5">
      <c r="A404" s="30"/>
      <c r="B404" s="31"/>
      <c r="C404" s="31"/>
      <c r="D404" s="31"/>
      <c r="E404" s="30"/>
      <c r="F404" s="46" t="s">
        <v>27</v>
      </c>
      <c r="G404" s="17">
        <v>1</v>
      </c>
      <c r="H404" s="18"/>
      <c r="I404" s="18"/>
      <c r="J404" s="18"/>
      <c r="K404" s="18"/>
      <c r="L404" s="48">
        <v>1</v>
      </c>
      <c r="M404" s="52">
        <v>1</v>
      </c>
      <c r="N404" s="18"/>
      <c r="O404" s="64">
        <v>1</v>
      </c>
      <c r="P404" s="16"/>
    </row>
    <row r="405" spans="1:16" x14ac:dyDescent="0.5">
      <c r="F405" s="55" t="s">
        <v>28</v>
      </c>
      <c r="G405" s="7">
        <v>1</v>
      </c>
      <c r="H405" s="8">
        <v>1</v>
      </c>
      <c r="I405" s="8"/>
      <c r="J405" s="8"/>
      <c r="K405" s="8"/>
      <c r="L405" s="5">
        <f t="shared" ref="L405:L443" si="10">SUM(G405:K405)</f>
        <v>2</v>
      </c>
      <c r="M405" s="9">
        <v>1</v>
      </c>
      <c r="P405" s="10">
        <v>1</v>
      </c>
    </row>
    <row r="406" spans="1:16" x14ac:dyDescent="0.5">
      <c r="F406" s="45" t="s">
        <v>14</v>
      </c>
      <c r="G406" s="12">
        <v>1</v>
      </c>
      <c r="H406" s="13">
        <v>1</v>
      </c>
      <c r="I406" s="13"/>
      <c r="J406" s="13"/>
      <c r="K406" s="13"/>
      <c r="L406" s="10">
        <f t="shared" si="10"/>
        <v>2</v>
      </c>
      <c r="M406" s="14">
        <v>1</v>
      </c>
      <c r="P406" s="10">
        <v>1</v>
      </c>
    </row>
    <row r="407" spans="1:16" x14ac:dyDescent="0.5">
      <c r="F407" s="45" t="s">
        <v>13</v>
      </c>
      <c r="G407" s="12">
        <v>1</v>
      </c>
      <c r="H407" s="13">
        <v>1</v>
      </c>
      <c r="I407" s="13"/>
      <c r="J407" s="13"/>
      <c r="K407" s="13"/>
      <c r="L407" s="10">
        <f t="shared" si="10"/>
        <v>2</v>
      </c>
      <c r="M407" s="14">
        <v>1</v>
      </c>
      <c r="P407" s="10">
        <v>1</v>
      </c>
    </row>
    <row r="408" spans="1:16" x14ac:dyDescent="0.5">
      <c r="F408" s="45" t="s">
        <v>16</v>
      </c>
      <c r="G408" s="12">
        <v>1</v>
      </c>
      <c r="H408" s="13">
        <v>1</v>
      </c>
      <c r="I408" s="13"/>
      <c r="J408" s="13"/>
      <c r="K408" s="13"/>
      <c r="L408" s="10">
        <f t="shared" si="10"/>
        <v>2</v>
      </c>
      <c r="M408" s="14">
        <v>1</v>
      </c>
      <c r="P408" s="10">
        <v>1</v>
      </c>
    </row>
    <row r="409" spans="1:16" x14ac:dyDescent="0.5">
      <c r="F409" s="45" t="s">
        <v>165</v>
      </c>
      <c r="G409" s="12">
        <v>1</v>
      </c>
      <c r="H409" s="13"/>
      <c r="I409" s="13"/>
      <c r="J409" s="13"/>
      <c r="K409" s="13"/>
      <c r="L409" s="10">
        <f t="shared" si="10"/>
        <v>1</v>
      </c>
      <c r="M409" s="14">
        <v>1</v>
      </c>
      <c r="P409" s="10">
        <v>1</v>
      </c>
    </row>
    <row r="410" spans="1:16" x14ac:dyDescent="0.5">
      <c r="F410" s="45" t="s">
        <v>18</v>
      </c>
      <c r="G410" s="12"/>
      <c r="H410" s="13">
        <v>1</v>
      </c>
      <c r="I410" s="13"/>
      <c r="J410" s="13"/>
      <c r="K410" s="13"/>
      <c r="L410" s="10">
        <f t="shared" si="10"/>
        <v>1</v>
      </c>
      <c r="M410" s="14">
        <v>1</v>
      </c>
      <c r="P410" s="10">
        <v>1</v>
      </c>
    </row>
    <row r="411" spans="1:16" x14ac:dyDescent="0.5">
      <c r="A411" s="16"/>
      <c r="B411" s="16"/>
      <c r="C411" s="16"/>
      <c r="D411" s="16"/>
      <c r="E411" s="16"/>
      <c r="F411" s="46" t="s">
        <v>33</v>
      </c>
      <c r="G411" s="17">
        <v>1</v>
      </c>
      <c r="H411" s="18"/>
      <c r="I411" s="18"/>
      <c r="J411" s="18"/>
      <c r="K411" s="18"/>
      <c r="L411" s="16">
        <f t="shared" si="10"/>
        <v>1</v>
      </c>
      <c r="M411" s="19">
        <v>1</v>
      </c>
      <c r="N411" s="16"/>
      <c r="O411" s="64"/>
      <c r="P411" s="16">
        <v>1</v>
      </c>
    </row>
    <row r="412" spans="1:16" ht="26.25" x14ac:dyDescent="0.5">
      <c r="A412" s="5">
        <v>44</v>
      </c>
      <c r="B412" s="6" t="s">
        <v>166</v>
      </c>
      <c r="C412" s="6" t="s">
        <v>167</v>
      </c>
      <c r="D412" s="6">
        <v>2016</v>
      </c>
      <c r="E412" s="23" t="s">
        <v>168</v>
      </c>
      <c r="F412" s="55" t="s">
        <v>5</v>
      </c>
      <c r="G412" s="7">
        <v>1</v>
      </c>
      <c r="H412" s="8">
        <v>1</v>
      </c>
      <c r="I412" s="8"/>
      <c r="J412" s="8"/>
      <c r="K412" s="8"/>
      <c r="L412" s="5">
        <f t="shared" si="10"/>
        <v>2</v>
      </c>
      <c r="M412" s="9">
        <v>1</v>
      </c>
      <c r="N412" s="8"/>
      <c r="O412" s="62">
        <v>1</v>
      </c>
    </row>
    <row r="413" spans="1:16" x14ac:dyDescent="0.5">
      <c r="B413" s="11"/>
      <c r="C413" s="11"/>
      <c r="D413" s="11"/>
      <c r="F413" s="45" t="s">
        <v>34</v>
      </c>
      <c r="G413" s="12">
        <v>1</v>
      </c>
      <c r="H413" s="13">
        <v>1</v>
      </c>
      <c r="I413" s="13"/>
      <c r="J413" s="13"/>
      <c r="K413" s="13"/>
      <c r="L413" s="10">
        <f t="shared" si="10"/>
        <v>2</v>
      </c>
      <c r="M413" s="14">
        <v>1</v>
      </c>
      <c r="N413" s="13"/>
      <c r="O413" s="62">
        <v>1</v>
      </c>
    </row>
    <row r="414" spans="1:16" x14ac:dyDescent="0.5">
      <c r="B414" s="11"/>
      <c r="C414" s="11"/>
      <c r="D414" s="11"/>
      <c r="F414" s="45" t="s">
        <v>15</v>
      </c>
      <c r="G414" s="12">
        <v>1</v>
      </c>
      <c r="H414" s="13">
        <v>1</v>
      </c>
      <c r="I414" s="13"/>
      <c r="J414" s="13"/>
      <c r="K414" s="13"/>
      <c r="L414" s="10">
        <f t="shared" si="10"/>
        <v>2</v>
      </c>
      <c r="M414" s="14">
        <v>1</v>
      </c>
      <c r="N414" s="13"/>
      <c r="O414" s="62">
        <v>1</v>
      </c>
    </row>
    <row r="415" spans="1:16" x14ac:dyDescent="0.5">
      <c r="B415" s="11"/>
      <c r="C415" s="11"/>
      <c r="D415" s="11"/>
      <c r="F415" s="46" t="s">
        <v>16</v>
      </c>
      <c r="G415" s="17">
        <v>1</v>
      </c>
      <c r="H415" s="18">
        <v>1</v>
      </c>
      <c r="I415" s="18"/>
      <c r="J415" s="18"/>
      <c r="K415" s="18"/>
      <c r="L415" s="16">
        <f t="shared" si="10"/>
        <v>2</v>
      </c>
      <c r="M415" s="19">
        <v>1</v>
      </c>
      <c r="N415" s="18"/>
      <c r="O415" s="64">
        <v>1</v>
      </c>
      <c r="P415" s="16"/>
    </row>
    <row r="416" spans="1:16" x14ac:dyDescent="0.5">
      <c r="F416" s="55" t="s">
        <v>28</v>
      </c>
      <c r="G416" s="7">
        <v>1</v>
      </c>
      <c r="H416" s="8">
        <v>1</v>
      </c>
      <c r="I416" s="8"/>
      <c r="J416" s="8"/>
      <c r="K416" s="8"/>
      <c r="L416" s="5">
        <f t="shared" si="10"/>
        <v>2</v>
      </c>
      <c r="M416" s="9">
        <v>1</v>
      </c>
      <c r="P416" s="10">
        <v>1</v>
      </c>
    </row>
    <row r="417" spans="1:16" x14ac:dyDescent="0.5">
      <c r="F417" s="45" t="s">
        <v>12</v>
      </c>
      <c r="G417" s="12">
        <v>1</v>
      </c>
      <c r="H417" s="13">
        <v>1</v>
      </c>
      <c r="I417" s="13"/>
      <c r="J417" s="13"/>
      <c r="K417" s="13"/>
      <c r="L417" s="10">
        <f t="shared" si="10"/>
        <v>2</v>
      </c>
      <c r="M417" s="14">
        <v>1</v>
      </c>
      <c r="P417" s="10">
        <v>1</v>
      </c>
    </row>
    <row r="418" spans="1:16" x14ac:dyDescent="0.5">
      <c r="F418" s="45" t="s">
        <v>14</v>
      </c>
      <c r="G418" s="12">
        <v>1</v>
      </c>
      <c r="H418" s="13">
        <v>1</v>
      </c>
      <c r="I418" s="13"/>
      <c r="J418" s="13"/>
      <c r="K418" s="13"/>
      <c r="L418" s="10">
        <f t="shared" si="10"/>
        <v>2</v>
      </c>
      <c r="P418" s="10">
        <v>1</v>
      </c>
    </row>
    <row r="419" spans="1:16" x14ac:dyDescent="0.5">
      <c r="F419" s="45" t="s">
        <v>13</v>
      </c>
      <c r="G419" s="12">
        <v>1</v>
      </c>
      <c r="H419" s="13">
        <v>1</v>
      </c>
      <c r="I419" s="13"/>
      <c r="J419" s="13"/>
      <c r="K419" s="13"/>
      <c r="L419" s="10">
        <f t="shared" si="10"/>
        <v>2</v>
      </c>
      <c r="M419" s="14">
        <v>1</v>
      </c>
      <c r="P419" s="10">
        <v>1</v>
      </c>
    </row>
    <row r="420" spans="1:16" x14ac:dyDescent="0.5">
      <c r="A420" s="16"/>
      <c r="B420" s="16"/>
      <c r="C420" s="16"/>
      <c r="D420" s="16"/>
      <c r="E420" s="16"/>
      <c r="F420" s="46" t="s">
        <v>18</v>
      </c>
      <c r="G420" s="17"/>
      <c r="H420" s="18">
        <v>1</v>
      </c>
      <c r="I420" s="18"/>
      <c r="J420" s="18"/>
      <c r="K420" s="18"/>
      <c r="L420" s="16">
        <f t="shared" si="10"/>
        <v>1</v>
      </c>
      <c r="M420" s="19">
        <v>1</v>
      </c>
      <c r="N420" s="16"/>
      <c r="O420" s="64"/>
      <c r="P420" s="16">
        <v>1</v>
      </c>
    </row>
    <row r="421" spans="1:16" ht="26.25" x14ac:dyDescent="0.5">
      <c r="A421" s="5">
        <v>45</v>
      </c>
      <c r="B421" s="6" t="s">
        <v>169</v>
      </c>
      <c r="C421" s="6" t="s">
        <v>170</v>
      </c>
      <c r="D421" s="6">
        <v>2016</v>
      </c>
      <c r="E421" s="23" t="s">
        <v>171</v>
      </c>
      <c r="F421" s="55" t="s">
        <v>5</v>
      </c>
      <c r="G421" s="7">
        <v>1</v>
      </c>
      <c r="H421" s="8">
        <v>1</v>
      </c>
      <c r="I421" s="8"/>
      <c r="J421" s="8"/>
      <c r="K421" s="8"/>
      <c r="L421" s="5">
        <f t="shared" si="10"/>
        <v>2</v>
      </c>
      <c r="M421" s="9">
        <v>1</v>
      </c>
      <c r="N421" s="8"/>
      <c r="O421" s="62">
        <v>1</v>
      </c>
    </row>
    <row r="422" spans="1:16" x14ac:dyDescent="0.5">
      <c r="B422" s="11"/>
      <c r="C422" s="11"/>
      <c r="D422" s="11"/>
      <c r="F422" s="46" t="s">
        <v>16</v>
      </c>
      <c r="G422" s="17">
        <v>1</v>
      </c>
      <c r="H422" s="18">
        <v>1</v>
      </c>
      <c r="I422" s="18"/>
      <c r="J422" s="18"/>
      <c r="K422" s="18"/>
      <c r="L422" s="16">
        <f t="shared" si="10"/>
        <v>2</v>
      </c>
      <c r="M422" s="19">
        <v>1</v>
      </c>
      <c r="N422" s="18"/>
      <c r="O422" s="64">
        <v>1</v>
      </c>
      <c r="P422" s="16"/>
    </row>
    <row r="423" spans="1:16" x14ac:dyDescent="0.5">
      <c r="F423" s="55" t="s">
        <v>10</v>
      </c>
      <c r="G423" s="7">
        <v>1</v>
      </c>
      <c r="H423" s="8">
        <v>1</v>
      </c>
      <c r="I423" s="8"/>
      <c r="J423" s="8"/>
      <c r="K423" s="8"/>
      <c r="L423" s="5">
        <f t="shared" si="10"/>
        <v>2</v>
      </c>
      <c r="M423" s="9">
        <v>1</v>
      </c>
      <c r="P423" s="10">
        <v>1</v>
      </c>
    </row>
    <row r="424" spans="1:16" x14ac:dyDescent="0.5">
      <c r="F424" s="45" t="s">
        <v>11</v>
      </c>
      <c r="G424" s="12">
        <v>1</v>
      </c>
      <c r="H424" s="13">
        <v>1</v>
      </c>
      <c r="I424" s="13"/>
      <c r="J424" s="13"/>
      <c r="K424" s="13"/>
      <c r="L424" s="10">
        <f t="shared" si="10"/>
        <v>2</v>
      </c>
      <c r="M424" s="14">
        <v>1</v>
      </c>
      <c r="P424" s="10">
        <v>1</v>
      </c>
    </row>
    <row r="425" spans="1:16" x14ac:dyDescent="0.5">
      <c r="F425" s="45" t="s">
        <v>14</v>
      </c>
      <c r="G425" s="12">
        <v>1</v>
      </c>
      <c r="H425" s="13">
        <v>1</v>
      </c>
      <c r="I425" s="13"/>
      <c r="J425" s="13"/>
      <c r="K425" s="13"/>
      <c r="L425" s="10">
        <f t="shared" si="10"/>
        <v>2</v>
      </c>
      <c r="M425" s="14">
        <v>1</v>
      </c>
      <c r="P425" s="10">
        <v>1</v>
      </c>
    </row>
    <row r="426" spans="1:16" x14ac:dyDescent="0.5">
      <c r="F426" s="45" t="s">
        <v>13</v>
      </c>
      <c r="G426" s="12">
        <v>1</v>
      </c>
      <c r="H426" s="13">
        <v>1</v>
      </c>
      <c r="I426" s="13"/>
      <c r="J426" s="13"/>
      <c r="K426" s="13"/>
      <c r="L426" s="10">
        <f t="shared" si="10"/>
        <v>2</v>
      </c>
      <c r="M426" s="14">
        <v>1</v>
      </c>
      <c r="P426" s="10">
        <v>1</v>
      </c>
    </row>
    <row r="427" spans="1:16" x14ac:dyDescent="0.5">
      <c r="F427" s="45" t="s">
        <v>17</v>
      </c>
      <c r="G427" s="12">
        <v>1</v>
      </c>
      <c r="H427" s="13"/>
      <c r="I427" s="13"/>
      <c r="J427" s="13"/>
      <c r="K427" s="13"/>
      <c r="L427" s="10">
        <f t="shared" si="10"/>
        <v>1</v>
      </c>
      <c r="M427" s="14">
        <v>1</v>
      </c>
      <c r="P427" s="10">
        <v>1</v>
      </c>
    </row>
    <row r="428" spans="1:16" x14ac:dyDescent="0.5">
      <c r="A428" s="16"/>
      <c r="B428" s="16"/>
      <c r="C428" s="16"/>
      <c r="D428" s="16"/>
      <c r="E428" s="16"/>
      <c r="F428" s="46" t="s">
        <v>18</v>
      </c>
      <c r="G428" s="17"/>
      <c r="H428" s="18">
        <v>1</v>
      </c>
      <c r="I428" s="18"/>
      <c r="J428" s="18"/>
      <c r="K428" s="18"/>
      <c r="L428" s="16">
        <f t="shared" si="10"/>
        <v>1</v>
      </c>
      <c r="M428" s="19">
        <v>1</v>
      </c>
      <c r="N428" s="16"/>
      <c r="O428" s="64"/>
      <c r="P428" s="16">
        <v>1</v>
      </c>
    </row>
    <row r="429" spans="1:16" x14ac:dyDescent="0.5">
      <c r="A429" s="5">
        <v>46</v>
      </c>
      <c r="B429" s="6" t="s">
        <v>172</v>
      </c>
      <c r="C429" s="6" t="s">
        <v>173</v>
      </c>
      <c r="D429" s="6">
        <v>2016</v>
      </c>
      <c r="E429" s="23" t="s">
        <v>174</v>
      </c>
      <c r="F429" s="55" t="s">
        <v>5</v>
      </c>
      <c r="G429" s="7">
        <v>1</v>
      </c>
      <c r="H429" s="8">
        <v>1</v>
      </c>
      <c r="I429" s="8"/>
      <c r="J429" s="8"/>
      <c r="K429" s="8"/>
      <c r="L429" s="5">
        <f t="shared" si="10"/>
        <v>2</v>
      </c>
      <c r="M429" s="9">
        <v>1</v>
      </c>
      <c r="N429" s="8"/>
      <c r="O429" s="62">
        <v>1</v>
      </c>
    </row>
    <row r="430" spans="1:16" x14ac:dyDescent="0.5">
      <c r="B430" s="11"/>
      <c r="C430" s="11"/>
      <c r="D430" s="11"/>
      <c r="F430" s="45" t="s">
        <v>14</v>
      </c>
      <c r="G430" s="12">
        <v>1</v>
      </c>
      <c r="H430" s="13">
        <v>1</v>
      </c>
      <c r="I430" s="13"/>
      <c r="J430" s="13"/>
      <c r="K430" s="13"/>
      <c r="L430" s="10">
        <f t="shared" si="10"/>
        <v>2</v>
      </c>
      <c r="M430" s="14">
        <v>1</v>
      </c>
      <c r="N430" s="13"/>
      <c r="O430" s="62">
        <v>1</v>
      </c>
    </row>
    <row r="431" spans="1:16" x14ac:dyDescent="0.5">
      <c r="B431" s="11"/>
      <c r="C431" s="11"/>
      <c r="D431" s="11"/>
      <c r="F431" s="45" t="s">
        <v>13</v>
      </c>
      <c r="G431" s="12">
        <v>1</v>
      </c>
      <c r="H431" s="13">
        <v>1</v>
      </c>
      <c r="I431" s="13"/>
      <c r="J431" s="13"/>
      <c r="K431" s="13"/>
      <c r="L431" s="10">
        <f t="shared" si="10"/>
        <v>2</v>
      </c>
      <c r="M431" s="14">
        <v>1</v>
      </c>
      <c r="N431" s="13"/>
      <c r="O431" s="62">
        <v>1</v>
      </c>
    </row>
    <row r="432" spans="1:16" x14ac:dyDescent="0.5">
      <c r="B432" s="11"/>
      <c r="C432" s="11"/>
      <c r="D432" s="11"/>
      <c r="F432" s="45" t="s">
        <v>34</v>
      </c>
      <c r="G432" s="12">
        <v>1</v>
      </c>
      <c r="H432" s="13"/>
      <c r="I432" s="13"/>
      <c r="J432" s="13"/>
      <c r="K432" s="13"/>
      <c r="L432" s="10">
        <f t="shared" si="10"/>
        <v>1</v>
      </c>
      <c r="N432" s="13">
        <v>1</v>
      </c>
      <c r="O432" s="62">
        <v>1</v>
      </c>
    </row>
    <row r="433" spans="1:16" x14ac:dyDescent="0.5">
      <c r="B433" s="11"/>
      <c r="C433" s="11"/>
      <c r="D433" s="11"/>
      <c r="F433" s="45" t="s">
        <v>16</v>
      </c>
      <c r="G433" s="12">
        <v>1</v>
      </c>
      <c r="H433" s="13">
        <v>1</v>
      </c>
      <c r="I433" s="13"/>
      <c r="J433" s="13"/>
      <c r="K433" s="13"/>
      <c r="L433" s="10">
        <f t="shared" si="10"/>
        <v>2</v>
      </c>
      <c r="M433" s="14">
        <v>1</v>
      </c>
      <c r="N433" s="13"/>
      <c r="O433" s="62">
        <v>1</v>
      </c>
    </row>
    <row r="434" spans="1:16" x14ac:dyDescent="0.5">
      <c r="B434" s="11"/>
      <c r="C434" s="11"/>
      <c r="D434" s="11"/>
      <c r="F434" s="46" t="s">
        <v>27</v>
      </c>
      <c r="G434" s="17"/>
      <c r="H434" s="18"/>
      <c r="I434" s="18"/>
      <c r="J434" s="18"/>
      <c r="K434" s="18"/>
      <c r="L434" s="16">
        <f t="shared" si="10"/>
        <v>0</v>
      </c>
      <c r="M434" s="19">
        <v>1</v>
      </c>
      <c r="N434" s="18"/>
      <c r="O434" s="64">
        <v>1</v>
      </c>
      <c r="P434" s="16"/>
    </row>
    <row r="435" spans="1:16" x14ac:dyDescent="0.5">
      <c r="A435" s="16"/>
      <c r="B435" s="16"/>
      <c r="C435" s="16"/>
      <c r="D435" s="16"/>
      <c r="E435" s="16"/>
      <c r="F435" s="56" t="s">
        <v>59</v>
      </c>
      <c r="G435" s="25"/>
      <c r="H435" s="26">
        <v>1</v>
      </c>
      <c r="I435" s="26"/>
      <c r="J435" s="26"/>
      <c r="K435" s="26"/>
      <c r="L435" s="47">
        <f t="shared" si="10"/>
        <v>1</v>
      </c>
      <c r="M435" s="27">
        <v>1</v>
      </c>
      <c r="N435" s="16"/>
      <c r="O435" s="64"/>
      <c r="P435" s="16">
        <v>1</v>
      </c>
    </row>
    <row r="436" spans="1:16" x14ac:dyDescent="0.5">
      <c r="A436" s="5">
        <v>47</v>
      </c>
      <c r="B436" s="6" t="s">
        <v>175</v>
      </c>
      <c r="C436" s="6" t="s">
        <v>176</v>
      </c>
      <c r="D436" s="6">
        <v>2015</v>
      </c>
      <c r="E436" s="23" t="s">
        <v>177</v>
      </c>
      <c r="F436" s="55" t="s">
        <v>5</v>
      </c>
      <c r="G436" s="7">
        <v>1</v>
      </c>
      <c r="H436" s="8">
        <v>1</v>
      </c>
      <c r="I436" s="8"/>
      <c r="J436" s="8"/>
      <c r="K436" s="8"/>
      <c r="L436" s="5">
        <f t="shared" si="10"/>
        <v>2</v>
      </c>
      <c r="M436" s="9">
        <v>1</v>
      </c>
      <c r="N436" s="8"/>
      <c r="O436" s="62">
        <v>1</v>
      </c>
    </row>
    <row r="437" spans="1:16" x14ac:dyDescent="0.5">
      <c r="B437" s="11"/>
      <c r="C437" s="11"/>
      <c r="D437" s="11"/>
      <c r="F437" s="45" t="s">
        <v>46</v>
      </c>
      <c r="G437" s="12">
        <v>1</v>
      </c>
      <c r="H437" s="13">
        <v>1</v>
      </c>
      <c r="I437" s="13"/>
      <c r="J437" s="13"/>
      <c r="K437" s="13"/>
      <c r="L437" s="10">
        <f t="shared" si="10"/>
        <v>2</v>
      </c>
      <c r="M437" s="14">
        <v>1</v>
      </c>
      <c r="N437" s="13"/>
      <c r="O437" s="62">
        <v>1</v>
      </c>
    </row>
    <row r="438" spans="1:16" x14ac:dyDescent="0.5">
      <c r="B438" s="11"/>
      <c r="C438" s="11"/>
      <c r="D438" s="11"/>
      <c r="F438" s="45" t="s">
        <v>10</v>
      </c>
      <c r="G438" s="12">
        <v>1</v>
      </c>
      <c r="H438" s="13">
        <v>1</v>
      </c>
      <c r="I438" s="13"/>
      <c r="J438" s="13"/>
      <c r="K438" s="13"/>
      <c r="L438" s="10">
        <f t="shared" si="10"/>
        <v>2</v>
      </c>
      <c r="M438" s="14">
        <v>1</v>
      </c>
      <c r="N438" s="13"/>
      <c r="O438" s="62">
        <v>1</v>
      </c>
    </row>
    <row r="439" spans="1:16" x14ac:dyDescent="0.5">
      <c r="B439" s="11"/>
      <c r="C439" s="11"/>
      <c r="D439" s="11"/>
      <c r="F439" s="45" t="s">
        <v>11</v>
      </c>
      <c r="G439" s="12">
        <v>1</v>
      </c>
      <c r="H439" s="13">
        <v>1</v>
      </c>
      <c r="I439" s="13"/>
      <c r="J439" s="13"/>
      <c r="K439" s="13"/>
      <c r="L439" s="10">
        <f t="shared" si="10"/>
        <v>2</v>
      </c>
      <c r="M439" s="14">
        <v>1</v>
      </c>
      <c r="N439" s="13"/>
      <c r="O439" s="62">
        <v>1</v>
      </c>
    </row>
    <row r="440" spans="1:16" x14ac:dyDescent="0.5">
      <c r="B440" s="11"/>
      <c r="C440" s="11"/>
      <c r="D440" s="11"/>
      <c r="F440" s="45" t="s">
        <v>16</v>
      </c>
      <c r="G440" s="12">
        <v>1</v>
      </c>
      <c r="H440" s="13">
        <v>1</v>
      </c>
      <c r="I440" s="13"/>
      <c r="J440" s="13"/>
      <c r="K440" s="13"/>
      <c r="L440" s="10">
        <f t="shared" si="10"/>
        <v>2</v>
      </c>
      <c r="N440" s="13">
        <v>1</v>
      </c>
      <c r="O440" s="62">
        <v>1</v>
      </c>
    </row>
    <row r="441" spans="1:16" x14ac:dyDescent="0.5">
      <c r="B441" s="11"/>
      <c r="C441" s="11"/>
      <c r="D441" s="11"/>
      <c r="F441" s="45" t="s">
        <v>7</v>
      </c>
      <c r="G441" s="12">
        <v>1</v>
      </c>
      <c r="H441" s="13">
        <v>1</v>
      </c>
      <c r="I441" s="13"/>
      <c r="J441" s="13"/>
      <c r="K441" s="13"/>
      <c r="L441" s="10">
        <f t="shared" si="10"/>
        <v>2</v>
      </c>
      <c r="M441" s="14">
        <v>1</v>
      </c>
      <c r="N441" s="13"/>
      <c r="O441" s="62">
        <v>1</v>
      </c>
    </row>
    <row r="442" spans="1:16" x14ac:dyDescent="0.5">
      <c r="B442" s="11"/>
      <c r="C442" s="11"/>
      <c r="D442" s="11"/>
      <c r="F442" s="45" t="s">
        <v>17</v>
      </c>
      <c r="G442" s="12">
        <v>1</v>
      </c>
      <c r="H442" s="13"/>
      <c r="I442" s="13"/>
      <c r="J442" s="13"/>
      <c r="K442" s="13"/>
      <c r="L442" s="10">
        <f t="shared" si="10"/>
        <v>1</v>
      </c>
      <c r="M442" s="14">
        <v>1</v>
      </c>
      <c r="N442" s="13"/>
      <c r="O442" s="62">
        <v>1</v>
      </c>
    </row>
    <row r="443" spans="1:16" x14ac:dyDescent="0.5">
      <c r="B443" s="11"/>
      <c r="C443" s="11"/>
      <c r="D443" s="11"/>
      <c r="F443" s="46" t="s">
        <v>27</v>
      </c>
      <c r="G443" s="17">
        <v>1</v>
      </c>
      <c r="H443" s="18">
        <v>1</v>
      </c>
      <c r="I443" s="18"/>
      <c r="J443" s="18"/>
      <c r="K443" s="18"/>
      <c r="L443" s="16">
        <f t="shared" si="10"/>
        <v>2</v>
      </c>
      <c r="M443" s="19">
        <v>1</v>
      </c>
      <c r="N443" s="18"/>
      <c r="O443" s="64">
        <v>1</v>
      </c>
      <c r="P443" s="16"/>
    </row>
    <row r="444" spans="1:16" x14ac:dyDescent="0.5">
      <c r="F444" s="55" t="s">
        <v>14</v>
      </c>
      <c r="G444" s="7">
        <v>1</v>
      </c>
      <c r="H444" s="8">
        <v>1</v>
      </c>
      <c r="I444" s="8"/>
      <c r="J444" s="8"/>
      <c r="K444" s="8"/>
      <c r="L444" s="28">
        <v>2</v>
      </c>
      <c r="M444" s="50">
        <v>1</v>
      </c>
      <c r="P444" s="10">
        <v>1</v>
      </c>
    </row>
    <row r="445" spans="1:16" x14ac:dyDescent="0.5">
      <c r="A445" s="16"/>
      <c r="B445" s="16"/>
      <c r="C445" s="16"/>
      <c r="D445" s="16"/>
      <c r="E445" s="16"/>
      <c r="F445" s="46" t="s">
        <v>13</v>
      </c>
      <c r="G445" s="17">
        <v>1</v>
      </c>
      <c r="H445" s="18">
        <v>1</v>
      </c>
      <c r="I445" s="18"/>
      <c r="J445" s="18"/>
      <c r="K445" s="18"/>
      <c r="L445" s="48">
        <v>2</v>
      </c>
      <c r="M445" s="52">
        <v>1</v>
      </c>
      <c r="N445" s="16"/>
      <c r="O445" s="64"/>
      <c r="P445" s="16">
        <v>1</v>
      </c>
    </row>
    <row r="446" spans="1:16" ht="26.25" x14ac:dyDescent="0.5">
      <c r="A446" s="5">
        <v>48</v>
      </c>
      <c r="B446" s="6" t="s">
        <v>178</v>
      </c>
      <c r="C446" s="6" t="s">
        <v>179</v>
      </c>
      <c r="D446" s="6">
        <v>2015</v>
      </c>
      <c r="E446" s="23" t="s">
        <v>180</v>
      </c>
      <c r="F446" s="55" t="s">
        <v>5</v>
      </c>
      <c r="G446" s="7">
        <v>1</v>
      </c>
      <c r="H446" s="8">
        <v>1</v>
      </c>
      <c r="I446" s="8"/>
      <c r="J446" s="8"/>
      <c r="K446" s="8"/>
      <c r="L446" s="5">
        <f t="shared" ref="L446:L456" si="11">SUM(G446:K446)</f>
        <v>2</v>
      </c>
      <c r="M446" s="9">
        <v>1</v>
      </c>
      <c r="N446" s="8"/>
      <c r="O446" s="62">
        <v>1</v>
      </c>
    </row>
    <row r="447" spans="1:16" x14ac:dyDescent="0.5">
      <c r="B447" s="11"/>
      <c r="C447" s="11"/>
      <c r="D447" s="11"/>
      <c r="F447" s="45" t="s">
        <v>10</v>
      </c>
      <c r="G447" s="12">
        <v>1</v>
      </c>
      <c r="H447" s="13">
        <v>1</v>
      </c>
      <c r="I447" s="13"/>
      <c r="J447" s="13"/>
      <c r="K447" s="13"/>
      <c r="L447" s="10">
        <f t="shared" si="11"/>
        <v>2</v>
      </c>
      <c r="M447" s="14">
        <v>1</v>
      </c>
      <c r="N447" s="13"/>
      <c r="O447" s="62">
        <v>1</v>
      </c>
    </row>
    <row r="448" spans="1:16" x14ac:dyDescent="0.5">
      <c r="B448" s="11"/>
      <c r="C448" s="11"/>
      <c r="D448" s="11"/>
      <c r="F448" s="46" t="s">
        <v>6</v>
      </c>
      <c r="G448" s="17">
        <v>1</v>
      </c>
      <c r="H448" s="18"/>
      <c r="I448" s="18"/>
      <c r="J448" s="18"/>
      <c r="K448" s="18"/>
      <c r="L448" s="16">
        <f t="shared" si="11"/>
        <v>1</v>
      </c>
      <c r="M448" s="19">
        <v>1</v>
      </c>
      <c r="N448" s="18"/>
      <c r="O448" s="64">
        <v>1</v>
      </c>
      <c r="P448" s="16"/>
    </row>
    <row r="449" spans="1:16" x14ac:dyDescent="0.5">
      <c r="F449" s="55" t="s">
        <v>15</v>
      </c>
      <c r="G449" s="7">
        <v>1</v>
      </c>
      <c r="H449" s="8"/>
      <c r="I449" s="8"/>
      <c r="J449" s="8"/>
      <c r="K449" s="8"/>
      <c r="L449" s="5">
        <f t="shared" si="11"/>
        <v>1</v>
      </c>
      <c r="M449" s="9">
        <v>1</v>
      </c>
      <c r="N449" s="8"/>
      <c r="P449" s="10">
        <v>1</v>
      </c>
    </row>
    <row r="450" spans="1:16" x14ac:dyDescent="0.5">
      <c r="F450" s="45" t="s">
        <v>16</v>
      </c>
      <c r="G450" s="12">
        <v>1</v>
      </c>
      <c r="H450" s="13"/>
      <c r="I450" s="13"/>
      <c r="J450" s="13"/>
      <c r="K450" s="13"/>
      <c r="L450" s="10">
        <f t="shared" si="11"/>
        <v>1</v>
      </c>
      <c r="N450" s="13">
        <v>1</v>
      </c>
      <c r="P450" s="10">
        <v>1</v>
      </c>
    </row>
    <row r="451" spans="1:16" x14ac:dyDescent="0.5">
      <c r="F451" s="45" t="s">
        <v>17</v>
      </c>
      <c r="G451" s="12">
        <v>1</v>
      </c>
      <c r="H451" s="13"/>
      <c r="I451" s="13"/>
      <c r="J451" s="13"/>
      <c r="K451" s="13"/>
      <c r="L451" s="10">
        <f t="shared" si="11"/>
        <v>1</v>
      </c>
      <c r="M451" s="14">
        <v>1</v>
      </c>
      <c r="N451" s="13"/>
      <c r="P451" s="10">
        <v>1</v>
      </c>
    </row>
    <row r="452" spans="1:16" x14ac:dyDescent="0.5">
      <c r="A452" s="16"/>
      <c r="B452" s="16"/>
      <c r="C452" s="16"/>
      <c r="D452" s="16"/>
      <c r="E452" s="16"/>
      <c r="F452" s="46" t="s">
        <v>18</v>
      </c>
      <c r="G452" s="17"/>
      <c r="H452" s="18">
        <v>1</v>
      </c>
      <c r="I452" s="18"/>
      <c r="J452" s="18"/>
      <c r="K452" s="18"/>
      <c r="L452" s="16">
        <f t="shared" si="11"/>
        <v>1</v>
      </c>
      <c r="M452" s="19">
        <v>1</v>
      </c>
      <c r="N452" s="18"/>
      <c r="O452" s="64"/>
      <c r="P452" s="16">
        <v>1</v>
      </c>
    </row>
    <row r="453" spans="1:16" ht="26.25" x14ac:dyDescent="0.5">
      <c r="A453" s="5">
        <v>49</v>
      </c>
      <c r="B453" s="6" t="s">
        <v>181</v>
      </c>
      <c r="C453" s="6" t="s">
        <v>182</v>
      </c>
      <c r="D453" s="6">
        <v>2015</v>
      </c>
      <c r="E453" s="5" t="s">
        <v>183</v>
      </c>
      <c r="F453" s="55" t="s">
        <v>5</v>
      </c>
      <c r="G453" s="7">
        <v>1</v>
      </c>
      <c r="H453" s="8">
        <v>1</v>
      </c>
      <c r="I453" s="8"/>
      <c r="J453" s="8"/>
      <c r="K453" s="8"/>
      <c r="L453" s="10">
        <f t="shared" si="11"/>
        <v>2</v>
      </c>
      <c r="M453" s="9">
        <v>1</v>
      </c>
      <c r="N453" s="8"/>
      <c r="O453" s="62">
        <v>1</v>
      </c>
    </row>
    <row r="454" spans="1:16" x14ac:dyDescent="0.5">
      <c r="B454" s="11"/>
      <c r="C454" s="11"/>
      <c r="D454" s="11"/>
      <c r="F454" s="45" t="s">
        <v>34</v>
      </c>
      <c r="G454" s="12">
        <v>1</v>
      </c>
      <c r="H454" s="13">
        <v>1</v>
      </c>
      <c r="I454" s="13"/>
      <c r="J454" s="13"/>
      <c r="K454" s="13"/>
      <c r="L454" s="10">
        <f t="shared" si="11"/>
        <v>2</v>
      </c>
      <c r="M454" s="14">
        <v>1</v>
      </c>
      <c r="N454" s="13"/>
      <c r="O454" s="62">
        <v>1</v>
      </c>
    </row>
    <row r="455" spans="1:16" x14ac:dyDescent="0.5">
      <c r="B455" s="11"/>
      <c r="C455" s="11"/>
      <c r="D455" s="11"/>
      <c r="F455" s="45" t="s">
        <v>47</v>
      </c>
      <c r="G455" s="12">
        <v>1</v>
      </c>
      <c r="H455" s="13">
        <v>1</v>
      </c>
      <c r="I455" s="13"/>
      <c r="J455" s="13"/>
      <c r="K455" s="13"/>
      <c r="L455" s="10">
        <f t="shared" si="11"/>
        <v>2</v>
      </c>
      <c r="M455" s="14">
        <v>1</v>
      </c>
      <c r="N455" s="13"/>
      <c r="O455" s="62">
        <v>1</v>
      </c>
    </row>
    <row r="456" spans="1:16" x14ac:dyDescent="0.5">
      <c r="B456" s="11"/>
      <c r="C456" s="11"/>
      <c r="D456" s="11"/>
      <c r="F456" s="46" t="s">
        <v>16</v>
      </c>
      <c r="G456" s="17">
        <v>1</v>
      </c>
      <c r="H456" s="18">
        <v>1</v>
      </c>
      <c r="I456" s="18"/>
      <c r="J456" s="18"/>
      <c r="K456" s="18"/>
      <c r="L456" s="16">
        <f t="shared" si="11"/>
        <v>2</v>
      </c>
      <c r="M456" s="19">
        <v>1</v>
      </c>
      <c r="N456" s="18"/>
      <c r="O456" s="64">
        <v>1</v>
      </c>
      <c r="P456" s="16"/>
    </row>
    <row r="457" spans="1:16" x14ac:dyDescent="0.5">
      <c r="F457" s="55" t="s">
        <v>14</v>
      </c>
      <c r="G457" s="7">
        <v>1</v>
      </c>
      <c r="H457" s="8">
        <v>1</v>
      </c>
      <c r="I457" s="8"/>
      <c r="J457" s="8"/>
      <c r="K457" s="8"/>
      <c r="L457" s="28">
        <v>2</v>
      </c>
      <c r="M457" s="50">
        <v>1</v>
      </c>
      <c r="N457" s="8"/>
      <c r="P457" s="10">
        <v>1</v>
      </c>
    </row>
    <row r="458" spans="1:16" x14ac:dyDescent="0.5">
      <c r="F458" s="45" t="s">
        <v>13</v>
      </c>
      <c r="G458" s="12">
        <v>1</v>
      </c>
      <c r="H458" s="13">
        <v>1</v>
      </c>
      <c r="I458" s="13"/>
      <c r="J458" s="13"/>
      <c r="K458" s="13"/>
      <c r="L458" s="30">
        <v>2</v>
      </c>
      <c r="M458" s="51">
        <v>1</v>
      </c>
      <c r="N458" s="13"/>
      <c r="P458" s="10">
        <v>1</v>
      </c>
    </row>
    <row r="459" spans="1:16" x14ac:dyDescent="0.5">
      <c r="A459" s="16"/>
      <c r="B459" s="16"/>
      <c r="C459" s="16"/>
      <c r="D459" s="16"/>
      <c r="E459" s="16"/>
      <c r="F459" s="46" t="s">
        <v>18</v>
      </c>
      <c r="G459" s="17"/>
      <c r="H459" s="18">
        <v>1</v>
      </c>
      <c r="I459" s="18"/>
      <c r="J459" s="18"/>
      <c r="K459" s="18"/>
      <c r="L459" s="48">
        <v>1</v>
      </c>
      <c r="M459" s="52">
        <v>1</v>
      </c>
      <c r="N459" s="18"/>
      <c r="O459" s="64"/>
      <c r="P459" s="16">
        <v>1</v>
      </c>
    </row>
    <row r="460" spans="1:16" x14ac:dyDescent="0.5">
      <c r="A460" s="5">
        <v>50</v>
      </c>
      <c r="B460" s="6" t="s">
        <v>184</v>
      </c>
      <c r="C460" s="6" t="s">
        <v>185</v>
      </c>
      <c r="D460" s="6">
        <v>2015</v>
      </c>
      <c r="E460" s="23" t="s">
        <v>186</v>
      </c>
      <c r="F460" s="55" t="s">
        <v>5</v>
      </c>
      <c r="G460" s="7">
        <v>1</v>
      </c>
      <c r="H460" s="8">
        <v>1</v>
      </c>
      <c r="I460" s="8"/>
      <c r="J460" s="8"/>
      <c r="K460" s="8"/>
      <c r="L460" s="5">
        <f t="shared" ref="L460:L491" si="12">SUM(G460:K460)</f>
        <v>2</v>
      </c>
      <c r="M460" s="9">
        <v>1</v>
      </c>
      <c r="N460" s="8"/>
      <c r="O460" s="62">
        <v>1</v>
      </c>
    </row>
    <row r="461" spans="1:16" x14ac:dyDescent="0.5">
      <c r="B461" s="11"/>
      <c r="C461" s="11"/>
      <c r="D461" s="11"/>
      <c r="F461" s="45" t="s">
        <v>10</v>
      </c>
      <c r="G461" s="12">
        <v>1</v>
      </c>
      <c r="H461" s="13">
        <v>1</v>
      </c>
      <c r="I461" s="13"/>
      <c r="J461" s="13"/>
      <c r="K461" s="13"/>
      <c r="L461" s="10">
        <f t="shared" si="12"/>
        <v>2</v>
      </c>
      <c r="M461" s="14">
        <v>1</v>
      </c>
      <c r="N461" s="13"/>
      <c r="O461" s="62">
        <v>1</v>
      </c>
    </row>
    <row r="462" spans="1:16" x14ac:dyDescent="0.5">
      <c r="B462" s="11"/>
      <c r="C462" s="11"/>
      <c r="D462" s="11"/>
      <c r="F462" s="45" t="s">
        <v>11</v>
      </c>
      <c r="G462" s="12">
        <v>1</v>
      </c>
      <c r="H462" s="13">
        <v>1</v>
      </c>
      <c r="I462" s="13"/>
      <c r="J462" s="13"/>
      <c r="K462" s="13"/>
      <c r="L462" s="10">
        <f t="shared" si="12"/>
        <v>2</v>
      </c>
      <c r="M462" s="14">
        <v>1</v>
      </c>
      <c r="N462" s="13"/>
      <c r="O462" s="62">
        <v>1</v>
      </c>
    </row>
    <row r="463" spans="1:16" x14ac:dyDescent="0.5">
      <c r="B463" s="11"/>
      <c r="C463" s="11"/>
      <c r="D463" s="11"/>
      <c r="F463" s="45" t="s">
        <v>6</v>
      </c>
      <c r="G463" s="12">
        <v>1</v>
      </c>
      <c r="H463" s="13">
        <v>1</v>
      </c>
      <c r="I463" s="13"/>
      <c r="J463" s="13"/>
      <c r="K463" s="13"/>
      <c r="L463" s="10">
        <f t="shared" si="12"/>
        <v>2</v>
      </c>
      <c r="M463" s="14">
        <v>1</v>
      </c>
      <c r="N463" s="13"/>
      <c r="O463" s="62">
        <v>1</v>
      </c>
    </row>
    <row r="464" spans="1:16" x14ac:dyDescent="0.5">
      <c r="B464" s="11"/>
      <c r="C464" s="11"/>
      <c r="D464" s="11"/>
      <c r="F464" s="45" t="s">
        <v>27</v>
      </c>
      <c r="G464" s="12">
        <v>1</v>
      </c>
      <c r="H464" s="13">
        <v>1</v>
      </c>
      <c r="I464" s="13"/>
      <c r="J464" s="13"/>
      <c r="K464" s="13"/>
      <c r="L464" s="10">
        <f t="shared" si="12"/>
        <v>2</v>
      </c>
      <c r="M464" s="14">
        <v>1</v>
      </c>
      <c r="N464" s="13"/>
      <c r="O464" s="62">
        <v>1</v>
      </c>
    </row>
    <row r="465" spans="1:16" x14ac:dyDescent="0.5">
      <c r="B465" s="11"/>
      <c r="C465" s="11"/>
      <c r="D465" s="11"/>
      <c r="F465" s="46" t="s">
        <v>47</v>
      </c>
      <c r="G465" s="17">
        <v>1</v>
      </c>
      <c r="H465" s="18">
        <v>1</v>
      </c>
      <c r="I465" s="18"/>
      <c r="J465" s="18"/>
      <c r="K465" s="18"/>
      <c r="L465" s="16">
        <f t="shared" si="12"/>
        <v>2</v>
      </c>
      <c r="M465" s="19">
        <v>1</v>
      </c>
      <c r="N465" s="18"/>
      <c r="O465" s="64">
        <v>1</v>
      </c>
      <c r="P465" s="16"/>
    </row>
    <row r="466" spans="1:16" x14ac:dyDescent="0.5">
      <c r="F466" s="55" t="s">
        <v>14</v>
      </c>
      <c r="G466" s="7">
        <v>1</v>
      </c>
      <c r="H466" s="8"/>
      <c r="I466" s="8"/>
      <c r="J466" s="8"/>
      <c r="K466" s="8"/>
      <c r="L466" s="5">
        <f t="shared" si="12"/>
        <v>1</v>
      </c>
      <c r="M466" s="9">
        <v>1</v>
      </c>
      <c r="P466" s="10">
        <v>1</v>
      </c>
    </row>
    <row r="467" spans="1:16" x14ac:dyDescent="0.5">
      <c r="F467" s="45" t="s">
        <v>13</v>
      </c>
      <c r="G467" s="12">
        <v>1</v>
      </c>
      <c r="H467" s="13"/>
      <c r="I467" s="13"/>
      <c r="J467" s="13"/>
      <c r="K467" s="13"/>
      <c r="L467" s="10">
        <f t="shared" si="12"/>
        <v>1</v>
      </c>
      <c r="M467" s="14">
        <v>1</v>
      </c>
      <c r="P467" s="10">
        <v>1</v>
      </c>
    </row>
    <row r="468" spans="1:16" x14ac:dyDescent="0.5">
      <c r="F468" s="45" t="s">
        <v>16</v>
      </c>
      <c r="G468" s="12">
        <v>1</v>
      </c>
      <c r="H468" s="13">
        <v>1</v>
      </c>
      <c r="I468" s="13"/>
      <c r="J468" s="13"/>
      <c r="K468" s="13"/>
      <c r="L468" s="10">
        <f t="shared" si="12"/>
        <v>2</v>
      </c>
      <c r="M468" s="14">
        <v>1</v>
      </c>
      <c r="P468" s="10">
        <v>1</v>
      </c>
    </row>
    <row r="469" spans="1:16" x14ac:dyDescent="0.5">
      <c r="F469" s="45" t="s">
        <v>29</v>
      </c>
      <c r="G469" s="12">
        <v>1</v>
      </c>
      <c r="H469" s="13">
        <v>1</v>
      </c>
      <c r="I469" s="13"/>
      <c r="J469" s="13"/>
      <c r="K469" s="13"/>
      <c r="L469" s="10">
        <f t="shared" si="12"/>
        <v>2</v>
      </c>
      <c r="M469" s="14">
        <v>1</v>
      </c>
      <c r="P469" s="10">
        <v>1</v>
      </c>
    </row>
    <row r="470" spans="1:16" x14ac:dyDescent="0.5">
      <c r="A470" s="16"/>
      <c r="B470" s="16"/>
      <c r="C470" s="16"/>
      <c r="D470" s="16"/>
      <c r="E470" s="16"/>
      <c r="F470" s="46" t="s">
        <v>18</v>
      </c>
      <c r="G470" s="17"/>
      <c r="H470" s="18">
        <v>1</v>
      </c>
      <c r="I470" s="18"/>
      <c r="J470" s="18"/>
      <c r="K470" s="18"/>
      <c r="L470" s="16">
        <f t="shared" si="12"/>
        <v>1</v>
      </c>
      <c r="M470" s="19">
        <v>1</v>
      </c>
      <c r="N470" s="16"/>
      <c r="O470" s="64"/>
      <c r="P470" s="16">
        <v>1</v>
      </c>
    </row>
    <row r="471" spans="1:16" ht="26.25" x14ac:dyDescent="0.5">
      <c r="A471" s="5">
        <v>51</v>
      </c>
      <c r="B471" s="6" t="s">
        <v>187</v>
      </c>
      <c r="C471" s="6" t="s">
        <v>188</v>
      </c>
      <c r="D471" s="6">
        <v>2015</v>
      </c>
      <c r="E471" s="23" t="s">
        <v>189</v>
      </c>
      <c r="F471" s="55" t="s">
        <v>5</v>
      </c>
      <c r="G471" s="7">
        <v>1</v>
      </c>
      <c r="H471" s="8">
        <v>1</v>
      </c>
      <c r="I471" s="8"/>
      <c r="J471" s="8"/>
      <c r="K471" s="8"/>
      <c r="L471" s="5">
        <f t="shared" si="12"/>
        <v>2</v>
      </c>
      <c r="M471" s="9">
        <v>1</v>
      </c>
      <c r="N471" s="8"/>
      <c r="O471" s="62">
        <v>1</v>
      </c>
    </row>
    <row r="472" spans="1:16" x14ac:dyDescent="0.5">
      <c r="B472" s="11"/>
      <c r="C472" s="11"/>
      <c r="D472" s="11"/>
      <c r="F472" s="46" t="s">
        <v>59</v>
      </c>
      <c r="G472" s="17">
        <v>1</v>
      </c>
      <c r="H472" s="18">
        <v>1</v>
      </c>
      <c r="I472" s="18"/>
      <c r="J472" s="18"/>
      <c r="K472" s="18"/>
      <c r="L472" s="16">
        <f t="shared" si="12"/>
        <v>2</v>
      </c>
      <c r="M472" s="19">
        <v>1</v>
      </c>
      <c r="N472" s="18"/>
      <c r="O472" s="64">
        <v>1</v>
      </c>
      <c r="P472" s="16"/>
    </row>
    <row r="473" spans="1:16" x14ac:dyDescent="0.5">
      <c r="F473" s="55" t="s">
        <v>14</v>
      </c>
      <c r="G473" s="7">
        <v>1</v>
      </c>
      <c r="H473" s="8"/>
      <c r="I473" s="8"/>
      <c r="J473" s="8"/>
      <c r="K473" s="8"/>
      <c r="L473" s="5">
        <f t="shared" si="12"/>
        <v>1</v>
      </c>
      <c r="M473" s="9">
        <v>1</v>
      </c>
      <c r="N473" s="8"/>
      <c r="P473" s="10">
        <v>1</v>
      </c>
    </row>
    <row r="474" spans="1:16" x14ac:dyDescent="0.5">
      <c r="A474" s="16"/>
      <c r="B474" s="16"/>
      <c r="C474" s="16"/>
      <c r="D474" s="16"/>
      <c r="E474" s="16"/>
      <c r="F474" s="46" t="s">
        <v>7</v>
      </c>
      <c r="G474" s="17">
        <v>1</v>
      </c>
      <c r="H474" s="18">
        <v>1</v>
      </c>
      <c r="I474" s="18"/>
      <c r="J474" s="18"/>
      <c r="K474" s="18"/>
      <c r="L474" s="16">
        <f t="shared" si="12"/>
        <v>2</v>
      </c>
      <c r="M474" s="19">
        <v>1</v>
      </c>
      <c r="N474" s="18"/>
      <c r="O474" s="64"/>
      <c r="P474" s="16">
        <v>1</v>
      </c>
    </row>
    <row r="475" spans="1:16" ht="26.25" x14ac:dyDescent="0.5">
      <c r="A475" s="5">
        <v>52</v>
      </c>
      <c r="B475" s="6" t="s">
        <v>190</v>
      </c>
      <c r="C475" s="6" t="s">
        <v>191</v>
      </c>
      <c r="D475" s="6">
        <v>2015</v>
      </c>
      <c r="E475" s="23" t="s">
        <v>192</v>
      </c>
      <c r="F475" s="55" t="s">
        <v>5</v>
      </c>
      <c r="G475" s="7">
        <v>1</v>
      </c>
      <c r="H475" s="8">
        <v>1</v>
      </c>
      <c r="I475" s="8"/>
      <c r="J475" s="8"/>
      <c r="K475" s="8"/>
      <c r="L475" s="5">
        <f t="shared" si="12"/>
        <v>2</v>
      </c>
      <c r="M475" s="9">
        <v>1</v>
      </c>
      <c r="N475" s="8"/>
      <c r="O475" s="62">
        <v>1</v>
      </c>
    </row>
    <row r="476" spans="1:16" x14ac:dyDescent="0.5">
      <c r="B476" s="11"/>
      <c r="C476" s="11"/>
      <c r="D476" s="11"/>
      <c r="F476" s="45" t="s">
        <v>10</v>
      </c>
      <c r="G476" s="12">
        <v>1</v>
      </c>
      <c r="H476" s="13">
        <v>1</v>
      </c>
      <c r="I476" s="13"/>
      <c r="J476" s="13"/>
      <c r="K476" s="13"/>
      <c r="L476" s="10">
        <f t="shared" si="12"/>
        <v>2</v>
      </c>
      <c r="M476" s="14">
        <v>1</v>
      </c>
      <c r="N476" s="13"/>
      <c r="O476" s="62">
        <v>1</v>
      </c>
    </row>
    <row r="477" spans="1:16" x14ac:dyDescent="0.5">
      <c r="B477" s="11"/>
      <c r="C477" s="11"/>
      <c r="D477" s="11"/>
      <c r="F477" s="45" t="s">
        <v>11</v>
      </c>
      <c r="G477" s="12">
        <v>1</v>
      </c>
      <c r="H477" s="13"/>
      <c r="I477" s="13"/>
      <c r="J477" s="13"/>
      <c r="K477" s="13"/>
      <c r="L477" s="10">
        <f t="shared" si="12"/>
        <v>1</v>
      </c>
      <c r="M477" s="14">
        <v>1</v>
      </c>
      <c r="N477" s="13"/>
      <c r="O477" s="62">
        <v>1</v>
      </c>
    </row>
    <row r="478" spans="1:16" x14ac:dyDescent="0.5">
      <c r="B478" s="11"/>
      <c r="C478" s="11"/>
      <c r="D478" s="11"/>
      <c r="F478" s="45" t="s">
        <v>22</v>
      </c>
      <c r="G478" s="12">
        <v>1</v>
      </c>
      <c r="H478" s="13"/>
      <c r="I478" s="13"/>
      <c r="J478" s="13"/>
      <c r="K478" s="13"/>
      <c r="L478" s="10">
        <f t="shared" si="12"/>
        <v>1</v>
      </c>
      <c r="M478" s="14">
        <v>1</v>
      </c>
      <c r="N478" s="13"/>
      <c r="O478" s="62">
        <v>1</v>
      </c>
    </row>
    <row r="479" spans="1:16" x14ac:dyDescent="0.5">
      <c r="B479" s="11"/>
      <c r="C479" s="11"/>
      <c r="D479" s="11"/>
      <c r="F479" s="45" t="s">
        <v>16</v>
      </c>
      <c r="G479" s="12">
        <v>1</v>
      </c>
      <c r="H479" s="13"/>
      <c r="I479" s="13"/>
      <c r="J479" s="13"/>
      <c r="K479" s="13"/>
      <c r="L479" s="10">
        <f t="shared" si="12"/>
        <v>1</v>
      </c>
      <c r="N479" s="13">
        <v>1</v>
      </c>
      <c r="O479" s="62">
        <v>1</v>
      </c>
    </row>
    <row r="480" spans="1:16" x14ac:dyDescent="0.5">
      <c r="B480" s="11"/>
      <c r="C480" s="11"/>
      <c r="D480" s="11"/>
      <c r="F480" s="46" t="s">
        <v>8</v>
      </c>
      <c r="G480" s="17">
        <v>1</v>
      </c>
      <c r="H480" s="18"/>
      <c r="I480" s="18"/>
      <c r="J480" s="18"/>
      <c r="K480" s="18"/>
      <c r="L480" s="16">
        <f t="shared" si="12"/>
        <v>1</v>
      </c>
      <c r="M480" s="19">
        <v>1</v>
      </c>
      <c r="N480" s="18"/>
      <c r="O480" s="64">
        <v>1</v>
      </c>
      <c r="P480" s="16"/>
    </row>
    <row r="481" spans="1:16" x14ac:dyDescent="0.5">
      <c r="F481" s="55" t="s">
        <v>14</v>
      </c>
      <c r="G481" s="7">
        <v>1</v>
      </c>
      <c r="H481" s="8"/>
      <c r="I481" s="8"/>
      <c r="J481" s="8"/>
      <c r="K481" s="8"/>
      <c r="L481" s="5">
        <f t="shared" si="12"/>
        <v>1</v>
      </c>
      <c r="M481" s="9">
        <v>1</v>
      </c>
      <c r="P481" s="10">
        <v>1</v>
      </c>
    </row>
    <row r="482" spans="1:16" x14ac:dyDescent="0.5">
      <c r="F482" s="45" t="s">
        <v>13</v>
      </c>
      <c r="G482" s="12">
        <v>1</v>
      </c>
      <c r="H482" s="13"/>
      <c r="I482" s="13"/>
      <c r="J482" s="13"/>
      <c r="K482" s="13"/>
      <c r="L482" s="10">
        <f t="shared" si="12"/>
        <v>1</v>
      </c>
      <c r="M482" s="14">
        <v>1</v>
      </c>
      <c r="P482" s="10">
        <v>1</v>
      </c>
    </row>
    <row r="483" spans="1:16" x14ac:dyDescent="0.5">
      <c r="A483" s="16"/>
      <c r="B483" s="16"/>
      <c r="C483" s="16"/>
      <c r="D483" s="16"/>
      <c r="E483" s="16"/>
      <c r="F483" s="46" t="s">
        <v>12</v>
      </c>
      <c r="G483" s="17">
        <v>1</v>
      </c>
      <c r="H483" s="18"/>
      <c r="I483" s="18"/>
      <c r="J483" s="18"/>
      <c r="K483" s="18"/>
      <c r="L483" s="16">
        <f t="shared" si="12"/>
        <v>1</v>
      </c>
      <c r="M483" s="19">
        <v>1</v>
      </c>
      <c r="N483" s="16"/>
      <c r="O483" s="64"/>
      <c r="P483" s="16">
        <v>1</v>
      </c>
    </row>
    <row r="484" spans="1:16" ht="26.25" x14ac:dyDescent="0.5">
      <c r="A484" s="5">
        <v>53</v>
      </c>
      <c r="B484" s="6" t="s">
        <v>193</v>
      </c>
      <c r="C484" s="6" t="s">
        <v>194</v>
      </c>
      <c r="D484" s="6">
        <v>2015</v>
      </c>
      <c r="E484" s="5" t="s">
        <v>195</v>
      </c>
      <c r="F484" s="55" t="s">
        <v>5</v>
      </c>
      <c r="G484" s="7">
        <v>1</v>
      </c>
      <c r="H484" s="8">
        <v>1</v>
      </c>
      <c r="I484" s="8"/>
      <c r="J484" s="8"/>
      <c r="K484" s="8"/>
      <c r="L484" s="5">
        <f t="shared" si="12"/>
        <v>2</v>
      </c>
      <c r="M484" s="9">
        <v>1</v>
      </c>
      <c r="N484" s="8"/>
      <c r="O484" s="62">
        <v>1</v>
      </c>
    </row>
    <row r="485" spans="1:16" x14ac:dyDescent="0.5">
      <c r="B485" s="11"/>
      <c r="C485" s="11"/>
      <c r="D485" s="11"/>
      <c r="F485" s="45" t="s">
        <v>72</v>
      </c>
      <c r="G485" s="12">
        <v>1</v>
      </c>
      <c r="H485" s="13"/>
      <c r="I485" s="13"/>
      <c r="J485" s="13"/>
      <c r="K485" s="13"/>
      <c r="L485" s="10">
        <f t="shared" si="12"/>
        <v>1</v>
      </c>
      <c r="M485" s="14">
        <v>1</v>
      </c>
      <c r="N485" s="13"/>
      <c r="O485" s="62">
        <v>1</v>
      </c>
    </row>
    <row r="486" spans="1:16" x14ac:dyDescent="0.5">
      <c r="B486" s="11"/>
      <c r="C486" s="11"/>
      <c r="D486" s="11"/>
      <c r="F486" s="45" t="s">
        <v>10</v>
      </c>
      <c r="G486" s="12">
        <v>1</v>
      </c>
      <c r="H486" s="13">
        <v>1</v>
      </c>
      <c r="I486" s="13"/>
      <c r="J486" s="13"/>
      <c r="K486" s="13"/>
      <c r="L486" s="10">
        <f t="shared" si="12"/>
        <v>2</v>
      </c>
      <c r="M486" s="14">
        <v>1</v>
      </c>
      <c r="N486" s="13"/>
      <c r="O486" s="62">
        <v>1</v>
      </c>
    </row>
    <row r="487" spans="1:16" x14ac:dyDescent="0.5">
      <c r="B487" s="11"/>
      <c r="C487" s="11"/>
      <c r="D487" s="11"/>
      <c r="F487" s="45" t="s">
        <v>11</v>
      </c>
      <c r="G487" s="12">
        <v>1</v>
      </c>
      <c r="H487" s="13">
        <v>1</v>
      </c>
      <c r="I487" s="13"/>
      <c r="J487" s="13"/>
      <c r="K487" s="13"/>
      <c r="L487" s="10">
        <f t="shared" si="12"/>
        <v>2</v>
      </c>
      <c r="M487" s="14">
        <v>1</v>
      </c>
      <c r="N487" s="13"/>
      <c r="O487" s="62">
        <v>1</v>
      </c>
    </row>
    <row r="488" spans="1:16" x14ac:dyDescent="0.5">
      <c r="B488" s="11"/>
      <c r="C488" s="11"/>
      <c r="D488" s="11"/>
      <c r="F488" s="45" t="s">
        <v>196</v>
      </c>
      <c r="G488" s="12">
        <v>1</v>
      </c>
      <c r="H488" s="13">
        <v>1</v>
      </c>
      <c r="I488" s="13"/>
      <c r="J488" s="13"/>
      <c r="K488" s="13"/>
      <c r="L488" s="10">
        <f t="shared" si="12"/>
        <v>2</v>
      </c>
      <c r="M488" s="14">
        <v>1</v>
      </c>
      <c r="N488" s="13"/>
      <c r="O488" s="62">
        <v>1</v>
      </c>
    </row>
    <row r="489" spans="1:16" x14ac:dyDescent="0.5">
      <c r="B489" s="11"/>
      <c r="C489" s="11"/>
      <c r="D489" s="11"/>
      <c r="F489" s="45" t="s">
        <v>6</v>
      </c>
      <c r="G489" s="12">
        <v>1</v>
      </c>
      <c r="H489" s="13">
        <v>1</v>
      </c>
      <c r="I489" s="13"/>
      <c r="J489" s="13"/>
      <c r="K489" s="13"/>
      <c r="L489" s="10">
        <f t="shared" si="12"/>
        <v>2</v>
      </c>
      <c r="M489" s="14">
        <v>1</v>
      </c>
      <c r="N489" s="13"/>
      <c r="O489" s="62">
        <v>1</v>
      </c>
    </row>
    <row r="490" spans="1:16" x14ac:dyDescent="0.5">
      <c r="B490" s="11"/>
      <c r="C490" s="11"/>
      <c r="D490" s="11"/>
      <c r="F490" s="46" t="s">
        <v>26</v>
      </c>
      <c r="G490" s="17">
        <v>1</v>
      </c>
      <c r="H490" s="18">
        <v>1</v>
      </c>
      <c r="I490" s="18"/>
      <c r="J490" s="18"/>
      <c r="K490" s="18"/>
      <c r="L490" s="16">
        <f t="shared" si="12"/>
        <v>2</v>
      </c>
      <c r="M490" s="19">
        <v>1</v>
      </c>
      <c r="N490" s="18"/>
      <c r="O490" s="64">
        <v>1</v>
      </c>
      <c r="P490" s="16"/>
    </row>
    <row r="491" spans="1:16" x14ac:dyDescent="0.5">
      <c r="A491" s="16"/>
      <c r="B491" s="16"/>
      <c r="C491" s="16"/>
      <c r="D491" s="16"/>
      <c r="E491" s="16"/>
      <c r="F491" s="56" t="s">
        <v>17</v>
      </c>
      <c r="G491" s="25">
        <v>1</v>
      </c>
      <c r="H491" s="26"/>
      <c r="I491" s="26"/>
      <c r="J491" s="26"/>
      <c r="K491" s="26"/>
      <c r="L491" s="47">
        <f t="shared" si="12"/>
        <v>1</v>
      </c>
      <c r="M491" s="27">
        <v>1</v>
      </c>
      <c r="N491" s="16"/>
      <c r="O491" s="64"/>
      <c r="P491" s="16">
        <v>1</v>
      </c>
    </row>
    <row r="492" spans="1:16" x14ac:dyDescent="0.5">
      <c r="A492" s="5">
        <v>54</v>
      </c>
      <c r="B492" s="6" t="s">
        <v>197</v>
      </c>
      <c r="C492" s="6" t="s">
        <v>198</v>
      </c>
      <c r="D492" s="6">
        <v>2015</v>
      </c>
      <c r="E492" s="23" t="s">
        <v>199</v>
      </c>
      <c r="F492" s="55" t="s">
        <v>5</v>
      </c>
      <c r="G492" s="7">
        <v>1</v>
      </c>
      <c r="H492" s="8">
        <v>1</v>
      </c>
      <c r="I492" s="8"/>
      <c r="J492" s="8"/>
      <c r="K492" s="8"/>
      <c r="L492" s="5">
        <f t="shared" ref="L492:L523" si="13">SUM(G492:K492)</f>
        <v>2</v>
      </c>
      <c r="M492" s="9">
        <v>1</v>
      </c>
      <c r="N492" s="8"/>
      <c r="O492" s="62">
        <v>1</v>
      </c>
    </row>
    <row r="493" spans="1:16" x14ac:dyDescent="0.5">
      <c r="B493" s="11"/>
      <c r="C493" s="11"/>
      <c r="D493" s="11"/>
      <c r="F493" s="45" t="s">
        <v>16</v>
      </c>
      <c r="G493" s="12">
        <v>1</v>
      </c>
      <c r="H493" s="13">
        <v>1</v>
      </c>
      <c r="I493" s="13"/>
      <c r="J493" s="13"/>
      <c r="K493" s="13"/>
      <c r="L493" s="10">
        <f t="shared" si="13"/>
        <v>2</v>
      </c>
      <c r="N493" s="13">
        <v>1</v>
      </c>
      <c r="O493" s="62">
        <v>1</v>
      </c>
    </row>
    <row r="494" spans="1:16" x14ac:dyDescent="0.5">
      <c r="B494" s="11"/>
      <c r="C494" s="11"/>
      <c r="D494" s="11"/>
      <c r="F494" s="45" t="s">
        <v>47</v>
      </c>
      <c r="G494" s="12">
        <v>1</v>
      </c>
      <c r="H494" s="13">
        <v>1</v>
      </c>
      <c r="I494" s="13"/>
      <c r="J494" s="13"/>
      <c r="K494" s="13"/>
      <c r="L494" s="10">
        <f t="shared" si="13"/>
        <v>2</v>
      </c>
      <c r="M494" s="14">
        <v>1</v>
      </c>
      <c r="N494" s="13"/>
      <c r="O494" s="62">
        <v>1</v>
      </c>
    </row>
    <row r="495" spans="1:16" x14ac:dyDescent="0.5">
      <c r="B495" s="11"/>
      <c r="C495" s="11"/>
      <c r="D495" s="11"/>
      <c r="F495" s="46" t="s">
        <v>27</v>
      </c>
      <c r="G495" s="17">
        <v>1</v>
      </c>
      <c r="H495" s="18">
        <v>1</v>
      </c>
      <c r="I495" s="18"/>
      <c r="J495" s="18"/>
      <c r="K495" s="18"/>
      <c r="L495" s="16">
        <f t="shared" si="13"/>
        <v>2</v>
      </c>
      <c r="M495" s="19">
        <v>1</v>
      </c>
      <c r="N495" s="18"/>
      <c r="O495" s="64">
        <v>1</v>
      </c>
      <c r="P495" s="16"/>
    </row>
    <row r="496" spans="1:16" x14ac:dyDescent="0.5">
      <c r="F496" s="55" t="s">
        <v>13</v>
      </c>
      <c r="G496" s="7">
        <v>1</v>
      </c>
      <c r="H496" s="8">
        <v>1</v>
      </c>
      <c r="I496" s="8"/>
      <c r="J496" s="8"/>
      <c r="K496" s="8"/>
      <c r="L496" s="5">
        <f t="shared" si="13"/>
        <v>2</v>
      </c>
      <c r="M496" s="9">
        <v>1</v>
      </c>
      <c r="P496" s="10">
        <v>1</v>
      </c>
    </row>
    <row r="497" spans="1:16" x14ac:dyDescent="0.5">
      <c r="F497" s="45" t="s">
        <v>14</v>
      </c>
      <c r="G497" s="12">
        <v>1</v>
      </c>
      <c r="H497" s="13">
        <v>1</v>
      </c>
      <c r="I497" s="13"/>
      <c r="J497" s="13"/>
      <c r="K497" s="13"/>
      <c r="L497" s="10">
        <f t="shared" si="13"/>
        <v>2</v>
      </c>
      <c r="M497" s="14">
        <v>1</v>
      </c>
      <c r="P497" s="10">
        <v>1</v>
      </c>
    </row>
    <row r="498" spans="1:16" x14ac:dyDescent="0.5">
      <c r="F498" s="45" t="s">
        <v>15</v>
      </c>
      <c r="G498" s="12">
        <v>1</v>
      </c>
      <c r="H498" s="13">
        <v>1</v>
      </c>
      <c r="I498" s="13"/>
      <c r="J498" s="13"/>
      <c r="K498" s="13"/>
      <c r="L498" s="10">
        <f t="shared" si="13"/>
        <v>2</v>
      </c>
      <c r="M498" s="14">
        <v>1</v>
      </c>
      <c r="P498" s="10">
        <v>1</v>
      </c>
    </row>
    <row r="499" spans="1:16" x14ac:dyDescent="0.5">
      <c r="F499" s="45" t="s">
        <v>29</v>
      </c>
      <c r="G499" s="12">
        <v>1</v>
      </c>
      <c r="H499" s="13">
        <v>1</v>
      </c>
      <c r="I499" s="13"/>
      <c r="J499" s="13"/>
      <c r="K499" s="13"/>
      <c r="L499" s="10">
        <f t="shared" si="13"/>
        <v>2</v>
      </c>
      <c r="M499" s="14">
        <v>1</v>
      </c>
      <c r="P499" s="10">
        <v>1</v>
      </c>
    </row>
    <row r="500" spans="1:16" x14ac:dyDescent="0.5">
      <c r="A500" s="16"/>
      <c r="B500" s="16"/>
      <c r="C500" s="16"/>
      <c r="D500" s="16"/>
      <c r="E500" s="16"/>
      <c r="F500" s="46" t="s">
        <v>18</v>
      </c>
      <c r="G500" s="17"/>
      <c r="H500" s="18">
        <v>1</v>
      </c>
      <c r="I500" s="18"/>
      <c r="J500" s="18"/>
      <c r="K500" s="18"/>
      <c r="L500" s="16">
        <f t="shared" si="13"/>
        <v>1</v>
      </c>
      <c r="M500" s="19">
        <v>1</v>
      </c>
      <c r="N500" s="16"/>
      <c r="O500" s="64"/>
      <c r="P500" s="16">
        <v>1</v>
      </c>
    </row>
    <row r="501" spans="1:16" ht="39.4" x14ac:dyDescent="0.5">
      <c r="A501" s="5">
        <v>55</v>
      </c>
      <c r="B501" s="6" t="s">
        <v>200</v>
      </c>
      <c r="C501" s="6" t="s">
        <v>201</v>
      </c>
      <c r="D501" s="6">
        <v>2015</v>
      </c>
      <c r="E501" s="5" t="s">
        <v>202</v>
      </c>
      <c r="F501" s="55" t="s">
        <v>5</v>
      </c>
      <c r="G501" s="7">
        <v>1</v>
      </c>
      <c r="H501" s="8">
        <v>1</v>
      </c>
      <c r="I501" s="8"/>
      <c r="J501" s="8"/>
      <c r="K501" s="8"/>
      <c r="L501" s="5">
        <f t="shared" si="13"/>
        <v>2</v>
      </c>
      <c r="M501" s="9">
        <v>1</v>
      </c>
      <c r="N501" s="8"/>
      <c r="O501" s="62">
        <v>1</v>
      </c>
    </row>
    <row r="502" spans="1:16" x14ac:dyDescent="0.5">
      <c r="B502" s="11"/>
      <c r="C502" s="11"/>
      <c r="D502" s="11"/>
      <c r="F502" s="45" t="s">
        <v>6</v>
      </c>
      <c r="G502" s="12">
        <v>1</v>
      </c>
      <c r="H502" s="13"/>
      <c r="I502" s="13"/>
      <c r="J502" s="13"/>
      <c r="K502" s="13"/>
      <c r="L502" s="10">
        <f t="shared" si="13"/>
        <v>1</v>
      </c>
      <c r="M502" s="14">
        <v>1</v>
      </c>
      <c r="N502" s="13"/>
      <c r="O502" s="62">
        <v>1</v>
      </c>
    </row>
    <row r="503" spans="1:16" x14ac:dyDescent="0.5">
      <c r="B503" s="11"/>
      <c r="C503" s="11"/>
      <c r="D503" s="11"/>
      <c r="F503" s="45" t="s">
        <v>7</v>
      </c>
      <c r="G503" s="12">
        <v>1</v>
      </c>
      <c r="H503" s="13">
        <v>1</v>
      </c>
      <c r="I503" s="13"/>
      <c r="J503" s="13"/>
      <c r="K503" s="13"/>
      <c r="L503" s="10">
        <f t="shared" si="13"/>
        <v>2</v>
      </c>
      <c r="M503" s="14">
        <v>1</v>
      </c>
      <c r="N503" s="13"/>
      <c r="O503" s="62">
        <v>1</v>
      </c>
    </row>
    <row r="504" spans="1:16" x14ac:dyDescent="0.5">
      <c r="B504" s="11"/>
      <c r="C504" s="11"/>
      <c r="D504" s="11"/>
      <c r="F504" s="45" t="s">
        <v>17</v>
      </c>
      <c r="G504" s="12">
        <v>1</v>
      </c>
      <c r="H504" s="13"/>
      <c r="I504" s="13"/>
      <c r="J504" s="13"/>
      <c r="K504" s="13"/>
      <c r="L504" s="10">
        <f t="shared" si="13"/>
        <v>1</v>
      </c>
      <c r="M504" s="14">
        <v>1</v>
      </c>
      <c r="N504" s="13"/>
      <c r="O504" s="62">
        <v>1</v>
      </c>
    </row>
    <row r="505" spans="1:16" x14ac:dyDescent="0.5">
      <c r="B505" s="11"/>
      <c r="C505" s="11"/>
      <c r="D505" s="11"/>
      <c r="F505" s="45" t="s">
        <v>29</v>
      </c>
      <c r="G505" s="12">
        <v>1</v>
      </c>
      <c r="H505" s="13"/>
      <c r="I505" s="13"/>
      <c r="J505" s="13"/>
      <c r="K505" s="13"/>
      <c r="L505" s="10">
        <f t="shared" si="13"/>
        <v>1</v>
      </c>
      <c r="N505" s="13">
        <v>1</v>
      </c>
      <c r="O505" s="62">
        <v>1</v>
      </c>
    </row>
    <row r="506" spans="1:16" x14ac:dyDescent="0.5">
      <c r="B506" s="11"/>
      <c r="C506" s="11"/>
      <c r="D506" s="11"/>
      <c r="F506" s="46" t="s">
        <v>27</v>
      </c>
      <c r="G506" s="17">
        <v>1</v>
      </c>
      <c r="H506" s="18"/>
      <c r="I506" s="18"/>
      <c r="J506" s="18"/>
      <c r="K506" s="18"/>
      <c r="L506" s="16">
        <f t="shared" si="13"/>
        <v>1</v>
      </c>
      <c r="M506" s="19">
        <v>1</v>
      </c>
      <c r="N506" s="18"/>
      <c r="O506" s="64">
        <v>1</v>
      </c>
      <c r="P506" s="16"/>
    </row>
    <row r="507" spans="1:16" x14ac:dyDescent="0.5">
      <c r="F507" s="55" t="s">
        <v>10</v>
      </c>
      <c r="G507" s="7">
        <v>1</v>
      </c>
      <c r="H507" s="8">
        <v>1</v>
      </c>
      <c r="I507" s="8"/>
      <c r="J507" s="8"/>
      <c r="K507" s="8"/>
      <c r="L507" s="5">
        <f t="shared" si="13"/>
        <v>2</v>
      </c>
      <c r="M507" s="9">
        <v>1</v>
      </c>
      <c r="P507" s="10">
        <v>1</v>
      </c>
    </row>
    <row r="508" spans="1:16" x14ac:dyDescent="0.5">
      <c r="F508" s="45" t="s">
        <v>11</v>
      </c>
      <c r="G508" s="12">
        <v>1</v>
      </c>
      <c r="H508" s="13">
        <v>1</v>
      </c>
      <c r="I508" s="13"/>
      <c r="J508" s="13"/>
      <c r="K508" s="13"/>
      <c r="L508" s="10">
        <f t="shared" si="13"/>
        <v>2</v>
      </c>
      <c r="M508" s="14">
        <v>1</v>
      </c>
      <c r="P508" s="10">
        <v>1</v>
      </c>
    </row>
    <row r="509" spans="1:16" s="11" customFormat="1" x14ac:dyDescent="0.5">
      <c r="F509" s="45" t="s">
        <v>28</v>
      </c>
      <c r="G509" s="12">
        <v>1</v>
      </c>
      <c r="H509" s="13">
        <v>1</v>
      </c>
      <c r="I509" s="13"/>
      <c r="J509" s="13"/>
      <c r="K509" s="13"/>
      <c r="L509" s="11">
        <f t="shared" si="13"/>
        <v>2</v>
      </c>
      <c r="M509" s="14">
        <v>1</v>
      </c>
      <c r="O509" s="14"/>
      <c r="P509" s="11">
        <v>1</v>
      </c>
    </row>
    <row r="510" spans="1:16" x14ac:dyDescent="0.5">
      <c r="F510" s="45" t="s">
        <v>12</v>
      </c>
      <c r="G510" s="12">
        <v>1</v>
      </c>
      <c r="H510" s="13">
        <v>1</v>
      </c>
      <c r="I510" s="13"/>
      <c r="J510" s="13"/>
      <c r="K510" s="13"/>
      <c r="L510" s="10">
        <f t="shared" si="13"/>
        <v>2</v>
      </c>
      <c r="M510" s="14">
        <v>1</v>
      </c>
      <c r="P510" s="10">
        <v>1</v>
      </c>
    </row>
    <row r="511" spans="1:16" x14ac:dyDescent="0.5">
      <c r="F511" s="45" t="s">
        <v>13</v>
      </c>
      <c r="G511" s="12">
        <v>1</v>
      </c>
      <c r="H511" s="13"/>
      <c r="I511" s="13"/>
      <c r="J511" s="13"/>
      <c r="K511" s="13"/>
      <c r="L511" s="10">
        <f t="shared" si="13"/>
        <v>1</v>
      </c>
      <c r="M511" s="14">
        <v>1</v>
      </c>
      <c r="P511" s="10">
        <v>1</v>
      </c>
    </row>
    <row r="512" spans="1:16" x14ac:dyDescent="0.5">
      <c r="F512" s="45" t="s">
        <v>18</v>
      </c>
      <c r="G512" s="12"/>
      <c r="H512" s="13">
        <v>1</v>
      </c>
      <c r="I512" s="13"/>
      <c r="J512" s="13"/>
      <c r="K512" s="13"/>
      <c r="L512" s="10">
        <f t="shared" si="13"/>
        <v>1</v>
      </c>
      <c r="M512" s="14">
        <v>1</v>
      </c>
      <c r="P512" s="10">
        <v>1</v>
      </c>
    </row>
    <row r="513" spans="1:16" x14ac:dyDescent="0.5">
      <c r="A513" s="16"/>
      <c r="B513" s="16"/>
      <c r="C513" s="16"/>
      <c r="D513" s="16"/>
      <c r="E513" s="16"/>
      <c r="F513" s="46" t="s">
        <v>59</v>
      </c>
      <c r="G513" s="17"/>
      <c r="H513" s="18">
        <v>1</v>
      </c>
      <c r="I513" s="18"/>
      <c r="J513" s="18"/>
      <c r="K513" s="18"/>
      <c r="L513" s="16">
        <f t="shared" si="13"/>
        <v>1</v>
      </c>
      <c r="M513" s="19">
        <v>1</v>
      </c>
      <c r="N513" s="16"/>
      <c r="O513" s="64"/>
      <c r="P513" s="16">
        <v>1</v>
      </c>
    </row>
    <row r="514" spans="1:16" ht="26.25" x14ac:dyDescent="0.5">
      <c r="A514" s="5">
        <v>56</v>
      </c>
      <c r="B514" s="6" t="s">
        <v>303</v>
      </c>
      <c r="C514" s="6" t="s">
        <v>203</v>
      </c>
      <c r="D514" s="6">
        <v>2015</v>
      </c>
      <c r="E514" s="23" t="s">
        <v>204</v>
      </c>
      <c r="F514" s="55" t="s">
        <v>16</v>
      </c>
      <c r="G514" s="7">
        <v>1</v>
      </c>
      <c r="H514" s="8"/>
      <c r="I514" s="8"/>
      <c r="J514" s="8"/>
      <c r="K514" s="8"/>
      <c r="L514" s="5">
        <f t="shared" si="13"/>
        <v>1</v>
      </c>
      <c r="M514" s="9">
        <v>1</v>
      </c>
      <c r="N514" s="8"/>
      <c r="O514" s="62">
        <v>1</v>
      </c>
    </row>
    <row r="515" spans="1:16" x14ac:dyDescent="0.5">
      <c r="B515" s="11"/>
      <c r="C515" s="11"/>
      <c r="D515" s="11"/>
      <c r="F515" s="45" t="s">
        <v>8</v>
      </c>
      <c r="G515" s="12">
        <v>1</v>
      </c>
      <c r="H515" s="13">
        <v>1</v>
      </c>
      <c r="I515" s="13"/>
      <c r="J515" s="13"/>
      <c r="K515" s="13"/>
      <c r="L515" s="10">
        <f t="shared" si="13"/>
        <v>2</v>
      </c>
      <c r="M515" s="14">
        <v>1</v>
      </c>
      <c r="N515" s="13"/>
      <c r="O515" s="62">
        <v>1</v>
      </c>
    </row>
    <row r="516" spans="1:16" x14ac:dyDescent="0.5">
      <c r="B516" s="11"/>
      <c r="C516" s="11"/>
      <c r="D516" s="11"/>
      <c r="F516" s="45" t="s">
        <v>5</v>
      </c>
      <c r="G516" s="12">
        <v>1</v>
      </c>
      <c r="H516" s="13"/>
      <c r="I516" s="13"/>
      <c r="J516" s="13"/>
      <c r="K516" s="13"/>
      <c r="L516" s="10">
        <f t="shared" si="13"/>
        <v>1</v>
      </c>
      <c r="M516" s="14">
        <v>1</v>
      </c>
      <c r="N516" s="13"/>
      <c r="O516" s="62">
        <v>1</v>
      </c>
    </row>
    <row r="517" spans="1:16" x14ac:dyDescent="0.5">
      <c r="A517" s="16"/>
      <c r="B517" s="15"/>
      <c r="C517" s="15"/>
      <c r="D517" s="15"/>
      <c r="E517" s="16"/>
      <c r="F517" s="46" t="s">
        <v>27</v>
      </c>
      <c r="G517" s="17">
        <v>1</v>
      </c>
      <c r="H517" s="18"/>
      <c r="I517" s="18"/>
      <c r="J517" s="18"/>
      <c r="K517" s="18"/>
      <c r="L517" s="16">
        <f t="shared" si="13"/>
        <v>1</v>
      </c>
      <c r="M517" s="19">
        <v>1</v>
      </c>
      <c r="N517" s="18"/>
      <c r="O517" s="64">
        <v>1</v>
      </c>
      <c r="P517" s="16"/>
    </row>
    <row r="518" spans="1:16" ht="26.25" x14ac:dyDescent="0.5">
      <c r="A518" s="5">
        <v>57</v>
      </c>
      <c r="B518" s="6" t="s">
        <v>205</v>
      </c>
      <c r="C518" s="6" t="s">
        <v>206</v>
      </c>
      <c r="D518" s="6">
        <v>2015</v>
      </c>
      <c r="E518" s="5" t="s">
        <v>207</v>
      </c>
      <c r="F518" s="55" t="s">
        <v>5</v>
      </c>
      <c r="G518" s="7">
        <v>1</v>
      </c>
      <c r="H518" s="8">
        <v>1</v>
      </c>
      <c r="I518" s="8"/>
      <c r="J518" s="8"/>
      <c r="K518" s="8"/>
      <c r="L518" s="5">
        <f t="shared" si="13"/>
        <v>2</v>
      </c>
      <c r="M518" s="9">
        <v>1</v>
      </c>
      <c r="N518" s="8"/>
      <c r="O518" s="62">
        <v>1</v>
      </c>
    </row>
    <row r="519" spans="1:16" x14ac:dyDescent="0.5">
      <c r="B519" s="11"/>
      <c r="C519" s="11"/>
      <c r="D519" s="11"/>
      <c r="F519" s="45" t="s">
        <v>16</v>
      </c>
      <c r="G519" s="12">
        <v>1</v>
      </c>
      <c r="H519" s="13">
        <v>1</v>
      </c>
      <c r="I519" s="13"/>
      <c r="J519" s="13"/>
      <c r="K519" s="13"/>
      <c r="L519" s="10">
        <f t="shared" si="13"/>
        <v>2</v>
      </c>
      <c r="M519" s="14">
        <v>1</v>
      </c>
      <c r="N519" s="13"/>
      <c r="O519" s="62">
        <v>1</v>
      </c>
    </row>
    <row r="520" spans="1:16" x14ac:dyDescent="0.5">
      <c r="B520" s="11"/>
      <c r="C520" s="11"/>
      <c r="D520" s="11"/>
      <c r="F520" s="46" t="s">
        <v>7</v>
      </c>
      <c r="G520" s="17">
        <v>1</v>
      </c>
      <c r="H520" s="18">
        <v>1</v>
      </c>
      <c r="I520" s="18"/>
      <c r="J520" s="18"/>
      <c r="K520" s="18"/>
      <c r="L520" s="16">
        <f t="shared" si="13"/>
        <v>2</v>
      </c>
      <c r="M520" s="19">
        <v>1</v>
      </c>
      <c r="N520" s="18"/>
      <c r="O520" s="64">
        <v>1</v>
      </c>
      <c r="P520" s="16"/>
    </row>
    <row r="521" spans="1:16" x14ac:dyDescent="0.5">
      <c r="A521" s="16"/>
      <c r="B521" s="16"/>
      <c r="C521" s="16"/>
      <c r="D521" s="16"/>
      <c r="E521" s="16"/>
      <c r="F521" s="56" t="s">
        <v>18</v>
      </c>
      <c r="G521" s="25"/>
      <c r="H521" s="26">
        <v>1</v>
      </c>
      <c r="I521" s="26"/>
      <c r="J521" s="26"/>
      <c r="K521" s="26"/>
      <c r="L521" s="47">
        <f t="shared" si="13"/>
        <v>1</v>
      </c>
      <c r="M521" s="27">
        <v>1</v>
      </c>
      <c r="N521" s="16"/>
      <c r="O521" s="64"/>
      <c r="P521" s="16">
        <v>1</v>
      </c>
    </row>
    <row r="522" spans="1:16" ht="26.25" x14ac:dyDescent="0.5">
      <c r="A522" s="5">
        <v>58</v>
      </c>
      <c r="B522" s="6" t="s">
        <v>208</v>
      </c>
      <c r="C522" s="6" t="s">
        <v>209</v>
      </c>
      <c r="D522" s="6">
        <v>2015</v>
      </c>
      <c r="E522" s="23" t="s">
        <v>210</v>
      </c>
      <c r="F522" s="55" t="s">
        <v>5</v>
      </c>
      <c r="G522" s="7">
        <v>1</v>
      </c>
      <c r="H522" s="8"/>
      <c r="I522" s="8"/>
      <c r="J522" s="8"/>
      <c r="K522" s="8"/>
      <c r="L522" s="5">
        <f t="shared" si="13"/>
        <v>1</v>
      </c>
      <c r="M522" s="9">
        <v>1</v>
      </c>
      <c r="N522" s="8"/>
      <c r="O522" s="62">
        <v>1</v>
      </c>
    </row>
    <row r="523" spans="1:16" x14ac:dyDescent="0.5">
      <c r="B523" s="11"/>
      <c r="C523" s="11"/>
      <c r="D523" s="11"/>
      <c r="F523" s="45" t="s">
        <v>28</v>
      </c>
      <c r="G523" s="12">
        <v>1</v>
      </c>
      <c r="H523" s="13"/>
      <c r="I523" s="13"/>
      <c r="J523" s="13"/>
      <c r="K523" s="13"/>
      <c r="L523" s="10">
        <f t="shared" si="13"/>
        <v>1</v>
      </c>
      <c r="M523" s="14">
        <v>1</v>
      </c>
      <c r="N523" s="13"/>
      <c r="O523" s="62">
        <v>1</v>
      </c>
    </row>
    <row r="524" spans="1:16" x14ac:dyDescent="0.5">
      <c r="B524" s="11"/>
      <c r="C524" s="11"/>
      <c r="D524" s="11"/>
      <c r="F524" s="45" t="s">
        <v>34</v>
      </c>
      <c r="G524" s="12">
        <v>1</v>
      </c>
      <c r="H524" s="13">
        <v>1</v>
      </c>
      <c r="I524" s="13"/>
      <c r="J524" s="13"/>
      <c r="K524" s="13"/>
      <c r="L524" s="10">
        <f t="shared" ref="L524:L554" si="14">SUM(G524:K524)</f>
        <v>2</v>
      </c>
      <c r="M524" s="14">
        <v>1</v>
      </c>
      <c r="N524" s="13"/>
      <c r="O524" s="62">
        <v>1</v>
      </c>
    </row>
    <row r="525" spans="1:16" x14ac:dyDescent="0.5">
      <c r="B525" s="11"/>
      <c r="C525" s="11"/>
      <c r="D525" s="11"/>
      <c r="F525" s="45" t="s">
        <v>27</v>
      </c>
      <c r="G525" s="12">
        <v>1</v>
      </c>
      <c r="H525" s="13">
        <v>1</v>
      </c>
      <c r="I525" s="13"/>
      <c r="J525" s="13"/>
      <c r="K525" s="13"/>
      <c r="L525" s="10">
        <f t="shared" si="14"/>
        <v>2</v>
      </c>
      <c r="M525" s="14">
        <v>1</v>
      </c>
      <c r="N525" s="13"/>
      <c r="O525" s="62">
        <v>1</v>
      </c>
    </row>
    <row r="526" spans="1:16" x14ac:dyDescent="0.5">
      <c r="B526" s="11"/>
      <c r="C526" s="11"/>
      <c r="D526" s="11"/>
      <c r="F526" s="46" t="s">
        <v>7</v>
      </c>
      <c r="G526" s="17">
        <v>1</v>
      </c>
      <c r="H526" s="18"/>
      <c r="I526" s="18"/>
      <c r="J526" s="18"/>
      <c r="K526" s="18"/>
      <c r="L526" s="16">
        <f t="shared" si="14"/>
        <v>1</v>
      </c>
      <c r="M526" s="19">
        <v>1</v>
      </c>
      <c r="N526" s="18"/>
      <c r="O526" s="64">
        <v>1</v>
      </c>
      <c r="P526" s="16"/>
    </row>
    <row r="527" spans="1:16" x14ac:dyDescent="0.5">
      <c r="F527" s="55" t="s">
        <v>13</v>
      </c>
      <c r="G527" s="7">
        <v>1</v>
      </c>
      <c r="H527" s="8"/>
      <c r="I527" s="8"/>
      <c r="J527" s="8"/>
      <c r="K527" s="8"/>
      <c r="L527" s="5">
        <f t="shared" si="14"/>
        <v>1</v>
      </c>
      <c r="M527" s="9">
        <v>1</v>
      </c>
      <c r="N527" s="8"/>
      <c r="P527" s="10">
        <v>1</v>
      </c>
    </row>
    <row r="528" spans="1:16" x14ac:dyDescent="0.5">
      <c r="F528" s="45" t="s">
        <v>15</v>
      </c>
      <c r="G528" s="12">
        <v>1</v>
      </c>
      <c r="H528" s="13"/>
      <c r="I528" s="13"/>
      <c r="J528" s="13"/>
      <c r="K528" s="13"/>
      <c r="L528" s="10">
        <f t="shared" si="14"/>
        <v>1</v>
      </c>
      <c r="M528" s="14">
        <v>1</v>
      </c>
      <c r="N528" s="13"/>
      <c r="P528" s="10">
        <v>1</v>
      </c>
    </row>
    <row r="529" spans="1:16" x14ac:dyDescent="0.5">
      <c r="F529" s="45" t="s">
        <v>8</v>
      </c>
      <c r="G529" s="12">
        <v>1</v>
      </c>
      <c r="H529" s="13"/>
      <c r="I529" s="13"/>
      <c r="J529" s="13"/>
      <c r="K529" s="13"/>
      <c r="L529" s="10">
        <f t="shared" si="14"/>
        <v>1</v>
      </c>
      <c r="M529" s="14">
        <v>1</v>
      </c>
      <c r="N529" s="13"/>
      <c r="P529" s="10">
        <v>1</v>
      </c>
    </row>
    <row r="530" spans="1:16" x14ac:dyDescent="0.5">
      <c r="A530" s="16"/>
      <c r="B530" s="16"/>
      <c r="C530" s="16"/>
      <c r="D530" s="16"/>
      <c r="E530" s="16"/>
      <c r="F530" s="46" t="s">
        <v>131</v>
      </c>
      <c r="G530" s="17">
        <v>1</v>
      </c>
      <c r="H530" s="18">
        <v>1</v>
      </c>
      <c r="I530" s="18"/>
      <c r="J530" s="18"/>
      <c r="K530" s="18"/>
      <c r="L530" s="16">
        <f t="shared" si="14"/>
        <v>2</v>
      </c>
      <c r="M530" s="19">
        <v>1</v>
      </c>
      <c r="N530" s="18"/>
      <c r="O530" s="64"/>
      <c r="P530" s="16">
        <v>1</v>
      </c>
    </row>
    <row r="531" spans="1:16" ht="26.25" x14ac:dyDescent="0.5">
      <c r="A531" s="5">
        <v>59</v>
      </c>
      <c r="B531" s="6" t="s">
        <v>211</v>
      </c>
      <c r="C531" s="6" t="s">
        <v>212</v>
      </c>
      <c r="D531" s="6">
        <v>2015</v>
      </c>
      <c r="E531" s="5" t="s">
        <v>213</v>
      </c>
      <c r="F531" s="55" t="s">
        <v>5</v>
      </c>
      <c r="G531" s="7">
        <v>1</v>
      </c>
      <c r="H531" s="8">
        <v>1</v>
      </c>
      <c r="I531" s="8"/>
      <c r="J531" s="8"/>
      <c r="K531" s="8"/>
      <c r="L531" s="5">
        <f t="shared" si="14"/>
        <v>2</v>
      </c>
      <c r="M531" s="9">
        <v>1</v>
      </c>
      <c r="N531" s="8"/>
      <c r="O531" s="62">
        <v>1</v>
      </c>
    </row>
    <row r="532" spans="1:16" x14ac:dyDescent="0.5">
      <c r="B532" s="11"/>
      <c r="C532" s="11"/>
      <c r="D532" s="11"/>
      <c r="F532" s="45" t="s">
        <v>16</v>
      </c>
      <c r="G532" s="12">
        <v>1</v>
      </c>
      <c r="H532" s="13"/>
      <c r="I532" s="13"/>
      <c r="J532" s="13"/>
      <c r="K532" s="13"/>
      <c r="L532" s="10">
        <f t="shared" si="14"/>
        <v>1</v>
      </c>
      <c r="M532" s="14">
        <v>1</v>
      </c>
      <c r="N532" s="13"/>
      <c r="O532" s="62">
        <v>1</v>
      </c>
    </row>
    <row r="533" spans="1:16" x14ac:dyDescent="0.5">
      <c r="B533" s="11"/>
      <c r="C533" s="11"/>
      <c r="D533" s="11"/>
      <c r="F533" s="45" t="s">
        <v>6</v>
      </c>
      <c r="G533" s="12">
        <v>1</v>
      </c>
      <c r="H533" s="13"/>
      <c r="I533" s="13"/>
      <c r="J533" s="13"/>
      <c r="K533" s="13"/>
      <c r="L533" s="10">
        <f t="shared" si="14"/>
        <v>1</v>
      </c>
      <c r="M533" s="14">
        <v>1</v>
      </c>
      <c r="N533" s="13"/>
      <c r="O533" s="62">
        <v>1</v>
      </c>
    </row>
    <row r="534" spans="1:16" x14ac:dyDescent="0.5">
      <c r="B534" s="11"/>
      <c r="C534" s="11"/>
      <c r="D534" s="11"/>
      <c r="F534" s="45" t="s">
        <v>7</v>
      </c>
      <c r="G534" s="12">
        <v>1</v>
      </c>
      <c r="H534" s="13"/>
      <c r="I534" s="13"/>
      <c r="J534" s="13"/>
      <c r="K534" s="13"/>
      <c r="L534" s="10">
        <f t="shared" si="14"/>
        <v>1</v>
      </c>
      <c r="M534" s="14">
        <v>1</v>
      </c>
      <c r="N534" s="13"/>
      <c r="O534" s="62">
        <v>1</v>
      </c>
    </row>
    <row r="535" spans="1:16" x14ac:dyDescent="0.5">
      <c r="B535" s="11"/>
      <c r="C535" s="11"/>
      <c r="D535" s="11"/>
      <c r="F535" s="45" t="s">
        <v>27</v>
      </c>
      <c r="G535" s="12">
        <v>1</v>
      </c>
      <c r="H535" s="13"/>
      <c r="I535" s="13"/>
      <c r="J535" s="13"/>
      <c r="K535" s="13"/>
      <c r="L535" s="10">
        <f t="shared" si="14"/>
        <v>1</v>
      </c>
      <c r="M535" s="14">
        <v>1</v>
      </c>
      <c r="N535" s="13"/>
      <c r="O535" s="62">
        <v>1</v>
      </c>
    </row>
    <row r="536" spans="1:16" x14ac:dyDescent="0.5">
      <c r="B536" s="11"/>
      <c r="C536" s="11"/>
      <c r="D536" s="11"/>
      <c r="F536" s="46" t="s">
        <v>15</v>
      </c>
      <c r="G536" s="17"/>
      <c r="H536" s="18"/>
      <c r="I536" s="18"/>
      <c r="J536" s="18"/>
      <c r="K536" s="18"/>
      <c r="L536" s="16">
        <f t="shared" si="14"/>
        <v>0</v>
      </c>
      <c r="M536" s="19"/>
      <c r="N536" s="18">
        <v>1</v>
      </c>
      <c r="O536" s="64">
        <v>1</v>
      </c>
      <c r="P536" s="16"/>
    </row>
    <row r="537" spans="1:16" x14ac:dyDescent="0.5">
      <c r="F537" s="55" t="s">
        <v>10</v>
      </c>
      <c r="G537" s="7">
        <v>1</v>
      </c>
      <c r="H537" s="8">
        <v>1</v>
      </c>
      <c r="I537" s="8"/>
      <c r="J537" s="8"/>
      <c r="K537" s="8"/>
      <c r="L537" s="5">
        <f t="shared" si="14"/>
        <v>2</v>
      </c>
      <c r="M537" s="9">
        <v>1</v>
      </c>
      <c r="N537" s="8"/>
      <c r="P537" s="10">
        <v>1</v>
      </c>
    </row>
    <row r="538" spans="1:16" x14ac:dyDescent="0.5">
      <c r="F538" s="45" t="s">
        <v>11</v>
      </c>
      <c r="G538" s="12">
        <v>1</v>
      </c>
      <c r="H538" s="13">
        <v>1</v>
      </c>
      <c r="I538" s="13"/>
      <c r="J538" s="13"/>
      <c r="K538" s="13"/>
      <c r="L538" s="10">
        <f t="shared" si="14"/>
        <v>2</v>
      </c>
      <c r="M538" s="14">
        <v>1</v>
      </c>
      <c r="N538" s="13"/>
      <c r="P538" s="10">
        <v>1</v>
      </c>
    </row>
    <row r="539" spans="1:16" x14ac:dyDescent="0.5">
      <c r="F539" s="45" t="s">
        <v>12</v>
      </c>
      <c r="G539" s="12">
        <v>1</v>
      </c>
      <c r="H539" s="13">
        <v>1</v>
      </c>
      <c r="I539" s="13"/>
      <c r="J539" s="13"/>
      <c r="K539" s="13"/>
      <c r="L539" s="10">
        <f t="shared" si="14"/>
        <v>2</v>
      </c>
      <c r="M539" s="14">
        <v>1</v>
      </c>
      <c r="N539" s="13"/>
      <c r="P539" s="10">
        <v>1</v>
      </c>
    </row>
    <row r="540" spans="1:16" x14ac:dyDescent="0.5">
      <c r="F540" s="45" t="s">
        <v>14</v>
      </c>
      <c r="G540" s="12">
        <v>1</v>
      </c>
      <c r="H540" s="13"/>
      <c r="I540" s="13"/>
      <c r="J540" s="13"/>
      <c r="K540" s="13"/>
      <c r="L540" s="10">
        <f t="shared" si="14"/>
        <v>1</v>
      </c>
      <c r="M540" s="14">
        <v>1</v>
      </c>
      <c r="N540" s="13"/>
      <c r="P540" s="10">
        <v>1</v>
      </c>
    </row>
    <row r="541" spans="1:16" x14ac:dyDescent="0.5">
      <c r="F541" s="45" t="s">
        <v>13</v>
      </c>
      <c r="G541" s="12">
        <v>1</v>
      </c>
      <c r="H541" s="13"/>
      <c r="I541" s="13"/>
      <c r="J541" s="13"/>
      <c r="K541" s="13"/>
      <c r="L541" s="10">
        <f t="shared" si="14"/>
        <v>1</v>
      </c>
      <c r="M541" s="14">
        <v>1</v>
      </c>
      <c r="N541" s="13"/>
      <c r="P541" s="10">
        <v>1</v>
      </c>
    </row>
    <row r="542" spans="1:16" x14ac:dyDescent="0.5">
      <c r="A542" s="16"/>
      <c r="B542" s="16"/>
      <c r="C542" s="16"/>
      <c r="D542" s="16"/>
      <c r="E542" s="16"/>
      <c r="F542" s="46" t="s">
        <v>214</v>
      </c>
      <c r="G542" s="17">
        <v>1</v>
      </c>
      <c r="H542" s="18"/>
      <c r="I542" s="18"/>
      <c r="J542" s="18"/>
      <c r="K542" s="18"/>
      <c r="L542" s="16">
        <f t="shared" si="14"/>
        <v>1</v>
      </c>
      <c r="M542" s="19">
        <v>1</v>
      </c>
      <c r="N542" s="18"/>
      <c r="O542" s="64"/>
      <c r="P542" s="16">
        <v>1</v>
      </c>
    </row>
    <row r="543" spans="1:16" x14ac:dyDescent="0.5">
      <c r="A543" s="5">
        <v>60</v>
      </c>
      <c r="B543" s="6" t="s">
        <v>215</v>
      </c>
      <c r="C543" s="6" t="s">
        <v>216</v>
      </c>
      <c r="D543" s="6">
        <v>2015</v>
      </c>
      <c r="E543" s="5" t="s">
        <v>217</v>
      </c>
      <c r="F543" s="55" t="s">
        <v>5</v>
      </c>
      <c r="G543" s="7">
        <v>1</v>
      </c>
      <c r="H543" s="8">
        <v>1</v>
      </c>
      <c r="I543" s="8"/>
      <c r="J543" s="8"/>
      <c r="K543" s="8"/>
      <c r="L543" s="5">
        <f t="shared" si="14"/>
        <v>2</v>
      </c>
      <c r="M543" s="9">
        <v>1</v>
      </c>
      <c r="N543" s="8"/>
      <c r="O543" s="62">
        <v>1</v>
      </c>
    </row>
    <row r="544" spans="1:16" x14ac:dyDescent="0.5">
      <c r="B544" s="11"/>
      <c r="C544" s="11"/>
      <c r="D544" s="11"/>
      <c r="F544" s="45" t="s">
        <v>46</v>
      </c>
      <c r="G544" s="12">
        <v>1</v>
      </c>
      <c r="H544" s="13"/>
      <c r="I544" s="13"/>
      <c r="J544" s="13"/>
      <c r="K544" s="13"/>
      <c r="L544" s="10">
        <f t="shared" si="14"/>
        <v>1</v>
      </c>
      <c r="M544" s="14">
        <v>1</v>
      </c>
      <c r="N544" s="13"/>
      <c r="O544" s="62">
        <v>1</v>
      </c>
    </row>
    <row r="545" spans="1:16" x14ac:dyDescent="0.5">
      <c r="B545" s="11"/>
      <c r="C545" s="11"/>
      <c r="D545" s="11"/>
      <c r="F545" s="45" t="s">
        <v>10</v>
      </c>
      <c r="G545" s="12">
        <v>1</v>
      </c>
      <c r="H545" s="13">
        <v>1</v>
      </c>
      <c r="I545" s="13"/>
      <c r="J545" s="13"/>
      <c r="K545" s="13"/>
      <c r="L545" s="10">
        <f t="shared" si="14"/>
        <v>2</v>
      </c>
      <c r="M545" s="14">
        <v>1</v>
      </c>
      <c r="N545" s="13"/>
      <c r="O545" s="62">
        <v>1</v>
      </c>
    </row>
    <row r="546" spans="1:16" x14ac:dyDescent="0.5">
      <c r="B546" s="11"/>
      <c r="C546" s="11"/>
      <c r="D546" s="11"/>
      <c r="F546" s="45" t="s">
        <v>11</v>
      </c>
      <c r="G546" s="12">
        <v>1</v>
      </c>
      <c r="H546" s="13"/>
      <c r="I546" s="13"/>
      <c r="J546" s="13"/>
      <c r="K546" s="13"/>
      <c r="L546" s="10">
        <f t="shared" si="14"/>
        <v>1</v>
      </c>
      <c r="M546" s="14">
        <v>1</v>
      </c>
      <c r="N546" s="13"/>
      <c r="O546" s="62">
        <v>1</v>
      </c>
    </row>
    <row r="547" spans="1:16" x14ac:dyDescent="0.5">
      <c r="B547" s="11"/>
      <c r="C547" s="11"/>
      <c r="D547" s="11"/>
      <c r="F547" s="45" t="s">
        <v>6</v>
      </c>
      <c r="G547" s="12">
        <v>1</v>
      </c>
      <c r="H547" s="13">
        <v>1</v>
      </c>
      <c r="I547" s="13"/>
      <c r="J547" s="13"/>
      <c r="K547" s="13"/>
      <c r="L547" s="10">
        <f t="shared" si="14"/>
        <v>2</v>
      </c>
      <c r="M547" s="14">
        <v>1</v>
      </c>
      <c r="N547" s="13"/>
      <c r="O547" s="62">
        <v>1</v>
      </c>
    </row>
    <row r="548" spans="1:16" x14ac:dyDescent="0.5">
      <c r="B548" s="11"/>
      <c r="C548" s="11"/>
      <c r="D548" s="11"/>
      <c r="F548" s="45" t="s">
        <v>27</v>
      </c>
      <c r="G548" s="12">
        <v>1</v>
      </c>
      <c r="H548" s="13"/>
      <c r="I548" s="13"/>
      <c r="J548" s="13"/>
      <c r="K548" s="13"/>
      <c r="L548" s="10">
        <f t="shared" si="14"/>
        <v>1</v>
      </c>
      <c r="M548" s="14">
        <v>1</v>
      </c>
      <c r="N548" s="13"/>
      <c r="O548" s="62">
        <v>1</v>
      </c>
    </row>
    <row r="549" spans="1:16" x14ac:dyDescent="0.5">
      <c r="B549" s="11"/>
      <c r="C549" s="11"/>
      <c r="D549" s="11"/>
      <c r="F549" s="45" t="s">
        <v>17</v>
      </c>
      <c r="G549" s="12">
        <v>1</v>
      </c>
      <c r="H549" s="13"/>
      <c r="I549" s="13"/>
      <c r="J549" s="13"/>
      <c r="K549" s="13"/>
      <c r="L549" s="10">
        <f t="shared" si="14"/>
        <v>1</v>
      </c>
      <c r="M549" s="14">
        <v>1</v>
      </c>
      <c r="N549" s="13"/>
      <c r="O549" s="62">
        <v>1</v>
      </c>
    </row>
    <row r="550" spans="1:16" s="11" customFormat="1" x14ac:dyDescent="0.5">
      <c r="F550" s="46" t="s">
        <v>140</v>
      </c>
      <c r="G550" s="17"/>
      <c r="H550" s="18"/>
      <c r="I550" s="18"/>
      <c r="J550" s="18">
        <v>1</v>
      </c>
      <c r="K550" s="18">
        <v>1</v>
      </c>
      <c r="L550" s="15">
        <f t="shared" si="14"/>
        <v>2</v>
      </c>
      <c r="M550" s="19"/>
      <c r="N550" s="18">
        <v>1</v>
      </c>
      <c r="O550" s="19">
        <v>1</v>
      </c>
      <c r="P550" s="15"/>
    </row>
    <row r="551" spans="1:16" x14ac:dyDescent="0.5">
      <c r="A551" s="16"/>
      <c r="B551" s="16"/>
      <c r="C551" s="16"/>
      <c r="D551" s="16"/>
      <c r="E551" s="16"/>
      <c r="F551" s="56" t="s">
        <v>14</v>
      </c>
      <c r="G551" s="25">
        <v>1</v>
      </c>
      <c r="H551" s="26">
        <v>1</v>
      </c>
      <c r="I551" s="26"/>
      <c r="J551" s="26"/>
      <c r="K551" s="26"/>
      <c r="L551" s="47">
        <f t="shared" si="14"/>
        <v>2</v>
      </c>
      <c r="M551" s="27">
        <v>1</v>
      </c>
      <c r="N551" s="26"/>
      <c r="O551" s="64"/>
      <c r="P551" s="16">
        <v>1</v>
      </c>
    </row>
    <row r="552" spans="1:16" ht="26.25" x14ac:dyDescent="0.5">
      <c r="A552" s="5">
        <v>61</v>
      </c>
      <c r="B552" s="6" t="s">
        <v>218</v>
      </c>
      <c r="C552" s="6" t="s">
        <v>219</v>
      </c>
      <c r="D552" s="6">
        <v>2015</v>
      </c>
      <c r="E552" s="5" t="s">
        <v>220</v>
      </c>
      <c r="F552" s="55" t="s">
        <v>5</v>
      </c>
      <c r="G552" s="7">
        <v>1</v>
      </c>
      <c r="H552" s="8"/>
      <c r="I552" s="8"/>
      <c r="J552" s="8"/>
      <c r="K552" s="8"/>
      <c r="L552" s="10">
        <f t="shared" si="14"/>
        <v>1</v>
      </c>
      <c r="M552" s="9">
        <v>1</v>
      </c>
      <c r="N552" s="8"/>
      <c r="O552" s="62">
        <v>1</v>
      </c>
    </row>
    <row r="553" spans="1:16" x14ac:dyDescent="0.5">
      <c r="B553" s="11"/>
      <c r="C553" s="11"/>
      <c r="D553" s="11"/>
      <c r="F553" s="45" t="s">
        <v>7</v>
      </c>
      <c r="G553" s="12">
        <v>1</v>
      </c>
      <c r="H553" s="13"/>
      <c r="I553" s="13"/>
      <c r="J553" s="13"/>
      <c r="K553" s="13"/>
      <c r="L553" s="10">
        <f t="shared" si="14"/>
        <v>1</v>
      </c>
      <c r="M553" s="14">
        <v>1</v>
      </c>
      <c r="N553" s="13"/>
      <c r="O553" s="62">
        <v>1</v>
      </c>
    </row>
    <row r="554" spans="1:16" x14ac:dyDescent="0.5">
      <c r="B554" s="11"/>
      <c r="C554" s="11"/>
      <c r="D554" s="11"/>
      <c r="F554" s="46" t="s">
        <v>27</v>
      </c>
      <c r="G554" s="17">
        <v>1</v>
      </c>
      <c r="H554" s="18"/>
      <c r="I554" s="18"/>
      <c r="J554" s="18"/>
      <c r="K554" s="18"/>
      <c r="L554" s="16">
        <f t="shared" si="14"/>
        <v>1</v>
      </c>
      <c r="M554" s="19">
        <v>1</v>
      </c>
      <c r="N554" s="18"/>
      <c r="O554" s="64">
        <v>1</v>
      </c>
      <c r="P554" s="16"/>
    </row>
    <row r="555" spans="1:16" x14ac:dyDescent="0.5">
      <c r="A555" s="16"/>
      <c r="B555" s="16"/>
      <c r="C555" s="16"/>
      <c r="D555" s="16"/>
      <c r="E555" s="16"/>
      <c r="F555" s="56" t="s">
        <v>72</v>
      </c>
      <c r="G555" s="25">
        <v>1</v>
      </c>
      <c r="H555" s="26"/>
      <c r="I555" s="26"/>
      <c r="J555" s="26"/>
      <c r="K555" s="26"/>
      <c r="L555" s="49">
        <v>1</v>
      </c>
      <c r="M555" s="53">
        <v>1</v>
      </c>
      <c r="N555" s="26"/>
      <c r="O555" s="64"/>
      <c r="P555" s="16">
        <v>1</v>
      </c>
    </row>
    <row r="556" spans="1:16" x14ac:dyDescent="0.5">
      <c r="A556" s="5">
        <v>62</v>
      </c>
      <c r="B556" s="6" t="s">
        <v>221</v>
      </c>
      <c r="C556" s="6" t="s">
        <v>222</v>
      </c>
      <c r="D556" s="6">
        <v>2015</v>
      </c>
      <c r="E556" s="5" t="s">
        <v>223</v>
      </c>
      <c r="F556" s="55" t="s">
        <v>5</v>
      </c>
      <c r="G556" s="7">
        <v>1</v>
      </c>
      <c r="H556" s="8">
        <v>1</v>
      </c>
      <c r="I556" s="8"/>
      <c r="J556" s="8"/>
      <c r="K556" s="8"/>
      <c r="L556" s="5">
        <f t="shared" ref="L556:L581" si="15">SUM(G556:K556)</f>
        <v>2</v>
      </c>
      <c r="M556" s="9">
        <v>1</v>
      </c>
      <c r="N556" s="8"/>
      <c r="O556" s="62">
        <v>1</v>
      </c>
    </row>
    <row r="557" spans="1:16" x14ac:dyDescent="0.5">
      <c r="B557" s="11"/>
      <c r="C557" s="11"/>
      <c r="D557" s="11"/>
      <c r="F557" s="45" t="s">
        <v>72</v>
      </c>
      <c r="G557" s="12">
        <v>1</v>
      </c>
      <c r="H557" s="13"/>
      <c r="I557" s="13"/>
      <c r="J557" s="13"/>
      <c r="K557" s="13"/>
      <c r="L557" s="10">
        <f t="shared" si="15"/>
        <v>1</v>
      </c>
      <c r="M557" s="14">
        <v>1</v>
      </c>
      <c r="N557" s="13"/>
      <c r="O557" s="62">
        <v>1</v>
      </c>
    </row>
    <row r="558" spans="1:16" x14ac:dyDescent="0.5">
      <c r="B558" s="11"/>
      <c r="C558" s="11"/>
      <c r="D558" s="11"/>
      <c r="F558" s="45" t="s">
        <v>10</v>
      </c>
      <c r="G558" s="12">
        <v>1</v>
      </c>
      <c r="H558" s="13">
        <v>1</v>
      </c>
      <c r="I558" s="13"/>
      <c r="J558" s="13"/>
      <c r="K558" s="13"/>
      <c r="L558" s="10">
        <f t="shared" si="15"/>
        <v>2</v>
      </c>
      <c r="M558" s="14">
        <v>1</v>
      </c>
      <c r="N558" s="13"/>
      <c r="O558" s="62">
        <v>1</v>
      </c>
    </row>
    <row r="559" spans="1:16" x14ac:dyDescent="0.5">
      <c r="B559" s="11"/>
      <c r="C559" s="11"/>
      <c r="D559" s="11"/>
      <c r="F559" s="45" t="s">
        <v>11</v>
      </c>
      <c r="G559" s="12">
        <v>1</v>
      </c>
      <c r="H559" s="13"/>
      <c r="I559" s="13"/>
      <c r="J559" s="13"/>
      <c r="K559" s="13"/>
      <c r="L559" s="10">
        <f t="shared" si="15"/>
        <v>1</v>
      </c>
      <c r="M559" s="14">
        <v>1</v>
      </c>
      <c r="N559" s="13"/>
      <c r="O559" s="62">
        <v>1</v>
      </c>
    </row>
    <row r="560" spans="1:16" x14ac:dyDescent="0.5">
      <c r="B560" s="11"/>
      <c r="C560" s="11"/>
      <c r="D560" s="11"/>
      <c r="F560" s="45" t="s">
        <v>16</v>
      </c>
      <c r="G560" s="12">
        <v>1</v>
      </c>
      <c r="H560" s="13"/>
      <c r="I560" s="13"/>
      <c r="J560" s="13"/>
      <c r="K560" s="13"/>
      <c r="L560" s="10">
        <f t="shared" si="15"/>
        <v>1</v>
      </c>
      <c r="M560" s="14">
        <v>1</v>
      </c>
      <c r="N560" s="13">
        <v>1</v>
      </c>
      <c r="O560" s="62">
        <v>1</v>
      </c>
    </row>
    <row r="561" spans="1:16" x14ac:dyDescent="0.5">
      <c r="B561" s="11"/>
      <c r="C561" s="11"/>
      <c r="D561" s="11"/>
      <c r="F561" s="45" t="s">
        <v>17</v>
      </c>
      <c r="G561" s="12">
        <v>1</v>
      </c>
      <c r="H561" s="13"/>
      <c r="I561" s="13"/>
      <c r="J561" s="13"/>
      <c r="K561" s="13"/>
      <c r="L561" s="10">
        <f t="shared" si="15"/>
        <v>1</v>
      </c>
      <c r="M561" s="14">
        <v>1</v>
      </c>
      <c r="N561" s="13"/>
      <c r="O561" s="62">
        <v>1</v>
      </c>
    </row>
    <row r="562" spans="1:16" x14ac:dyDescent="0.5">
      <c r="B562" s="11"/>
      <c r="C562" s="11"/>
      <c r="D562" s="11"/>
      <c r="F562" s="45" t="s">
        <v>33</v>
      </c>
      <c r="G562" s="12">
        <v>1</v>
      </c>
      <c r="H562" s="13"/>
      <c r="I562" s="13"/>
      <c r="J562" s="13"/>
      <c r="K562" s="13"/>
      <c r="L562" s="10">
        <f t="shared" si="15"/>
        <v>1</v>
      </c>
      <c r="M562" s="14">
        <v>1</v>
      </c>
      <c r="N562" s="13"/>
      <c r="O562" s="62">
        <v>1</v>
      </c>
    </row>
    <row r="563" spans="1:16" x14ac:dyDescent="0.5">
      <c r="A563" s="16"/>
      <c r="B563" s="15"/>
      <c r="C563" s="15"/>
      <c r="D563" s="15"/>
      <c r="E563" s="16"/>
      <c r="F563" s="46" t="s">
        <v>22</v>
      </c>
      <c r="G563" s="17">
        <v>1</v>
      </c>
      <c r="H563" s="18"/>
      <c r="I563" s="18"/>
      <c r="J563" s="18"/>
      <c r="K563" s="18"/>
      <c r="L563" s="16">
        <f t="shared" si="15"/>
        <v>1</v>
      </c>
      <c r="M563" s="19">
        <v>1</v>
      </c>
      <c r="N563" s="18"/>
      <c r="O563" s="64">
        <v>1</v>
      </c>
      <c r="P563" s="16"/>
    </row>
    <row r="564" spans="1:16" ht="26.25" x14ac:dyDescent="0.5">
      <c r="A564" s="5">
        <v>63</v>
      </c>
      <c r="B564" s="6" t="s">
        <v>224</v>
      </c>
      <c r="C564" s="6" t="s">
        <v>225</v>
      </c>
      <c r="D564" s="6">
        <v>2005</v>
      </c>
      <c r="E564" s="5" t="s">
        <v>226</v>
      </c>
      <c r="F564" s="55" t="s">
        <v>5</v>
      </c>
      <c r="G564" s="7">
        <v>1</v>
      </c>
      <c r="H564" s="8">
        <v>1</v>
      </c>
      <c r="I564" s="8"/>
      <c r="J564" s="8"/>
      <c r="K564" s="8"/>
      <c r="L564" s="5">
        <f t="shared" si="15"/>
        <v>2</v>
      </c>
      <c r="M564" s="9">
        <v>1</v>
      </c>
      <c r="O564" s="62">
        <v>1</v>
      </c>
    </row>
    <row r="565" spans="1:16" x14ac:dyDescent="0.5">
      <c r="B565" s="11"/>
      <c r="C565" s="11"/>
      <c r="D565" s="11"/>
      <c r="F565" s="45" t="s">
        <v>12</v>
      </c>
      <c r="G565" s="12">
        <v>1</v>
      </c>
      <c r="H565" s="13">
        <v>1</v>
      </c>
      <c r="I565" s="13"/>
      <c r="J565" s="13"/>
      <c r="K565" s="13"/>
      <c r="L565" s="10">
        <f t="shared" si="15"/>
        <v>2</v>
      </c>
      <c r="M565" s="14">
        <v>1</v>
      </c>
      <c r="O565" s="62">
        <v>1</v>
      </c>
    </row>
    <row r="566" spans="1:16" x14ac:dyDescent="0.5">
      <c r="B566" s="11"/>
      <c r="C566" s="11"/>
      <c r="D566" s="11"/>
      <c r="F566" s="45" t="s">
        <v>34</v>
      </c>
      <c r="G566" s="12">
        <v>1</v>
      </c>
      <c r="H566" s="13">
        <v>1</v>
      </c>
      <c r="I566" s="13"/>
      <c r="J566" s="13"/>
      <c r="K566" s="13"/>
      <c r="L566" s="10">
        <f t="shared" si="15"/>
        <v>2</v>
      </c>
      <c r="M566" s="14">
        <v>1</v>
      </c>
      <c r="O566" s="62">
        <v>1</v>
      </c>
    </row>
    <row r="567" spans="1:16" x14ac:dyDescent="0.5">
      <c r="B567" s="11"/>
      <c r="C567" s="11"/>
      <c r="D567" s="11"/>
      <c r="F567" s="45" t="s">
        <v>29</v>
      </c>
      <c r="G567" s="12">
        <v>1</v>
      </c>
      <c r="H567" s="13">
        <v>1</v>
      </c>
      <c r="I567" s="13"/>
      <c r="J567" s="13"/>
      <c r="K567" s="13"/>
      <c r="L567" s="10">
        <f t="shared" si="15"/>
        <v>2</v>
      </c>
      <c r="M567" s="14">
        <v>1</v>
      </c>
      <c r="O567" s="62">
        <v>1</v>
      </c>
    </row>
    <row r="568" spans="1:16" x14ac:dyDescent="0.5">
      <c r="B568" s="11"/>
      <c r="C568" s="11"/>
      <c r="D568" s="11"/>
      <c r="F568" s="46" t="s">
        <v>27</v>
      </c>
      <c r="G568" s="17">
        <v>1</v>
      </c>
      <c r="H568" s="18">
        <v>1</v>
      </c>
      <c r="I568" s="18"/>
      <c r="J568" s="18"/>
      <c r="K568" s="18"/>
      <c r="L568" s="16">
        <f t="shared" si="15"/>
        <v>2</v>
      </c>
      <c r="M568" s="19">
        <v>1</v>
      </c>
      <c r="N568" s="16"/>
      <c r="O568" s="64">
        <v>1</v>
      </c>
      <c r="P568" s="16"/>
    </row>
    <row r="569" spans="1:16" x14ac:dyDescent="0.5">
      <c r="F569" s="55" t="s">
        <v>16</v>
      </c>
      <c r="G569" s="7">
        <v>1</v>
      </c>
      <c r="H569" s="8">
        <v>1</v>
      </c>
      <c r="I569" s="8"/>
      <c r="J569" s="8"/>
      <c r="K569" s="8"/>
      <c r="L569" s="5">
        <f t="shared" si="15"/>
        <v>2</v>
      </c>
      <c r="M569" s="9">
        <v>1</v>
      </c>
      <c r="N569" s="8"/>
      <c r="P569" s="10">
        <v>1</v>
      </c>
    </row>
    <row r="570" spans="1:16" x14ac:dyDescent="0.5">
      <c r="F570" s="45" t="s">
        <v>15</v>
      </c>
      <c r="G570" s="12">
        <v>1</v>
      </c>
      <c r="H570" s="13">
        <v>1</v>
      </c>
      <c r="I570" s="13"/>
      <c r="J570" s="13"/>
      <c r="K570" s="13"/>
      <c r="L570" s="10">
        <f t="shared" si="15"/>
        <v>2</v>
      </c>
      <c r="M570" s="14">
        <v>1</v>
      </c>
      <c r="N570" s="13"/>
      <c r="P570" s="10">
        <v>1</v>
      </c>
    </row>
    <row r="571" spans="1:16" x14ac:dyDescent="0.5">
      <c r="F571" s="45" t="s">
        <v>227</v>
      </c>
      <c r="G571" s="12">
        <v>1</v>
      </c>
      <c r="H571" s="13">
        <v>1</v>
      </c>
      <c r="I571" s="13"/>
      <c r="J571" s="13"/>
      <c r="K571" s="13"/>
      <c r="L571" s="10">
        <f t="shared" si="15"/>
        <v>2</v>
      </c>
      <c r="M571" s="14">
        <v>1</v>
      </c>
      <c r="N571" s="13"/>
      <c r="P571" s="10">
        <v>1</v>
      </c>
    </row>
    <row r="572" spans="1:16" x14ac:dyDescent="0.5">
      <c r="A572" s="16"/>
      <c r="B572" s="16"/>
      <c r="C572" s="16"/>
      <c r="D572" s="16"/>
      <c r="E572" s="16"/>
      <c r="F572" s="46" t="s">
        <v>33</v>
      </c>
      <c r="G572" s="17">
        <v>1</v>
      </c>
      <c r="H572" s="18"/>
      <c r="I572" s="18"/>
      <c r="J572" s="18"/>
      <c r="K572" s="18"/>
      <c r="L572" s="16">
        <f t="shared" si="15"/>
        <v>1</v>
      </c>
      <c r="M572" s="19"/>
      <c r="N572" s="18"/>
      <c r="O572" s="64"/>
      <c r="P572" s="16">
        <v>1</v>
      </c>
    </row>
    <row r="573" spans="1:16" ht="26.25" x14ac:dyDescent="0.5">
      <c r="A573" s="5">
        <v>64</v>
      </c>
      <c r="B573" s="6" t="s">
        <v>228</v>
      </c>
      <c r="C573" s="6" t="s">
        <v>229</v>
      </c>
      <c r="D573" s="6">
        <v>2015</v>
      </c>
      <c r="E573" s="5" t="s">
        <v>230</v>
      </c>
      <c r="F573" s="55" t="s">
        <v>5</v>
      </c>
      <c r="G573" s="7">
        <v>1</v>
      </c>
      <c r="H573" s="8">
        <v>1</v>
      </c>
      <c r="I573" s="8"/>
      <c r="J573" s="8"/>
      <c r="K573" s="8"/>
      <c r="L573" s="5">
        <f t="shared" si="15"/>
        <v>2</v>
      </c>
      <c r="M573" s="9">
        <v>1</v>
      </c>
      <c r="N573" s="8"/>
      <c r="O573" s="62">
        <v>1</v>
      </c>
    </row>
    <row r="574" spans="1:16" x14ac:dyDescent="0.5">
      <c r="B574" s="11"/>
      <c r="C574" s="11"/>
      <c r="D574" s="11"/>
      <c r="F574" s="45" t="s">
        <v>7</v>
      </c>
      <c r="G574" s="12">
        <v>1</v>
      </c>
      <c r="H574" s="13">
        <v>1</v>
      </c>
      <c r="I574" s="13"/>
      <c r="J574" s="13"/>
      <c r="K574" s="13"/>
      <c r="L574" s="10">
        <f t="shared" si="15"/>
        <v>2</v>
      </c>
      <c r="M574" s="14">
        <v>1</v>
      </c>
      <c r="N574" s="13"/>
      <c r="O574" s="62">
        <v>1</v>
      </c>
    </row>
    <row r="575" spans="1:16" x14ac:dyDescent="0.5">
      <c r="B575" s="11"/>
      <c r="C575" s="11"/>
      <c r="D575" s="11"/>
      <c r="F575" s="45" t="s">
        <v>16</v>
      </c>
      <c r="G575" s="12">
        <v>1</v>
      </c>
      <c r="H575" s="13">
        <v>1</v>
      </c>
      <c r="I575" s="13"/>
      <c r="J575" s="13"/>
      <c r="K575" s="13"/>
      <c r="L575" s="10">
        <f t="shared" si="15"/>
        <v>2</v>
      </c>
      <c r="N575" s="13">
        <v>1</v>
      </c>
      <c r="O575" s="62">
        <v>1</v>
      </c>
    </row>
    <row r="576" spans="1:16" x14ac:dyDescent="0.5">
      <c r="B576" s="11"/>
      <c r="C576" s="11"/>
      <c r="D576" s="11"/>
      <c r="F576" s="46" t="s">
        <v>27</v>
      </c>
      <c r="G576" s="17">
        <v>1</v>
      </c>
      <c r="H576" s="18">
        <v>1</v>
      </c>
      <c r="I576" s="18"/>
      <c r="J576" s="18"/>
      <c r="K576" s="18"/>
      <c r="L576" s="16">
        <f t="shared" si="15"/>
        <v>2</v>
      </c>
      <c r="M576" s="19"/>
      <c r="N576" s="18">
        <v>1</v>
      </c>
      <c r="O576" s="64">
        <v>1</v>
      </c>
      <c r="P576" s="16"/>
    </row>
    <row r="577" spans="1:16" x14ac:dyDescent="0.5">
      <c r="F577" s="55" t="s">
        <v>10</v>
      </c>
      <c r="G577" s="7">
        <v>1</v>
      </c>
      <c r="H577" s="8">
        <v>1</v>
      </c>
      <c r="I577" s="8"/>
      <c r="J577" s="8"/>
      <c r="K577" s="8"/>
      <c r="L577" s="5">
        <f t="shared" si="15"/>
        <v>2</v>
      </c>
      <c r="M577" s="9">
        <v>1</v>
      </c>
      <c r="P577" s="10">
        <v>1</v>
      </c>
    </row>
    <row r="578" spans="1:16" x14ac:dyDescent="0.5">
      <c r="F578" s="45" t="s">
        <v>11</v>
      </c>
      <c r="G578" s="12">
        <v>1</v>
      </c>
      <c r="H578" s="13">
        <v>1</v>
      </c>
      <c r="I578" s="13"/>
      <c r="J578" s="13"/>
      <c r="K578" s="13"/>
      <c r="L578" s="10">
        <f t="shared" si="15"/>
        <v>2</v>
      </c>
      <c r="M578" s="14">
        <v>1</v>
      </c>
      <c r="P578" s="10">
        <v>1</v>
      </c>
    </row>
    <row r="579" spans="1:16" x14ac:dyDescent="0.5">
      <c r="F579" s="45" t="s">
        <v>14</v>
      </c>
      <c r="G579" s="12">
        <v>1</v>
      </c>
      <c r="H579" s="13"/>
      <c r="I579" s="13"/>
      <c r="J579" s="13"/>
      <c r="K579" s="13"/>
      <c r="L579" s="10">
        <f t="shared" si="15"/>
        <v>1</v>
      </c>
      <c r="M579" s="14">
        <v>1</v>
      </c>
      <c r="P579" s="10">
        <v>1</v>
      </c>
    </row>
    <row r="580" spans="1:16" x14ac:dyDescent="0.5">
      <c r="F580" s="45" t="s">
        <v>13</v>
      </c>
      <c r="G580" s="12">
        <v>1</v>
      </c>
      <c r="H580" s="13"/>
      <c r="I580" s="13"/>
      <c r="J580" s="13"/>
      <c r="K580" s="13"/>
      <c r="L580" s="10">
        <f t="shared" si="15"/>
        <v>1</v>
      </c>
      <c r="M580" s="14">
        <v>1</v>
      </c>
      <c r="P580" s="10">
        <v>1</v>
      </c>
    </row>
    <row r="581" spans="1:16" x14ac:dyDescent="0.5">
      <c r="A581" s="16"/>
      <c r="B581" s="16"/>
      <c r="C581" s="16"/>
      <c r="D581" s="16"/>
      <c r="E581" s="16"/>
      <c r="F581" s="46" t="s">
        <v>231</v>
      </c>
      <c r="G581" s="17">
        <v>1</v>
      </c>
      <c r="H581" s="18"/>
      <c r="I581" s="18"/>
      <c r="J581" s="18"/>
      <c r="K581" s="18"/>
      <c r="L581" s="16">
        <f t="shared" si="15"/>
        <v>1</v>
      </c>
      <c r="M581" s="19"/>
      <c r="N581" s="16"/>
      <c r="O581" s="64"/>
      <c r="P581" s="16">
        <v>1</v>
      </c>
    </row>
    <row r="582" spans="1:16" x14ac:dyDescent="0.5">
      <c r="A582" s="36"/>
      <c r="B582" s="37" t="s">
        <v>232</v>
      </c>
      <c r="C582" s="37"/>
      <c r="D582" s="37"/>
      <c r="E582" s="36"/>
      <c r="F582" s="57"/>
      <c r="G582" s="38"/>
      <c r="H582" s="39"/>
      <c r="I582" s="39"/>
      <c r="J582" s="39"/>
      <c r="K582" s="39"/>
      <c r="L582" s="36"/>
      <c r="M582" s="40"/>
      <c r="N582" s="39"/>
      <c r="O582" s="67"/>
      <c r="P582" s="36"/>
    </row>
    <row r="583" spans="1:16" x14ac:dyDescent="0.5">
      <c r="A583" s="28">
        <v>65</v>
      </c>
      <c r="B583" s="31" t="s">
        <v>233</v>
      </c>
      <c r="C583" s="31" t="s">
        <v>234</v>
      </c>
      <c r="D583" s="31">
        <v>2018</v>
      </c>
      <c r="E583" s="22" t="s">
        <v>235</v>
      </c>
      <c r="F583" s="45" t="s">
        <v>5</v>
      </c>
      <c r="G583" s="12">
        <v>1</v>
      </c>
      <c r="H583" s="13">
        <v>1</v>
      </c>
      <c r="I583" s="13"/>
      <c r="J583" s="13"/>
      <c r="K583" s="13"/>
      <c r="L583" s="28">
        <v>2</v>
      </c>
      <c r="M583" s="51">
        <v>1</v>
      </c>
      <c r="N583" s="13"/>
      <c r="O583" s="62">
        <v>1</v>
      </c>
    </row>
    <row r="584" spans="1:16" x14ac:dyDescent="0.5">
      <c r="A584" s="30"/>
      <c r="B584" s="31"/>
      <c r="C584" s="31"/>
      <c r="D584" s="31"/>
      <c r="E584" s="30"/>
      <c r="F584" s="45" t="s">
        <v>95</v>
      </c>
      <c r="G584" s="12">
        <v>1</v>
      </c>
      <c r="H584" s="13"/>
      <c r="I584" s="13"/>
      <c r="J584" s="13"/>
      <c r="K584" s="13"/>
      <c r="L584" s="30">
        <v>1</v>
      </c>
      <c r="M584" s="51">
        <v>1</v>
      </c>
      <c r="N584" s="13"/>
      <c r="O584" s="62">
        <v>1</v>
      </c>
    </row>
    <row r="585" spans="1:16" x14ac:dyDescent="0.5">
      <c r="A585" s="30"/>
      <c r="B585" s="31"/>
      <c r="C585" s="31"/>
      <c r="D585" s="31"/>
      <c r="E585" s="30"/>
      <c r="F585" s="45" t="s">
        <v>236</v>
      </c>
      <c r="G585" s="12">
        <v>1</v>
      </c>
      <c r="H585" s="13"/>
      <c r="I585" s="13"/>
      <c r="J585" s="13"/>
      <c r="K585" s="13"/>
      <c r="L585" s="30">
        <v>1</v>
      </c>
      <c r="M585" s="51">
        <v>1</v>
      </c>
      <c r="N585" s="13"/>
      <c r="O585" s="62">
        <v>1</v>
      </c>
    </row>
    <row r="586" spans="1:16" x14ac:dyDescent="0.5">
      <c r="A586" s="30"/>
      <c r="B586" s="31"/>
      <c r="C586" s="31"/>
      <c r="D586" s="31"/>
      <c r="E586" s="30"/>
      <c r="F586" s="45" t="s">
        <v>34</v>
      </c>
      <c r="G586" s="12">
        <v>1</v>
      </c>
      <c r="H586" s="13"/>
      <c r="I586" s="13"/>
      <c r="J586" s="13"/>
      <c r="K586" s="13"/>
      <c r="L586" s="30">
        <v>1</v>
      </c>
      <c r="M586" s="51">
        <v>1</v>
      </c>
      <c r="N586" s="13"/>
      <c r="O586" s="62">
        <v>1</v>
      </c>
    </row>
    <row r="587" spans="1:16" x14ac:dyDescent="0.5">
      <c r="A587" s="30"/>
      <c r="B587" s="31"/>
      <c r="C587" s="31"/>
      <c r="D587" s="31"/>
      <c r="E587" s="30"/>
      <c r="F587" s="45" t="s">
        <v>12</v>
      </c>
      <c r="G587" s="12">
        <v>1</v>
      </c>
      <c r="H587" s="13">
        <v>1</v>
      </c>
      <c r="I587" s="13">
        <v>1</v>
      </c>
      <c r="J587" s="13"/>
      <c r="K587" s="13"/>
      <c r="L587" s="30">
        <v>3</v>
      </c>
      <c r="M587" s="51">
        <v>1</v>
      </c>
      <c r="N587" s="13"/>
      <c r="O587" s="62">
        <v>1</v>
      </c>
    </row>
    <row r="588" spans="1:16" x14ac:dyDescent="0.5">
      <c r="A588" s="30"/>
      <c r="B588" s="31"/>
      <c r="C588" s="31"/>
      <c r="D588" s="31"/>
      <c r="E588" s="30"/>
      <c r="F588" s="46" t="s">
        <v>42</v>
      </c>
      <c r="G588" s="17">
        <v>1</v>
      </c>
      <c r="H588" s="18">
        <v>1</v>
      </c>
      <c r="I588" s="18"/>
      <c r="J588" s="18"/>
      <c r="K588" s="18"/>
      <c r="L588" s="48">
        <v>2</v>
      </c>
      <c r="M588" s="52">
        <v>1</v>
      </c>
      <c r="N588" s="18"/>
      <c r="O588" s="64">
        <v>1</v>
      </c>
      <c r="P588" s="16"/>
    </row>
    <row r="589" spans="1:16" x14ac:dyDescent="0.5">
      <c r="F589" s="45" t="s">
        <v>237</v>
      </c>
      <c r="G589" s="12">
        <v>1</v>
      </c>
      <c r="H589" s="13"/>
      <c r="I589" s="13"/>
      <c r="J589" s="13"/>
      <c r="K589" s="13"/>
      <c r="L589" s="5">
        <f t="shared" ref="L589:L599" si="16">SUM(G589:K589)</f>
        <v>1</v>
      </c>
      <c r="M589" s="14">
        <v>1</v>
      </c>
      <c r="N589" s="13"/>
      <c r="P589" s="10">
        <v>1</v>
      </c>
    </row>
    <row r="590" spans="1:16" x14ac:dyDescent="0.5">
      <c r="F590" s="45" t="s">
        <v>14</v>
      </c>
      <c r="G590" s="12">
        <v>1</v>
      </c>
      <c r="H590" s="13"/>
      <c r="I590" s="13"/>
      <c r="J590" s="13"/>
      <c r="K590" s="13"/>
      <c r="L590" s="10">
        <f t="shared" si="16"/>
        <v>1</v>
      </c>
      <c r="M590" s="14">
        <v>1</v>
      </c>
      <c r="N590" s="13"/>
      <c r="P590" s="10">
        <v>1</v>
      </c>
    </row>
    <row r="591" spans="1:16" x14ac:dyDescent="0.5">
      <c r="F591" s="45" t="s">
        <v>13</v>
      </c>
      <c r="G591" s="12">
        <v>1</v>
      </c>
      <c r="H591" s="13"/>
      <c r="I591" s="13"/>
      <c r="J591" s="13"/>
      <c r="K591" s="13"/>
      <c r="L591" s="10">
        <f t="shared" si="16"/>
        <v>1</v>
      </c>
      <c r="M591" s="14">
        <v>1</v>
      </c>
      <c r="N591" s="13"/>
      <c r="P591" s="10">
        <v>1</v>
      </c>
    </row>
    <row r="592" spans="1:16" x14ac:dyDescent="0.5">
      <c r="F592" s="45" t="s">
        <v>29</v>
      </c>
      <c r="G592" s="12">
        <v>1</v>
      </c>
      <c r="H592" s="13"/>
      <c r="I592" s="13"/>
      <c r="J592" s="13"/>
      <c r="K592" s="13"/>
      <c r="L592" s="10">
        <f t="shared" si="16"/>
        <v>1</v>
      </c>
      <c r="M592" s="14">
        <v>1</v>
      </c>
      <c r="N592" s="13"/>
      <c r="P592" s="10">
        <v>1</v>
      </c>
    </row>
    <row r="593" spans="1:16" x14ac:dyDescent="0.5">
      <c r="F593" s="45" t="s">
        <v>7</v>
      </c>
      <c r="G593" s="12">
        <v>1</v>
      </c>
      <c r="H593" s="13">
        <v>1</v>
      </c>
      <c r="I593" s="13"/>
      <c r="J593" s="13"/>
      <c r="K593" s="13"/>
      <c r="L593" s="10">
        <f t="shared" si="16"/>
        <v>2</v>
      </c>
      <c r="M593" s="14">
        <v>1</v>
      </c>
      <c r="N593" s="13"/>
      <c r="P593" s="10">
        <v>1</v>
      </c>
    </row>
    <row r="594" spans="1:16" x14ac:dyDescent="0.5">
      <c r="F594" s="45" t="s">
        <v>27</v>
      </c>
      <c r="G594" s="12">
        <v>1</v>
      </c>
      <c r="H594" s="13">
        <v>1</v>
      </c>
      <c r="I594" s="13"/>
      <c r="J594" s="13"/>
      <c r="K594" s="13"/>
      <c r="L594" s="10">
        <f t="shared" si="16"/>
        <v>2</v>
      </c>
      <c r="M594" s="14">
        <v>1</v>
      </c>
      <c r="N594" s="13"/>
      <c r="P594" s="10">
        <v>1</v>
      </c>
    </row>
    <row r="595" spans="1:16" x14ac:dyDescent="0.5">
      <c r="A595" s="16"/>
      <c r="B595" s="16"/>
      <c r="C595" s="16"/>
      <c r="D595" s="16"/>
      <c r="E595" s="16"/>
      <c r="F595" s="46" t="s">
        <v>16</v>
      </c>
      <c r="G595" s="17">
        <v>1</v>
      </c>
      <c r="H595" s="18"/>
      <c r="I595" s="18"/>
      <c r="J595" s="18"/>
      <c r="K595" s="18"/>
      <c r="L595" s="16">
        <f t="shared" si="16"/>
        <v>1</v>
      </c>
      <c r="M595" s="19">
        <v>1</v>
      </c>
      <c r="N595" s="18"/>
      <c r="O595" s="64"/>
      <c r="P595" s="16">
        <v>1</v>
      </c>
    </row>
    <row r="596" spans="1:16" ht="39.4" x14ac:dyDescent="0.5">
      <c r="A596" s="10">
        <v>66</v>
      </c>
      <c r="B596" s="6" t="s">
        <v>238</v>
      </c>
      <c r="C596" s="6" t="s">
        <v>239</v>
      </c>
      <c r="D596" s="6">
        <v>2015</v>
      </c>
      <c r="E596" s="5" t="s">
        <v>240</v>
      </c>
      <c r="F596" s="55" t="s">
        <v>16</v>
      </c>
      <c r="G596" s="7">
        <v>1</v>
      </c>
      <c r="H596" s="8"/>
      <c r="I596" s="8"/>
      <c r="J596" s="8"/>
      <c r="K596" s="8"/>
      <c r="L596" s="5">
        <f t="shared" si="16"/>
        <v>1</v>
      </c>
      <c r="M596" s="9">
        <v>1</v>
      </c>
      <c r="N596" s="8"/>
      <c r="O596" s="62">
        <v>1</v>
      </c>
    </row>
    <row r="597" spans="1:16" x14ac:dyDescent="0.5">
      <c r="B597" s="11"/>
      <c r="C597" s="11"/>
      <c r="D597" s="11"/>
      <c r="F597" s="45" t="s">
        <v>7</v>
      </c>
      <c r="G597" s="12">
        <v>1</v>
      </c>
      <c r="H597" s="13">
        <v>1</v>
      </c>
      <c r="I597" s="13"/>
      <c r="J597" s="13"/>
      <c r="K597" s="13"/>
      <c r="L597" s="10">
        <f t="shared" si="16"/>
        <v>2</v>
      </c>
      <c r="M597" s="14">
        <v>1</v>
      </c>
      <c r="N597" s="13"/>
      <c r="O597" s="62">
        <v>1</v>
      </c>
    </row>
    <row r="598" spans="1:16" x14ac:dyDescent="0.5">
      <c r="B598" s="11"/>
      <c r="C598" s="11"/>
      <c r="D598" s="11"/>
      <c r="F598" s="45" t="s">
        <v>5</v>
      </c>
      <c r="G598" s="12">
        <v>1</v>
      </c>
      <c r="H598" s="13">
        <v>1</v>
      </c>
      <c r="I598" s="13"/>
      <c r="J598" s="13"/>
      <c r="K598" s="13"/>
      <c r="L598" s="10">
        <f t="shared" si="16"/>
        <v>2</v>
      </c>
      <c r="M598" s="14">
        <v>1</v>
      </c>
      <c r="N598" s="13"/>
      <c r="O598" s="62">
        <v>1</v>
      </c>
    </row>
    <row r="599" spans="1:16" x14ac:dyDescent="0.5">
      <c r="B599" s="11"/>
      <c r="C599" s="11"/>
      <c r="D599" s="11"/>
      <c r="F599" s="46" t="s">
        <v>17</v>
      </c>
      <c r="G599" s="17">
        <v>1</v>
      </c>
      <c r="H599" s="18"/>
      <c r="I599" s="18"/>
      <c r="J599" s="18"/>
      <c r="K599" s="18"/>
      <c r="L599" s="16">
        <f t="shared" si="16"/>
        <v>1</v>
      </c>
      <c r="M599" s="19"/>
      <c r="N599" s="18"/>
      <c r="O599" s="64">
        <v>1</v>
      </c>
      <c r="P599" s="16"/>
    </row>
    <row r="600" spans="1:16" x14ac:dyDescent="0.5">
      <c r="F600" s="55" t="s">
        <v>15</v>
      </c>
      <c r="G600" s="7">
        <v>1</v>
      </c>
      <c r="H600" s="8">
        <v>1</v>
      </c>
      <c r="I600" s="8"/>
      <c r="J600" s="8"/>
      <c r="K600" s="8"/>
      <c r="L600" s="28">
        <v>2</v>
      </c>
      <c r="M600" s="50">
        <v>1</v>
      </c>
      <c r="P600" s="10">
        <v>1</v>
      </c>
    </row>
    <row r="601" spans="1:16" x14ac:dyDescent="0.5">
      <c r="F601" s="45" t="s">
        <v>131</v>
      </c>
      <c r="G601" s="12">
        <v>1</v>
      </c>
      <c r="H601" s="13">
        <v>1</v>
      </c>
      <c r="I601" s="13"/>
      <c r="J601" s="13"/>
      <c r="K601" s="13"/>
      <c r="L601" s="30">
        <v>2</v>
      </c>
      <c r="M601" s="51">
        <v>1</v>
      </c>
      <c r="P601" s="10">
        <v>1</v>
      </c>
    </row>
    <row r="602" spans="1:16" x14ac:dyDescent="0.5">
      <c r="A602" s="16"/>
      <c r="B602" s="16"/>
      <c r="C602" s="16"/>
      <c r="D602" s="16"/>
      <c r="E602" s="16"/>
      <c r="F602" s="46" t="s">
        <v>29</v>
      </c>
      <c r="G602" s="17">
        <v>1</v>
      </c>
      <c r="H602" s="18">
        <v>1</v>
      </c>
      <c r="I602" s="18"/>
      <c r="J602" s="18"/>
      <c r="K602" s="18"/>
      <c r="L602" s="48">
        <v>2</v>
      </c>
      <c r="M602" s="52">
        <v>1</v>
      </c>
      <c r="N602" s="16"/>
      <c r="O602" s="64"/>
      <c r="P602" s="16">
        <v>1</v>
      </c>
    </row>
    <row r="603" spans="1:16" x14ac:dyDescent="0.5">
      <c r="A603" s="32"/>
      <c r="B603" s="33" t="s">
        <v>241</v>
      </c>
      <c r="C603" s="33"/>
      <c r="D603" s="33"/>
      <c r="E603" s="34"/>
      <c r="F603" s="58"/>
      <c r="G603" s="21"/>
      <c r="H603" s="20"/>
      <c r="I603" s="20"/>
      <c r="J603" s="20"/>
      <c r="K603" s="20"/>
      <c r="L603" s="32"/>
      <c r="M603" s="35"/>
      <c r="N603" s="20"/>
      <c r="O603" s="67"/>
      <c r="P603" s="36"/>
    </row>
    <row r="604" spans="1:16" ht="26.25" x14ac:dyDescent="0.5">
      <c r="A604" s="5">
        <v>67</v>
      </c>
      <c r="B604" s="11" t="s">
        <v>242</v>
      </c>
      <c r="C604" s="11" t="s">
        <v>243</v>
      </c>
      <c r="D604" s="11">
        <v>2015</v>
      </c>
      <c r="E604" s="10" t="s">
        <v>244</v>
      </c>
      <c r="F604" s="45" t="s">
        <v>245</v>
      </c>
      <c r="G604" s="12">
        <v>1</v>
      </c>
      <c r="H604" s="13"/>
      <c r="I604" s="13">
        <v>1</v>
      </c>
      <c r="J604" s="13"/>
      <c r="K604" s="13"/>
      <c r="L604" s="5">
        <f t="shared" ref="L604:L615" si="17">SUM(G604:K604)</f>
        <v>2</v>
      </c>
      <c r="M604" s="14">
        <v>1</v>
      </c>
      <c r="N604" s="13"/>
      <c r="O604" s="62">
        <v>1</v>
      </c>
    </row>
    <row r="605" spans="1:16" x14ac:dyDescent="0.5">
      <c r="B605" s="11"/>
      <c r="C605" s="11"/>
      <c r="D605" s="11"/>
      <c r="F605" s="45" t="s">
        <v>97</v>
      </c>
      <c r="G605" s="12">
        <v>1</v>
      </c>
      <c r="H605" s="13"/>
      <c r="I605" s="13"/>
      <c r="J605" s="13"/>
      <c r="K605" s="13"/>
      <c r="L605" s="10">
        <f t="shared" si="17"/>
        <v>1</v>
      </c>
      <c r="M605" s="14">
        <v>1</v>
      </c>
      <c r="N605" s="13"/>
      <c r="O605" s="62">
        <v>1</v>
      </c>
    </row>
    <row r="606" spans="1:16" x14ac:dyDescent="0.5">
      <c r="B606" s="11"/>
      <c r="C606" s="11"/>
      <c r="D606" s="11"/>
      <c r="F606" s="45" t="s">
        <v>263</v>
      </c>
      <c r="G606" s="12">
        <v>1</v>
      </c>
      <c r="H606" s="13"/>
      <c r="I606" s="13">
        <v>1</v>
      </c>
      <c r="J606" s="13"/>
      <c r="K606" s="13"/>
      <c r="L606" s="10">
        <f t="shared" si="17"/>
        <v>2</v>
      </c>
      <c r="M606" s="14">
        <v>1</v>
      </c>
      <c r="N606" s="13"/>
      <c r="O606" s="62">
        <v>1</v>
      </c>
    </row>
    <row r="607" spans="1:16" x14ac:dyDescent="0.5">
      <c r="B607" s="11"/>
      <c r="C607" s="11"/>
      <c r="D607" s="11"/>
      <c r="F607" s="45" t="s">
        <v>16</v>
      </c>
      <c r="G607" s="12">
        <v>1</v>
      </c>
      <c r="H607" s="13"/>
      <c r="I607" s="13">
        <v>1</v>
      </c>
      <c r="J607" s="13"/>
      <c r="K607" s="13"/>
      <c r="L607" s="10">
        <f t="shared" si="17"/>
        <v>2</v>
      </c>
      <c r="M607" s="14">
        <v>1</v>
      </c>
      <c r="N607" s="13"/>
      <c r="O607" s="62">
        <v>1</v>
      </c>
    </row>
    <row r="608" spans="1:16" x14ac:dyDescent="0.5">
      <c r="B608" s="11"/>
      <c r="C608" s="11"/>
      <c r="D608" s="11"/>
      <c r="F608" s="45" t="s">
        <v>18</v>
      </c>
      <c r="G608" s="12">
        <v>1</v>
      </c>
      <c r="H608" s="13"/>
      <c r="I608" s="13"/>
      <c r="J608" s="13"/>
      <c r="K608" s="13"/>
      <c r="L608" s="10">
        <f t="shared" si="17"/>
        <v>1</v>
      </c>
      <c r="M608" s="14">
        <v>1</v>
      </c>
      <c r="N608" s="13"/>
      <c r="O608" s="62">
        <v>1</v>
      </c>
    </row>
    <row r="609" spans="1:16" x14ac:dyDescent="0.5">
      <c r="B609" s="11"/>
      <c r="C609" s="11"/>
      <c r="D609" s="11"/>
      <c r="F609" s="46" t="s">
        <v>59</v>
      </c>
      <c r="G609" s="17"/>
      <c r="H609" s="18">
        <v>1</v>
      </c>
      <c r="I609" s="18"/>
      <c r="J609" s="18"/>
      <c r="K609" s="18"/>
      <c r="L609" s="16">
        <f t="shared" si="17"/>
        <v>1</v>
      </c>
      <c r="M609" s="19">
        <v>1</v>
      </c>
      <c r="N609" s="18"/>
      <c r="O609" s="64">
        <v>1</v>
      </c>
      <c r="P609" s="16"/>
    </row>
    <row r="610" spans="1:16" x14ac:dyDescent="0.5">
      <c r="F610" s="45" t="s">
        <v>246</v>
      </c>
      <c r="G610" s="12">
        <v>1</v>
      </c>
      <c r="H610" s="13"/>
      <c r="I610" s="13"/>
      <c r="J610" s="13"/>
      <c r="K610" s="13"/>
      <c r="L610" s="10">
        <f t="shared" si="17"/>
        <v>1</v>
      </c>
      <c r="M610" s="14">
        <v>1</v>
      </c>
      <c r="N610" s="13"/>
      <c r="P610" s="10">
        <v>1</v>
      </c>
    </row>
    <row r="611" spans="1:16" x14ac:dyDescent="0.5">
      <c r="F611" s="45" t="s">
        <v>11</v>
      </c>
      <c r="G611" s="12">
        <v>1</v>
      </c>
      <c r="H611" s="13"/>
      <c r="I611" s="13"/>
      <c r="J611" s="13"/>
      <c r="K611" s="13"/>
      <c r="L611" s="10">
        <f t="shared" si="17"/>
        <v>1</v>
      </c>
      <c r="M611" s="14">
        <v>1</v>
      </c>
      <c r="N611" s="13"/>
      <c r="P611" s="10">
        <v>1</v>
      </c>
    </row>
    <row r="612" spans="1:16" x14ac:dyDescent="0.5">
      <c r="F612" s="45" t="s">
        <v>12</v>
      </c>
      <c r="G612" s="12">
        <v>1</v>
      </c>
      <c r="H612" s="13"/>
      <c r="I612" s="13">
        <v>1</v>
      </c>
      <c r="J612" s="13"/>
      <c r="K612" s="13"/>
      <c r="L612" s="10">
        <f t="shared" si="17"/>
        <v>2</v>
      </c>
      <c r="M612" s="14">
        <v>1</v>
      </c>
      <c r="N612" s="13"/>
      <c r="P612" s="10">
        <v>1</v>
      </c>
    </row>
    <row r="613" spans="1:16" x14ac:dyDescent="0.5">
      <c r="F613" s="45" t="s">
        <v>14</v>
      </c>
      <c r="G613" s="12">
        <v>1</v>
      </c>
      <c r="H613" s="13"/>
      <c r="I613" s="13"/>
      <c r="J613" s="13"/>
      <c r="K613" s="13"/>
      <c r="L613" s="10">
        <f t="shared" si="17"/>
        <v>1</v>
      </c>
      <c r="M613" s="14">
        <v>1</v>
      </c>
      <c r="N613" s="13"/>
      <c r="P613" s="10">
        <v>1</v>
      </c>
    </row>
    <row r="614" spans="1:16" x14ac:dyDescent="0.5">
      <c r="F614" s="45" t="s">
        <v>13</v>
      </c>
      <c r="G614" s="12">
        <v>1</v>
      </c>
      <c r="H614" s="13"/>
      <c r="I614" s="13"/>
      <c r="J614" s="13"/>
      <c r="K614" s="13"/>
      <c r="L614" s="10">
        <f t="shared" si="17"/>
        <v>1</v>
      </c>
      <c r="M614" s="14">
        <v>1</v>
      </c>
      <c r="N614" s="13"/>
      <c r="P614" s="10">
        <v>1</v>
      </c>
    </row>
    <row r="615" spans="1:16" x14ac:dyDescent="0.5">
      <c r="A615" s="16"/>
      <c r="B615" s="16"/>
      <c r="C615" s="16"/>
      <c r="D615" s="16"/>
      <c r="E615" s="16"/>
      <c r="F615" s="46" t="s">
        <v>17</v>
      </c>
      <c r="G615" s="17">
        <v>1</v>
      </c>
      <c r="H615" s="18"/>
      <c r="I615" s="18"/>
      <c r="J615" s="18"/>
      <c r="K615" s="18"/>
      <c r="L615" s="16">
        <f t="shared" si="17"/>
        <v>1</v>
      </c>
      <c r="M615" s="19">
        <v>1</v>
      </c>
      <c r="N615" s="18"/>
      <c r="O615" s="64"/>
      <c r="P615" s="16">
        <v>1</v>
      </c>
    </row>
    <row r="616" spans="1:16" x14ac:dyDescent="0.5">
      <c r="A616" s="32"/>
      <c r="B616" s="1" t="s">
        <v>9</v>
      </c>
      <c r="C616" s="1"/>
      <c r="D616" s="1"/>
      <c r="E616" s="32"/>
      <c r="F616" s="54"/>
      <c r="G616" s="2"/>
      <c r="H616" s="3"/>
      <c r="I616" s="3"/>
      <c r="J616" s="3"/>
      <c r="K616" s="3"/>
      <c r="L616" s="32"/>
      <c r="M616" s="4"/>
      <c r="N616" s="3"/>
      <c r="O616" s="67"/>
      <c r="P616" s="36"/>
    </row>
    <row r="617" spans="1:16" ht="39.4" x14ac:dyDescent="0.5">
      <c r="A617" s="5">
        <v>68</v>
      </c>
      <c r="B617" s="6" t="s">
        <v>247</v>
      </c>
      <c r="C617" s="6" t="s">
        <v>248</v>
      </c>
      <c r="D617" s="6">
        <v>2017</v>
      </c>
      <c r="E617" s="5" t="s">
        <v>249</v>
      </c>
      <c r="F617" s="55" t="s">
        <v>5</v>
      </c>
      <c r="G617" s="7">
        <v>1</v>
      </c>
      <c r="H617" s="8">
        <v>1</v>
      </c>
      <c r="I617" s="8"/>
      <c r="J617" s="8"/>
      <c r="K617" s="8"/>
      <c r="L617" s="5">
        <f t="shared" ref="L617:L642" si="18">SUM(G617:K617)</f>
        <v>2</v>
      </c>
      <c r="M617" s="9">
        <v>1</v>
      </c>
      <c r="N617" s="8"/>
      <c r="O617" s="62">
        <v>1</v>
      </c>
    </row>
    <row r="618" spans="1:16" x14ac:dyDescent="0.5">
      <c r="B618" s="11"/>
      <c r="C618" s="11"/>
      <c r="D618" s="11"/>
      <c r="F618" s="45" t="s">
        <v>6</v>
      </c>
      <c r="G618" s="12">
        <v>1</v>
      </c>
      <c r="H618" s="13">
        <v>1</v>
      </c>
      <c r="I618" s="13"/>
      <c r="J618" s="13"/>
      <c r="K618" s="13"/>
      <c r="L618" s="10">
        <f t="shared" si="18"/>
        <v>2</v>
      </c>
      <c r="M618" s="14">
        <v>1</v>
      </c>
      <c r="N618" s="13"/>
      <c r="O618" s="62">
        <v>1</v>
      </c>
    </row>
    <row r="619" spans="1:16" x14ac:dyDescent="0.5">
      <c r="B619" s="11"/>
      <c r="C619" s="11"/>
      <c r="D619" s="11"/>
      <c r="F619" s="45" t="s">
        <v>7</v>
      </c>
      <c r="G619" s="12">
        <v>1</v>
      </c>
      <c r="H619" s="13"/>
      <c r="I619" s="13"/>
      <c r="J619" s="13"/>
      <c r="K619" s="13"/>
      <c r="L619" s="10">
        <f t="shared" si="18"/>
        <v>1</v>
      </c>
      <c r="M619" s="14">
        <v>1</v>
      </c>
      <c r="N619" s="13"/>
      <c r="O619" s="62">
        <v>1</v>
      </c>
    </row>
    <row r="620" spans="1:16" x14ac:dyDescent="0.5">
      <c r="B620" s="11"/>
      <c r="C620" s="11"/>
      <c r="D620" s="11"/>
      <c r="F620" s="45" t="s">
        <v>17</v>
      </c>
      <c r="G620" s="12">
        <v>1</v>
      </c>
      <c r="H620" s="13"/>
      <c r="I620" s="13"/>
      <c r="J620" s="13"/>
      <c r="K620" s="13"/>
      <c r="L620" s="10">
        <f t="shared" si="18"/>
        <v>1</v>
      </c>
      <c r="M620" s="14">
        <v>1</v>
      </c>
      <c r="N620" s="13"/>
      <c r="O620" s="62">
        <v>1</v>
      </c>
    </row>
    <row r="621" spans="1:16" x14ac:dyDescent="0.5">
      <c r="A621" s="16"/>
      <c r="B621" s="15"/>
      <c r="C621" s="15"/>
      <c r="D621" s="15"/>
      <c r="E621" s="16"/>
      <c r="F621" s="46" t="s">
        <v>35</v>
      </c>
      <c r="G621" s="17">
        <v>1</v>
      </c>
      <c r="H621" s="18"/>
      <c r="I621" s="18"/>
      <c r="J621" s="18"/>
      <c r="K621" s="18"/>
      <c r="L621" s="16">
        <f t="shared" si="18"/>
        <v>1</v>
      </c>
      <c r="M621" s="19">
        <v>1</v>
      </c>
      <c r="N621" s="18"/>
      <c r="O621" s="64">
        <v>1</v>
      </c>
      <c r="P621" s="16"/>
    </row>
    <row r="622" spans="1:16" x14ac:dyDescent="0.5">
      <c r="A622" s="5">
        <v>69</v>
      </c>
      <c r="B622" s="11" t="s">
        <v>250</v>
      </c>
      <c r="C622" s="11" t="s">
        <v>251</v>
      </c>
      <c r="D622" s="11">
        <v>2017</v>
      </c>
      <c r="E622" s="10" t="s">
        <v>252</v>
      </c>
      <c r="F622" s="45" t="s">
        <v>5</v>
      </c>
      <c r="G622" s="12">
        <v>1</v>
      </c>
      <c r="H622" s="13">
        <v>1</v>
      </c>
      <c r="I622" s="13"/>
      <c r="J622" s="13"/>
      <c r="K622" s="13"/>
      <c r="L622" s="5">
        <f t="shared" si="18"/>
        <v>2</v>
      </c>
      <c r="M622" s="14">
        <v>1</v>
      </c>
      <c r="N622" s="13"/>
      <c r="O622" s="68">
        <v>1</v>
      </c>
    </row>
    <row r="623" spans="1:16" x14ac:dyDescent="0.5">
      <c r="B623" s="11"/>
      <c r="C623" s="11"/>
      <c r="D623" s="11"/>
      <c r="F623" s="45" t="s">
        <v>10</v>
      </c>
      <c r="G623" s="12">
        <v>1</v>
      </c>
      <c r="H623" s="13">
        <v>1</v>
      </c>
      <c r="I623" s="13"/>
      <c r="J623" s="13"/>
      <c r="K623" s="13"/>
      <c r="L623" s="10">
        <f t="shared" si="18"/>
        <v>2</v>
      </c>
      <c r="M623" s="14">
        <v>1</v>
      </c>
      <c r="N623" s="13"/>
      <c r="O623" s="62">
        <v>1</v>
      </c>
    </row>
    <row r="624" spans="1:16" x14ac:dyDescent="0.5">
      <c r="B624" s="11"/>
      <c r="C624" s="11"/>
      <c r="D624" s="11"/>
      <c r="F624" s="45" t="s">
        <v>11</v>
      </c>
      <c r="G624" s="12">
        <v>1</v>
      </c>
      <c r="H624" s="13">
        <v>1</v>
      </c>
      <c r="I624" s="13"/>
      <c r="J624" s="13"/>
      <c r="K624" s="13"/>
      <c r="L624" s="10">
        <f t="shared" si="18"/>
        <v>2</v>
      </c>
      <c r="M624" s="14">
        <v>1</v>
      </c>
      <c r="N624" s="13"/>
      <c r="O624" s="62">
        <v>1</v>
      </c>
    </row>
    <row r="625" spans="1:16" x14ac:dyDescent="0.5">
      <c r="B625" s="11"/>
      <c r="C625" s="11"/>
      <c r="D625" s="11"/>
      <c r="F625" s="45" t="s">
        <v>22</v>
      </c>
      <c r="G625" s="12">
        <v>1</v>
      </c>
      <c r="H625" s="13">
        <v>1</v>
      </c>
      <c r="I625" s="13"/>
      <c r="J625" s="13"/>
      <c r="K625" s="13"/>
      <c r="L625" s="10">
        <f t="shared" si="18"/>
        <v>2</v>
      </c>
      <c r="M625" s="14">
        <v>1</v>
      </c>
      <c r="N625" s="13"/>
      <c r="O625" s="62">
        <v>1</v>
      </c>
    </row>
    <row r="626" spans="1:16" x14ac:dyDescent="0.5">
      <c r="B626" s="11"/>
      <c r="C626" s="11"/>
      <c r="D626" s="11"/>
      <c r="F626" s="45" t="s">
        <v>16</v>
      </c>
      <c r="G626" s="12">
        <v>1</v>
      </c>
      <c r="H626" s="13"/>
      <c r="I626" s="13"/>
      <c r="J626" s="13"/>
      <c r="K626" s="13"/>
      <c r="L626" s="10">
        <f t="shared" si="18"/>
        <v>1</v>
      </c>
      <c r="N626" s="13">
        <v>1</v>
      </c>
      <c r="O626" s="62">
        <v>1</v>
      </c>
    </row>
    <row r="627" spans="1:16" x14ac:dyDescent="0.5">
      <c r="B627" s="11"/>
      <c r="C627" s="11"/>
      <c r="D627" s="11"/>
      <c r="F627" s="46" t="s">
        <v>59</v>
      </c>
      <c r="G627" s="17">
        <v>1</v>
      </c>
      <c r="H627" s="18">
        <v>1</v>
      </c>
      <c r="I627" s="18"/>
      <c r="J627" s="18"/>
      <c r="K627" s="18"/>
      <c r="L627" s="16">
        <f t="shared" si="18"/>
        <v>2</v>
      </c>
      <c r="M627" s="19">
        <v>1</v>
      </c>
      <c r="N627" s="18"/>
      <c r="O627" s="64">
        <v>1</v>
      </c>
      <c r="P627" s="16"/>
    </row>
    <row r="628" spans="1:16" x14ac:dyDescent="0.5">
      <c r="F628" s="45" t="s">
        <v>14</v>
      </c>
      <c r="G628" s="12">
        <v>1</v>
      </c>
      <c r="H628" s="13">
        <v>1</v>
      </c>
      <c r="I628" s="13"/>
      <c r="J628" s="13"/>
      <c r="K628" s="13"/>
      <c r="L628" s="5">
        <f t="shared" si="18"/>
        <v>2</v>
      </c>
      <c r="M628" s="14">
        <v>1</v>
      </c>
      <c r="N628" s="13"/>
      <c r="P628" s="10">
        <v>1</v>
      </c>
    </row>
    <row r="629" spans="1:16" x14ac:dyDescent="0.5">
      <c r="F629" s="45" t="s">
        <v>13</v>
      </c>
      <c r="G629" s="12">
        <v>1</v>
      </c>
      <c r="H629" s="13"/>
      <c r="I629" s="13"/>
      <c r="J629" s="13"/>
      <c r="K629" s="13"/>
      <c r="L629" s="10">
        <f t="shared" si="18"/>
        <v>1</v>
      </c>
      <c r="M629" s="14">
        <v>1</v>
      </c>
      <c r="N629" s="13"/>
      <c r="P629" s="10">
        <v>1</v>
      </c>
    </row>
    <row r="630" spans="1:16" x14ac:dyDescent="0.5">
      <c r="F630" s="45" t="s">
        <v>33</v>
      </c>
      <c r="G630" s="12">
        <v>1</v>
      </c>
      <c r="H630" s="13"/>
      <c r="I630" s="13"/>
      <c r="J630" s="13"/>
      <c r="K630" s="13"/>
      <c r="L630" s="10">
        <f t="shared" si="18"/>
        <v>1</v>
      </c>
      <c r="N630" s="13"/>
      <c r="P630" s="10">
        <v>1</v>
      </c>
    </row>
    <row r="631" spans="1:16" x14ac:dyDescent="0.5">
      <c r="A631" s="16"/>
      <c r="B631" s="16"/>
      <c r="C631" s="16"/>
      <c r="D631" s="16"/>
      <c r="E631" s="16"/>
      <c r="F631" s="46" t="s">
        <v>253</v>
      </c>
      <c r="G631" s="17">
        <v>1</v>
      </c>
      <c r="H631" s="18"/>
      <c r="I631" s="18"/>
      <c r="J631" s="18"/>
      <c r="K631" s="18"/>
      <c r="L631" s="16">
        <f t="shared" si="18"/>
        <v>1</v>
      </c>
      <c r="M631" s="19">
        <v>1</v>
      </c>
      <c r="N631" s="18"/>
      <c r="O631" s="64"/>
      <c r="P631" s="16">
        <v>1</v>
      </c>
    </row>
    <row r="632" spans="1:16" ht="39.4" x14ac:dyDescent="0.5">
      <c r="A632" s="5">
        <v>70</v>
      </c>
      <c r="B632" s="11" t="s">
        <v>254</v>
      </c>
      <c r="C632" s="11" t="s">
        <v>255</v>
      </c>
      <c r="D632" s="11">
        <v>2016</v>
      </c>
      <c r="E632" s="10" t="s">
        <v>256</v>
      </c>
      <c r="F632" s="45" t="s">
        <v>5</v>
      </c>
      <c r="G632" s="12">
        <v>1</v>
      </c>
      <c r="H632" s="13">
        <v>1</v>
      </c>
      <c r="I632" s="13"/>
      <c r="J632" s="13"/>
      <c r="K632" s="13"/>
      <c r="L632" s="5">
        <f t="shared" si="18"/>
        <v>2</v>
      </c>
      <c r="M632" s="14">
        <v>1</v>
      </c>
      <c r="N632" s="13"/>
      <c r="O632" s="62">
        <v>1</v>
      </c>
    </row>
    <row r="633" spans="1:16" x14ac:dyDescent="0.5">
      <c r="B633" s="11"/>
      <c r="C633" s="11"/>
      <c r="D633" s="11"/>
      <c r="F633" s="45" t="s">
        <v>29</v>
      </c>
      <c r="G633" s="12">
        <v>1</v>
      </c>
      <c r="H633" s="13"/>
      <c r="I633" s="13"/>
      <c r="J633" s="13"/>
      <c r="K633" s="13"/>
      <c r="L633" s="10">
        <f t="shared" si="18"/>
        <v>1</v>
      </c>
      <c r="M633" s="14">
        <v>1</v>
      </c>
      <c r="N633" s="13"/>
      <c r="O633" s="62">
        <v>1</v>
      </c>
    </row>
    <row r="634" spans="1:16" x14ac:dyDescent="0.5">
      <c r="B634" s="11"/>
      <c r="C634" s="11"/>
      <c r="D634" s="11"/>
      <c r="F634" s="45" t="s">
        <v>7</v>
      </c>
      <c r="G634" s="12">
        <v>1</v>
      </c>
      <c r="H634" s="13"/>
      <c r="I634" s="13"/>
      <c r="J634" s="13"/>
      <c r="K634" s="13"/>
      <c r="L634" s="10">
        <f t="shared" si="18"/>
        <v>1</v>
      </c>
      <c r="M634" s="14">
        <v>1</v>
      </c>
      <c r="N634" s="13"/>
      <c r="O634" s="62">
        <v>1</v>
      </c>
    </row>
    <row r="635" spans="1:16" x14ac:dyDescent="0.5">
      <c r="B635" s="11"/>
      <c r="C635" s="11"/>
      <c r="D635" s="11"/>
      <c r="F635" s="46" t="s">
        <v>6</v>
      </c>
      <c r="G635" s="17">
        <v>1</v>
      </c>
      <c r="H635" s="18"/>
      <c r="I635" s="18"/>
      <c r="J635" s="18"/>
      <c r="K635" s="18"/>
      <c r="L635" s="16">
        <f t="shared" si="18"/>
        <v>1</v>
      </c>
      <c r="M635" s="19">
        <v>1</v>
      </c>
      <c r="N635" s="18"/>
      <c r="O635" s="64">
        <v>1</v>
      </c>
      <c r="P635" s="16"/>
    </row>
    <row r="636" spans="1:16" x14ac:dyDescent="0.5">
      <c r="F636" s="45" t="s">
        <v>10</v>
      </c>
      <c r="G636" s="12">
        <v>1</v>
      </c>
      <c r="H636" s="13">
        <v>1</v>
      </c>
      <c r="I636" s="13"/>
      <c r="J636" s="13"/>
      <c r="K636" s="13"/>
      <c r="L636" s="5">
        <f t="shared" si="18"/>
        <v>2</v>
      </c>
      <c r="M636" s="14">
        <v>1</v>
      </c>
      <c r="N636" s="13"/>
      <c r="P636" s="10">
        <v>1</v>
      </c>
    </row>
    <row r="637" spans="1:16" x14ac:dyDescent="0.5">
      <c r="F637" s="45" t="s">
        <v>11</v>
      </c>
      <c r="G637" s="12">
        <v>1</v>
      </c>
      <c r="H637" s="13"/>
      <c r="I637" s="13"/>
      <c r="J637" s="13"/>
      <c r="K637" s="13"/>
      <c r="L637" s="10">
        <f t="shared" si="18"/>
        <v>1</v>
      </c>
      <c r="M637" s="14">
        <v>1</v>
      </c>
      <c r="N637" s="13"/>
      <c r="P637" s="10">
        <v>1</v>
      </c>
    </row>
    <row r="638" spans="1:16" x14ac:dyDescent="0.5">
      <c r="F638" s="45" t="s">
        <v>22</v>
      </c>
      <c r="G638" s="12"/>
      <c r="H638" s="13"/>
      <c r="I638" s="13"/>
      <c r="J638" s="13"/>
      <c r="K638" s="13"/>
      <c r="L638" s="10">
        <f t="shared" si="18"/>
        <v>0</v>
      </c>
      <c r="N638" s="13"/>
      <c r="P638" s="10">
        <v>1</v>
      </c>
    </row>
    <row r="639" spans="1:16" x14ac:dyDescent="0.5">
      <c r="F639" s="45" t="s">
        <v>28</v>
      </c>
      <c r="G639" s="12"/>
      <c r="H639" s="13"/>
      <c r="I639" s="13"/>
      <c r="J639" s="13"/>
      <c r="K639" s="13"/>
      <c r="L639" s="10">
        <f t="shared" si="18"/>
        <v>0</v>
      </c>
      <c r="N639" s="13"/>
      <c r="P639" s="10">
        <v>1</v>
      </c>
    </row>
    <row r="640" spans="1:16" x14ac:dyDescent="0.5">
      <c r="F640" s="45" t="s">
        <v>257</v>
      </c>
      <c r="G640" s="12">
        <v>1</v>
      </c>
      <c r="H640" s="13"/>
      <c r="I640" s="13"/>
      <c r="J640" s="13"/>
      <c r="K640" s="13"/>
      <c r="L640" s="10">
        <f t="shared" si="18"/>
        <v>1</v>
      </c>
      <c r="M640" s="14">
        <v>1</v>
      </c>
      <c r="N640" s="13"/>
      <c r="P640" s="10">
        <v>1</v>
      </c>
    </row>
    <row r="641" spans="1:16" x14ac:dyDescent="0.5">
      <c r="F641" s="45" t="s">
        <v>13</v>
      </c>
      <c r="G641" s="12">
        <v>1</v>
      </c>
      <c r="H641" s="13"/>
      <c r="I641" s="13"/>
      <c r="J641" s="13"/>
      <c r="K641" s="13"/>
      <c r="L641" s="10">
        <f t="shared" si="18"/>
        <v>1</v>
      </c>
      <c r="M641" s="14">
        <v>1</v>
      </c>
      <c r="N641" s="13"/>
      <c r="P641" s="10">
        <v>1</v>
      </c>
    </row>
    <row r="642" spans="1:16" x14ac:dyDescent="0.5">
      <c r="A642" s="16"/>
      <c r="B642" s="16"/>
      <c r="C642" s="16"/>
      <c r="D642" s="16"/>
      <c r="E642" s="16"/>
      <c r="F642" s="46" t="s">
        <v>15</v>
      </c>
      <c r="G642" s="17"/>
      <c r="H642" s="18"/>
      <c r="I642" s="18"/>
      <c r="J642" s="18"/>
      <c r="K642" s="18"/>
      <c r="L642" s="16">
        <f t="shared" si="18"/>
        <v>0</v>
      </c>
      <c r="M642" s="19"/>
      <c r="N642" s="18"/>
      <c r="O642" s="64"/>
      <c r="P642" s="16">
        <v>1</v>
      </c>
    </row>
    <row r="643" spans="1:16" x14ac:dyDescent="0.5">
      <c r="A643" s="36">
        <f>COUNT(A3:A642)</f>
        <v>70</v>
      </c>
      <c r="B643" s="36"/>
      <c r="C643" s="36"/>
      <c r="D643" s="36"/>
      <c r="E643" s="36"/>
      <c r="F643" s="69"/>
      <c r="G643" s="67">
        <f t="shared" ref="G643:P643" si="19">SUM(G3:G642)</f>
        <v>586</v>
      </c>
      <c r="H643" s="36">
        <f t="shared" si="19"/>
        <v>399</v>
      </c>
      <c r="I643" s="36">
        <f t="shared" si="19"/>
        <v>9</v>
      </c>
      <c r="J643" s="36">
        <f t="shared" si="19"/>
        <v>2</v>
      </c>
      <c r="K643" s="36">
        <f t="shared" si="19"/>
        <v>3</v>
      </c>
      <c r="L643" s="36">
        <f t="shared" si="19"/>
        <v>999</v>
      </c>
      <c r="M643" s="40">
        <f t="shared" si="19"/>
        <v>573</v>
      </c>
      <c r="N643" s="36">
        <f t="shared" si="19"/>
        <v>16</v>
      </c>
      <c r="O643" s="67">
        <f t="shared" si="19"/>
        <v>313</v>
      </c>
      <c r="P643" s="36">
        <f t="shared" si="19"/>
        <v>324</v>
      </c>
    </row>
    <row r="644" spans="1:16" x14ac:dyDescent="0.5">
      <c r="F644" s="82"/>
      <c r="G644" s="80">
        <f xml:space="preserve"> G643/ L643</f>
        <v>0.58658658658658658</v>
      </c>
      <c r="H644" s="81">
        <f xml:space="preserve"> H643/L643</f>
        <v>0.39939939939939939</v>
      </c>
      <c r="I644" s="81">
        <f xml:space="preserve"> I643/L643</f>
        <v>9.0090090090090089E-3</v>
      </c>
      <c r="J644" s="81">
        <f>J643/L643</f>
        <v>2.002002002002002E-3</v>
      </c>
      <c r="K644" s="81">
        <f>K643/L643</f>
        <v>3.003003003003003E-3</v>
      </c>
      <c r="L644" s="81">
        <f xml:space="preserve"> 999 / 999</f>
        <v>1</v>
      </c>
      <c r="M644" s="90">
        <f>M643/N645</f>
        <v>0.97283531409168078</v>
      </c>
      <c r="N644" s="81">
        <f>N643/N645</f>
        <v>2.7164685908319185E-2</v>
      </c>
      <c r="O644" s="80">
        <f>O643/P645</f>
        <v>0.49136577708006279</v>
      </c>
      <c r="P644" s="81">
        <f>P643/P645</f>
        <v>0.50863422291993721</v>
      </c>
    </row>
    <row r="645" spans="1:16" x14ac:dyDescent="0.5">
      <c r="F645" s="10"/>
      <c r="G645" s="10"/>
      <c r="M645" s="89"/>
      <c r="N645" s="10">
        <f>M643+N643</f>
        <v>589</v>
      </c>
      <c r="P645" s="10">
        <f>O643+P643</f>
        <v>637</v>
      </c>
    </row>
    <row r="646" spans="1:16" x14ac:dyDescent="0.5">
      <c r="F646" s="10"/>
      <c r="G646" s="10"/>
      <c r="J646" s="16"/>
      <c r="K646" s="16"/>
      <c r="L646" s="71"/>
    </row>
    <row r="647" spans="1:16" x14ac:dyDescent="0.5">
      <c r="F647" s="10"/>
      <c r="G647" s="10"/>
      <c r="J647" s="34">
        <v>1</v>
      </c>
      <c r="K647" s="34" t="s">
        <v>307</v>
      </c>
      <c r="L647" s="72">
        <f>COUNTIF(L3:L642,J647)</f>
        <v>257</v>
      </c>
    </row>
    <row r="648" spans="1:16" x14ac:dyDescent="0.5">
      <c r="F648" s="10"/>
      <c r="G648" s="10"/>
      <c r="J648" s="34">
        <v>2</v>
      </c>
      <c r="K648" s="34" t="s">
        <v>308</v>
      </c>
      <c r="L648" s="72">
        <f>COUNTIF(L5:L644,J648)</f>
        <v>363</v>
      </c>
    </row>
    <row r="649" spans="1:16" x14ac:dyDescent="0.5">
      <c r="F649" s="10"/>
      <c r="G649" s="10"/>
      <c r="J649" s="34">
        <v>3</v>
      </c>
      <c r="K649" s="34" t="s">
        <v>309</v>
      </c>
      <c r="L649" s="32">
        <f>COUNTIF(L7:L646,J649)</f>
        <v>4</v>
      </c>
    </row>
    <row r="650" spans="1:16" x14ac:dyDescent="0.5">
      <c r="F650" s="10"/>
      <c r="G650" s="10"/>
    </row>
    <row r="651" spans="1:16" x14ac:dyDescent="0.5">
      <c r="F651" s="16"/>
      <c r="G651" s="16"/>
      <c r="H651" s="16"/>
      <c r="I651" s="16"/>
      <c r="J651" s="16"/>
    </row>
    <row r="652" spans="1:16" x14ac:dyDescent="0.5">
      <c r="E652" s="36" t="s">
        <v>305</v>
      </c>
      <c r="F652" s="73" t="s">
        <v>306</v>
      </c>
      <c r="G652" s="67"/>
      <c r="H652" s="20" t="s">
        <v>292</v>
      </c>
      <c r="I652" s="34" t="s">
        <v>297</v>
      </c>
      <c r="J652" s="20" t="s">
        <v>293</v>
      </c>
      <c r="K652" s="39" t="s">
        <v>298</v>
      </c>
    </row>
    <row r="653" spans="1:16" x14ac:dyDescent="0.5">
      <c r="D653" s="10" t="s">
        <v>278</v>
      </c>
      <c r="E653" s="10" t="s">
        <v>258</v>
      </c>
      <c r="F653" s="74" t="s">
        <v>5</v>
      </c>
      <c r="G653" s="12">
        <f>COUNTIF(F3:F642,F653)</f>
        <v>68</v>
      </c>
      <c r="I653" s="5"/>
      <c r="J653" s="13"/>
    </row>
    <row r="654" spans="1:16" x14ac:dyDescent="0.5">
      <c r="F654" s="13" t="s">
        <v>46</v>
      </c>
      <c r="G654" s="12">
        <f>COUNTIF(F3:F642,F654)</f>
        <v>7</v>
      </c>
      <c r="J654" s="13"/>
    </row>
    <row r="655" spans="1:16" x14ac:dyDescent="0.5">
      <c r="E655" s="36"/>
      <c r="F655" s="75" t="s">
        <v>310</v>
      </c>
      <c r="G655" s="67"/>
      <c r="H655" s="83">
        <f>SUM(G653:G654)</f>
        <v>75</v>
      </c>
      <c r="I655" s="76">
        <f xml:space="preserve"> 75 / 625</f>
        <v>0.12</v>
      </c>
      <c r="J655" s="39">
        <f>H655/2</f>
        <v>37.5</v>
      </c>
      <c r="K655" s="76">
        <f xml:space="preserve"> 37.5 / J711</f>
        <v>0.36560737250168296</v>
      </c>
    </row>
    <row r="656" spans="1:16" x14ac:dyDescent="0.5">
      <c r="E656" s="10" t="s">
        <v>264</v>
      </c>
      <c r="F656" s="74" t="s">
        <v>259</v>
      </c>
      <c r="G656" s="13">
        <f>COUNTIF(F3:F642,F656)</f>
        <v>0</v>
      </c>
      <c r="I656" s="5"/>
      <c r="J656" s="44"/>
    </row>
    <row r="657" spans="5:11" x14ac:dyDescent="0.5">
      <c r="F657" s="74" t="s">
        <v>253</v>
      </c>
      <c r="G657" s="13">
        <f>COUNTIF(F3:F642,F657)</f>
        <v>1</v>
      </c>
      <c r="J657" s="44"/>
    </row>
    <row r="658" spans="5:11" x14ac:dyDescent="0.5">
      <c r="F658" s="74" t="s">
        <v>237</v>
      </c>
      <c r="G658" s="12">
        <f>COUNTIF(F3:F642,F658)</f>
        <v>1</v>
      </c>
      <c r="J658" s="44"/>
    </row>
    <row r="659" spans="5:11" x14ac:dyDescent="0.5">
      <c r="F659" s="74" t="s">
        <v>260</v>
      </c>
      <c r="G659" s="12">
        <f>COUNTIF(F3:F642,F659)</f>
        <v>0</v>
      </c>
      <c r="J659" s="44"/>
    </row>
    <row r="660" spans="5:11" x14ac:dyDescent="0.5">
      <c r="F660" s="74" t="s">
        <v>261</v>
      </c>
      <c r="G660" s="12">
        <f>COUNTIF(F3:F642,F660)</f>
        <v>0</v>
      </c>
      <c r="J660" s="44"/>
    </row>
    <row r="661" spans="5:11" x14ac:dyDescent="0.5">
      <c r="F661" s="74" t="s">
        <v>262</v>
      </c>
      <c r="G661" s="12">
        <f>COUNTIF(F3:F642,F661)</f>
        <v>0</v>
      </c>
      <c r="J661" s="44"/>
    </row>
    <row r="662" spans="5:11" x14ac:dyDescent="0.5">
      <c r="F662" s="74" t="s">
        <v>236</v>
      </c>
      <c r="G662" s="12">
        <f>COUNTIF(F3:F642,F662)</f>
        <v>1</v>
      </c>
      <c r="J662" s="44"/>
    </row>
    <row r="663" spans="5:11" x14ac:dyDescent="0.5">
      <c r="F663" s="74" t="s">
        <v>95</v>
      </c>
      <c r="G663" s="12">
        <f>COUNTIF(F3:F642,F663)</f>
        <v>2</v>
      </c>
      <c r="J663" s="44"/>
    </row>
    <row r="664" spans="5:11" x14ac:dyDescent="0.5">
      <c r="F664" s="74" t="s">
        <v>97</v>
      </c>
      <c r="G664" s="12">
        <f>COUNTIF(F3:F642,F664)</f>
        <v>2</v>
      </c>
      <c r="J664" s="44"/>
    </row>
    <row r="665" spans="5:11" x14ac:dyDescent="0.5">
      <c r="F665" s="74" t="s">
        <v>263</v>
      </c>
      <c r="G665" s="12">
        <f>COUNTIF(F3:F642,F665)</f>
        <v>1</v>
      </c>
      <c r="J665" s="44"/>
    </row>
    <row r="666" spans="5:11" x14ac:dyDescent="0.5">
      <c r="F666" s="74" t="s">
        <v>72</v>
      </c>
      <c r="G666" s="12">
        <f>COUNTIF(F3:F642,F666)</f>
        <v>4</v>
      </c>
      <c r="J666" s="44"/>
    </row>
    <row r="667" spans="5:11" x14ac:dyDescent="0.5">
      <c r="F667" s="74" t="s">
        <v>245</v>
      </c>
      <c r="G667" s="13">
        <f>COUNTIF(F3:F642,F667)</f>
        <v>1</v>
      </c>
      <c r="I667" s="16"/>
      <c r="J667" s="44"/>
    </row>
    <row r="668" spans="5:11" x14ac:dyDescent="0.5">
      <c r="E668" s="36"/>
      <c r="F668" s="75" t="s">
        <v>310</v>
      </c>
      <c r="G668" s="67"/>
      <c r="H668" s="83">
        <f>SUM(G656:G667)</f>
        <v>13</v>
      </c>
      <c r="I668" s="76">
        <f>13 / 625</f>
        <v>2.0799999999999999E-2</v>
      </c>
      <c r="J668" s="39">
        <f>(H668/12)</f>
        <v>1.0833333333333333</v>
      </c>
      <c r="K668" s="76">
        <f xml:space="preserve"> J668/J711</f>
        <v>1.0561990761159729E-2</v>
      </c>
    </row>
    <row r="669" spans="5:11" x14ac:dyDescent="0.5">
      <c r="E669" s="10" t="s">
        <v>266</v>
      </c>
      <c r="F669" s="74" t="s">
        <v>10</v>
      </c>
      <c r="G669" s="13">
        <f>COUNTIF(F3:F642,F669)</f>
        <v>33</v>
      </c>
      <c r="H669" s="5"/>
      <c r="J669" s="44"/>
    </row>
    <row r="670" spans="5:11" x14ac:dyDescent="0.5">
      <c r="F670" s="74" t="s">
        <v>11</v>
      </c>
      <c r="G670" s="12">
        <f>COUNTIF(F3:F642,F670)</f>
        <v>32</v>
      </c>
      <c r="J670" s="44"/>
    </row>
    <row r="671" spans="5:11" x14ac:dyDescent="0.5">
      <c r="F671" s="74" t="s">
        <v>22</v>
      </c>
      <c r="G671" s="12">
        <f>COUNTIF(F3:F642,F671)</f>
        <v>10</v>
      </c>
      <c r="J671" s="44"/>
    </row>
    <row r="672" spans="5:11" x14ac:dyDescent="0.5">
      <c r="F672" s="74" t="s">
        <v>265</v>
      </c>
      <c r="G672" s="12">
        <f>COUNTIF(F3:F642,F672)</f>
        <v>0</v>
      </c>
      <c r="J672" s="44"/>
    </row>
    <row r="673" spans="4:11" x14ac:dyDescent="0.5">
      <c r="F673" s="74" t="s">
        <v>42</v>
      </c>
      <c r="G673" s="13">
        <f>COUNTIF(F3:F642,F673)</f>
        <v>7</v>
      </c>
      <c r="H673" s="16"/>
      <c r="J673" s="44"/>
    </row>
    <row r="674" spans="4:11" x14ac:dyDescent="0.5">
      <c r="E674" s="36"/>
      <c r="F674" s="36" t="s">
        <v>310</v>
      </c>
      <c r="G674" s="67"/>
      <c r="H674" s="83">
        <f>SUM(G669:G673)</f>
        <v>82</v>
      </c>
      <c r="I674" s="76">
        <f xml:space="preserve"> 82 / 625</f>
        <v>0.13120000000000001</v>
      </c>
      <c r="J674" s="39">
        <f>(H674/5)</f>
        <v>16.399999999999999</v>
      </c>
      <c r="K674" s="76">
        <f>J674/J711</f>
        <v>0.15989229090740265</v>
      </c>
    </row>
    <row r="675" spans="4:11" x14ac:dyDescent="0.5">
      <c r="E675" s="10" t="s">
        <v>269</v>
      </c>
      <c r="F675" s="74" t="s">
        <v>28</v>
      </c>
      <c r="G675" s="13">
        <f>COUNTIF(F3:F642,F675)</f>
        <v>21</v>
      </c>
      <c r="H675" s="5"/>
      <c r="J675" s="44"/>
    </row>
    <row r="676" spans="4:11" x14ac:dyDescent="0.5">
      <c r="F676" s="74" t="s">
        <v>12</v>
      </c>
      <c r="G676" s="12">
        <f>COUNTIF(F3:F642,F676)</f>
        <v>25</v>
      </c>
      <c r="J676" s="44"/>
    </row>
    <row r="677" spans="4:11" x14ac:dyDescent="0.5">
      <c r="F677" s="74" t="s">
        <v>14</v>
      </c>
      <c r="G677" s="12">
        <f>COUNTIF(F3:F642,F677)</f>
        <v>38</v>
      </c>
      <c r="J677" s="44"/>
    </row>
    <row r="678" spans="4:11" x14ac:dyDescent="0.5">
      <c r="D678" s="10" t="s">
        <v>280</v>
      </c>
      <c r="F678" s="74" t="s">
        <v>13</v>
      </c>
      <c r="G678" s="12">
        <f>COUNTIF(F3:F642,F678)</f>
        <v>44</v>
      </c>
      <c r="J678" s="44"/>
    </row>
    <row r="679" spans="4:11" x14ac:dyDescent="0.5">
      <c r="F679" s="74" t="s">
        <v>196</v>
      </c>
      <c r="G679" s="12">
        <f>COUNTIF(F3:F642,F679)</f>
        <v>1</v>
      </c>
      <c r="J679" s="44"/>
    </row>
    <row r="680" spans="4:11" x14ac:dyDescent="0.5">
      <c r="F680" s="74" t="s">
        <v>15</v>
      </c>
      <c r="G680" s="12">
        <f>COUNTIF(F3:F642,F680)</f>
        <v>22</v>
      </c>
      <c r="J680" s="44"/>
    </row>
    <row r="681" spans="4:11" x14ac:dyDescent="0.5">
      <c r="F681" s="74" t="s">
        <v>34</v>
      </c>
      <c r="G681" s="12">
        <f>COUNTIF(F3:F642,F681)</f>
        <v>18</v>
      </c>
      <c r="J681" s="44"/>
    </row>
    <row r="682" spans="4:11" x14ac:dyDescent="0.5">
      <c r="F682" s="74" t="s">
        <v>267</v>
      </c>
      <c r="G682" s="12">
        <f>COUNTIF(F3:F642,F682)</f>
        <v>0</v>
      </c>
      <c r="J682" s="44"/>
    </row>
    <row r="683" spans="4:11" x14ac:dyDescent="0.5">
      <c r="D683" s="10" t="s">
        <v>279</v>
      </c>
      <c r="F683" s="74" t="s">
        <v>16</v>
      </c>
      <c r="G683" s="12">
        <f>COUNTIF(F3:F642,F683)</f>
        <v>49</v>
      </c>
      <c r="J683" s="44"/>
    </row>
    <row r="684" spans="4:11" x14ac:dyDescent="0.5">
      <c r="F684" s="74" t="s">
        <v>268</v>
      </c>
      <c r="G684" s="13">
        <f>COUNTIF(F3:F642,F684)</f>
        <v>0</v>
      </c>
      <c r="H684" s="16"/>
      <c r="J684" s="44"/>
    </row>
    <row r="685" spans="4:11" x14ac:dyDescent="0.5">
      <c r="E685" s="36"/>
      <c r="F685" s="75" t="s">
        <v>310</v>
      </c>
      <c r="G685" s="67"/>
      <c r="H685" s="83">
        <f>SUM(G675:G684)</f>
        <v>218</v>
      </c>
      <c r="I685" s="76">
        <f xml:space="preserve"> 218 / 625</f>
        <v>0.3488</v>
      </c>
      <c r="J685" s="39">
        <f>(H685/10)</f>
        <v>21.8</v>
      </c>
      <c r="K685" s="76">
        <f>J685/J711</f>
        <v>0.21253975254764501</v>
      </c>
    </row>
    <row r="686" spans="4:11" x14ac:dyDescent="0.5">
      <c r="E686" s="10" t="s">
        <v>272</v>
      </c>
      <c r="F686" s="74" t="s">
        <v>165</v>
      </c>
      <c r="G686" s="13">
        <f>COUNTIF(F3:F642,F686)</f>
        <v>2</v>
      </c>
      <c r="H686" s="5"/>
      <c r="J686" s="44"/>
    </row>
    <row r="687" spans="4:11" x14ac:dyDescent="0.5">
      <c r="F687" s="74" t="s">
        <v>270</v>
      </c>
      <c r="G687" s="13">
        <f>COUNTIF(F3:F642,F687)</f>
        <v>0</v>
      </c>
      <c r="J687" s="44"/>
    </row>
    <row r="688" spans="4:11" x14ac:dyDescent="0.5">
      <c r="F688" s="74" t="s">
        <v>271</v>
      </c>
      <c r="G688" s="13">
        <f>COUNTIF(F3:F642,F688)</f>
        <v>0</v>
      </c>
      <c r="H688" s="16"/>
      <c r="J688" s="44"/>
    </row>
    <row r="689" spans="5:11" x14ac:dyDescent="0.5">
      <c r="E689" s="36"/>
      <c r="F689" s="36" t="s">
        <v>310</v>
      </c>
      <c r="G689" s="67"/>
      <c r="H689" s="83">
        <f>SUM(G686:G688)</f>
        <v>2</v>
      </c>
      <c r="I689" s="76">
        <f xml:space="preserve"> 2 / 625</f>
        <v>3.2000000000000002E-3</v>
      </c>
      <c r="J689" s="39">
        <f>(H689/3)</f>
        <v>0.66666666666666663</v>
      </c>
      <c r="K689" s="76">
        <f>J689/J711</f>
        <v>6.4996866222521406E-3</v>
      </c>
    </row>
    <row r="690" spans="5:11" x14ac:dyDescent="0.5">
      <c r="E690" s="10" t="s">
        <v>273</v>
      </c>
      <c r="F690" s="74" t="s">
        <v>6</v>
      </c>
      <c r="G690" s="13">
        <f>COUNTIF(F3:F642,F690)</f>
        <v>26</v>
      </c>
      <c r="H690" s="5"/>
      <c r="J690" s="44"/>
    </row>
    <row r="691" spans="5:11" x14ac:dyDescent="0.5">
      <c r="F691" s="74" t="s">
        <v>8</v>
      </c>
      <c r="G691" s="12">
        <f>COUNTIF(F3:F642,F691)</f>
        <v>8</v>
      </c>
      <c r="J691" s="44"/>
    </row>
    <row r="692" spans="5:11" x14ac:dyDescent="0.5">
      <c r="F692" s="74" t="s">
        <v>29</v>
      </c>
      <c r="G692" s="12">
        <f>COUNTIF(F3:F642,F692)</f>
        <v>23</v>
      </c>
      <c r="J692" s="44"/>
    </row>
    <row r="693" spans="5:11" x14ac:dyDescent="0.5">
      <c r="F693" s="74" t="s">
        <v>26</v>
      </c>
      <c r="G693" s="12">
        <f>COUNTIF(F3:F642,F693)</f>
        <v>2</v>
      </c>
      <c r="J693" s="44"/>
    </row>
    <row r="694" spans="5:11" x14ac:dyDescent="0.5">
      <c r="F694" s="74" t="s">
        <v>48</v>
      </c>
      <c r="G694" s="12">
        <f>COUNTIF(F3:F642,F694)</f>
        <v>1</v>
      </c>
      <c r="J694" s="44"/>
    </row>
    <row r="695" spans="5:11" x14ac:dyDescent="0.5">
      <c r="F695" s="74" t="s">
        <v>7</v>
      </c>
      <c r="G695" s="12">
        <f>COUNTIF(F3:F642,F695)</f>
        <v>32</v>
      </c>
      <c r="J695" s="44"/>
    </row>
    <row r="696" spans="5:11" x14ac:dyDescent="0.5">
      <c r="F696" s="74" t="s">
        <v>88</v>
      </c>
      <c r="G696" s="17">
        <f>COUNTIF(F3:F642,F696)</f>
        <v>1</v>
      </c>
      <c r="H696" s="16"/>
      <c r="J696" s="44"/>
    </row>
    <row r="697" spans="5:11" x14ac:dyDescent="0.5">
      <c r="E697" s="36"/>
      <c r="F697" s="36" t="s">
        <v>310</v>
      </c>
      <c r="G697" s="67"/>
      <c r="H697" s="83">
        <f>SUM(G690:G696)</f>
        <v>93</v>
      </c>
      <c r="I697" s="76">
        <f xml:space="preserve"> 93 / 625</f>
        <v>0.14879999999999999</v>
      </c>
      <c r="J697" s="39">
        <f>(H697/7)</f>
        <v>13.285714285714286</v>
      </c>
      <c r="K697" s="76">
        <f>J697/J711</f>
        <v>0.12952946911488197</v>
      </c>
    </row>
    <row r="698" spans="5:11" x14ac:dyDescent="0.5">
      <c r="E698" s="10" t="s">
        <v>277</v>
      </c>
      <c r="F698" s="74" t="s">
        <v>27</v>
      </c>
      <c r="G698" s="13">
        <f>COUNTIF(F3:F642,F698)</f>
        <v>39</v>
      </c>
      <c r="H698" s="5"/>
      <c r="J698" s="44"/>
    </row>
    <row r="699" spans="5:11" x14ac:dyDescent="0.5">
      <c r="F699" s="74" t="s">
        <v>17</v>
      </c>
      <c r="G699" s="12">
        <f>COUNTIF(F3:F642,F699)</f>
        <v>35</v>
      </c>
      <c r="J699" s="44"/>
    </row>
    <row r="700" spans="5:11" x14ac:dyDescent="0.5">
      <c r="F700" s="74" t="s">
        <v>274</v>
      </c>
      <c r="G700" s="12">
        <f>COUNTIF(F3:F642,F700)</f>
        <v>0</v>
      </c>
      <c r="J700" s="44"/>
    </row>
    <row r="701" spans="5:11" x14ac:dyDescent="0.5">
      <c r="F701" s="74" t="s">
        <v>18</v>
      </c>
      <c r="G701" s="12">
        <f>COUNTIF(F3:F642,F701)</f>
        <v>30</v>
      </c>
      <c r="J701" s="44"/>
    </row>
    <row r="702" spans="5:11" x14ac:dyDescent="0.5">
      <c r="F702" s="74" t="s">
        <v>59</v>
      </c>
      <c r="G702" s="12">
        <f>COUNTIF(F3:F642,F702)</f>
        <v>11</v>
      </c>
      <c r="J702" s="44"/>
    </row>
    <row r="703" spans="5:11" x14ac:dyDescent="0.5">
      <c r="F703" s="74" t="s">
        <v>131</v>
      </c>
      <c r="G703" s="12">
        <f>COUNTIF(F3:F642,F703)</f>
        <v>6</v>
      </c>
      <c r="J703" s="44"/>
    </row>
    <row r="704" spans="5:11" x14ac:dyDescent="0.5">
      <c r="F704" s="74" t="s">
        <v>275</v>
      </c>
      <c r="G704" s="12">
        <f>COUNTIF(F3:F642,F704)</f>
        <v>0</v>
      </c>
      <c r="J704" s="44"/>
    </row>
    <row r="705" spans="5:11" x14ac:dyDescent="0.5">
      <c r="F705" s="74" t="s">
        <v>33</v>
      </c>
      <c r="G705" s="12">
        <f>COUNTIF(F3:F642,F705)</f>
        <v>11</v>
      </c>
      <c r="J705" s="44"/>
    </row>
    <row r="706" spans="5:11" x14ac:dyDescent="0.5">
      <c r="F706" s="74" t="s">
        <v>140</v>
      </c>
      <c r="G706" s="12">
        <f>COUNTIF(F3:F642,F706)</f>
        <v>2</v>
      </c>
      <c r="J706" s="44"/>
    </row>
    <row r="707" spans="5:11" x14ac:dyDescent="0.5">
      <c r="F707" s="74" t="s">
        <v>276</v>
      </c>
      <c r="G707" s="12">
        <f>COUNTIF(F3:F642,F707)</f>
        <v>0</v>
      </c>
      <c r="J707" s="44"/>
    </row>
    <row r="708" spans="5:11" x14ac:dyDescent="0.5">
      <c r="F708" s="74" t="s">
        <v>43</v>
      </c>
      <c r="G708" s="12">
        <f>COUNTIF(F3:F642,F708)</f>
        <v>3</v>
      </c>
      <c r="J708" s="44"/>
    </row>
    <row r="709" spans="5:11" x14ac:dyDescent="0.5">
      <c r="F709" s="74" t="s">
        <v>35</v>
      </c>
      <c r="G709" s="13">
        <f>COUNTIF(F3:F642,F709)</f>
        <v>5</v>
      </c>
      <c r="H709" s="16"/>
      <c r="J709" s="44"/>
    </row>
    <row r="710" spans="5:11" x14ac:dyDescent="0.5">
      <c r="E710" s="36"/>
      <c r="F710" s="79" t="s">
        <v>310</v>
      </c>
      <c r="G710" s="67"/>
      <c r="H710" s="83">
        <f>SUM(G698:G709)</f>
        <v>142</v>
      </c>
      <c r="I710" s="76">
        <f xml:space="preserve"> 142 / 625</f>
        <v>0.22720000000000001</v>
      </c>
      <c r="J710" s="39">
        <f>(H710/12)</f>
        <v>11.833333333333334</v>
      </c>
      <c r="K710" s="76">
        <f>J710/J711</f>
        <v>0.11536943754497551</v>
      </c>
    </row>
    <row r="711" spans="5:11" x14ac:dyDescent="0.5">
      <c r="F711" s="74" t="s">
        <v>310</v>
      </c>
      <c r="G711" s="68">
        <f>SUM(G653:G709)</f>
        <v>625</v>
      </c>
      <c r="H711" s="44">
        <f>SUM(H653:H710)</f>
        <v>625</v>
      </c>
      <c r="I711" s="78">
        <f>SUM(I653:I710)</f>
        <v>1</v>
      </c>
      <c r="J711" s="44">
        <f>SUM(J653:J710)</f>
        <v>102.56904761904762</v>
      </c>
      <c r="K711" s="78">
        <f>SUM(K653:K710)</f>
        <v>0.99999999999999989</v>
      </c>
    </row>
    <row r="712" spans="5:11" x14ac:dyDescent="0.5">
      <c r="F712" s="74" t="s">
        <v>294</v>
      </c>
      <c r="G712" s="43">
        <f>G711/A643</f>
        <v>8.9285714285714288</v>
      </c>
      <c r="I712" s="44"/>
      <c r="J712" s="13"/>
      <c r="K712" s="13"/>
    </row>
    <row r="713" spans="5:11" x14ac:dyDescent="0.5">
      <c r="F713" s="10"/>
      <c r="G713" s="44"/>
      <c r="I713" s="44"/>
      <c r="K713" s="13"/>
    </row>
    <row r="714" spans="5:11" x14ac:dyDescent="0.5">
      <c r="F714" s="10"/>
      <c r="G714" s="10"/>
      <c r="I714" s="44"/>
      <c r="K714" s="13"/>
    </row>
    <row r="715" spans="5:11" x14ac:dyDescent="0.5">
      <c r="F715" s="10"/>
      <c r="G715" s="44"/>
      <c r="I715" s="44"/>
      <c r="K715" s="13"/>
    </row>
    <row r="716" spans="5:11" x14ac:dyDescent="0.5">
      <c r="F716" s="10"/>
      <c r="G716" s="10"/>
      <c r="I716" s="44"/>
      <c r="K716" s="13"/>
    </row>
    <row r="717" spans="5:11" x14ac:dyDescent="0.5">
      <c r="F717" s="10"/>
      <c r="G717" s="44"/>
      <c r="I717" s="44"/>
      <c r="K717" s="13"/>
    </row>
    <row r="718" spans="5:11" x14ac:dyDescent="0.5">
      <c r="F718" s="10"/>
      <c r="G718" s="10"/>
      <c r="I718" s="44"/>
      <c r="K718" s="13"/>
    </row>
    <row r="719" spans="5:11" x14ac:dyDescent="0.5">
      <c r="F719" s="10"/>
      <c r="G719" s="44"/>
      <c r="I719" s="44"/>
      <c r="K719" s="13"/>
    </row>
    <row r="720" spans="5:11" x14ac:dyDescent="0.5">
      <c r="F720" s="10"/>
      <c r="G720" s="10"/>
      <c r="I720" s="44"/>
      <c r="K720" s="13"/>
    </row>
    <row r="721" spans="6:11" x14ac:dyDescent="0.5">
      <c r="F721" s="10"/>
      <c r="G721" s="44"/>
      <c r="I721" s="44"/>
      <c r="K721" s="13"/>
    </row>
    <row r="722" spans="6:11" x14ac:dyDescent="0.5">
      <c r="F722" s="10"/>
      <c r="G722" s="10"/>
    </row>
    <row r="723" spans="6:11" x14ac:dyDescent="0.5">
      <c r="F723" s="10"/>
      <c r="G723" s="10"/>
    </row>
    <row r="724" spans="6:11" x14ac:dyDescent="0.5">
      <c r="F724" s="10"/>
      <c r="G724" s="10"/>
    </row>
    <row r="725" spans="6:11" x14ac:dyDescent="0.5">
      <c r="F725" s="10"/>
      <c r="G725" s="10"/>
    </row>
    <row r="726" spans="6:11" x14ac:dyDescent="0.5">
      <c r="F726" s="10"/>
      <c r="G726" s="10"/>
    </row>
    <row r="727" spans="6:11" x14ac:dyDescent="0.5">
      <c r="F727" s="10"/>
      <c r="G727" s="10"/>
    </row>
    <row r="728" spans="6:11" x14ac:dyDescent="0.5">
      <c r="F728" s="10"/>
      <c r="G728" s="10"/>
    </row>
    <row r="729" spans="6:11" x14ac:dyDescent="0.5">
      <c r="F729" s="10"/>
      <c r="G729" s="10"/>
    </row>
    <row r="730" spans="6:11" x14ac:dyDescent="0.5">
      <c r="F730" s="10"/>
      <c r="G730" s="10"/>
    </row>
    <row r="731" spans="6:11" x14ac:dyDescent="0.5">
      <c r="F731" s="10"/>
      <c r="G731" s="10"/>
    </row>
    <row r="732" spans="6:11" x14ac:dyDescent="0.5">
      <c r="F732" s="10"/>
      <c r="G732" s="10"/>
    </row>
    <row r="733" spans="6:11" x14ac:dyDescent="0.5">
      <c r="F733" s="10"/>
      <c r="G733" s="10"/>
    </row>
    <row r="734" spans="6:11" x14ac:dyDescent="0.5">
      <c r="F734" s="10"/>
      <c r="G734" s="10"/>
    </row>
    <row r="735" spans="6:11" x14ac:dyDescent="0.5">
      <c r="F735" s="10"/>
      <c r="G735" s="10"/>
    </row>
    <row r="736" spans="6:11" x14ac:dyDescent="0.5">
      <c r="F736" s="10"/>
      <c r="G736" s="10"/>
    </row>
    <row r="737" spans="5:11" x14ac:dyDescent="0.5">
      <c r="F737" s="10"/>
      <c r="G737" s="10"/>
    </row>
    <row r="738" spans="5:11" x14ac:dyDescent="0.5">
      <c r="F738" s="10"/>
      <c r="G738" s="10"/>
    </row>
    <row r="739" spans="5:11" x14ac:dyDescent="0.5">
      <c r="F739" s="10"/>
      <c r="G739" s="10"/>
    </row>
    <row r="740" spans="5:11" x14ac:dyDescent="0.5">
      <c r="F740" s="10"/>
      <c r="G740" s="10"/>
    </row>
    <row r="741" spans="5:11" x14ac:dyDescent="0.5">
      <c r="F741" s="10"/>
      <c r="G741" s="10"/>
    </row>
    <row r="742" spans="5:11" x14ac:dyDescent="0.5">
      <c r="F742" s="10"/>
      <c r="G742" s="10"/>
    </row>
    <row r="743" spans="5:11" x14ac:dyDescent="0.5">
      <c r="E743" s="16"/>
      <c r="F743" s="10"/>
      <c r="G743" s="10"/>
    </row>
    <row r="744" spans="5:11" x14ac:dyDescent="0.5">
      <c r="F744" s="10"/>
      <c r="G744" s="10"/>
      <c r="K744" s="13"/>
    </row>
    <row r="745" spans="5:11" x14ac:dyDescent="0.5">
      <c r="F745" s="10"/>
      <c r="G745" s="10"/>
    </row>
    <row r="746" spans="5:11" x14ac:dyDescent="0.5">
      <c r="F746" s="77"/>
    </row>
    <row r="747" spans="5:11" x14ac:dyDescent="0.5">
      <c r="F747" s="10"/>
      <c r="G747" s="10"/>
    </row>
    <row r="748" spans="5:11" x14ac:dyDescent="0.5">
      <c r="F748" s="10"/>
      <c r="G748" s="10"/>
    </row>
    <row r="749" spans="5:11" x14ac:dyDescent="0.5">
      <c r="F749" s="10"/>
      <c r="G749" s="10"/>
    </row>
    <row r="750" spans="5:11" x14ac:dyDescent="0.5">
      <c r="F750" s="10"/>
      <c r="G750" s="10"/>
    </row>
    <row r="751" spans="5:11" x14ac:dyDescent="0.5">
      <c r="F751" s="10"/>
      <c r="G751" s="10"/>
    </row>
    <row r="752" spans="5:11" x14ac:dyDescent="0.5">
      <c r="F752" s="10"/>
      <c r="G752" s="10"/>
    </row>
    <row r="753" spans="6:7" x14ac:dyDescent="0.5">
      <c r="F753" s="10"/>
      <c r="G753" s="10"/>
    </row>
    <row r="754" spans="6:7" x14ac:dyDescent="0.5">
      <c r="F754" s="10"/>
      <c r="G754" s="10"/>
    </row>
    <row r="755" spans="6:7" x14ac:dyDescent="0.5">
      <c r="F755" s="10"/>
      <c r="G755" s="10"/>
    </row>
    <row r="756" spans="6:7" x14ac:dyDescent="0.5">
      <c r="F756" s="10"/>
      <c r="G756" s="10"/>
    </row>
    <row r="757" spans="6:7" x14ac:dyDescent="0.5">
      <c r="F757" s="10"/>
      <c r="G757" s="10"/>
    </row>
    <row r="758" spans="6:7" x14ac:dyDescent="0.5">
      <c r="F758" s="10"/>
      <c r="G758" s="10"/>
    </row>
    <row r="759" spans="6:7" x14ac:dyDescent="0.5">
      <c r="F759" s="10"/>
      <c r="G759" s="10"/>
    </row>
    <row r="760" spans="6:7" x14ac:dyDescent="0.5">
      <c r="F760" s="10"/>
      <c r="G760" s="10"/>
    </row>
    <row r="761" spans="6:7" x14ac:dyDescent="0.5">
      <c r="F761" s="10"/>
      <c r="G761" s="10"/>
    </row>
    <row r="762" spans="6:7" x14ac:dyDescent="0.5">
      <c r="F762" s="10"/>
      <c r="G762" s="10"/>
    </row>
    <row r="763" spans="6:7" x14ac:dyDescent="0.5">
      <c r="F763" s="10"/>
      <c r="G763" s="10"/>
    </row>
  </sheetData>
  <mergeCells count="2">
    <mergeCell ref="G1:L1"/>
    <mergeCell ref="M1:N1"/>
  </mergeCells>
  <hyperlinks>
    <hyperlink ref="E20" r:id="rId1" xr:uid="{04318190-6CC5-2A42-A22C-2EB00266A6B8}"/>
    <hyperlink ref="E30" r:id="rId2" xr:uid="{4CD28D68-2B3A-EC4E-B0B0-DD1A6183E4FC}"/>
    <hyperlink ref="E39" r:id="rId3" location="fig0019" display="https://www.sciencedirect.com/science/article/abs/pii/S0097849319301554?via%3Dihub#fig0019" xr:uid="{D2F5CCFF-2B1C-5A4D-A912-D5CED2F174BB}"/>
    <hyperlink ref="E50" r:id="rId4" xr:uid="{06165949-4F58-7A4A-83C0-1B0845C5BE2D}"/>
    <hyperlink ref="E59" r:id="rId5" display="https://onlinelibrary.wiley.com/doi/full/10.1002/anie.201904416?af=R" xr:uid="{86D910C3-1E8B-A34D-8B02-3065502C53D6}"/>
    <hyperlink ref="E65" r:id="rId6" display="https://twitter.com/Lagomorpho/status/1149754592579600384" xr:uid="{94179EB3-429E-104D-9240-7267F244085B}"/>
    <hyperlink ref="E75" r:id="rId7" xr:uid="{888C71A1-9EE9-AD42-9527-517E63644B48}"/>
    <hyperlink ref="E85" r:id="rId8" xr:uid="{88CE0E27-6693-EE46-9610-C293467000B2}"/>
    <hyperlink ref="E98" r:id="rId9" display="https://twitter.com/sara__weber/status/1081950904671240192" xr:uid="{B221D9B9-1609-8A4F-83FA-122BD3960712}"/>
    <hyperlink ref="E106" r:id="rId10" location="/20-year-gap/" display="https://www.srgbennett.com/#/20-year-gap/" xr:uid="{CC2BDF3A-3B5A-4C42-896F-F564BF99006F}"/>
    <hyperlink ref="E114" r:id="rId11" xr:uid="{758E1210-DFDB-1941-90B9-9380B4C482EB}"/>
    <hyperlink ref="E125" r:id="rId12" xr:uid="{3821E86F-B939-C24D-BF52-6E317D4C6149}"/>
    <hyperlink ref="E141" r:id="rId13" xr:uid="{3FF6EF28-C7DA-004F-818C-E350FD5B2DCC}"/>
    <hyperlink ref="E143" r:id="rId14" display="https://innovis.cpsc.ucalgary.ca/Research/AnthropoceneFootprints" xr:uid="{ABC95055-CDE4-6849-BBED-1B35E93F24E5}"/>
    <hyperlink ref="E151" r:id="rId15" xr:uid="{2E5749C0-276B-9246-B028-77214D18D6F1}"/>
    <hyperlink ref="E162" r:id="rId16" display="https://www.behance.net/gallery/68572509/LIVING-MAP" xr:uid="{73BBF7A0-9434-724E-8571-E9CA80E94332}"/>
    <hyperlink ref="E172" r:id="rId17" xr:uid="{547E3B6F-07E3-C343-B267-99F3CD8DD30A}"/>
    <hyperlink ref="E185" r:id="rId18" display="https://blogs.bmj.com/bmj/2018/07/05/will-stahl-timmins-creating-a-marbellous-installation-for-the-nhss-70th-birthday/" xr:uid="{1A8287A2-9D32-9D49-9354-F08539E0CE0A}"/>
    <hyperlink ref="E197" r:id="rId19" display="https://www.eliaspfuner.com/tangible-data" xr:uid="{005E95FC-289C-574F-956C-D2C38568D7A4}"/>
    <hyperlink ref="E210" r:id="rId20" display="http://yellowdust.intheair.es/" xr:uid="{478F71A9-B4EE-B74C-9EF9-B758D2C1296B}"/>
    <hyperlink ref="E219" r:id="rId21" xr:uid="{8CB67DDC-6AE4-AC4E-ACE8-B00456D6E694}"/>
    <hyperlink ref="E230" r:id="rId22" xr:uid="{6CCB1BD2-9349-E849-8437-386889EE4BC7}"/>
    <hyperlink ref="E240" r:id="rId23" xr:uid="{6E120A9C-F9AF-904A-93D1-87EAA9240EA7}"/>
    <hyperlink ref="E256" r:id="rId24" xr:uid="{9EF71DD7-2B8D-7C48-B287-8FCF187AF7CA}"/>
    <hyperlink ref="E266" r:id="rId25" xr:uid="{BB6DBDDC-8AA7-0048-B476-D7CFD0D93749}"/>
    <hyperlink ref="E275" r:id="rId26" xr:uid="{E393106C-804C-9946-B5EF-7F81C119A863}"/>
    <hyperlink ref="E286" r:id="rId27" xr:uid="{1A4C2B4F-01A0-A04D-A791-0703DCC96860}"/>
    <hyperlink ref="E296" r:id="rId28" xr:uid="{8FF2950E-4056-C54D-9DFE-83489586B518}"/>
    <hyperlink ref="E307" r:id="rId29" xr:uid="{A0FFC232-7591-F44C-BD0E-C9DBF4B668A2}"/>
    <hyperlink ref="E316" r:id="rId30" xr:uid="{A735B8F6-FE27-004A-8072-CBB8485521FB}"/>
    <hyperlink ref="E328" r:id="rId31" xr:uid="{A307E689-EF85-5B4E-9DF3-3AA9A5D6F4AE}"/>
    <hyperlink ref="E337" r:id="rId32" xr:uid="{AFE15461-1015-5340-8945-81199A146191}"/>
    <hyperlink ref="E346" r:id="rId33" xr:uid="{7180CDF3-306B-2E47-AB7D-C54F28B96DB3}"/>
    <hyperlink ref="E361" r:id="rId34" xr:uid="{A90AE311-136B-E045-9FC9-20FC38775028}"/>
    <hyperlink ref="E366" r:id="rId35" xr:uid="{525CD205-645C-4947-959A-E9C1B185849C}"/>
    <hyperlink ref="E390" r:id="rId36" xr:uid="{BB7F771C-8B16-A74C-8996-75408DDC7DBB}"/>
    <hyperlink ref="E396" r:id="rId37" xr:uid="{E8CD3571-3D49-2742-97AA-D53CDC5EF660}"/>
    <hyperlink ref="E402" r:id="rId38" xr:uid="{A203CAD6-9090-6141-9C7B-FA6F9D0CA1DD}"/>
    <hyperlink ref="E412" r:id="rId39" xr:uid="{7543B813-83B3-B747-A83D-E75336C6A27A}"/>
    <hyperlink ref="E421" r:id="rId40" xr:uid="{DE935859-6690-754C-AB83-234979E86E56}"/>
    <hyperlink ref="E429" r:id="rId41" xr:uid="{0C10A27A-69A8-9945-8ACE-91B0ADE2307D}"/>
    <hyperlink ref="E436" r:id="rId42" xr:uid="{9BD73A5C-B81C-8541-B591-FB5CB5DCE9E0}"/>
    <hyperlink ref="E446" r:id="rId43" xr:uid="{58A8EA9E-4A99-064B-91B6-445E90C399A9}"/>
    <hyperlink ref="E460" r:id="rId44" xr:uid="{DF69A84E-3733-5D4C-A8BE-18075042C761}"/>
    <hyperlink ref="E471" r:id="rId45" xr:uid="{6794D458-A9EE-C248-AE17-B7276D9427CF}"/>
    <hyperlink ref="E475" r:id="rId46" xr:uid="{F586407F-24CB-6D40-9A33-20B451F36FC5}"/>
    <hyperlink ref="E492" r:id="rId47" xr:uid="{6C3CD59C-ADE9-E748-9920-489EA20AF0B4}"/>
    <hyperlink ref="E514" r:id="rId48" xr:uid="{A5F5CFBE-AC60-E548-AAEF-1C0C0ACC3953}"/>
    <hyperlink ref="E522" r:id="rId49" xr:uid="{ADB2A0E4-0B04-5B47-8343-488D83F1553F}"/>
    <hyperlink ref="E583" r:id="rId50" display="http://dataphys.org/list/stretch-orchestra-marble-run/" xr:uid="{B8761ED0-ABF6-CD42-9E0B-8D0A4738A78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Cordula Baur</cp:lastModifiedBy>
  <dcterms:created xsi:type="dcterms:W3CDTF">2023-05-02T12:56:03Z</dcterms:created>
  <dcterms:modified xsi:type="dcterms:W3CDTF">2024-02-05T13:10:11Z</dcterms:modified>
</cp:coreProperties>
</file>