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coe\Documents\QA_Mordor\"/>
    </mc:Choice>
  </mc:AlternateContent>
  <xr:revisionPtr revIDLastSave="0" documentId="13_ncr:1_{8E27CF43-1CA8-410C-93CB-D0BC524077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ckground_concentration_region" sheetId="4" r:id="rId1"/>
    <sheet name="factor" sheetId="6" r:id="rId2"/>
    <sheet name="average_city_by_region" sheetId="1" r:id="rId3"/>
    <sheet name="city" sheetId="5" r:id="rId4"/>
    <sheet name="citadel" sheetId="2" r:id="rId5"/>
    <sheet name="volcano" sheetId="9" r:id="rId6"/>
    <sheet name="out_city" sheetId="10" r:id="rId7"/>
    <sheet name="out_vulcain" sheetId="11" r:id="rId8"/>
    <sheet name="out_grid" sheetId="7" r:id="rId9"/>
  </sheets>
  <definedNames>
    <definedName name="_xlnm._FilterDatabase" localSheetId="0" hidden="1">background_concentration_region!$F$2:$J$52</definedName>
    <definedName name="_xlnm._FilterDatabase" localSheetId="4" hidden="1">citadel!$A$1:$V$120</definedName>
    <definedName name="_xlnm._FilterDatabase" localSheetId="3" hidden="1">city!$A$1:$V$31</definedName>
    <definedName name="_xlnm._FilterDatabase" localSheetId="6" hidden="1">out_city!$A$1:$G$150</definedName>
    <definedName name="_xlnm._FilterDatabase" localSheetId="8" hidden="1">out_grid!$A$1:$G$366</definedName>
    <definedName name="_xlnm._FilterDatabase" localSheetId="7" hidden="1">out_vulcain!$A$1:$G$3</definedName>
    <definedName name="_xlnm._FilterDatabase" localSheetId="5" hidden="1">volcano!$A$1:$G$3</definedName>
  </definedNames>
  <calcPr calcId="181029"/>
</workbook>
</file>

<file path=xl/calcChain.xml><?xml version="1.0" encoding="utf-8"?>
<calcChain xmlns="http://schemas.openxmlformats.org/spreadsheetml/2006/main">
  <c r="A3" i="11" l="1"/>
  <c r="A2" i="11"/>
  <c r="B2" i="11"/>
  <c r="B3" i="11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3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2" i="10"/>
  <c r="C3" i="11"/>
  <c r="D3" i="11"/>
  <c r="E3" i="11"/>
  <c r="F3" i="11"/>
  <c r="G3" i="11"/>
  <c r="C2" i="11"/>
  <c r="D2" i="11"/>
  <c r="E2" i="11"/>
  <c r="F2" i="11"/>
  <c r="G2" i="11"/>
  <c r="O114" i="2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C32" i="10"/>
  <c r="B32" i="10"/>
  <c r="B3" i="10"/>
  <c r="C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C2" i="10"/>
  <c r="B2" i="10"/>
  <c r="J3" i="2"/>
  <c r="K3" i="2"/>
  <c r="L3" i="2"/>
  <c r="M3" i="2"/>
  <c r="N3" i="2"/>
  <c r="J4" i="2"/>
  <c r="K4" i="2"/>
  <c r="L4" i="2"/>
  <c r="M4" i="2"/>
  <c r="N4" i="2"/>
  <c r="J5" i="2"/>
  <c r="K5" i="2"/>
  <c r="L5" i="2"/>
  <c r="M5" i="2"/>
  <c r="N5" i="2"/>
  <c r="J6" i="2"/>
  <c r="K6" i="2"/>
  <c r="L6" i="2"/>
  <c r="M6" i="2"/>
  <c r="N6" i="2"/>
  <c r="J7" i="2"/>
  <c r="K7" i="2"/>
  <c r="L7" i="2"/>
  <c r="M7" i="2"/>
  <c r="N7" i="2"/>
  <c r="J8" i="2"/>
  <c r="K8" i="2"/>
  <c r="L8" i="2"/>
  <c r="M8" i="2"/>
  <c r="N8" i="2"/>
  <c r="J9" i="2"/>
  <c r="K9" i="2"/>
  <c r="L9" i="2"/>
  <c r="M9" i="2"/>
  <c r="N9" i="2"/>
  <c r="J10" i="2"/>
  <c r="K10" i="2"/>
  <c r="L10" i="2"/>
  <c r="M10" i="2"/>
  <c r="N10" i="2"/>
  <c r="J11" i="2"/>
  <c r="K11" i="2"/>
  <c r="L11" i="2"/>
  <c r="M11" i="2"/>
  <c r="N11" i="2"/>
  <c r="J12" i="2"/>
  <c r="K12" i="2"/>
  <c r="L12" i="2"/>
  <c r="M12" i="2"/>
  <c r="N12" i="2"/>
  <c r="J13" i="2"/>
  <c r="K13" i="2"/>
  <c r="L13" i="2"/>
  <c r="M13" i="2"/>
  <c r="N13" i="2"/>
  <c r="J14" i="2"/>
  <c r="K14" i="2"/>
  <c r="L14" i="2"/>
  <c r="M14" i="2"/>
  <c r="N14" i="2"/>
  <c r="J15" i="2"/>
  <c r="K15" i="2"/>
  <c r="L15" i="2"/>
  <c r="M15" i="2"/>
  <c r="N15" i="2"/>
  <c r="J16" i="2"/>
  <c r="K16" i="2"/>
  <c r="L16" i="2"/>
  <c r="M16" i="2"/>
  <c r="N16" i="2"/>
  <c r="J17" i="2"/>
  <c r="K17" i="2"/>
  <c r="L17" i="2"/>
  <c r="M17" i="2"/>
  <c r="N17" i="2"/>
  <c r="J18" i="2"/>
  <c r="K18" i="2"/>
  <c r="L18" i="2"/>
  <c r="M18" i="2"/>
  <c r="N18" i="2"/>
  <c r="J19" i="2"/>
  <c r="K19" i="2"/>
  <c r="L19" i="2"/>
  <c r="M19" i="2"/>
  <c r="N19" i="2"/>
  <c r="J20" i="2"/>
  <c r="K20" i="2"/>
  <c r="L20" i="2"/>
  <c r="M20" i="2"/>
  <c r="N20" i="2"/>
  <c r="J21" i="2"/>
  <c r="K21" i="2"/>
  <c r="L21" i="2"/>
  <c r="M21" i="2"/>
  <c r="N21" i="2"/>
  <c r="J22" i="2"/>
  <c r="K22" i="2"/>
  <c r="L22" i="2"/>
  <c r="M22" i="2"/>
  <c r="N22" i="2"/>
  <c r="J23" i="2"/>
  <c r="K23" i="2"/>
  <c r="L23" i="2"/>
  <c r="M23" i="2"/>
  <c r="N23" i="2"/>
  <c r="J24" i="2"/>
  <c r="K24" i="2"/>
  <c r="L24" i="2"/>
  <c r="M24" i="2"/>
  <c r="N24" i="2"/>
  <c r="J25" i="2"/>
  <c r="K25" i="2"/>
  <c r="L25" i="2"/>
  <c r="M25" i="2"/>
  <c r="N25" i="2"/>
  <c r="J26" i="2"/>
  <c r="K26" i="2"/>
  <c r="L26" i="2"/>
  <c r="M26" i="2"/>
  <c r="N26" i="2"/>
  <c r="J27" i="2"/>
  <c r="K27" i="2"/>
  <c r="L27" i="2"/>
  <c r="M27" i="2"/>
  <c r="N27" i="2"/>
  <c r="J28" i="2"/>
  <c r="K28" i="2"/>
  <c r="L28" i="2"/>
  <c r="M28" i="2"/>
  <c r="N28" i="2"/>
  <c r="J29" i="2"/>
  <c r="K29" i="2"/>
  <c r="L29" i="2"/>
  <c r="M29" i="2"/>
  <c r="N29" i="2"/>
  <c r="J30" i="2"/>
  <c r="K30" i="2"/>
  <c r="L30" i="2"/>
  <c r="M30" i="2"/>
  <c r="N30" i="2"/>
  <c r="J31" i="2"/>
  <c r="K31" i="2"/>
  <c r="L31" i="2"/>
  <c r="M31" i="2"/>
  <c r="N31" i="2"/>
  <c r="J32" i="2"/>
  <c r="K32" i="2"/>
  <c r="L32" i="2"/>
  <c r="M32" i="2"/>
  <c r="N32" i="2"/>
  <c r="J33" i="2"/>
  <c r="K33" i="2"/>
  <c r="L33" i="2"/>
  <c r="M33" i="2"/>
  <c r="N33" i="2"/>
  <c r="J34" i="2"/>
  <c r="K34" i="2"/>
  <c r="L34" i="2"/>
  <c r="M34" i="2"/>
  <c r="N34" i="2"/>
  <c r="J35" i="2"/>
  <c r="K35" i="2"/>
  <c r="L35" i="2"/>
  <c r="M35" i="2"/>
  <c r="N35" i="2"/>
  <c r="J36" i="2"/>
  <c r="K36" i="2"/>
  <c r="L36" i="2"/>
  <c r="M36" i="2"/>
  <c r="N36" i="2"/>
  <c r="J37" i="2"/>
  <c r="K37" i="2"/>
  <c r="L37" i="2"/>
  <c r="M37" i="2"/>
  <c r="N37" i="2"/>
  <c r="J38" i="2"/>
  <c r="K38" i="2"/>
  <c r="L38" i="2"/>
  <c r="M38" i="2"/>
  <c r="N38" i="2"/>
  <c r="J39" i="2"/>
  <c r="K39" i="2"/>
  <c r="L39" i="2"/>
  <c r="M39" i="2"/>
  <c r="N39" i="2"/>
  <c r="J40" i="2"/>
  <c r="K40" i="2"/>
  <c r="L40" i="2"/>
  <c r="M40" i="2"/>
  <c r="N40" i="2"/>
  <c r="J41" i="2"/>
  <c r="K41" i="2"/>
  <c r="L41" i="2"/>
  <c r="M41" i="2"/>
  <c r="N41" i="2"/>
  <c r="J42" i="2"/>
  <c r="K42" i="2"/>
  <c r="L42" i="2"/>
  <c r="M42" i="2"/>
  <c r="N42" i="2"/>
  <c r="J43" i="2"/>
  <c r="K43" i="2"/>
  <c r="L43" i="2"/>
  <c r="M43" i="2"/>
  <c r="N43" i="2"/>
  <c r="J44" i="2"/>
  <c r="K44" i="2"/>
  <c r="L44" i="2"/>
  <c r="M44" i="2"/>
  <c r="N44" i="2"/>
  <c r="J45" i="2"/>
  <c r="K45" i="2"/>
  <c r="L45" i="2"/>
  <c r="M45" i="2"/>
  <c r="N45" i="2"/>
  <c r="J46" i="2"/>
  <c r="K46" i="2"/>
  <c r="L46" i="2"/>
  <c r="M46" i="2"/>
  <c r="N46" i="2"/>
  <c r="J47" i="2"/>
  <c r="K47" i="2"/>
  <c r="L47" i="2"/>
  <c r="M47" i="2"/>
  <c r="N47" i="2"/>
  <c r="J48" i="2"/>
  <c r="K48" i="2"/>
  <c r="L48" i="2"/>
  <c r="M48" i="2"/>
  <c r="N48" i="2"/>
  <c r="J49" i="2"/>
  <c r="K49" i="2"/>
  <c r="L49" i="2"/>
  <c r="M49" i="2"/>
  <c r="N49" i="2"/>
  <c r="J50" i="2"/>
  <c r="K50" i="2"/>
  <c r="L50" i="2"/>
  <c r="M50" i="2"/>
  <c r="N50" i="2"/>
  <c r="J51" i="2"/>
  <c r="K51" i="2"/>
  <c r="L51" i="2"/>
  <c r="M51" i="2"/>
  <c r="N51" i="2"/>
  <c r="J52" i="2"/>
  <c r="K52" i="2"/>
  <c r="L52" i="2"/>
  <c r="M52" i="2"/>
  <c r="N52" i="2"/>
  <c r="J53" i="2"/>
  <c r="K53" i="2"/>
  <c r="L53" i="2"/>
  <c r="M53" i="2"/>
  <c r="N53" i="2"/>
  <c r="J54" i="2"/>
  <c r="K54" i="2"/>
  <c r="L54" i="2"/>
  <c r="M54" i="2"/>
  <c r="N54" i="2"/>
  <c r="J55" i="2"/>
  <c r="K55" i="2"/>
  <c r="L55" i="2"/>
  <c r="M55" i="2"/>
  <c r="N55" i="2"/>
  <c r="J56" i="2"/>
  <c r="K56" i="2"/>
  <c r="L56" i="2"/>
  <c r="M56" i="2"/>
  <c r="N56" i="2"/>
  <c r="J57" i="2"/>
  <c r="K57" i="2"/>
  <c r="L57" i="2"/>
  <c r="M57" i="2"/>
  <c r="N57" i="2"/>
  <c r="J58" i="2"/>
  <c r="K58" i="2"/>
  <c r="L58" i="2"/>
  <c r="M58" i="2"/>
  <c r="N58" i="2"/>
  <c r="J59" i="2"/>
  <c r="K59" i="2"/>
  <c r="L59" i="2"/>
  <c r="M59" i="2"/>
  <c r="N59" i="2"/>
  <c r="J60" i="2"/>
  <c r="K60" i="2"/>
  <c r="L60" i="2"/>
  <c r="M60" i="2"/>
  <c r="N60" i="2"/>
  <c r="J61" i="2"/>
  <c r="K61" i="2"/>
  <c r="L61" i="2"/>
  <c r="M61" i="2"/>
  <c r="N61" i="2"/>
  <c r="J62" i="2"/>
  <c r="K62" i="2"/>
  <c r="L62" i="2"/>
  <c r="M62" i="2"/>
  <c r="N62" i="2"/>
  <c r="J63" i="2"/>
  <c r="K63" i="2"/>
  <c r="L63" i="2"/>
  <c r="M63" i="2"/>
  <c r="N63" i="2"/>
  <c r="J64" i="2"/>
  <c r="K64" i="2"/>
  <c r="L64" i="2"/>
  <c r="M64" i="2"/>
  <c r="N64" i="2"/>
  <c r="J65" i="2"/>
  <c r="K65" i="2"/>
  <c r="L65" i="2"/>
  <c r="M65" i="2"/>
  <c r="N65" i="2"/>
  <c r="J66" i="2"/>
  <c r="K66" i="2"/>
  <c r="L66" i="2"/>
  <c r="M66" i="2"/>
  <c r="N66" i="2"/>
  <c r="J67" i="2"/>
  <c r="K67" i="2"/>
  <c r="L67" i="2"/>
  <c r="M67" i="2"/>
  <c r="N67" i="2"/>
  <c r="J68" i="2"/>
  <c r="K68" i="2"/>
  <c r="L68" i="2"/>
  <c r="M68" i="2"/>
  <c r="N68" i="2"/>
  <c r="J69" i="2"/>
  <c r="K69" i="2"/>
  <c r="L69" i="2"/>
  <c r="M69" i="2"/>
  <c r="N69" i="2"/>
  <c r="J70" i="2"/>
  <c r="K70" i="2"/>
  <c r="L70" i="2"/>
  <c r="M70" i="2"/>
  <c r="N70" i="2"/>
  <c r="J71" i="2"/>
  <c r="K71" i="2"/>
  <c r="L71" i="2"/>
  <c r="M71" i="2"/>
  <c r="N71" i="2"/>
  <c r="J72" i="2"/>
  <c r="K72" i="2"/>
  <c r="L72" i="2"/>
  <c r="M72" i="2"/>
  <c r="N72" i="2"/>
  <c r="J73" i="2"/>
  <c r="K73" i="2"/>
  <c r="L73" i="2"/>
  <c r="M73" i="2"/>
  <c r="N73" i="2"/>
  <c r="J74" i="2"/>
  <c r="K74" i="2"/>
  <c r="L74" i="2"/>
  <c r="M74" i="2"/>
  <c r="N74" i="2"/>
  <c r="J75" i="2"/>
  <c r="K75" i="2"/>
  <c r="L75" i="2"/>
  <c r="M75" i="2"/>
  <c r="N75" i="2"/>
  <c r="J76" i="2"/>
  <c r="K76" i="2"/>
  <c r="L76" i="2"/>
  <c r="M76" i="2"/>
  <c r="N76" i="2"/>
  <c r="J77" i="2"/>
  <c r="K77" i="2"/>
  <c r="L77" i="2"/>
  <c r="M77" i="2"/>
  <c r="N77" i="2"/>
  <c r="J78" i="2"/>
  <c r="K78" i="2"/>
  <c r="L78" i="2"/>
  <c r="M78" i="2"/>
  <c r="N78" i="2"/>
  <c r="J79" i="2"/>
  <c r="K79" i="2"/>
  <c r="L79" i="2"/>
  <c r="M79" i="2"/>
  <c r="N79" i="2"/>
  <c r="J80" i="2"/>
  <c r="K80" i="2"/>
  <c r="L80" i="2"/>
  <c r="M80" i="2"/>
  <c r="N80" i="2"/>
  <c r="J81" i="2"/>
  <c r="K81" i="2"/>
  <c r="L81" i="2"/>
  <c r="M81" i="2"/>
  <c r="N81" i="2"/>
  <c r="J82" i="2"/>
  <c r="K82" i="2"/>
  <c r="L82" i="2"/>
  <c r="M82" i="2"/>
  <c r="N82" i="2"/>
  <c r="J83" i="2"/>
  <c r="K83" i="2"/>
  <c r="L83" i="2"/>
  <c r="M83" i="2"/>
  <c r="N83" i="2"/>
  <c r="J84" i="2"/>
  <c r="K84" i="2"/>
  <c r="L84" i="2"/>
  <c r="M84" i="2"/>
  <c r="N84" i="2"/>
  <c r="J85" i="2"/>
  <c r="K85" i="2"/>
  <c r="L85" i="2"/>
  <c r="M85" i="2"/>
  <c r="N85" i="2"/>
  <c r="J86" i="2"/>
  <c r="K86" i="2"/>
  <c r="L86" i="2"/>
  <c r="M86" i="2"/>
  <c r="N86" i="2"/>
  <c r="J87" i="2"/>
  <c r="K87" i="2"/>
  <c r="L87" i="2"/>
  <c r="M87" i="2"/>
  <c r="N87" i="2"/>
  <c r="J88" i="2"/>
  <c r="K88" i="2"/>
  <c r="L88" i="2"/>
  <c r="M88" i="2"/>
  <c r="N88" i="2"/>
  <c r="J89" i="2"/>
  <c r="K89" i="2"/>
  <c r="L89" i="2"/>
  <c r="M89" i="2"/>
  <c r="N89" i="2"/>
  <c r="J90" i="2"/>
  <c r="K90" i="2"/>
  <c r="L90" i="2"/>
  <c r="M90" i="2"/>
  <c r="N90" i="2"/>
  <c r="J91" i="2"/>
  <c r="K91" i="2"/>
  <c r="L91" i="2"/>
  <c r="M91" i="2"/>
  <c r="N91" i="2"/>
  <c r="J92" i="2"/>
  <c r="K92" i="2"/>
  <c r="L92" i="2"/>
  <c r="M92" i="2"/>
  <c r="N92" i="2"/>
  <c r="J93" i="2"/>
  <c r="K93" i="2"/>
  <c r="L93" i="2"/>
  <c r="M93" i="2"/>
  <c r="N93" i="2"/>
  <c r="J94" i="2"/>
  <c r="K94" i="2"/>
  <c r="L94" i="2"/>
  <c r="M94" i="2"/>
  <c r="N94" i="2"/>
  <c r="J95" i="2"/>
  <c r="K95" i="2"/>
  <c r="L95" i="2"/>
  <c r="M95" i="2"/>
  <c r="N95" i="2"/>
  <c r="J96" i="2"/>
  <c r="K96" i="2"/>
  <c r="L96" i="2"/>
  <c r="M96" i="2"/>
  <c r="N96" i="2"/>
  <c r="J97" i="2"/>
  <c r="K97" i="2"/>
  <c r="L97" i="2"/>
  <c r="M97" i="2"/>
  <c r="N97" i="2"/>
  <c r="J98" i="2"/>
  <c r="K98" i="2"/>
  <c r="L98" i="2"/>
  <c r="M98" i="2"/>
  <c r="N98" i="2"/>
  <c r="J99" i="2"/>
  <c r="K99" i="2"/>
  <c r="L99" i="2"/>
  <c r="M99" i="2"/>
  <c r="N99" i="2"/>
  <c r="J100" i="2"/>
  <c r="K100" i="2"/>
  <c r="L100" i="2"/>
  <c r="M100" i="2"/>
  <c r="N100" i="2"/>
  <c r="J101" i="2"/>
  <c r="K101" i="2"/>
  <c r="L101" i="2"/>
  <c r="M101" i="2"/>
  <c r="N101" i="2"/>
  <c r="J102" i="2"/>
  <c r="K102" i="2"/>
  <c r="L102" i="2"/>
  <c r="M102" i="2"/>
  <c r="N102" i="2"/>
  <c r="J103" i="2"/>
  <c r="K103" i="2"/>
  <c r="L103" i="2"/>
  <c r="M103" i="2"/>
  <c r="N103" i="2"/>
  <c r="J104" i="2"/>
  <c r="K104" i="2"/>
  <c r="L104" i="2"/>
  <c r="M104" i="2"/>
  <c r="N104" i="2"/>
  <c r="J105" i="2"/>
  <c r="K105" i="2"/>
  <c r="L105" i="2"/>
  <c r="M105" i="2"/>
  <c r="N105" i="2"/>
  <c r="J106" i="2"/>
  <c r="K106" i="2"/>
  <c r="L106" i="2"/>
  <c r="M106" i="2"/>
  <c r="N106" i="2"/>
  <c r="J107" i="2"/>
  <c r="K107" i="2"/>
  <c r="L107" i="2"/>
  <c r="M107" i="2"/>
  <c r="N107" i="2"/>
  <c r="J108" i="2"/>
  <c r="K108" i="2"/>
  <c r="L108" i="2"/>
  <c r="M108" i="2"/>
  <c r="N108" i="2"/>
  <c r="J109" i="2"/>
  <c r="K109" i="2"/>
  <c r="L109" i="2"/>
  <c r="M109" i="2"/>
  <c r="N109" i="2"/>
  <c r="J110" i="2"/>
  <c r="K110" i="2"/>
  <c r="L110" i="2"/>
  <c r="M110" i="2"/>
  <c r="N110" i="2"/>
  <c r="J111" i="2"/>
  <c r="K111" i="2"/>
  <c r="L111" i="2"/>
  <c r="M111" i="2"/>
  <c r="N111" i="2"/>
  <c r="J112" i="2"/>
  <c r="K112" i="2"/>
  <c r="L112" i="2"/>
  <c r="M112" i="2"/>
  <c r="N112" i="2"/>
  <c r="J113" i="2"/>
  <c r="K113" i="2"/>
  <c r="L113" i="2"/>
  <c r="M113" i="2"/>
  <c r="N113" i="2"/>
  <c r="J114" i="2"/>
  <c r="K114" i="2"/>
  <c r="L114" i="2"/>
  <c r="M114" i="2"/>
  <c r="N114" i="2"/>
  <c r="J115" i="2"/>
  <c r="K115" i="2"/>
  <c r="L115" i="2"/>
  <c r="M115" i="2"/>
  <c r="N115" i="2"/>
  <c r="J116" i="2"/>
  <c r="K116" i="2"/>
  <c r="L116" i="2"/>
  <c r="M116" i="2"/>
  <c r="N116" i="2"/>
  <c r="J117" i="2"/>
  <c r="K117" i="2"/>
  <c r="L117" i="2"/>
  <c r="M117" i="2"/>
  <c r="N117" i="2"/>
  <c r="J118" i="2"/>
  <c r="K118" i="2"/>
  <c r="L118" i="2"/>
  <c r="M118" i="2"/>
  <c r="N118" i="2"/>
  <c r="J119" i="2"/>
  <c r="K119" i="2"/>
  <c r="L119" i="2"/>
  <c r="M119" i="2"/>
  <c r="N119" i="2"/>
  <c r="J120" i="2"/>
  <c r="K120" i="2"/>
  <c r="L120" i="2"/>
  <c r="M120" i="2"/>
  <c r="N120" i="2"/>
  <c r="J2" i="2"/>
  <c r="N2" i="2"/>
  <c r="M2" i="2"/>
  <c r="L2" i="2"/>
  <c r="K2" i="2"/>
  <c r="O2" i="2"/>
  <c r="J23" i="5"/>
  <c r="K23" i="5"/>
  <c r="L23" i="5"/>
  <c r="M23" i="5"/>
  <c r="N23" i="5"/>
  <c r="J24" i="5"/>
  <c r="K24" i="5"/>
  <c r="L24" i="5"/>
  <c r="M24" i="5"/>
  <c r="N24" i="5"/>
  <c r="J25" i="5"/>
  <c r="K25" i="5"/>
  <c r="L25" i="5"/>
  <c r="M25" i="5"/>
  <c r="N25" i="5"/>
  <c r="J26" i="5"/>
  <c r="K26" i="5"/>
  <c r="L26" i="5"/>
  <c r="M26" i="5"/>
  <c r="N26" i="5"/>
  <c r="J27" i="5"/>
  <c r="K27" i="5"/>
  <c r="L27" i="5"/>
  <c r="M27" i="5"/>
  <c r="N27" i="5"/>
  <c r="J28" i="5"/>
  <c r="K28" i="5"/>
  <c r="L28" i="5"/>
  <c r="M28" i="5"/>
  <c r="N28" i="5"/>
  <c r="J29" i="5"/>
  <c r="K29" i="5"/>
  <c r="L29" i="5"/>
  <c r="M29" i="5"/>
  <c r="N29" i="5"/>
  <c r="J30" i="5"/>
  <c r="K30" i="5"/>
  <c r="L30" i="5"/>
  <c r="M30" i="5"/>
  <c r="N30" i="5"/>
  <c r="J31" i="5"/>
  <c r="K31" i="5"/>
  <c r="L31" i="5"/>
  <c r="M31" i="5"/>
  <c r="N31" i="5"/>
  <c r="J3" i="5"/>
  <c r="K3" i="5"/>
  <c r="L3" i="5"/>
  <c r="M3" i="5"/>
  <c r="N3" i="5"/>
  <c r="J4" i="5"/>
  <c r="K4" i="5"/>
  <c r="L4" i="5"/>
  <c r="M4" i="5"/>
  <c r="N4" i="5"/>
  <c r="J5" i="5"/>
  <c r="K5" i="5"/>
  <c r="L5" i="5"/>
  <c r="M5" i="5"/>
  <c r="N5" i="5"/>
  <c r="J6" i="5"/>
  <c r="K6" i="5"/>
  <c r="L6" i="5"/>
  <c r="M6" i="5"/>
  <c r="N6" i="5"/>
  <c r="J7" i="5"/>
  <c r="K7" i="5"/>
  <c r="L7" i="5"/>
  <c r="M7" i="5"/>
  <c r="N7" i="5"/>
  <c r="J8" i="5"/>
  <c r="K8" i="5"/>
  <c r="L8" i="5"/>
  <c r="M8" i="5"/>
  <c r="N8" i="5"/>
  <c r="J9" i="5"/>
  <c r="K9" i="5"/>
  <c r="L9" i="5"/>
  <c r="M9" i="5"/>
  <c r="N9" i="5"/>
  <c r="J10" i="5"/>
  <c r="K10" i="5"/>
  <c r="L10" i="5"/>
  <c r="M10" i="5"/>
  <c r="N10" i="5"/>
  <c r="J11" i="5"/>
  <c r="K11" i="5"/>
  <c r="L11" i="5"/>
  <c r="M11" i="5"/>
  <c r="N11" i="5"/>
  <c r="J12" i="5"/>
  <c r="K12" i="5"/>
  <c r="L12" i="5"/>
  <c r="M12" i="5"/>
  <c r="N12" i="5"/>
  <c r="J13" i="5"/>
  <c r="K13" i="5"/>
  <c r="L13" i="5"/>
  <c r="M13" i="5"/>
  <c r="N13" i="5"/>
  <c r="J14" i="5"/>
  <c r="K14" i="5"/>
  <c r="L14" i="5"/>
  <c r="M14" i="5"/>
  <c r="N14" i="5"/>
  <c r="J15" i="5"/>
  <c r="K15" i="5"/>
  <c r="L15" i="5"/>
  <c r="M15" i="5"/>
  <c r="N15" i="5"/>
  <c r="J16" i="5"/>
  <c r="K16" i="5"/>
  <c r="L16" i="5"/>
  <c r="M16" i="5"/>
  <c r="N16" i="5"/>
  <c r="J17" i="5"/>
  <c r="K17" i="5"/>
  <c r="L17" i="5"/>
  <c r="M17" i="5"/>
  <c r="N17" i="5"/>
  <c r="J18" i="5"/>
  <c r="K18" i="5"/>
  <c r="L18" i="5"/>
  <c r="M18" i="5"/>
  <c r="N18" i="5"/>
  <c r="J19" i="5"/>
  <c r="K19" i="5"/>
  <c r="L19" i="5"/>
  <c r="M19" i="5"/>
  <c r="N19" i="5"/>
  <c r="J20" i="5"/>
  <c r="K20" i="5"/>
  <c r="L20" i="5"/>
  <c r="M20" i="5"/>
  <c r="N20" i="5"/>
  <c r="J21" i="5"/>
  <c r="K21" i="5"/>
  <c r="L21" i="5"/>
  <c r="M21" i="5"/>
  <c r="N21" i="5"/>
  <c r="J22" i="5"/>
  <c r="K22" i="5"/>
  <c r="L22" i="5"/>
  <c r="M22" i="5"/>
  <c r="N22" i="5"/>
  <c r="K2" i="5"/>
  <c r="L2" i="5"/>
  <c r="M2" i="5"/>
  <c r="N2" i="5"/>
  <c r="J2" i="5"/>
  <c r="O2" i="5"/>
  <c r="D277" i="7"/>
  <c r="E277" i="7"/>
  <c r="F277" i="7"/>
  <c r="G277" i="7"/>
  <c r="D278" i="7"/>
  <c r="E278" i="7"/>
  <c r="F278" i="7"/>
  <c r="G278" i="7"/>
  <c r="D279" i="7"/>
  <c r="E279" i="7"/>
  <c r="F279" i="7"/>
  <c r="G279" i="7"/>
  <c r="D280" i="7"/>
  <c r="E280" i="7"/>
  <c r="F280" i="7"/>
  <c r="G280" i="7"/>
  <c r="D281" i="7"/>
  <c r="E281" i="7"/>
  <c r="F281" i="7"/>
  <c r="G281" i="7"/>
  <c r="D282" i="7"/>
  <c r="E282" i="7"/>
  <c r="F282" i="7"/>
  <c r="G282" i="7"/>
  <c r="D283" i="7"/>
  <c r="E283" i="7"/>
  <c r="F283" i="7"/>
  <c r="G283" i="7"/>
  <c r="D284" i="7"/>
  <c r="E284" i="7"/>
  <c r="F284" i="7"/>
  <c r="G284" i="7"/>
  <c r="D285" i="7"/>
  <c r="E285" i="7"/>
  <c r="F285" i="7"/>
  <c r="G285" i="7"/>
  <c r="D286" i="7"/>
  <c r="E286" i="7"/>
  <c r="F286" i="7"/>
  <c r="G286" i="7"/>
  <c r="D287" i="7"/>
  <c r="E287" i="7"/>
  <c r="F287" i="7"/>
  <c r="G287" i="7"/>
  <c r="D288" i="7"/>
  <c r="E288" i="7"/>
  <c r="F288" i="7"/>
  <c r="G288" i="7"/>
  <c r="D289" i="7"/>
  <c r="E289" i="7"/>
  <c r="F289" i="7"/>
  <c r="G289" i="7"/>
  <c r="D290" i="7"/>
  <c r="E290" i="7"/>
  <c r="F290" i="7"/>
  <c r="G290" i="7"/>
  <c r="D291" i="7"/>
  <c r="E291" i="7"/>
  <c r="F291" i="7"/>
  <c r="G291" i="7"/>
  <c r="D292" i="7"/>
  <c r="E292" i="7"/>
  <c r="F292" i="7"/>
  <c r="G292" i="7"/>
  <c r="D293" i="7"/>
  <c r="E293" i="7"/>
  <c r="F293" i="7"/>
  <c r="G293" i="7"/>
  <c r="D294" i="7"/>
  <c r="E294" i="7"/>
  <c r="F294" i="7"/>
  <c r="G294" i="7"/>
  <c r="D295" i="7"/>
  <c r="E295" i="7"/>
  <c r="F295" i="7"/>
  <c r="G295" i="7"/>
  <c r="D296" i="7"/>
  <c r="E296" i="7"/>
  <c r="F296" i="7"/>
  <c r="G296" i="7"/>
  <c r="D297" i="7"/>
  <c r="E297" i="7"/>
  <c r="F297" i="7"/>
  <c r="G297" i="7"/>
  <c r="D298" i="7"/>
  <c r="E298" i="7"/>
  <c r="F298" i="7"/>
  <c r="G298" i="7"/>
  <c r="D299" i="7"/>
  <c r="E299" i="7"/>
  <c r="F299" i="7"/>
  <c r="G299" i="7"/>
  <c r="D300" i="7"/>
  <c r="E300" i="7"/>
  <c r="F300" i="7"/>
  <c r="G300" i="7"/>
  <c r="D301" i="7"/>
  <c r="E301" i="7"/>
  <c r="F301" i="7"/>
  <c r="G301" i="7"/>
  <c r="D302" i="7"/>
  <c r="E302" i="7"/>
  <c r="F302" i="7"/>
  <c r="G302" i="7"/>
  <c r="D303" i="7"/>
  <c r="E303" i="7"/>
  <c r="F303" i="7"/>
  <c r="G303" i="7"/>
  <c r="D304" i="7"/>
  <c r="E304" i="7"/>
  <c r="F304" i="7"/>
  <c r="G304" i="7"/>
  <c r="D305" i="7"/>
  <c r="E305" i="7"/>
  <c r="F305" i="7"/>
  <c r="G305" i="7"/>
  <c r="D306" i="7"/>
  <c r="E306" i="7"/>
  <c r="F306" i="7"/>
  <c r="G306" i="7"/>
  <c r="D307" i="7"/>
  <c r="E307" i="7"/>
  <c r="F307" i="7"/>
  <c r="G307" i="7"/>
  <c r="D308" i="7"/>
  <c r="E308" i="7"/>
  <c r="F308" i="7"/>
  <c r="G308" i="7"/>
  <c r="D309" i="7"/>
  <c r="E309" i="7"/>
  <c r="F309" i="7"/>
  <c r="G309" i="7"/>
  <c r="D310" i="7"/>
  <c r="E310" i="7"/>
  <c r="F310" i="7"/>
  <c r="G310" i="7"/>
  <c r="D311" i="7"/>
  <c r="E311" i="7"/>
  <c r="F311" i="7"/>
  <c r="G311" i="7"/>
  <c r="D312" i="7"/>
  <c r="E312" i="7"/>
  <c r="F312" i="7"/>
  <c r="G312" i="7"/>
  <c r="D313" i="7"/>
  <c r="E313" i="7"/>
  <c r="F313" i="7"/>
  <c r="G313" i="7"/>
  <c r="D314" i="7"/>
  <c r="E314" i="7"/>
  <c r="F314" i="7"/>
  <c r="G314" i="7"/>
  <c r="D315" i="7"/>
  <c r="E315" i="7"/>
  <c r="F315" i="7"/>
  <c r="G315" i="7"/>
  <c r="D316" i="7"/>
  <c r="E316" i="7"/>
  <c r="F316" i="7"/>
  <c r="G316" i="7"/>
  <c r="D317" i="7"/>
  <c r="E317" i="7"/>
  <c r="F317" i="7"/>
  <c r="G317" i="7"/>
  <c r="D318" i="7"/>
  <c r="E318" i="7"/>
  <c r="F318" i="7"/>
  <c r="G318" i="7"/>
  <c r="D319" i="7"/>
  <c r="E319" i="7"/>
  <c r="F319" i="7"/>
  <c r="G319" i="7"/>
  <c r="D320" i="7"/>
  <c r="E320" i="7"/>
  <c r="F320" i="7"/>
  <c r="G320" i="7"/>
  <c r="D321" i="7"/>
  <c r="E321" i="7"/>
  <c r="F321" i="7"/>
  <c r="G321" i="7"/>
  <c r="D322" i="7"/>
  <c r="E322" i="7"/>
  <c r="F322" i="7"/>
  <c r="G322" i="7"/>
  <c r="D323" i="7"/>
  <c r="E323" i="7"/>
  <c r="F323" i="7"/>
  <c r="G323" i="7"/>
  <c r="D324" i="7"/>
  <c r="E324" i="7"/>
  <c r="F324" i="7"/>
  <c r="G324" i="7"/>
  <c r="D325" i="7"/>
  <c r="E325" i="7"/>
  <c r="F325" i="7"/>
  <c r="G325" i="7"/>
  <c r="D326" i="7"/>
  <c r="E326" i="7"/>
  <c r="F326" i="7"/>
  <c r="G326" i="7"/>
  <c r="D3" i="7"/>
  <c r="E3" i="7"/>
  <c r="F3" i="7"/>
  <c r="G3" i="7"/>
  <c r="D4" i="7"/>
  <c r="E4" i="7"/>
  <c r="F4" i="7"/>
  <c r="G4" i="7"/>
  <c r="D5" i="7"/>
  <c r="E5" i="7"/>
  <c r="F5" i="7"/>
  <c r="G5" i="7"/>
  <c r="D6" i="7"/>
  <c r="E6" i="7"/>
  <c r="F6" i="7"/>
  <c r="G6" i="7"/>
  <c r="D7" i="7"/>
  <c r="E7" i="7"/>
  <c r="F7" i="7"/>
  <c r="G7" i="7"/>
  <c r="D8" i="7"/>
  <c r="E8" i="7"/>
  <c r="F8" i="7"/>
  <c r="G8" i="7"/>
  <c r="D9" i="7"/>
  <c r="E9" i="7"/>
  <c r="F9" i="7"/>
  <c r="G9" i="7"/>
  <c r="D10" i="7"/>
  <c r="E10" i="7"/>
  <c r="F10" i="7"/>
  <c r="G10" i="7"/>
  <c r="D11" i="7"/>
  <c r="E11" i="7"/>
  <c r="F11" i="7"/>
  <c r="G11" i="7"/>
  <c r="D12" i="7"/>
  <c r="E12" i="7"/>
  <c r="F12" i="7"/>
  <c r="G12" i="7"/>
  <c r="D13" i="7"/>
  <c r="E13" i="7"/>
  <c r="F13" i="7"/>
  <c r="G13" i="7"/>
  <c r="D14" i="7"/>
  <c r="E14" i="7"/>
  <c r="F14" i="7"/>
  <c r="G14" i="7"/>
  <c r="D15" i="7"/>
  <c r="E15" i="7"/>
  <c r="F15" i="7"/>
  <c r="G15" i="7"/>
  <c r="D16" i="7"/>
  <c r="E16" i="7"/>
  <c r="F16" i="7"/>
  <c r="G16" i="7"/>
  <c r="D17" i="7"/>
  <c r="E17" i="7"/>
  <c r="F17" i="7"/>
  <c r="G17" i="7"/>
  <c r="D18" i="7"/>
  <c r="E18" i="7"/>
  <c r="F18" i="7"/>
  <c r="G18" i="7"/>
  <c r="D19" i="7"/>
  <c r="E19" i="7"/>
  <c r="F19" i="7"/>
  <c r="G19" i="7"/>
  <c r="D20" i="7"/>
  <c r="E20" i="7"/>
  <c r="F20" i="7"/>
  <c r="G20" i="7"/>
  <c r="D21" i="7"/>
  <c r="E21" i="7"/>
  <c r="F21" i="7"/>
  <c r="G21" i="7"/>
  <c r="D22" i="7"/>
  <c r="E22" i="7"/>
  <c r="F22" i="7"/>
  <c r="G22" i="7"/>
  <c r="D23" i="7"/>
  <c r="E23" i="7"/>
  <c r="F23" i="7"/>
  <c r="G23" i="7"/>
  <c r="D24" i="7"/>
  <c r="E24" i="7"/>
  <c r="F24" i="7"/>
  <c r="G24" i="7"/>
  <c r="D25" i="7"/>
  <c r="E25" i="7"/>
  <c r="F25" i="7"/>
  <c r="G25" i="7"/>
  <c r="D26" i="7"/>
  <c r="E26" i="7"/>
  <c r="F26" i="7"/>
  <c r="G26" i="7"/>
  <c r="D27" i="7"/>
  <c r="E27" i="7"/>
  <c r="F27" i="7"/>
  <c r="G27" i="7"/>
  <c r="D28" i="7"/>
  <c r="E28" i="7"/>
  <c r="F28" i="7"/>
  <c r="G28" i="7"/>
  <c r="D29" i="7"/>
  <c r="E29" i="7"/>
  <c r="F29" i="7"/>
  <c r="G29" i="7"/>
  <c r="D30" i="7"/>
  <c r="E30" i="7"/>
  <c r="F30" i="7"/>
  <c r="G30" i="7"/>
  <c r="D31" i="7"/>
  <c r="E31" i="7"/>
  <c r="F31" i="7"/>
  <c r="G31" i="7"/>
  <c r="D32" i="7"/>
  <c r="E32" i="7"/>
  <c r="F32" i="7"/>
  <c r="G32" i="7"/>
  <c r="D33" i="7"/>
  <c r="E33" i="7"/>
  <c r="F33" i="7"/>
  <c r="G33" i="7"/>
  <c r="D34" i="7"/>
  <c r="E34" i="7"/>
  <c r="F34" i="7"/>
  <c r="G34" i="7"/>
  <c r="D35" i="7"/>
  <c r="E35" i="7"/>
  <c r="F35" i="7"/>
  <c r="G35" i="7"/>
  <c r="D36" i="7"/>
  <c r="E36" i="7"/>
  <c r="F36" i="7"/>
  <c r="G36" i="7"/>
  <c r="D37" i="7"/>
  <c r="E37" i="7"/>
  <c r="F37" i="7"/>
  <c r="G37" i="7"/>
  <c r="D38" i="7"/>
  <c r="E38" i="7"/>
  <c r="F38" i="7"/>
  <c r="G38" i="7"/>
  <c r="D39" i="7"/>
  <c r="E39" i="7"/>
  <c r="F39" i="7"/>
  <c r="G39" i="7"/>
  <c r="D40" i="7"/>
  <c r="E40" i="7"/>
  <c r="F40" i="7"/>
  <c r="G40" i="7"/>
  <c r="D41" i="7"/>
  <c r="E41" i="7"/>
  <c r="F41" i="7"/>
  <c r="G41" i="7"/>
  <c r="D42" i="7"/>
  <c r="E42" i="7"/>
  <c r="F42" i="7"/>
  <c r="G42" i="7"/>
  <c r="D43" i="7"/>
  <c r="E43" i="7"/>
  <c r="F43" i="7"/>
  <c r="G43" i="7"/>
  <c r="D44" i="7"/>
  <c r="E44" i="7"/>
  <c r="F44" i="7"/>
  <c r="G44" i="7"/>
  <c r="D45" i="7"/>
  <c r="E45" i="7"/>
  <c r="F45" i="7"/>
  <c r="G45" i="7"/>
  <c r="D46" i="7"/>
  <c r="E46" i="7"/>
  <c r="F46" i="7"/>
  <c r="G46" i="7"/>
  <c r="D47" i="7"/>
  <c r="E47" i="7"/>
  <c r="F47" i="7"/>
  <c r="G47" i="7"/>
  <c r="D48" i="7"/>
  <c r="E48" i="7"/>
  <c r="F48" i="7"/>
  <c r="G48" i="7"/>
  <c r="D49" i="7"/>
  <c r="E49" i="7"/>
  <c r="F49" i="7"/>
  <c r="G49" i="7"/>
  <c r="D50" i="7"/>
  <c r="E50" i="7"/>
  <c r="F50" i="7"/>
  <c r="G50" i="7"/>
  <c r="D51" i="7"/>
  <c r="E51" i="7"/>
  <c r="F51" i="7"/>
  <c r="G51" i="7"/>
  <c r="D52" i="7"/>
  <c r="E52" i="7"/>
  <c r="F52" i="7"/>
  <c r="G52" i="7"/>
  <c r="D53" i="7"/>
  <c r="E53" i="7"/>
  <c r="F53" i="7"/>
  <c r="G53" i="7"/>
  <c r="D54" i="7"/>
  <c r="E54" i="7"/>
  <c r="F54" i="7"/>
  <c r="G54" i="7"/>
  <c r="D55" i="7"/>
  <c r="E55" i="7"/>
  <c r="F55" i="7"/>
  <c r="G55" i="7"/>
  <c r="D56" i="7"/>
  <c r="E56" i="7"/>
  <c r="F56" i="7"/>
  <c r="G56" i="7"/>
  <c r="D57" i="7"/>
  <c r="E57" i="7"/>
  <c r="F57" i="7"/>
  <c r="G57" i="7"/>
  <c r="D58" i="7"/>
  <c r="E58" i="7"/>
  <c r="F58" i="7"/>
  <c r="G58" i="7"/>
  <c r="D59" i="7"/>
  <c r="E59" i="7"/>
  <c r="F59" i="7"/>
  <c r="G59" i="7"/>
  <c r="D60" i="7"/>
  <c r="E60" i="7"/>
  <c r="F60" i="7"/>
  <c r="G60" i="7"/>
  <c r="D61" i="7"/>
  <c r="E61" i="7"/>
  <c r="F61" i="7"/>
  <c r="G61" i="7"/>
  <c r="D62" i="7"/>
  <c r="E62" i="7"/>
  <c r="F62" i="7"/>
  <c r="G62" i="7"/>
  <c r="D63" i="7"/>
  <c r="E63" i="7"/>
  <c r="F63" i="7"/>
  <c r="G63" i="7"/>
  <c r="D64" i="7"/>
  <c r="E64" i="7"/>
  <c r="F64" i="7"/>
  <c r="G64" i="7"/>
  <c r="D65" i="7"/>
  <c r="E65" i="7"/>
  <c r="F65" i="7"/>
  <c r="G65" i="7"/>
  <c r="D66" i="7"/>
  <c r="E66" i="7"/>
  <c r="F66" i="7"/>
  <c r="G66" i="7"/>
  <c r="D67" i="7"/>
  <c r="E67" i="7"/>
  <c r="F67" i="7"/>
  <c r="G67" i="7"/>
  <c r="D68" i="7"/>
  <c r="E68" i="7"/>
  <c r="F68" i="7"/>
  <c r="G68" i="7"/>
  <c r="D69" i="7"/>
  <c r="E69" i="7"/>
  <c r="F69" i="7"/>
  <c r="G69" i="7"/>
  <c r="D70" i="7"/>
  <c r="E70" i="7"/>
  <c r="F70" i="7"/>
  <c r="G70" i="7"/>
  <c r="D71" i="7"/>
  <c r="E71" i="7"/>
  <c r="F71" i="7"/>
  <c r="G71" i="7"/>
  <c r="D72" i="7"/>
  <c r="E72" i="7"/>
  <c r="F72" i="7"/>
  <c r="G72" i="7"/>
  <c r="D73" i="7"/>
  <c r="E73" i="7"/>
  <c r="F73" i="7"/>
  <c r="G73" i="7"/>
  <c r="D74" i="7"/>
  <c r="E74" i="7"/>
  <c r="F74" i="7"/>
  <c r="G74" i="7"/>
  <c r="D75" i="7"/>
  <c r="E75" i="7"/>
  <c r="F75" i="7"/>
  <c r="G75" i="7"/>
  <c r="D76" i="7"/>
  <c r="E76" i="7"/>
  <c r="F76" i="7"/>
  <c r="G76" i="7"/>
  <c r="D77" i="7"/>
  <c r="E77" i="7"/>
  <c r="F77" i="7"/>
  <c r="G77" i="7"/>
  <c r="D78" i="7"/>
  <c r="E78" i="7"/>
  <c r="F78" i="7"/>
  <c r="G78" i="7"/>
  <c r="D79" i="7"/>
  <c r="E79" i="7"/>
  <c r="F79" i="7"/>
  <c r="G79" i="7"/>
  <c r="D80" i="7"/>
  <c r="E80" i="7"/>
  <c r="F80" i="7"/>
  <c r="G80" i="7"/>
  <c r="D81" i="7"/>
  <c r="E81" i="7"/>
  <c r="F81" i="7"/>
  <c r="G81" i="7"/>
  <c r="D82" i="7"/>
  <c r="E82" i="7"/>
  <c r="F82" i="7"/>
  <c r="G82" i="7"/>
  <c r="D83" i="7"/>
  <c r="E83" i="7"/>
  <c r="F83" i="7"/>
  <c r="G83" i="7"/>
  <c r="D84" i="7"/>
  <c r="E84" i="7"/>
  <c r="F84" i="7"/>
  <c r="G84" i="7"/>
  <c r="D85" i="7"/>
  <c r="E85" i="7"/>
  <c r="F85" i="7"/>
  <c r="G85" i="7"/>
  <c r="D86" i="7"/>
  <c r="E86" i="7"/>
  <c r="F86" i="7"/>
  <c r="G86" i="7"/>
  <c r="D87" i="7"/>
  <c r="E87" i="7"/>
  <c r="F87" i="7"/>
  <c r="G87" i="7"/>
  <c r="D88" i="7"/>
  <c r="E88" i="7"/>
  <c r="F88" i="7"/>
  <c r="G88" i="7"/>
  <c r="D89" i="7"/>
  <c r="E89" i="7"/>
  <c r="F89" i="7"/>
  <c r="G89" i="7"/>
  <c r="D90" i="7"/>
  <c r="E90" i="7"/>
  <c r="F90" i="7"/>
  <c r="G90" i="7"/>
  <c r="D91" i="7"/>
  <c r="E91" i="7"/>
  <c r="F91" i="7"/>
  <c r="G91" i="7"/>
  <c r="D92" i="7"/>
  <c r="E92" i="7"/>
  <c r="F92" i="7"/>
  <c r="G92" i="7"/>
  <c r="D93" i="7"/>
  <c r="E93" i="7"/>
  <c r="F93" i="7"/>
  <c r="G93" i="7"/>
  <c r="D94" i="7"/>
  <c r="E94" i="7"/>
  <c r="F94" i="7"/>
  <c r="G94" i="7"/>
  <c r="D95" i="7"/>
  <c r="E95" i="7"/>
  <c r="F95" i="7"/>
  <c r="G95" i="7"/>
  <c r="D96" i="7"/>
  <c r="E96" i="7"/>
  <c r="F96" i="7"/>
  <c r="G96" i="7"/>
  <c r="D97" i="7"/>
  <c r="E97" i="7"/>
  <c r="F97" i="7"/>
  <c r="G97" i="7"/>
  <c r="D98" i="7"/>
  <c r="E98" i="7"/>
  <c r="F98" i="7"/>
  <c r="G98" i="7"/>
  <c r="D99" i="7"/>
  <c r="E99" i="7"/>
  <c r="F99" i="7"/>
  <c r="G99" i="7"/>
  <c r="D100" i="7"/>
  <c r="E100" i="7"/>
  <c r="F100" i="7"/>
  <c r="G100" i="7"/>
  <c r="D101" i="7"/>
  <c r="E101" i="7"/>
  <c r="F101" i="7"/>
  <c r="G101" i="7"/>
  <c r="D102" i="7"/>
  <c r="E102" i="7"/>
  <c r="F102" i="7"/>
  <c r="G102" i="7"/>
  <c r="D103" i="7"/>
  <c r="E103" i="7"/>
  <c r="F103" i="7"/>
  <c r="G103" i="7"/>
  <c r="D104" i="7"/>
  <c r="E104" i="7"/>
  <c r="F104" i="7"/>
  <c r="G104" i="7"/>
  <c r="D105" i="7"/>
  <c r="E105" i="7"/>
  <c r="F105" i="7"/>
  <c r="G105" i="7"/>
  <c r="D106" i="7"/>
  <c r="E106" i="7"/>
  <c r="F106" i="7"/>
  <c r="G106" i="7"/>
  <c r="D107" i="7"/>
  <c r="E107" i="7"/>
  <c r="F107" i="7"/>
  <c r="G107" i="7"/>
  <c r="D108" i="7"/>
  <c r="E108" i="7"/>
  <c r="F108" i="7"/>
  <c r="G108" i="7"/>
  <c r="D109" i="7"/>
  <c r="E109" i="7"/>
  <c r="F109" i="7"/>
  <c r="G109" i="7"/>
  <c r="D110" i="7"/>
  <c r="E110" i="7"/>
  <c r="F110" i="7"/>
  <c r="G110" i="7"/>
  <c r="D111" i="7"/>
  <c r="E111" i="7"/>
  <c r="F111" i="7"/>
  <c r="G111" i="7"/>
  <c r="D112" i="7"/>
  <c r="E112" i="7"/>
  <c r="F112" i="7"/>
  <c r="G112" i="7"/>
  <c r="D113" i="7"/>
  <c r="E113" i="7"/>
  <c r="F113" i="7"/>
  <c r="G113" i="7"/>
  <c r="D114" i="7"/>
  <c r="E114" i="7"/>
  <c r="F114" i="7"/>
  <c r="G114" i="7"/>
  <c r="D115" i="7"/>
  <c r="E115" i="7"/>
  <c r="F115" i="7"/>
  <c r="G115" i="7"/>
  <c r="D116" i="7"/>
  <c r="E116" i="7"/>
  <c r="F116" i="7"/>
  <c r="G116" i="7"/>
  <c r="D117" i="7"/>
  <c r="E117" i="7"/>
  <c r="F117" i="7"/>
  <c r="G117" i="7"/>
  <c r="D118" i="7"/>
  <c r="E118" i="7"/>
  <c r="F118" i="7"/>
  <c r="G118" i="7"/>
  <c r="D119" i="7"/>
  <c r="E119" i="7"/>
  <c r="F119" i="7"/>
  <c r="G119" i="7"/>
  <c r="D120" i="7"/>
  <c r="E120" i="7"/>
  <c r="F120" i="7"/>
  <c r="G120" i="7"/>
  <c r="D121" i="7"/>
  <c r="E121" i="7"/>
  <c r="F121" i="7"/>
  <c r="G121" i="7"/>
  <c r="D122" i="7"/>
  <c r="E122" i="7"/>
  <c r="F122" i="7"/>
  <c r="G122" i="7"/>
  <c r="D123" i="7"/>
  <c r="E123" i="7"/>
  <c r="F123" i="7"/>
  <c r="G123" i="7"/>
  <c r="D124" i="7"/>
  <c r="E124" i="7"/>
  <c r="F124" i="7"/>
  <c r="G124" i="7"/>
  <c r="D125" i="7"/>
  <c r="E125" i="7"/>
  <c r="F125" i="7"/>
  <c r="G125" i="7"/>
  <c r="D126" i="7"/>
  <c r="E126" i="7"/>
  <c r="F126" i="7"/>
  <c r="G126" i="7"/>
  <c r="D127" i="7"/>
  <c r="E127" i="7"/>
  <c r="F127" i="7"/>
  <c r="G127" i="7"/>
  <c r="D128" i="7"/>
  <c r="E128" i="7"/>
  <c r="F128" i="7"/>
  <c r="G128" i="7"/>
  <c r="D129" i="7"/>
  <c r="E129" i="7"/>
  <c r="F129" i="7"/>
  <c r="G129" i="7"/>
  <c r="D130" i="7"/>
  <c r="E130" i="7"/>
  <c r="F130" i="7"/>
  <c r="G130" i="7"/>
  <c r="D131" i="7"/>
  <c r="E131" i="7"/>
  <c r="F131" i="7"/>
  <c r="G131" i="7"/>
  <c r="D132" i="7"/>
  <c r="E132" i="7"/>
  <c r="F132" i="7"/>
  <c r="G132" i="7"/>
  <c r="D133" i="7"/>
  <c r="E133" i="7"/>
  <c r="F133" i="7"/>
  <c r="G133" i="7"/>
  <c r="D134" i="7"/>
  <c r="E134" i="7"/>
  <c r="F134" i="7"/>
  <c r="G134" i="7"/>
  <c r="D135" i="7"/>
  <c r="E135" i="7"/>
  <c r="F135" i="7"/>
  <c r="G135" i="7"/>
  <c r="D136" i="7"/>
  <c r="E136" i="7"/>
  <c r="F136" i="7"/>
  <c r="G136" i="7"/>
  <c r="D137" i="7"/>
  <c r="E137" i="7"/>
  <c r="F137" i="7"/>
  <c r="G137" i="7"/>
  <c r="D138" i="7"/>
  <c r="E138" i="7"/>
  <c r="F138" i="7"/>
  <c r="G138" i="7"/>
  <c r="D139" i="7"/>
  <c r="E139" i="7"/>
  <c r="F139" i="7"/>
  <c r="G139" i="7"/>
  <c r="D140" i="7"/>
  <c r="E140" i="7"/>
  <c r="F140" i="7"/>
  <c r="G140" i="7"/>
  <c r="D141" i="7"/>
  <c r="E141" i="7"/>
  <c r="F141" i="7"/>
  <c r="G141" i="7"/>
  <c r="D142" i="7"/>
  <c r="E142" i="7"/>
  <c r="F142" i="7"/>
  <c r="G142" i="7"/>
  <c r="D143" i="7"/>
  <c r="E143" i="7"/>
  <c r="F143" i="7"/>
  <c r="G143" i="7"/>
  <c r="D144" i="7"/>
  <c r="E144" i="7"/>
  <c r="F144" i="7"/>
  <c r="G144" i="7"/>
  <c r="D145" i="7"/>
  <c r="E145" i="7"/>
  <c r="F145" i="7"/>
  <c r="G145" i="7"/>
  <c r="D146" i="7"/>
  <c r="E146" i="7"/>
  <c r="F146" i="7"/>
  <c r="G146" i="7"/>
  <c r="D147" i="7"/>
  <c r="E147" i="7"/>
  <c r="F147" i="7"/>
  <c r="G147" i="7"/>
  <c r="D148" i="7"/>
  <c r="E148" i="7"/>
  <c r="F148" i="7"/>
  <c r="G148" i="7"/>
  <c r="D149" i="7"/>
  <c r="E149" i="7"/>
  <c r="F149" i="7"/>
  <c r="G149" i="7"/>
  <c r="D150" i="7"/>
  <c r="E150" i="7"/>
  <c r="F150" i="7"/>
  <c r="G150" i="7"/>
  <c r="D151" i="7"/>
  <c r="E151" i="7"/>
  <c r="F151" i="7"/>
  <c r="G151" i="7"/>
  <c r="D152" i="7"/>
  <c r="E152" i="7"/>
  <c r="F152" i="7"/>
  <c r="G152" i="7"/>
  <c r="D153" i="7"/>
  <c r="E153" i="7"/>
  <c r="F153" i="7"/>
  <c r="G153" i="7"/>
  <c r="D154" i="7"/>
  <c r="E154" i="7"/>
  <c r="F154" i="7"/>
  <c r="G154" i="7"/>
  <c r="D155" i="7"/>
  <c r="E155" i="7"/>
  <c r="F155" i="7"/>
  <c r="G155" i="7"/>
  <c r="D156" i="7"/>
  <c r="E156" i="7"/>
  <c r="F156" i="7"/>
  <c r="G156" i="7"/>
  <c r="D157" i="7"/>
  <c r="E157" i="7"/>
  <c r="F157" i="7"/>
  <c r="G157" i="7"/>
  <c r="D158" i="7"/>
  <c r="E158" i="7"/>
  <c r="F158" i="7"/>
  <c r="G158" i="7"/>
  <c r="D159" i="7"/>
  <c r="E159" i="7"/>
  <c r="F159" i="7"/>
  <c r="G159" i="7"/>
  <c r="D160" i="7"/>
  <c r="E160" i="7"/>
  <c r="F160" i="7"/>
  <c r="G160" i="7"/>
  <c r="D161" i="7"/>
  <c r="E161" i="7"/>
  <c r="F161" i="7"/>
  <c r="G161" i="7"/>
  <c r="D162" i="7"/>
  <c r="E162" i="7"/>
  <c r="F162" i="7"/>
  <c r="G162" i="7"/>
  <c r="D163" i="7"/>
  <c r="E163" i="7"/>
  <c r="F163" i="7"/>
  <c r="G163" i="7"/>
  <c r="D164" i="7"/>
  <c r="E164" i="7"/>
  <c r="F164" i="7"/>
  <c r="G164" i="7"/>
  <c r="D165" i="7"/>
  <c r="E165" i="7"/>
  <c r="F165" i="7"/>
  <c r="G165" i="7"/>
  <c r="D166" i="7"/>
  <c r="E166" i="7"/>
  <c r="F166" i="7"/>
  <c r="G166" i="7"/>
  <c r="D167" i="7"/>
  <c r="E167" i="7"/>
  <c r="F167" i="7"/>
  <c r="G167" i="7"/>
  <c r="D168" i="7"/>
  <c r="E168" i="7"/>
  <c r="F168" i="7"/>
  <c r="G168" i="7"/>
  <c r="D169" i="7"/>
  <c r="E169" i="7"/>
  <c r="F169" i="7"/>
  <c r="G169" i="7"/>
  <c r="D170" i="7"/>
  <c r="E170" i="7"/>
  <c r="F170" i="7"/>
  <c r="G170" i="7"/>
  <c r="D171" i="7"/>
  <c r="E171" i="7"/>
  <c r="F171" i="7"/>
  <c r="G171" i="7"/>
  <c r="D172" i="7"/>
  <c r="E172" i="7"/>
  <c r="F172" i="7"/>
  <c r="G172" i="7"/>
  <c r="D173" i="7"/>
  <c r="E173" i="7"/>
  <c r="F173" i="7"/>
  <c r="G173" i="7"/>
  <c r="D174" i="7"/>
  <c r="E174" i="7"/>
  <c r="F174" i="7"/>
  <c r="G174" i="7"/>
  <c r="D175" i="7"/>
  <c r="E175" i="7"/>
  <c r="F175" i="7"/>
  <c r="G175" i="7"/>
  <c r="D176" i="7"/>
  <c r="E176" i="7"/>
  <c r="F176" i="7"/>
  <c r="G176" i="7"/>
  <c r="D177" i="7"/>
  <c r="E177" i="7"/>
  <c r="F177" i="7"/>
  <c r="G177" i="7"/>
  <c r="D178" i="7"/>
  <c r="E178" i="7"/>
  <c r="F178" i="7"/>
  <c r="G178" i="7"/>
  <c r="D179" i="7"/>
  <c r="E179" i="7"/>
  <c r="F179" i="7"/>
  <c r="G179" i="7"/>
  <c r="D180" i="7"/>
  <c r="E180" i="7"/>
  <c r="F180" i="7"/>
  <c r="G180" i="7"/>
  <c r="D181" i="7"/>
  <c r="E181" i="7"/>
  <c r="F181" i="7"/>
  <c r="G181" i="7"/>
  <c r="D182" i="7"/>
  <c r="E182" i="7"/>
  <c r="F182" i="7"/>
  <c r="G182" i="7"/>
  <c r="D183" i="7"/>
  <c r="E183" i="7"/>
  <c r="F183" i="7"/>
  <c r="G183" i="7"/>
  <c r="D184" i="7"/>
  <c r="E184" i="7"/>
  <c r="F184" i="7"/>
  <c r="G184" i="7"/>
  <c r="D185" i="7"/>
  <c r="E185" i="7"/>
  <c r="F185" i="7"/>
  <c r="G185" i="7"/>
  <c r="D186" i="7"/>
  <c r="E186" i="7"/>
  <c r="F186" i="7"/>
  <c r="G186" i="7"/>
  <c r="D187" i="7"/>
  <c r="E187" i="7"/>
  <c r="F187" i="7"/>
  <c r="G187" i="7"/>
  <c r="D188" i="7"/>
  <c r="E188" i="7"/>
  <c r="F188" i="7"/>
  <c r="G188" i="7"/>
  <c r="D189" i="7"/>
  <c r="E189" i="7"/>
  <c r="F189" i="7"/>
  <c r="G189" i="7"/>
  <c r="D190" i="7"/>
  <c r="E190" i="7"/>
  <c r="F190" i="7"/>
  <c r="G190" i="7"/>
  <c r="D191" i="7"/>
  <c r="E191" i="7"/>
  <c r="F191" i="7"/>
  <c r="G191" i="7"/>
  <c r="D192" i="7"/>
  <c r="E192" i="7"/>
  <c r="F192" i="7"/>
  <c r="G192" i="7"/>
  <c r="D193" i="7"/>
  <c r="E193" i="7"/>
  <c r="F193" i="7"/>
  <c r="G193" i="7"/>
  <c r="D194" i="7"/>
  <c r="E194" i="7"/>
  <c r="F194" i="7"/>
  <c r="G194" i="7"/>
  <c r="D195" i="7"/>
  <c r="E195" i="7"/>
  <c r="F195" i="7"/>
  <c r="G195" i="7"/>
  <c r="D196" i="7"/>
  <c r="E196" i="7"/>
  <c r="F196" i="7"/>
  <c r="G196" i="7"/>
  <c r="D197" i="7"/>
  <c r="E197" i="7"/>
  <c r="F197" i="7"/>
  <c r="G197" i="7"/>
  <c r="D198" i="7"/>
  <c r="E198" i="7"/>
  <c r="F198" i="7"/>
  <c r="G198" i="7"/>
  <c r="D199" i="7"/>
  <c r="E199" i="7"/>
  <c r="F199" i="7"/>
  <c r="G199" i="7"/>
  <c r="D200" i="7"/>
  <c r="E200" i="7"/>
  <c r="F200" i="7"/>
  <c r="G200" i="7"/>
  <c r="D201" i="7"/>
  <c r="E201" i="7"/>
  <c r="F201" i="7"/>
  <c r="G201" i="7"/>
  <c r="D202" i="7"/>
  <c r="E202" i="7"/>
  <c r="F202" i="7"/>
  <c r="G202" i="7"/>
  <c r="D203" i="7"/>
  <c r="E203" i="7"/>
  <c r="F203" i="7"/>
  <c r="G203" i="7"/>
  <c r="D204" i="7"/>
  <c r="E204" i="7"/>
  <c r="F204" i="7"/>
  <c r="G204" i="7"/>
  <c r="D205" i="7"/>
  <c r="E205" i="7"/>
  <c r="F205" i="7"/>
  <c r="G205" i="7"/>
  <c r="D206" i="7"/>
  <c r="E206" i="7"/>
  <c r="F206" i="7"/>
  <c r="G206" i="7"/>
  <c r="D207" i="7"/>
  <c r="E207" i="7"/>
  <c r="F207" i="7"/>
  <c r="G207" i="7"/>
  <c r="D208" i="7"/>
  <c r="E208" i="7"/>
  <c r="F208" i="7"/>
  <c r="G208" i="7"/>
  <c r="D209" i="7"/>
  <c r="E209" i="7"/>
  <c r="F209" i="7"/>
  <c r="G209" i="7"/>
  <c r="D210" i="7"/>
  <c r="E210" i="7"/>
  <c r="F210" i="7"/>
  <c r="G210" i="7"/>
  <c r="D211" i="7"/>
  <c r="E211" i="7"/>
  <c r="F211" i="7"/>
  <c r="G211" i="7"/>
  <c r="D212" i="7"/>
  <c r="E212" i="7"/>
  <c r="F212" i="7"/>
  <c r="G212" i="7"/>
  <c r="D213" i="7"/>
  <c r="E213" i="7"/>
  <c r="F213" i="7"/>
  <c r="G213" i="7"/>
  <c r="D214" i="7"/>
  <c r="E214" i="7"/>
  <c r="F214" i="7"/>
  <c r="G214" i="7"/>
  <c r="D215" i="7"/>
  <c r="E215" i="7"/>
  <c r="F215" i="7"/>
  <c r="G215" i="7"/>
  <c r="D216" i="7"/>
  <c r="E216" i="7"/>
  <c r="F216" i="7"/>
  <c r="G216" i="7"/>
  <c r="D217" i="7"/>
  <c r="E217" i="7"/>
  <c r="F217" i="7"/>
  <c r="G217" i="7"/>
  <c r="D218" i="7"/>
  <c r="E218" i="7"/>
  <c r="F218" i="7"/>
  <c r="G218" i="7"/>
  <c r="D219" i="7"/>
  <c r="E219" i="7"/>
  <c r="F219" i="7"/>
  <c r="G219" i="7"/>
  <c r="D220" i="7"/>
  <c r="E220" i="7"/>
  <c r="F220" i="7"/>
  <c r="G220" i="7"/>
  <c r="D221" i="7"/>
  <c r="E221" i="7"/>
  <c r="F221" i="7"/>
  <c r="G221" i="7"/>
  <c r="D222" i="7"/>
  <c r="E222" i="7"/>
  <c r="F222" i="7"/>
  <c r="G222" i="7"/>
  <c r="D223" i="7"/>
  <c r="E223" i="7"/>
  <c r="F223" i="7"/>
  <c r="G223" i="7"/>
  <c r="D224" i="7"/>
  <c r="E224" i="7"/>
  <c r="F224" i="7"/>
  <c r="G224" i="7"/>
  <c r="D225" i="7"/>
  <c r="E225" i="7"/>
  <c r="F225" i="7"/>
  <c r="G225" i="7"/>
  <c r="D226" i="7"/>
  <c r="E226" i="7"/>
  <c r="F226" i="7"/>
  <c r="G226" i="7"/>
  <c r="D227" i="7"/>
  <c r="E227" i="7"/>
  <c r="F227" i="7"/>
  <c r="G227" i="7"/>
  <c r="D228" i="7"/>
  <c r="E228" i="7"/>
  <c r="F228" i="7"/>
  <c r="G228" i="7"/>
  <c r="D229" i="7"/>
  <c r="E229" i="7"/>
  <c r="F229" i="7"/>
  <c r="G229" i="7"/>
  <c r="D230" i="7"/>
  <c r="E230" i="7"/>
  <c r="F230" i="7"/>
  <c r="G230" i="7"/>
  <c r="D231" i="7"/>
  <c r="E231" i="7"/>
  <c r="F231" i="7"/>
  <c r="G231" i="7"/>
  <c r="D232" i="7"/>
  <c r="E232" i="7"/>
  <c r="F232" i="7"/>
  <c r="G232" i="7"/>
  <c r="D233" i="7"/>
  <c r="E233" i="7"/>
  <c r="F233" i="7"/>
  <c r="G233" i="7"/>
  <c r="D234" i="7"/>
  <c r="E234" i="7"/>
  <c r="F234" i="7"/>
  <c r="G234" i="7"/>
  <c r="D235" i="7"/>
  <c r="E235" i="7"/>
  <c r="F235" i="7"/>
  <c r="G235" i="7"/>
  <c r="D236" i="7"/>
  <c r="E236" i="7"/>
  <c r="F236" i="7"/>
  <c r="G236" i="7"/>
  <c r="D237" i="7"/>
  <c r="E237" i="7"/>
  <c r="F237" i="7"/>
  <c r="G237" i="7"/>
  <c r="D238" i="7"/>
  <c r="E238" i="7"/>
  <c r="F238" i="7"/>
  <c r="G238" i="7"/>
  <c r="D239" i="7"/>
  <c r="E239" i="7"/>
  <c r="F239" i="7"/>
  <c r="G239" i="7"/>
  <c r="D240" i="7"/>
  <c r="E240" i="7"/>
  <c r="F240" i="7"/>
  <c r="G240" i="7"/>
  <c r="D241" i="7"/>
  <c r="E241" i="7"/>
  <c r="F241" i="7"/>
  <c r="G241" i="7"/>
  <c r="D242" i="7"/>
  <c r="E242" i="7"/>
  <c r="F242" i="7"/>
  <c r="G242" i="7"/>
  <c r="D243" i="7"/>
  <c r="E243" i="7"/>
  <c r="F243" i="7"/>
  <c r="G243" i="7"/>
  <c r="D244" i="7"/>
  <c r="E244" i="7"/>
  <c r="F244" i="7"/>
  <c r="G244" i="7"/>
  <c r="D245" i="7"/>
  <c r="E245" i="7"/>
  <c r="F245" i="7"/>
  <c r="G245" i="7"/>
  <c r="D246" i="7"/>
  <c r="E246" i="7"/>
  <c r="F246" i="7"/>
  <c r="G246" i="7"/>
  <c r="D247" i="7"/>
  <c r="E247" i="7"/>
  <c r="F247" i="7"/>
  <c r="G247" i="7"/>
  <c r="D248" i="7"/>
  <c r="E248" i="7"/>
  <c r="F248" i="7"/>
  <c r="G248" i="7"/>
  <c r="D249" i="7"/>
  <c r="E249" i="7"/>
  <c r="F249" i="7"/>
  <c r="G249" i="7"/>
  <c r="D250" i="7"/>
  <c r="E250" i="7"/>
  <c r="F250" i="7"/>
  <c r="G250" i="7"/>
  <c r="D251" i="7"/>
  <c r="E251" i="7"/>
  <c r="F251" i="7"/>
  <c r="G251" i="7"/>
  <c r="D252" i="7"/>
  <c r="E252" i="7"/>
  <c r="F252" i="7"/>
  <c r="G252" i="7"/>
  <c r="D253" i="7"/>
  <c r="E253" i="7"/>
  <c r="F253" i="7"/>
  <c r="G253" i="7"/>
  <c r="D254" i="7"/>
  <c r="E254" i="7"/>
  <c r="F254" i="7"/>
  <c r="G254" i="7"/>
  <c r="D255" i="7"/>
  <c r="E255" i="7"/>
  <c r="F255" i="7"/>
  <c r="G255" i="7"/>
  <c r="D256" i="7"/>
  <c r="E256" i="7"/>
  <c r="F256" i="7"/>
  <c r="G256" i="7"/>
  <c r="D257" i="7"/>
  <c r="E257" i="7"/>
  <c r="F257" i="7"/>
  <c r="G257" i="7"/>
  <c r="D258" i="7"/>
  <c r="E258" i="7"/>
  <c r="F258" i="7"/>
  <c r="G258" i="7"/>
  <c r="D259" i="7"/>
  <c r="E259" i="7"/>
  <c r="F259" i="7"/>
  <c r="G259" i="7"/>
  <c r="D260" i="7"/>
  <c r="E260" i="7"/>
  <c r="F260" i="7"/>
  <c r="G260" i="7"/>
  <c r="D261" i="7"/>
  <c r="E261" i="7"/>
  <c r="F261" i="7"/>
  <c r="G261" i="7"/>
  <c r="D262" i="7"/>
  <c r="E262" i="7"/>
  <c r="F262" i="7"/>
  <c r="G262" i="7"/>
  <c r="D263" i="7"/>
  <c r="E263" i="7"/>
  <c r="F263" i="7"/>
  <c r="G263" i="7"/>
  <c r="D264" i="7"/>
  <c r="E264" i="7"/>
  <c r="F264" i="7"/>
  <c r="G264" i="7"/>
  <c r="D265" i="7"/>
  <c r="E265" i="7"/>
  <c r="F265" i="7"/>
  <c r="G265" i="7"/>
  <c r="D266" i="7"/>
  <c r="E266" i="7"/>
  <c r="F266" i="7"/>
  <c r="G266" i="7"/>
  <c r="D267" i="7"/>
  <c r="E267" i="7"/>
  <c r="F267" i="7"/>
  <c r="G267" i="7"/>
  <c r="D268" i="7"/>
  <c r="E268" i="7"/>
  <c r="F268" i="7"/>
  <c r="G268" i="7"/>
  <c r="D269" i="7"/>
  <c r="E269" i="7"/>
  <c r="F269" i="7"/>
  <c r="G269" i="7"/>
  <c r="D270" i="7"/>
  <c r="E270" i="7"/>
  <c r="F270" i="7"/>
  <c r="G270" i="7"/>
  <c r="D271" i="7"/>
  <c r="E271" i="7"/>
  <c r="F271" i="7"/>
  <c r="G271" i="7"/>
  <c r="D272" i="7"/>
  <c r="E272" i="7"/>
  <c r="F272" i="7"/>
  <c r="G272" i="7"/>
  <c r="D273" i="7"/>
  <c r="E273" i="7"/>
  <c r="F273" i="7"/>
  <c r="G273" i="7"/>
  <c r="D274" i="7"/>
  <c r="E274" i="7"/>
  <c r="F274" i="7"/>
  <c r="G274" i="7"/>
  <c r="D275" i="7"/>
  <c r="E275" i="7"/>
  <c r="F275" i="7"/>
  <c r="G275" i="7"/>
  <c r="D276" i="7"/>
  <c r="E276" i="7"/>
  <c r="F276" i="7"/>
  <c r="G276" i="7"/>
  <c r="E2" i="7"/>
  <c r="F2" i="7"/>
  <c r="G2" i="7"/>
  <c r="D2" i="7"/>
  <c r="R2" i="5"/>
  <c r="P3" i="2"/>
  <c r="Q3" i="2"/>
  <c r="R3" i="2"/>
  <c r="P4" i="2"/>
  <c r="Q4" i="2"/>
  <c r="R4" i="2"/>
  <c r="P5" i="2"/>
  <c r="Q5" i="2"/>
  <c r="R5" i="2"/>
  <c r="P6" i="2"/>
  <c r="Q6" i="2"/>
  <c r="R6" i="2"/>
  <c r="P7" i="2"/>
  <c r="Q7" i="2"/>
  <c r="R7" i="2"/>
  <c r="P8" i="2"/>
  <c r="Q8" i="2"/>
  <c r="R8" i="2"/>
  <c r="P9" i="2"/>
  <c r="Q9" i="2"/>
  <c r="R9" i="2"/>
  <c r="P10" i="2"/>
  <c r="Q10" i="2"/>
  <c r="R10" i="2"/>
  <c r="P11" i="2"/>
  <c r="Q11" i="2"/>
  <c r="R11" i="2"/>
  <c r="P12" i="2"/>
  <c r="Q12" i="2"/>
  <c r="R12" i="2"/>
  <c r="P13" i="2"/>
  <c r="Q13" i="2"/>
  <c r="R13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U18" i="2" s="1"/>
  <c r="F48" i="10" s="1"/>
  <c r="R18" i="2"/>
  <c r="V18" i="2" s="1"/>
  <c r="G48" i="10" s="1"/>
  <c r="P19" i="2"/>
  <c r="Q19" i="2"/>
  <c r="R19" i="2"/>
  <c r="P20" i="2"/>
  <c r="Q20" i="2"/>
  <c r="R20" i="2"/>
  <c r="P21" i="2"/>
  <c r="Q21" i="2"/>
  <c r="R21" i="2"/>
  <c r="P22" i="2"/>
  <c r="Q22" i="2"/>
  <c r="R22" i="2"/>
  <c r="P23" i="2"/>
  <c r="Q23" i="2"/>
  <c r="R23" i="2"/>
  <c r="P24" i="2"/>
  <c r="Q24" i="2"/>
  <c r="R24" i="2"/>
  <c r="P25" i="2"/>
  <c r="Q25" i="2"/>
  <c r="R25" i="2"/>
  <c r="P26" i="2"/>
  <c r="Q26" i="2"/>
  <c r="R26" i="2"/>
  <c r="P27" i="2"/>
  <c r="Q27" i="2"/>
  <c r="R27" i="2"/>
  <c r="P28" i="2"/>
  <c r="Q28" i="2"/>
  <c r="R28" i="2"/>
  <c r="P29" i="2"/>
  <c r="Q29" i="2"/>
  <c r="R29" i="2"/>
  <c r="P30" i="2"/>
  <c r="Q30" i="2"/>
  <c r="R30" i="2"/>
  <c r="P31" i="2"/>
  <c r="Q31" i="2"/>
  <c r="R31" i="2"/>
  <c r="P32" i="2"/>
  <c r="Q32" i="2"/>
  <c r="R32" i="2"/>
  <c r="P33" i="2"/>
  <c r="Q33" i="2"/>
  <c r="R33" i="2"/>
  <c r="P34" i="2"/>
  <c r="Q34" i="2"/>
  <c r="R34" i="2"/>
  <c r="P35" i="2"/>
  <c r="Q35" i="2"/>
  <c r="R35" i="2"/>
  <c r="P36" i="2"/>
  <c r="Q36" i="2"/>
  <c r="R36" i="2"/>
  <c r="P37" i="2"/>
  <c r="Q37" i="2"/>
  <c r="R37" i="2"/>
  <c r="P38" i="2"/>
  <c r="Q38" i="2"/>
  <c r="R38" i="2"/>
  <c r="P39" i="2"/>
  <c r="Q39" i="2"/>
  <c r="R39" i="2"/>
  <c r="P40" i="2"/>
  <c r="Q40" i="2"/>
  <c r="R40" i="2"/>
  <c r="P41" i="2"/>
  <c r="Q41" i="2"/>
  <c r="R41" i="2"/>
  <c r="P42" i="2"/>
  <c r="Q42" i="2"/>
  <c r="R42" i="2"/>
  <c r="P43" i="2"/>
  <c r="Q43" i="2"/>
  <c r="R43" i="2"/>
  <c r="P44" i="2"/>
  <c r="Q44" i="2"/>
  <c r="R44" i="2"/>
  <c r="P45" i="2"/>
  <c r="Q45" i="2"/>
  <c r="R45" i="2"/>
  <c r="P46" i="2"/>
  <c r="Q46" i="2"/>
  <c r="R46" i="2"/>
  <c r="P47" i="2"/>
  <c r="Q47" i="2"/>
  <c r="R47" i="2"/>
  <c r="P48" i="2"/>
  <c r="Q48" i="2"/>
  <c r="R48" i="2"/>
  <c r="P49" i="2"/>
  <c r="Q49" i="2"/>
  <c r="R49" i="2"/>
  <c r="P50" i="2"/>
  <c r="T50" i="2" s="1"/>
  <c r="E80" i="10" s="1"/>
  <c r="Q50" i="2"/>
  <c r="U50" i="2" s="1"/>
  <c r="F80" i="10" s="1"/>
  <c r="R50" i="2"/>
  <c r="V50" i="2" s="1"/>
  <c r="G80" i="10" s="1"/>
  <c r="P51" i="2"/>
  <c r="Q51" i="2"/>
  <c r="R51" i="2"/>
  <c r="P52" i="2"/>
  <c r="Q52" i="2"/>
  <c r="R52" i="2"/>
  <c r="P53" i="2"/>
  <c r="Q53" i="2"/>
  <c r="R53" i="2"/>
  <c r="P54" i="2"/>
  <c r="Q54" i="2"/>
  <c r="R54" i="2"/>
  <c r="P55" i="2"/>
  <c r="Q55" i="2"/>
  <c r="R55" i="2"/>
  <c r="P56" i="2"/>
  <c r="Q56" i="2"/>
  <c r="R56" i="2"/>
  <c r="P57" i="2"/>
  <c r="Q57" i="2"/>
  <c r="R57" i="2"/>
  <c r="P58" i="2"/>
  <c r="Q58" i="2"/>
  <c r="R58" i="2"/>
  <c r="P59" i="2"/>
  <c r="Q59" i="2"/>
  <c r="R59" i="2"/>
  <c r="P60" i="2"/>
  <c r="Q60" i="2"/>
  <c r="R60" i="2"/>
  <c r="P61" i="2"/>
  <c r="Q61" i="2"/>
  <c r="R61" i="2"/>
  <c r="P62" i="2"/>
  <c r="Q62" i="2"/>
  <c r="R62" i="2"/>
  <c r="P63" i="2"/>
  <c r="Q63" i="2"/>
  <c r="R63" i="2"/>
  <c r="P64" i="2"/>
  <c r="Q64" i="2"/>
  <c r="R64" i="2"/>
  <c r="P65" i="2"/>
  <c r="Q65" i="2"/>
  <c r="R65" i="2"/>
  <c r="P66" i="2"/>
  <c r="Q66" i="2"/>
  <c r="U66" i="2" s="1"/>
  <c r="F96" i="10" s="1"/>
  <c r="R66" i="2"/>
  <c r="V66" i="2" s="1"/>
  <c r="G96" i="10" s="1"/>
  <c r="P67" i="2"/>
  <c r="Q67" i="2"/>
  <c r="R67" i="2"/>
  <c r="P68" i="2"/>
  <c r="Q68" i="2"/>
  <c r="R68" i="2"/>
  <c r="P69" i="2"/>
  <c r="Q69" i="2"/>
  <c r="R69" i="2"/>
  <c r="P70" i="2"/>
  <c r="Q70" i="2"/>
  <c r="R70" i="2"/>
  <c r="P71" i="2"/>
  <c r="Q71" i="2"/>
  <c r="R71" i="2"/>
  <c r="P72" i="2"/>
  <c r="Q72" i="2"/>
  <c r="R72" i="2"/>
  <c r="P73" i="2"/>
  <c r="Q73" i="2"/>
  <c r="R73" i="2"/>
  <c r="P74" i="2"/>
  <c r="Q74" i="2"/>
  <c r="R74" i="2"/>
  <c r="P75" i="2"/>
  <c r="Q75" i="2"/>
  <c r="R75" i="2"/>
  <c r="P76" i="2"/>
  <c r="Q76" i="2"/>
  <c r="R76" i="2"/>
  <c r="P77" i="2"/>
  <c r="Q77" i="2"/>
  <c r="R77" i="2"/>
  <c r="P78" i="2"/>
  <c r="Q78" i="2"/>
  <c r="R78" i="2"/>
  <c r="P79" i="2"/>
  <c r="Q79" i="2"/>
  <c r="R79" i="2"/>
  <c r="P80" i="2"/>
  <c r="Q80" i="2"/>
  <c r="R80" i="2"/>
  <c r="P81" i="2"/>
  <c r="Q81" i="2"/>
  <c r="R81" i="2"/>
  <c r="P82" i="2"/>
  <c r="Q82" i="2"/>
  <c r="R82" i="2"/>
  <c r="P83" i="2"/>
  <c r="Q83" i="2"/>
  <c r="R83" i="2"/>
  <c r="P84" i="2"/>
  <c r="Q84" i="2"/>
  <c r="R84" i="2"/>
  <c r="P85" i="2"/>
  <c r="Q85" i="2"/>
  <c r="R85" i="2"/>
  <c r="P86" i="2"/>
  <c r="Q86" i="2"/>
  <c r="R86" i="2"/>
  <c r="P87" i="2"/>
  <c r="Q87" i="2"/>
  <c r="R87" i="2"/>
  <c r="P88" i="2"/>
  <c r="Q88" i="2"/>
  <c r="R88" i="2"/>
  <c r="P89" i="2"/>
  <c r="Q89" i="2"/>
  <c r="R89" i="2"/>
  <c r="P90" i="2"/>
  <c r="Q90" i="2"/>
  <c r="R90" i="2"/>
  <c r="P91" i="2"/>
  <c r="Q91" i="2"/>
  <c r="R91" i="2"/>
  <c r="P92" i="2"/>
  <c r="Q92" i="2"/>
  <c r="R92" i="2"/>
  <c r="P93" i="2"/>
  <c r="Q93" i="2"/>
  <c r="R93" i="2"/>
  <c r="P94" i="2"/>
  <c r="Q94" i="2"/>
  <c r="R94" i="2"/>
  <c r="P95" i="2"/>
  <c r="Q95" i="2"/>
  <c r="R95" i="2"/>
  <c r="P96" i="2"/>
  <c r="Q96" i="2"/>
  <c r="R96" i="2"/>
  <c r="P97" i="2"/>
  <c r="Q97" i="2"/>
  <c r="R97" i="2"/>
  <c r="P98" i="2"/>
  <c r="Q98" i="2"/>
  <c r="U98" i="2" s="1"/>
  <c r="F128" i="10" s="1"/>
  <c r="R98" i="2"/>
  <c r="V98" i="2" s="1"/>
  <c r="G128" i="10" s="1"/>
  <c r="P99" i="2"/>
  <c r="Q99" i="2"/>
  <c r="R99" i="2"/>
  <c r="P100" i="2"/>
  <c r="Q100" i="2"/>
  <c r="R100" i="2"/>
  <c r="P101" i="2"/>
  <c r="Q101" i="2"/>
  <c r="R101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U114" i="2" s="1"/>
  <c r="F144" i="10" s="1"/>
  <c r="R114" i="2"/>
  <c r="V114" i="2" s="1"/>
  <c r="G144" i="10" s="1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S50" i="2" s="1"/>
  <c r="D80" i="10" s="1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5" i="2"/>
  <c r="O116" i="2"/>
  <c r="O117" i="2"/>
  <c r="O118" i="2"/>
  <c r="O119" i="2"/>
  <c r="O120" i="2"/>
  <c r="R2" i="2"/>
  <c r="Q2" i="2"/>
  <c r="P2" i="2"/>
  <c r="R3" i="5"/>
  <c r="R4" i="5"/>
  <c r="R5" i="5"/>
  <c r="R6" i="5"/>
  <c r="R7" i="5"/>
  <c r="V7" i="5" s="1"/>
  <c r="G7" i="10" s="1"/>
  <c r="R8" i="5"/>
  <c r="V8" i="5" s="1"/>
  <c r="G8" i="10" s="1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V24" i="5" s="1"/>
  <c r="G24" i="10" s="1"/>
  <c r="R25" i="5"/>
  <c r="R26" i="5"/>
  <c r="R27" i="5"/>
  <c r="R28" i="5"/>
  <c r="R29" i="5"/>
  <c r="R30" i="5"/>
  <c r="R31" i="5"/>
  <c r="P3" i="5"/>
  <c r="Q3" i="5"/>
  <c r="P4" i="5"/>
  <c r="Q4" i="5"/>
  <c r="P5" i="5"/>
  <c r="Q5" i="5"/>
  <c r="P6" i="5"/>
  <c r="Q6" i="5"/>
  <c r="P7" i="5"/>
  <c r="T7" i="5" s="1"/>
  <c r="E7" i="10" s="1"/>
  <c r="Q7" i="5"/>
  <c r="U7" i="5" s="1"/>
  <c r="F7" i="10" s="1"/>
  <c r="P8" i="5"/>
  <c r="T8" i="5" s="1"/>
  <c r="E8" i="10" s="1"/>
  <c r="Q8" i="5"/>
  <c r="P9" i="5"/>
  <c r="Q9" i="5"/>
  <c r="P10" i="5"/>
  <c r="Q10" i="5"/>
  <c r="P11" i="5"/>
  <c r="Q11" i="5"/>
  <c r="P12" i="5"/>
  <c r="Q12" i="5"/>
  <c r="P13" i="5"/>
  <c r="Q13" i="5"/>
  <c r="P14" i="5"/>
  <c r="Q14" i="5"/>
  <c r="P15" i="5"/>
  <c r="T15" i="5" s="1"/>
  <c r="E15" i="10" s="1"/>
  <c r="Q15" i="5"/>
  <c r="U15" i="5" s="1"/>
  <c r="F15" i="10" s="1"/>
  <c r="P16" i="5"/>
  <c r="Q16" i="5"/>
  <c r="P17" i="5"/>
  <c r="Q17" i="5"/>
  <c r="P18" i="5"/>
  <c r="Q18" i="5"/>
  <c r="P19" i="5"/>
  <c r="Q19" i="5"/>
  <c r="P20" i="5"/>
  <c r="Q20" i="5"/>
  <c r="U20" i="5" s="1"/>
  <c r="F20" i="10" s="1"/>
  <c r="P21" i="5"/>
  <c r="Q21" i="5"/>
  <c r="P22" i="5"/>
  <c r="Q22" i="5"/>
  <c r="P23" i="5"/>
  <c r="Q23" i="5"/>
  <c r="P24" i="5"/>
  <c r="T24" i="5" s="1"/>
  <c r="E24" i="10" s="1"/>
  <c r="Q24" i="5"/>
  <c r="P25" i="5"/>
  <c r="Q25" i="5"/>
  <c r="P26" i="5"/>
  <c r="Q26" i="5"/>
  <c r="P27" i="5"/>
  <c r="Q27" i="5"/>
  <c r="P28" i="5"/>
  <c r="Q28" i="5"/>
  <c r="P29" i="5"/>
  <c r="Q29" i="5"/>
  <c r="P30" i="5"/>
  <c r="Q30" i="5"/>
  <c r="P31" i="5"/>
  <c r="T31" i="5" s="1"/>
  <c r="E31" i="10" s="1"/>
  <c r="Q31" i="5"/>
  <c r="U31" i="5" s="1"/>
  <c r="F31" i="10" s="1"/>
  <c r="P2" i="5"/>
  <c r="T2" i="5" s="1"/>
  <c r="E2" i="10" s="1"/>
  <c r="Q2" i="5"/>
  <c r="O3" i="5"/>
  <c r="O4" i="5"/>
  <c r="O5" i="5"/>
  <c r="O6" i="5"/>
  <c r="O7" i="5"/>
  <c r="S7" i="5" s="1"/>
  <c r="D7" i="10" s="1"/>
  <c r="O8" i="5"/>
  <c r="O9" i="5"/>
  <c r="O10" i="5"/>
  <c r="O11" i="5"/>
  <c r="O12" i="5"/>
  <c r="O13" i="5"/>
  <c r="O14" i="5"/>
  <c r="O15" i="5"/>
  <c r="S15" i="5" s="1"/>
  <c r="D15" i="10" s="1"/>
  <c r="O16" i="5"/>
  <c r="O17" i="5"/>
  <c r="S17" i="5" s="1"/>
  <c r="D17" i="10" s="1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S30" i="5" s="1"/>
  <c r="D30" i="10" s="1"/>
  <c r="O31" i="5"/>
  <c r="S31" i="5" s="1"/>
  <c r="D31" i="10" s="1"/>
  <c r="E119" i="2"/>
  <c r="D119" i="2"/>
  <c r="E120" i="2"/>
  <c r="D120" i="2"/>
  <c r="E118" i="2"/>
  <c r="D118" i="2"/>
  <c r="E115" i="2"/>
  <c r="D115" i="2"/>
  <c r="E112" i="2"/>
  <c r="D112" i="2"/>
  <c r="E111" i="2"/>
  <c r="D111" i="2"/>
  <c r="E113" i="2"/>
  <c r="D113" i="2"/>
  <c r="E90" i="2"/>
  <c r="D90" i="2"/>
  <c r="E89" i="2"/>
  <c r="D89" i="2"/>
  <c r="E87" i="2"/>
  <c r="D87" i="2"/>
  <c r="E82" i="2"/>
  <c r="D82" i="2"/>
  <c r="E81" i="2"/>
  <c r="D81" i="2"/>
  <c r="E79" i="2"/>
  <c r="D79" i="2"/>
  <c r="E76" i="2"/>
  <c r="D76" i="2"/>
  <c r="E73" i="2"/>
  <c r="D73" i="2"/>
  <c r="D69" i="2"/>
  <c r="E69" i="2"/>
  <c r="D70" i="2"/>
  <c r="E70" i="2"/>
  <c r="E68" i="2"/>
  <c r="D68" i="2"/>
  <c r="E63" i="2"/>
  <c r="D63" i="2"/>
  <c r="D60" i="2"/>
  <c r="E60" i="2"/>
  <c r="D61" i="2"/>
  <c r="E61" i="2"/>
  <c r="E59" i="2"/>
  <c r="D59" i="2"/>
  <c r="E56" i="2"/>
  <c r="D56" i="2"/>
  <c r="E55" i="2"/>
  <c r="D55" i="2"/>
  <c r="E54" i="2"/>
  <c r="D54" i="2"/>
  <c r="E53" i="2"/>
  <c r="D53" i="2"/>
  <c r="E47" i="2"/>
  <c r="D47" i="2"/>
  <c r="E45" i="2"/>
  <c r="D45" i="2"/>
  <c r="E44" i="2"/>
  <c r="D4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E34" i="2"/>
  <c r="D34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E23" i="2"/>
  <c r="D23" i="2"/>
  <c r="D3" i="2"/>
  <c r="E3" i="2"/>
  <c r="D4" i="2"/>
  <c r="E4" i="2"/>
  <c r="D5" i="2"/>
  <c r="E5" i="2"/>
  <c r="E2" i="2"/>
  <c r="D2" i="2"/>
  <c r="E19" i="2"/>
  <c r="D19" i="2"/>
  <c r="D16" i="2"/>
  <c r="E16" i="2"/>
  <c r="D17" i="2"/>
  <c r="E17" i="2"/>
  <c r="E15" i="2"/>
  <c r="D15" i="2"/>
  <c r="D21" i="2"/>
  <c r="E21" i="2"/>
  <c r="E20" i="2"/>
  <c r="D20" i="2"/>
  <c r="S98" i="2" l="1"/>
  <c r="D128" i="10" s="1"/>
  <c r="S66" i="2"/>
  <c r="D96" i="10" s="1"/>
  <c r="S18" i="2"/>
  <c r="D48" i="10" s="1"/>
  <c r="S101" i="2"/>
  <c r="D131" i="10" s="1"/>
  <c r="S85" i="2"/>
  <c r="D115" i="10" s="1"/>
  <c r="V105" i="2"/>
  <c r="G135" i="10" s="1"/>
  <c r="T95" i="2"/>
  <c r="E125" i="10" s="1"/>
  <c r="V57" i="2"/>
  <c r="G87" i="10" s="1"/>
  <c r="S117" i="2"/>
  <c r="D147" i="10" s="1"/>
  <c r="U105" i="2"/>
  <c r="F135" i="10" s="1"/>
  <c r="U57" i="2"/>
  <c r="F87" i="10" s="1"/>
  <c r="V9" i="2"/>
  <c r="G39" i="10" s="1"/>
  <c r="U9" i="2"/>
  <c r="F39" i="10" s="1"/>
  <c r="U84" i="2"/>
  <c r="F114" i="10" s="1"/>
  <c r="U52" i="2"/>
  <c r="F82" i="10" s="1"/>
  <c r="T110" i="2"/>
  <c r="E140" i="10" s="1"/>
  <c r="V104" i="2"/>
  <c r="G134" i="10" s="1"/>
  <c r="T94" i="2"/>
  <c r="E124" i="10" s="1"/>
  <c r="V88" i="2"/>
  <c r="G118" i="10" s="1"/>
  <c r="T78" i="2"/>
  <c r="E108" i="10" s="1"/>
  <c r="V72" i="2"/>
  <c r="G102" i="10" s="1"/>
  <c r="T62" i="2"/>
  <c r="E92" i="10" s="1"/>
  <c r="T46" i="2"/>
  <c r="E76" i="10" s="1"/>
  <c r="T14" i="2"/>
  <c r="E44" i="10" s="1"/>
  <c r="V8" i="2"/>
  <c r="G38" i="10" s="1"/>
  <c r="S97" i="2"/>
  <c r="D127" i="10" s="1"/>
  <c r="S49" i="2"/>
  <c r="D79" i="10" s="1"/>
  <c r="U104" i="2"/>
  <c r="F134" i="10" s="1"/>
  <c r="U72" i="2"/>
  <c r="F102" i="10" s="1"/>
  <c r="U8" i="2"/>
  <c r="F38" i="10" s="1"/>
  <c r="T104" i="2"/>
  <c r="E134" i="10" s="1"/>
  <c r="T88" i="2"/>
  <c r="E118" i="10" s="1"/>
  <c r="T72" i="2"/>
  <c r="E102" i="10" s="1"/>
  <c r="T8" i="2"/>
  <c r="E38" i="10" s="1"/>
  <c r="S95" i="2"/>
  <c r="D125" i="10" s="1"/>
  <c r="S110" i="2"/>
  <c r="D140" i="10" s="1"/>
  <c r="S94" i="2"/>
  <c r="D124" i="10" s="1"/>
  <c r="S78" i="2"/>
  <c r="D108" i="10" s="1"/>
  <c r="S62" i="2"/>
  <c r="D92" i="10" s="1"/>
  <c r="S46" i="2"/>
  <c r="D76" i="10" s="1"/>
  <c r="S14" i="2"/>
  <c r="D44" i="10" s="1"/>
  <c r="T114" i="2"/>
  <c r="E144" i="10" s="1"/>
  <c r="T98" i="2"/>
  <c r="E128" i="10" s="1"/>
  <c r="T66" i="2"/>
  <c r="E96" i="10" s="1"/>
  <c r="T18" i="2"/>
  <c r="E48" i="10" s="1"/>
  <c r="S65" i="2"/>
  <c r="D95" i="10" s="1"/>
  <c r="S33" i="2"/>
  <c r="D63" i="10" s="1"/>
  <c r="U88" i="2"/>
  <c r="F118" i="10" s="1"/>
  <c r="V97" i="2"/>
  <c r="G127" i="10" s="1"/>
  <c r="V65" i="2"/>
  <c r="G95" i="10" s="1"/>
  <c r="V49" i="2"/>
  <c r="G79" i="10" s="1"/>
  <c r="V33" i="2"/>
  <c r="G63" i="10" s="1"/>
  <c r="U97" i="2"/>
  <c r="F127" i="10" s="1"/>
  <c r="U65" i="2"/>
  <c r="F95" i="10" s="1"/>
  <c r="U49" i="2"/>
  <c r="F79" i="10" s="1"/>
  <c r="U33" i="2"/>
  <c r="F63" i="10" s="1"/>
  <c r="S107" i="2"/>
  <c r="D137" i="10" s="1"/>
  <c r="S91" i="2"/>
  <c r="D121" i="10" s="1"/>
  <c r="S75" i="2"/>
  <c r="D105" i="10" s="1"/>
  <c r="S43" i="2"/>
  <c r="D73" i="10" s="1"/>
  <c r="S11" i="2"/>
  <c r="D41" i="10" s="1"/>
  <c r="T97" i="2"/>
  <c r="E127" i="10" s="1"/>
  <c r="T65" i="2"/>
  <c r="E95" i="10" s="1"/>
  <c r="T49" i="2"/>
  <c r="E79" i="10" s="1"/>
  <c r="T33" i="2"/>
  <c r="E63" i="10" s="1"/>
  <c r="U116" i="2"/>
  <c r="F146" i="10" s="1"/>
  <c r="U100" i="2"/>
  <c r="F130" i="10" s="1"/>
  <c r="S100" i="2"/>
  <c r="D130" i="10" s="1"/>
  <c r="S84" i="2"/>
  <c r="D114" i="10" s="1"/>
  <c r="S52" i="2"/>
  <c r="D82" i="10" s="1"/>
  <c r="T116" i="2"/>
  <c r="E146" i="10" s="1"/>
  <c r="V110" i="2"/>
  <c r="G140" i="10" s="1"/>
  <c r="T100" i="2"/>
  <c r="E130" i="10" s="1"/>
  <c r="V94" i="2"/>
  <c r="G124" i="10" s="1"/>
  <c r="T84" i="2"/>
  <c r="E114" i="10" s="1"/>
  <c r="V78" i="2"/>
  <c r="G108" i="10" s="1"/>
  <c r="V62" i="2"/>
  <c r="G92" i="10" s="1"/>
  <c r="T52" i="2"/>
  <c r="E82" i="10" s="1"/>
  <c r="V46" i="2"/>
  <c r="G76" i="10" s="1"/>
  <c r="V14" i="2"/>
  <c r="G44" i="10" s="1"/>
  <c r="S116" i="2"/>
  <c r="D146" i="10" s="1"/>
  <c r="S99" i="2"/>
  <c r="D129" i="10" s="1"/>
  <c r="S83" i="2"/>
  <c r="D113" i="10" s="1"/>
  <c r="S67" i="2"/>
  <c r="D97" i="10" s="1"/>
  <c r="S51" i="2"/>
  <c r="D81" i="10" s="1"/>
  <c r="U110" i="2"/>
  <c r="F140" i="10" s="1"/>
  <c r="T105" i="2"/>
  <c r="E135" i="10" s="1"/>
  <c r="U94" i="2"/>
  <c r="F124" i="10" s="1"/>
  <c r="U78" i="2"/>
  <c r="F108" i="10" s="1"/>
  <c r="U62" i="2"/>
  <c r="F92" i="10" s="1"/>
  <c r="T57" i="2"/>
  <c r="E87" i="10" s="1"/>
  <c r="U46" i="2"/>
  <c r="F76" i="10" s="1"/>
  <c r="U14" i="2"/>
  <c r="F44" i="10" s="1"/>
  <c r="T9" i="2"/>
  <c r="E39" i="10" s="1"/>
  <c r="S20" i="5"/>
  <c r="D20" i="10" s="1"/>
  <c r="U25" i="5"/>
  <c r="F25" i="10" s="1"/>
  <c r="U17" i="5"/>
  <c r="F17" i="10" s="1"/>
  <c r="U9" i="5"/>
  <c r="F9" i="10" s="1"/>
  <c r="V29" i="5"/>
  <c r="G29" i="10" s="1"/>
  <c r="V13" i="5"/>
  <c r="G13" i="10" s="1"/>
  <c r="T25" i="5"/>
  <c r="E25" i="10" s="1"/>
  <c r="V28" i="5"/>
  <c r="G28" i="10" s="1"/>
  <c r="S18" i="5"/>
  <c r="D18" i="10" s="1"/>
  <c r="U2" i="5"/>
  <c r="F2" i="10" s="1"/>
  <c r="U24" i="5"/>
  <c r="F24" i="10" s="1"/>
  <c r="U8" i="5"/>
  <c r="F8" i="10" s="1"/>
  <c r="V27" i="5"/>
  <c r="G27" i="10" s="1"/>
  <c r="U99" i="2"/>
  <c r="F129" i="10" s="1"/>
  <c r="U51" i="2"/>
  <c r="F81" i="10" s="1"/>
  <c r="V109" i="2"/>
  <c r="G139" i="10" s="1"/>
  <c r="T67" i="2"/>
  <c r="E97" i="10" s="1"/>
  <c r="S80" i="2"/>
  <c r="D110" i="10" s="1"/>
  <c r="U12" i="2"/>
  <c r="F42" i="10" s="1"/>
  <c r="S12" i="2"/>
  <c r="D42" i="10" s="1"/>
  <c r="V22" i="2"/>
  <c r="G52" i="10" s="1"/>
  <c r="V107" i="2"/>
  <c r="G137" i="10" s="1"/>
  <c r="V43" i="2"/>
  <c r="G73" i="10" s="1"/>
  <c r="U22" i="2"/>
  <c r="F52" i="10" s="1"/>
  <c r="T102" i="2"/>
  <c r="E132" i="10" s="1"/>
  <c r="V80" i="2"/>
  <c r="G110" i="10" s="1"/>
  <c r="T6" i="2"/>
  <c r="E36" i="10" s="1"/>
  <c r="S9" i="2"/>
  <c r="D39" i="10" s="1"/>
  <c r="V101" i="2"/>
  <c r="G131" i="10" s="1"/>
  <c r="T43" i="2"/>
  <c r="E73" i="10" s="1"/>
  <c r="T11" i="2"/>
  <c r="E41" i="10" s="1"/>
  <c r="U67" i="2"/>
  <c r="F97" i="10" s="1"/>
  <c r="T83" i="2"/>
  <c r="E113" i="10" s="1"/>
  <c r="V13" i="2"/>
  <c r="G43" i="10" s="1"/>
  <c r="S96" i="2"/>
  <c r="D126" i="10" s="1"/>
  <c r="U109" i="2"/>
  <c r="F139" i="10" s="1"/>
  <c r="V92" i="2"/>
  <c r="G122" i="10" s="1"/>
  <c r="S93" i="2"/>
  <c r="D123" i="10" s="1"/>
  <c r="U108" i="2"/>
  <c r="F138" i="10" s="1"/>
  <c r="V102" i="2"/>
  <c r="G132" i="10" s="1"/>
  <c r="V91" i="2"/>
  <c r="G121" i="10" s="1"/>
  <c r="U107" i="2"/>
  <c r="F137" i="10" s="1"/>
  <c r="T86" i="2"/>
  <c r="E116" i="10" s="1"/>
  <c r="V64" i="2"/>
  <c r="G94" i="10" s="1"/>
  <c r="U43" i="2"/>
  <c r="F73" i="10" s="1"/>
  <c r="U11" i="2"/>
  <c r="F41" i="10" s="1"/>
  <c r="T107" i="2"/>
  <c r="E137" i="10" s="1"/>
  <c r="V85" i="2"/>
  <c r="G115" i="10" s="1"/>
  <c r="S104" i="2"/>
  <c r="D134" i="10" s="1"/>
  <c r="U117" i="2"/>
  <c r="F147" i="10" s="1"/>
  <c r="V106" i="2"/>
  <c r="G136" i="10" s="1"/>
  <c r="T96" i="2"/>
  <c r="E126" i="10" s="1"/>
  <c r="U85" i="2"/>
  <c r="F115" i="10" s="1"/>
  <c r="V74" i="2"/>
  <c r="G104" i="10" s="1"/>
  <c r="T64" i="2"/>
  <c r="E94" i="10" s="1"/>
  <c r="V58" i="2"/>
  <c r="G88" i="10" s="1"/>
  <c r="T48" i="2"/>
  <c r="E78" i="10" s="1"/>
  <c r="V42" i="2"/>
  <c r="G72" i="10" s="1"/>
  <c r="V10" i="2"/>
  <c r="G40" i="10" s="1"/>
  <c r="U83" i="2"/>
  <c r="F113" i="10" s="1"/>
  <c r="V93" i="2"/>
  <c r="G123" i="10" s="1"/>
  <c r="V77" i="2"/>
  <c r="G107" i="10" s="1"/>
  <c r="S64" i="2"/>
  <c r="D94" i="10" s="1"/>
  <c r="U93" i="2"/>
  <c r="F123" i="10" s="1"/>
  <c r="U77" i="2"/>
  <c r="F107" i="10" s="1"/>
  <c r="S77" i="2"/>
  <c r="D107" i="10" s="1"/>
  <c r="S13" i="2"/>
  <c r="D43" i="10" s="1"/>
  <c r="S108" i="2"/>
  <c r="D138" i="10" s="1"/>
  <c r="T92" i="2"/>
  <c r="E122" i="10" s="1"/>
  <c r="V6" i="2"/>
  <c r="G36" i="10" s="1"/>
  <c r="U102" i="2"/>
  <c r="F132" i="10" s="1"/>
  <c r="U86" i="2"/>
  <c r="F116" i="10" s="1"/>
  <c r="V11" i="2"/>
  <c r="G41" i="10" s="1"/>
  <c r="V96" i="2"/>
  <c r="G126" i="10" s="1"/>
  <c r="U75" i="2"/>
  <c r="F105" i="10" s="1"/>
  <c r="V48" i="2"/>
  <c r="G78" i="10" s="1"/>
  <c r="S57" i="2"/>
  <c r="D87" i="10" s="1"/>
  <c r="V117" i="2"/>
  <c r="G147" i="10" s="1"/>
  <c r="T75" i="2"/>
  <c r="E105" i="10" s="1"/>
  <c r="S88" i="2"/>
  <c r="D118" i="10" s="1"/>
  <c r="S8" i="2"/>
  <c r="D38" i="10" s="1"/>
  <c r="U101" i="2"/>
  <c r="F131" i="10" s="1"/>
  <c r="T80" i="2"/>
  <c r="E110" i="10" s="1"/>
  <c r="T117" i="2"/>
  <c r="E147" i="10" s="1"/>
  <c r="U106" i="2"/>
  <c r="F136" i="10" s="1"/>
  <c r="T101" i="2"/>
  <c r="E131" i="10" s="1"/>
  <c r="V95" i="2"/>
  <c r="G125" i="10" s="1"/>
  <c r="T85" i="2"/>
  <c r="E115" i="10" s="1"/>
  <c r="U74" i="2"/>
  <c r="F104" i="10" s="1"/>
  <c r="U58" i="2"/>
  <c r="F88" i="10" s="1"/>
  <c r="U42" i="2"/>
  <c r="F72" i="10" s="1"/>
  <c r="U10" i="2"/>
  <c r="F40" i="10" s="1"/>
  <c r="T99" i="2"/>
  <c r="E129" i="10" s="1"/>
  <c r="T51" i="2"/>
  <c r="E81" i="10" s="1"/>
  <c r="S48" i="2"/>
  <c r="D78" i="10" s="1"/>
  <c r="U13" i="2"/>
  <c r="F43" i="10" s="1"/>
  <c r="V108" i="2"/>
  <c r="G138" i="10" s="1"/>
  <c r="V12" i="2"/>
  <c r="G42" i="10" s="1"/>
  <c r="S109" i="2"/>
  <c r="D139" i="10" s="1"/>
  <c r="U92" i="2"/>
  <c r="F122" i="10" s="1"/>
  <c r="S92" i="2"/>
  <c r="D122" i="10" s="1"/>
  <c r="T108" i="2"/>
  <c r="E138" i="10" s="1"/>
  <c r="V86" i="2"/>
  <c r="G116" i="10" s="1"/>
  <c r="T12" i="2"/>
  <c r="E42" i="10" s="1"/>
  <c r="V75" i="2"/>
  <c r="G105" i="10" s="1"/>
  <c r="U6" i="2"/>
  <c r="F36" i="10" s="1"/>
  <c r="U91" i="2"/>
  <c r="F121" i="10" s="1"/>
  <c r="T22" i="2"/>
  <c r="E52" i="10" s="1"/>
  <c r="S105" i="2"/>
  <c r="D135" i="10" s="1"/>
  <c r="T91" i="2"/>
  <c r="E121" i="10" s="1"/>
  <c r="S72" i="2"/>
  <c r="D102" i="10" s="1"/>
  <c r="S102" i="2"/>
  <c r="D132" i="10" s="1"/>
  <c r="S86" i="2"/>
  <c r="D116" i="10" s="1"/>
  <c r="S22" i="2"/>
  <c r="D52" i="10" s="1"/>
  <c r="S6" i="2"/>
  <c r="D36" i="10" s="1"/>
  <c r="V116" i="2"/>
  <c r="G146" i="10" s="1"/>
  <c r="T106" i="2"/>
  <c r="E136" i="10" s="1"/>
  <c r="V100" i="2"/>
  <c r="G130" i="10" s="1"/>
  <c r="U95" i="2"/>
  <c r="F125" i="10" s="1"/>
  <c r="V84" i="2"/>
  <c r="G114" i="10" s="1"/>
  <c r="T74" i="2"/>
  <c r="E104" i="10" s="1"/>
  <c r="T58" i="2"/>
  <c r="E88" i="10" s="1"/>
  <c r="V52" i="2"/>
  <c r="G82" i="10" s="1"/>
  <c r="T42" i="2"/>
  <c r="E72" i="10" s="1"/>
  <c r="T10" i="2"/>
  <c r="E40" i="10" s="1"/>
  <c r="U16" i="5"/>
  <c r="F16" i="10" s="1"/>
  <c r="T28" i="5"/>
  <c r="E28" i="10" s="1"/>
  <c r="S28" i="5"/>
  <c r="D28" i="10" s="1"/>
  <c r="U28" i="5"/>
  <c r="F28" i="10" s="1"/>
  <c r="V26" i="5"/>
  <c r="G26" i="10" s="1"/>
  <c r="U12" i="5"/>
  <c r="F12" i="10" s="1"/>
  <c r="S9" i="5"/>
  <c r="D9" i="10" s="1"/>
  <c r="S8" i="5"/>
  <c r="D8" i="10" s="1"/>
  <c r="V9" i="5"/>
  <c r="G9" i="10" s="1"/>
  <c r="V19" i="5"/>
  <c r="G19" i="10" s="1"/>
  <c r="S25" i="5"/>
  <c r="D25" i="10" s="1"/>
  <c r="S24" i="5"/>
  <c r="D24" i="10" s="1"/>
  <c r="U27" i="5"/>
  <c r="F27" i="10" s="1"/>
  <c r="T27" i="5"/>
  <c r="E27" i="10" s="1"/>
  <c r="V30" i="5"/>
  <c r="G30" i="10" s="1"/>
  <c r="S3" i="5"/>
  <c r="D3" i="10" s="1"/>
  <c r="S4" i="5"/>
  <c r="D4" i="10" s="1"/>
  <c r="V11" i="5"/>
  <c r="G11" i="10" s="1"/>
  <c r="U4" i="5"/>
  <c r="F4" i="10" s="1"/>
  <c r="V3" i="5"/>
  <c r="G3" i="10" s="1"/>
  <c r="T4" i="5"/>
  <c r="E4" i="10" s="1"/>
  <c r="U11" i="5"/>
  <c r="F11" i="10" s="1"/>
  <c r="V17" i="5"/>
  <c r="G17" i="10" s="1"/>
  <c r="V5" i="5"/>
  <c r="G5" i="10" s="1"/>
  <c r="T11" i="5"/>
  <c r="E11" i="10" s="1"/>
  <c r="T3" i="5"/>
  <c r="E3" i="10" s="1"/>
  <c r="T30" i="5"/>
  <c r="E30" i="10" s="1"/>
  <c r="S12" i="5"/>
  <c r="D12" i="10" s="1"/>
  <c r="U29" i="5"/>
  <c r="F29" i="10" s="1"/>
  <c r="U5" i="5"/>
  <c r="F5" i="10" s="1"/>
  <c r="S14" i="5"/>
  <c r="D14" i="10" s="1"/>
  <c r="U30" i="5"/>
  <c r="F30" i="10" s="1"/>
  <c r="U22" i="5"/>
  <c r="F22" i="10" s="1"/>
  <c r="U14" i="5"/>
  <c r="F14" i="10" s="1"/>
  <c r="U6" i="5"/>
  <c r="F6" i="10" s="1"/>
  <c r="U13" i="5"/>
  <c r="F13" i="10" s="1"/>
  <c r="S6" i="5"/>
  <c r="D6" i="10" s="1"/>
  <c r="U26" i="5"/>
  <c r="F26" i="10" s="1"/>
  <c r="V31" i="5"/>
  <c r="G31" i="10" s="1"/>
  <c r="T26" i="5"/>
  <c r="E26" i="10" s="1"/>
  <c r="S19" i="5"/>
  <c r="D19" i="10" s="1"/>
  <c r="T17" i="5"/>
  <c r="E17" i="10" s="1"/>
  <c r="T9" i="5"/>
  <c r="E9" i="10" s="1"/>
  <c r="V12" i="5"/>
  <c r="G12" i="10" s="1"/>
  <c r="T14" i="5"/>
  <c r="E14" i="10" s="1"/>
  <c r="U21" i="5"/>
  <c r="F21" i="10" s="1"/>
  <c r="V21" i="5"/>
  <c r="G21" i="10" s="1"/>
  <c r="S16" i="5"/>
  <c r="D16" i="10" s="1"/>
  <c r="V25" i="5"/>
  <c r="G25" i="10" s="1"/>
  <c r="S29" i="5"/>
  <c r="D29" i="10" s="1"/>
  <c r="T22" i="5"/>
  <c r="E22" i="10" s="1"/>
  <c r="T6" i="5"/>
  <c r="E6" i="10" s="1"/>
  <c r="S2" i="5"/>
  <c r="D2" i="10" s="1"/>
  <c r="T20" i="5"/>
  <c r="E20" i="10" s="1"/>
  <c r="T12" i="5"/>
  <c r="E12" i="10" s="1"/>
  <c r="V18" i="5"/>
  <c r="G18" i="10" s="1"/>
  <c r="V16" i="5"/>
  <c r="G16" i="10" s="1"/>
  <c r="V99" i="2"/>
  <c r="G129" i="10" s="1"/>
  <c r="V83" i="2"/>
  <c r="G113" i="10" s="1"/>
  <c r="V67" i="2"/>
  <c r="G97" i="10" s="1"/>
  <c r="V51" i="2"/>
  <c r="G81" i="10" s="1"/>
  <c r="T23" i="5"/>
  <c r="E23" i="10" s="1"/>
  <c r="V2" i="5"/>
  <c r="G2" i="10" s="1"/>
  <c r="V23" i="5"/>
  <c r="G23" i="10" s="1"/>
  <c r="T109" i="2"/>
  <c r="E139" i="10" s="1"/>
  <c r="V103" i="2"/>
  <c r="G133" i="10" s="1"/>
  <c r="T93" i="2"/>
  <c r="E123" i="10" s="1"/>
  <c r="T77" i="2"/>
  <c r="E107" i="10" s="1"/>
  <c r="V71" i="2"/>
  <c r="G101" i="10" s="1"/>
  <c r="T13" i="2"/>
  <c r="E43" i="10" s="1"/>
  <c r="V7" i="2"/>
  <c r="G37" i="10" s="1"/>
  <c r="V10" i="5"/>
  <c r="G10" i="10" s="1"/>
  <c r="U23" i="5"/>
  <c r="F23" i="10" s="1"/>
  <c r="U7" i="2"/>
  <c r="F37" i="10" s="1"/>
  <c r="V22" i="5"/>
  <c r="G22" i="10" s="1"/>
  <c r="U103" i="2"/>
  <c r="F133" i="10" s="1"/>
  <c r="T71" i="2"/>
  <c r="E101" i="10" s="1"/>
  <c r="T16" i="5"/>
  <c r="E16" i="10" s="1"/>
  <c r="S13" i="5"/>
  <c r="D13" i="10" s="1"/>
  <c r="V6" i="5"/>
  <c r="G6" i="10" s="1"/>
  <c r="U71" i="2"/>
  <c r="F101" i="10" s="1"/>
  <c r="T103" i="2"/>
  <c r="E133" i="10" s="1"/>
  <c r="T7" i="2"/>
  <c r="E37" i="10" s="1"/>
  <c r="S27" i="5"/>
  <c r="D27" i="10" s="1"/>
  <c r="S11" i="5"/>
  <c r="D11" i="10" s="1"/>
  <c r="T29" i="5"/>
  <c r="E29" i="10" s="1"/>
  <c r="T21" i="5"/>
  <c r="E21" i="10" s="1"/>
  <c r="T13" i="5"/>
  <c r="E13" i="10" s="1"/>
  <c r="T5" i="5"/>
  <c r="E5" i="10" s="1"/>
  <c r="V20" i="5"/>
  <c r="G20" i="10" s="1"/>
  <c r="V4" i="5"/>
  <c r="G4" i="10" s="1"/>
  <c r="S10" i="5"/>
  <c r="D10" i="10" s="1"/>
  <c r="S42" i="2"/>
  <c r="D72" i="10" s="1"/>
  <c r="S26" i="5"/>
  <c r="D26" i="10" s="1"/>
  <c r="S58" i="2"/>
  <c r="D88" i="10" s="1"/>
  <c r="S106" i="2"/>
  <c r="D136" i="10" s="1"/>
  <c r="T19" i="5"/>
  <c r="E19" i="10" s="1"/>
  <c r="S10" i="2"/>
  <c r="D40" i="10" s="1"/>
  <c r="U18" i="5"/>
  <c r="F18" i="10" s="1"/>
  <c r="V15" i="5"/>
  <c r="G15" i="10" s="1"/>
  <c r="S74" i="2"/>
  <c r="D104" i="10" s="1"/>
  <c r="U19" i="5"/>
  <c r="F19" i="10" s="1"/>
  <c r="U3" i="5"/>
  <c r="F3" i="10" s="1"/>
  <c r="U96" i="2"/>
  <c r="F126" i="10" s="1"/>
  <c r="U80" i="2"/>
  <c r="F110" i="10" s="1"/>
  <c r="U64" i="2"/>
  <c r="F94" i="10" s="1"/>
  <c r="U48" i="2"/>
  <c r="F78" i="10" s="1"/>
  <c r="S23" i="5"/>
  <c r="D23" i="10" s="1"/>
  <c r="S22" i="5"/>
  <c r="D22" i="10" s="1"/>
  <c r="U10" i="5"/>
  <c r="F10" i="10" s="1"/>
  <c r="S103" i="2"/>
  <c r="D133" i="10" s="1"/>
  <c r="S71" i="2"/>
  <c r="D101" i="10" s="1"/>
  <c r="S7" i="2"/>
  <c r="D37" i="10" s="1"/>
  <c r="S21" i="5"/>
  <c r="D21" i="10" s="1"/>
  <c r="S5" i="5"/>
  <c r="D5" i="10" s="1"/>
  <c r="T18" i="5"/>
  <c r="E18" i="10" s="1"/>
  <c r="T10" i="5"/>
  <c r="E10" i="10" s="1"/>
  <c r="V14" i="5"/>
  <c r="G14" i="10" s="1"/>
  <c r="S114" i="2"/>
  <c r="D144" i="10" s="1"/>
  <c r="S59" i="2"/>
  <c r="D89" i="10" s="1"/>
  <c r="S76" i="2"/>
  <c r="D106" i="10" s="1"/>
  <c r="T23" i="2"/>
  <c r="E53" i="10" s="1"/>
  <c r="T55" i="2"/>
  <c r="E85" i="10" s="1"/>
  <c r="T73" i="2"/>
  <c r="E103" i="10" s="1"/>
  <c r="V111" i="2"/>
  <c r="G141" i="10" s="1"/>
  <c r="V79" i="2"/>
  <c r="G109" i="10" s="1"/>
  <c r="S4" i="2"/>
  <c r="D34" i="10" s="1"/>
  <c r="S27" i="2"/>
  <c r="D57" i="10" s="1"/>
  <c r="T38" i="2"/>
  <c r="E68" i="10" s="1"/>
  <c r="T70" i="2"/>
  <c r="E100" i="10" s="1"/>
  <c r="U90" i="2"/>
  <c r="F120" i="10" s="1"/>
  <c r="V15" i="2"/>
  <c r="G45" i="10" s="1"/>
  <c r="T113" i="2"/>
  <c r="E143" i="10" s="1"/>
  <c r="T118" i="2"/>
  <c r="E148" i="10" s="1"/>
  <c r="T56" i="2"/>
  <c r="E86" i="10" s="1"/>
  <c r="S19" i="2"/>
  <c r="D49" i="10" s="1"/>
  <c r="S45" i="2"/>
  <c r="D75" i="10" s="1"/>
  <c r="T81" i="2"/>
  <c r="E111" i="10" s="1"/>
  <c r="T115" i="2"/>
  <c r="E145" i="10" s="1"/>
  <c r="T2" i="2"/>
  <c r="E32" i="10" s="1"/>
  <c r="V47" i="2"/>
  <c r="G77" i="10" s="1"/>
  <c r="V63" i="2"/>
  <c r="G93" i="10" s="1"/>
  <c r="T53" i="2"/>
  <c r="E83" i="10" s="1"/>
  <c r="S68" i="2"/>
  <c r="D98" i="10" s="1"/>
  <c r="T87" i="2"/>
  <c r="E117" i="10" s="1"/>
  <c r="T120" i="2"/>
  <c r="E150" i="10" s="1"/>
  <c r="T34" i="2"/>
  <c r="E64" i="10" s="1"/>
  <c r="S44" i="2"/>
  <c r="D74" i="10" s="1"/>
  <c r="T112" i="2"/>
  <c r="E142" i="10" s="1"/>
  <c r="U26" i="2"/>
  <c r="F56" i="10" s="1"/>
  <c r="S36" i="2"/>
  <c r="D66" i="10" s="1"/>
  <c r="S3" i="2"/>
  <c r="D33" i="10" s="1"/>
  <c r="T25" i="2"/>
  <c r="E55" i="10" s="1"/>
  <c r="T17" i="2"/>
  <c r="E47" i="10" s="1"/>
  <c r="S35" i="2"/>
  <c r="D65" i="10" s="1"/>
  <c r="V31" i="2"/>
  <c r="G61" i="10" s="1"/>
  <c r="S61" i="2"/>
  <c r="D91" i="10" s="1"/>
  <c r="T82" i="2"/>
  <c r="E112" i="10" s="1"/>
  <c r="T40" i="2"/>
  <c r="E70" i="10" s="1"/>
  <c r="T37" i="2"/>
  <c r="E67" i="10" s="1"/>
  <c r="T32" i="2"/>
  <c r="E62" i="10" s="1"/>
  <c r="T5" i="2"/>
  <c r="E35" i="10" s="1"/>
  <c r="S28" i="2"/>
  <c r="D58" i="10" s="1"/>
  <c r="T39" i="2"/>
  <c r="E69" i="10" s="1"/>
  <c r="T21" i="2"/>
  <c r="E51" i="10" s="1"/>
  <c r="T69" i="2"/>
  <c r="E99" i="10" s="1"/>
  <c r="T24" i="2"/>
  <c r="E54" i="10" s="1"/>
  <c r="T16" i="2"/>
  <c r="E46" i="10" s="1"/>
  <c r="S30" i="2"/>
  <c r="D60" i="10" s="1"/>
  <c r="T41" i="2"/>
  <c r="E71" i="10" s="1"/>
  <c r="S60" i="2"/>
  <c r="D90" i="10" s="1"/>
  <c r="S29" i="2"/>
  <c r="D59" i="10" s="1"/>
  <c r="S20" i="2"/>
  <c r="D50" i="10" s="1"/>
  <c r="T54" i="2"/>
  <c r="E84" i="10" s="1"/>
  <c r="T89" i="2"/>
  <c r="E119" i="10" s="1"/>
  <c r="T119" i="2"/>
  <c r="E149" i="10" s="1"/>
  <c r="S89" i="2"/>
  <c r="D119" i="10" s="1"/>
  <c r="S73" i="2"/>
  <c r="D103" i="10" s="1"/>
  <c r="S41" i="2"/>
  <c r="D71" i="10" s="1"/>
  <c r="S25" i="2"/>
  <c r="D55" i="10" s="1"/>
  <c r="U111" i="2"/>
  <c r="F141" i="10" s="1"/>
  <c r="T90" i="2"/>
  <c r="E120" i="10" s="1"/>
  <c r="U79" i="2"/>
  <c r="F109" i="10" s="1"/>
  <c r="V68" i="2"/>
  <c r="G98" i="10" s="1"/>
  <c r="U63" i="2"/>
  <c r="F93" i="10" s="1"/>
  <c r="U47" i="2"/>
  <c r="F77" i="10" s="1"/>
  <c r="V36" i="2"/>
  <c r="G66" i="10" s="1"/>
  <c r="U31" i="2"/>
  <c r="F61" i="10" s="1"/>
  <c r="T26" i="2"/>
  <c r="E56" i="10" s="1"/>
  <c r="V20" i="2"/>
  <c r="G50" i="10" s="1"/>
  <c r="U15" i="2"/>
  <c r="F45" i="10" s="1"/>
  <c r="V4" i="2"/>
  <c r="G34" i="10" s="1"/>
  <c r="S2" i="2"/>
  <c r="D32" i="10" s="1"/>
  <c r="S56" i="2"/>
  <c r="D86" i="10" s="1"/>
  <c r="S40" i="2"/>
  <c r="D70" i="10" s="1"/>
  <c r="S24" i="2"/>
  <c r="D54" i="10" s="1"/>
  <c r="T111" i="2"/>
  <c r="E141" i="10" s="1"/>
  <c r="V89" i="2"/>
  <c r="G119" i="10" s="1"/>
  <c r="T79" i="2"/>
  <c r="E109" i="10" s="1"/>
  <c r="V73" i="2"/>
  <c r="G103" i="10" s="1"/>
  <c r="U68" i="2"/>
  <c r="F98" i="10" s="1"/>
  <c r="T63" i="2"/>
  <c r="E93" i="10" s="1"/>
  <c r="T47" i="2"/>
  <c r="E77" i="10" s="1"/>
  <c r="V41" i="2"/>
  <c r="G71" i="10" s="1"/>
  <c r="U36" i="2"/>
  <c r="F66" i="10" s="1"/>
  <c r="T31" i="2"/>
  <c r="E61" i="10" s="1"/>
  <c r="V25" i="2"/>
  <c r="G55" i="10" s="1"/>
  <c r="U20" i="2"/>
  <c r="F50" i="10" s="1"/>
  <c r="T15" i="2"/>
  <c r="E45" i="10" s="1"/>
  <c r="U4" i="2"/>
  <c r="F34" i="10" s="1"/>
  <c r="S120" i="2"/>
  <c r="D150" i="10" s="1"/>
  <c r="S87" i="2"/>
  <c r="D117" i="10" s="1"/>
  <c r="S55" i="2"/>
  <c r="D85" i="10" s="1"/>
  <c r="S39" i="2"/>
  <c r="D69" i="10" s="1"/>
  <c r="S23" i="2"/>
  <c r="D53" i="10" s="1"/>
  <c r="U89" i="2"/>
  <c r="F119" i="10" s="1"/>
  <c r="U73" i="2"/>
  <c r="F103" i="10" s="1"/>
  <c r="T68" i="2"/>
  <c r="E98" i="10" s="1"/>
  <c r="U41" i="2"/>
  <c r="F71" i="10" s="1"/>
  <c r="T36" i="2"/>
  <c r="E66" i="10" s="1"/>
  <c r="V30" i="2"/>
  <c r="G60" i="10" s="1"/>
  <c r="U25" i="2"/>
  <c r="F55" i="10" s="1"/>
  <c r="T20" i="2"/>
  <c r="E50" i="10" s="1"/>
  <c r="T4" i="2"/>
  <c r="E34" i="10" s="1"/>
  <c r="S119" i="2"/>
  <c r="D149" i="10" s="1"/>
  <c r="S70" i="2"/>
  <c r="D100" i="10" s="1"/>
  <c r="S54" i="2"/>
  <c r="D84" i="10" s="1"/>
  <c r="S38" i="2"/>
  <c r="D68" i="10" s="1"/>
  <c r="V35" i="2"/>
  <c r="G65" i="10" s="1"/>
  <c r="U30" i="2"/>
  <c r="F60" i="10" s="1"/>
  <c r="V19" i="2"/>
  <c r="G49" i="10" s="1"/>
  <c r="V3" i="2"/>
  <c r="G33" i="10" s="1"/>
  <c r="S118" i="2"/>
  <c r="D148" i="10" s="1"/>
  <c r="S69" i="2"/>
  <c r="D99" i="10" s="1"/>
  <c r="S53" i="2"/>
  <c r="D83" i="10" s="1"/>
  <c r="S37" i="2"/>
  <c r="D67" i="10" s="1"/>
  <c r="S21" i="2"/>
  <c r="D51" i="10" s="1"/>
  <c r="S5" i="2"/>
  <c r="D35" i="10" s="1"/>
  <c r="V56" i="2"/>
  <c r="G86" i="10" s="1"/>
  <c r="V40" i="2"/>
  <c r="G70" i="10" s="1"/>
  <c r="U35" i="2"/>
  <c r="F65" i="10" s="1"/>
  <c r="T30" i="2"/>
  <c r="E60" i="10" s="1"/>
  <c r="V24" i="2"/>
  <c r="G54" i="10" s="1"/>
  <c r="U19" i="2"/>
  <c r="F49" i="10" s="1"/>
  <c r="U3" i="2"/>
  <c r="F33" i="10" s="1"/>
  <c r="V61" i="2"/>
  <c r="G91" i="10" s="1"/>
  <c r="U56" i="2"/>
  <c r="F86" i="10" s="1"/>
  <c r="V45" i="2"/>
  <c r="G75" i="10" s="1"/>
  <c r="U40" i="2"/>
  <c r="F70" i="10" s="1"/>
  <c r="T35" i="2"/>
  <c r="E65" i="10" s="1"/>
  <c r="V29" i="2"/>
  <c r="G59" i="10" s="1"/>
  <c r="U24" i="2"/>
  <c r="F54" i="10" s="1"/>
  <c r="T19" i="2"/>
  <c r="E49" i="10" s="1"/>
  <c r="T3" i="2"/>
  <c r="E33" i="10" s="1"/>
  <c r="V115" i="2"/>
  <c r="G145" i="10" s="1"/>
  <c r="V82" i="2"/>
  <c r="G112" i="10" s="1"/>
  <c r="U61" i="2"/>
  <c r="F91" i="10" s="1"/>
  <c r="U45" i="2"/>
  <c r="F75" i="10" s="1"/>
  <c r="V34" i="2"/>
  <c r="G64" i="10" s="1"/>
  <c r="U29" i="2"/>
  <c r="F59" i="10" s="1"/>
  <c r="V2" i="2"/>
  <c r="G32" i="10" s="1"/>
  <c r="S115" i="2"/>
  <c r="D145" i="10" s="1"/>
  <c r="S82" i="2"/>
  <c r="D112" i="10" s="1"/>
  <c r="S34" i="2"/>
  <c r="D64" i="10" s="1"/>
  <c r="V120" i="2"/>
  <c r="G150" i="10" s="1"/>
  <c r="U115" i="2"/>
  <c r="F145" i="10" s="1"/>
  <c r="V87" i="2"/>
  <c r="G117" i="10" s="1"/>
  <c r="U82" i="2"/>
  <c r="F112" i="10" s="1"/>
  <c r="T61" i="2"/>
  <c r="E91" i="10" s="1"/>
  <c r="V55" i="2"/>
  <c r="G85" i="10" s="1"/>
  <c r="T45" i="2"/>
  <c r="E75" i="10" s="1"/>
  <c r="V39" i="2"/>
  <c r="G69" i="10" s="1"/>
  <c r="U34" i="2"/>
  <c r="F64" i="10" s="1"/>
  <c r="T29" i="2"/>
  <c r="E59" i="10" s="1"/>
  <c r="V23" i="2"/>
  <c r="G53" i="10" s="1"/>
  <c r="U2" i="2"/>
  <c r="F32" i="10" s="1"/>
  <c r="S113" i="2"/>
  <c r="D143" i="10" s="1"/>
  <c r="S81" i="2"/>
  <c r="D111" i="10" s="1"/>
  <c r="S17" i="2"/>
  <c r="D47" i="10" s="1"/>
  <c r="U120" i="2"/>
  <c r="F150" i="10" s="1"/>
  <c r="U87" i="2"/>
  <c r="F117" i="10" s="1"/>
  <c r="V76" i="2"/>
  <c r="G106" i="10" s="1"/>
  <c r="V60" i="2"/>
  <c r="G90" i="10" s="1"/>
  <c r="U55" i="2"/>
  <c r="F85" i="10" s="1"/>
  <c r="V44" i="2"/>
  <c r="G74" i="10" s="1"/>
  <c r="U39" i="2"/>
  <c r="F69" i="10" s="1"/>
  <c r="V28" i="2"/>
  <c r="G58" i="10" s="1"/>
  <c r="U23" i="2"/>
  <c r="F53" i="10" s="1"/>
  <c r="S112" i="2"/>
  <c r="D142" i="10" s="1"/>
  <c r="S32" i="2"/>
  <c r="D62" i="10" s="1"/>
  <c r="S16" i="2"/>
  <c r="D46" i="10" s="1"/>
  <c r="V113" i="2"/>
  <c r="G143" i="10" s="1"/>
  <c r="V81" i="2"/>
  <c r="G111" i="10" s="1"/>
  <c r="U76" i="2"/>
  <c r="F106" i="10" s="1"/>
  <c r="U60" i="2"/>
  <c r="F90" i="10" s="1"/>
  <c r="U44" i="2"/>
  <c r="F74" i="10" s="1"/>
  <c r="U28" i="2"/>
  <c r="F58" i="10" s="1"/>
  <c r="V17" i="2"/>
  <c r="G47" i="10" s="1"/>
  <c r="S111" i="2"/>
  <c r="D141" i="10" s="1"/>
  <c r="S79" i="2"/>
  <c r="D109" i="10" s="1"/>
  <c r="S63" i="2"/>
  <c r="D93" i="10" s="1"/>
  <c r="S47" i="2"/>
  <c r="D77" i="10" s="1"/>
  <c r="S31" i="2"/>
  <c r="D61" i="10" s="1"/>
  <c r="S15" i="2"/>
  <c r="D45" i="10" s="1"/>
  <c r="V119" i="2"/>
  <c r="G149" i="10" s="1"/>
  <c r="U113" i="2"/>
  <c r="F143" i="10" s="1"/>
  <c r="U81" i="2"/>
  <c r="F111" i="10" s="1"/>
  <c r="T76" i="2"/>
  <c r="E106" i="10" s="1"/>
  <c r="V70" i="2"/>
  <c r="G100" i="10" s="1"/>
  <c r="T60" i="2"/>
  <c r="E90" i="10" s="1"/>
  <c r="V54" i="2"/>
  <c r="G84" i="10" s="1"/>
  <c r="T44" i="2"/>
  <c r="E74" i="10" s="1"/>
  <c r="V38" i="2"/>
  <c r="G68" i="10" s="1"/>
  <c r="T28" i="2"/>
  <c r="E58" i="10" s="1"/>
  <c r="U17" i="2"/>
  <c r="F47" i="10" s="1"/>
  <c r="U119" i="2"/>
  <c r="F149" i="10" s="1"/>
  <c r="U70" i="2"/>
  <c r="F100" i="10" s="1"/>
  <c r="V59" i="2"/>
  <c r="G89" i="10" s="1"/>
  <c r="U54" i="2"/>
  <c r="F84" i="10" s="1"/>
  <c r="U38" i="2"/>
  <c r="F68" i="10" s="1"/>
  <c r="V27" i="2"/>
  <c r="G57" i="10" s="1"/>
  <c r="V112" i="2"/>
  <c r="G142" i="10" s="1"/>
  <c r="U59" i="2"/>
  <c r="F89" i="10" s="1"/>
  <c r="V32" i="2"/>
  <c r="G62" i="10" s="1"/>
  <c r="U27" i="2"/>
  <c r="F57" i="10" s="1"/>
  <c r="V16" i="2"/>
  <c r="G46" i="10" s="1"/>
  <c r="V118" i="2"/>
  <c r="G148" i="10" s="1"/>
  <c r="U112" i="2"/>
  <c r="F142" i="10" s="1"/>
  <c r="V69" i="2"/>
  <c r="G99" i="10" s="1"/>
  <c r="T59" i="2"/>
  <c r="E89" i="10" s="1"/>
  <c r="V53" i="2"/>
  <c r="G83" i="10" s="1"/>
  <c r="V37" i="2"/>
  <c r="G67" i="10" s="1"/>
  <c r="U32" i="2"/>
  <c r="F62" i="10" s="1"/>
  <c r="T27" i="2"/>
  <c r="E57" i="10" s="1"/>
  <c r="V21" i="2"/>
  <c r="G51" i="10" s="1"/>
  <c r="U16" i="2"/>
  <c r="F46" i="10" s="1"/>
  <c r="V5" i="2"/>
  <c r="G35" i="10" s="1"/>
  <c r="U118" i="2"/>
  <c r="F148" i="10" s="1"/>
  <c r="V90" i="2"/>
  <c r="G120" i="10" s="1"/>
  <c r="U69" i="2"/>
  <c r="F99" i="10" s="1"/>
  <c r="U53" i="2"/>
  <c r="F83" i="10" s="1"/>
  <c r="U37" i="2"/>
  <c r="F67" i="10" s="1"/>
  <c r="V26" i="2"/>
  <c r="G56" i="10" s="1"/>
  <c r="U21" i="2"/>
  <c r="F51" i="10" s="1"/>
  <c r="U5" i="2"/>
  <c r="F35" i="10" s="1"/>
  <c r="S90" i="2"/>
  <c r="D120" i="10" s="1"/>
  <c r="S26" i="2"/>
  <c r="D56" i="10" s="1"/>
</calcChain>
</file>

<file path=xl/sharedStrings.xml><?xml version="1.0" encoding="utf-8"?>
<sst xmlns="http://schemas.openxmlformats.org/spreadsheetml/2006/main" count="1475" uniqueCount="325">
  <si>
    <t>id</t>
  </si>
  <si>
    <t>Region</t>
  </si>
  <si>
    <t>Mordor</t>
  </si>
  <si>
    <t>Gondor</t>
  </si>
  <si>
    <t>Rohan</t>
  </si>
  <si>
    <t>Forlindon</t>
  </si>
  <si>
    <t>Harlindon</t>
  </si>
  <si>
    <t>Eregion</t>
  </si>
  <si>
    <t>Harondor</t>
  </si>
  <si>
    <t>Angmar</t>
  </si>
  <si>
    <t>Forodwaith</t>
  </si>
  <si>
    <t>Fangorn</t>
  </si>
  <si>
    <t>Umbar</t>
  </si>
  <si>
    <t>Isengard</t>
  </si>
  <si>
    <t>Khand</t>
  </si>
  <si>
    <t>Cardolan</t>
  </si>
  <si>
    <t>Rhudaur</t>
  </si>
  <si>
    <t>Numeriador</t>
  </si>
  <si>
    <t>Arthedain</t>
  </si>
  <si>
    <t>Forlamath</t>
  </si>
  <si>
    <t>Dorwinion</t>
  </si>
  <si>
    <t>Dale</t>
  </si>
  <si>
    <t>Haradwaith</t>
  </si>
  <si>
    <t>Emyn Muil</t>
  </si>
  <si>
    <t>Dagorlad</t>
  </si>
  <si>
    <t>Rhovanion</t>
  </si>
  <si>
    <t>Druwaith Laur</t>
  </si>
  <si>
    <t>Withered Heath</t>
  </si>
  <si>
    <t>Iron Hills</t>
  </si>
  <si>
    <t>Ered Mithrin</t>
  </si>
  <si>
    <t>Blue Montains</t>
  </si>
  <si>
    <t>White Mountains</t>
  </si>
  <si>
    <t>Rivendell</t>
  </si>
  <si>
    <t>Tol Fuin</t>
  </si>
  <si>
    <t>Tol Himring</t>
  </si>
  <si>
    <t>Uruk-hai</t>
  </si>
  <si>
    <t>---------------</t>
  </si>
  <si>
    <t>-------------</t>
  </si>
  <si>
    <t xml:space="preserve"> PM10 (µg/m³) </t>
  </si>
  <si>
    <t xml:space="preserve"> SO2 (µg/m³) </t>
  </si>
  <si>
    <t xml:space="preserve"> NO2 (µg/m³) </t>
  </si>
  <si>
    <t>TYPE</t>
  </si>
  <si>
    <t>ORIGIN</t>
  </si>
  <si>
    <t>MERP</t>
  </si>
  <si>
    <t>NAME</t>
  </si>
  <si>
    <t>X</t>
  </si>
  <si>
    <t>Y</t>
  </si>
  <si>
    <t>Citadel</t>
  </si>
  <si>
    <t>Minas Dûrlith</t>
  </si>
  <si>
    <t>Barad-wath</t>
  </si>
  <si>
    <t>Ostigurth</t>
  </si>
  <si>
    <t>Barad-dûr</t>
  </si>
  <si>
    <t>Carach Angren</t>
  </si>
  <si>
    <t>Cirith Ungol</t>
  </si>
  <si>
    <t>Morannon</t>
  </si>
  <si>
    <t>Durthang</t>
  </si>
  <si>
    <t>Tharogrondost</t>
  </si>
  <si>
    <t>Galenhirost</t>
  </si>
  <si>
    <t>Amrûnaur</t>
  </si>
  <si>
    <t>Minas Brethil</t>
  </si>
  <si>
    <t>Lómost</t>
  </si>
  <si>
    <t>Earost</t>
  </si>
  <si>
    <t>Minas Arthor</t>
  </si>
  <si>
    <t>Bar Morthil</t>
  </si>
  <si>
    <t>Pinnornost</t>
  </si>
  <si>
    <t>Sárathondost</t>
  </si>
  <si>
    <t>Morthondost</t>
  </si>
  <si>
    <t>Helm's Deep</t>
  </si>
  <si>
    <t>Korb Ugata</t>
  </si>
  <si>
    <t>Angshul</t>
  </si>
  <si>
    <t>Morkai</t>
  </si>
  <si>
    <t>Carn Dûm</t>
  </si>
  <si>
    <t>Ligr Wodaize Berne</t>
  </si>
  <si>
    <t>Isigir</t>
  </si>
  <si>
    <t>Eradas</t>
  </si>
  <si>
    <t>Caldûr</t>
  </si>
  <si>
    <t>Marós</t>
  </si>
  <si>
    <t>Pellardur</t>
  </si>
  <si>
    <t>Ardûmir</t>
  </si>
  <si>
    <t>Argond</t>
  </si>
  <si>
    <t>Minas Girithlin</t>
  </si>
  <si>
    <t>Balost</t>
  </si>
  <si>
    <t>Creb Durga</t>
  </si>
  <si>
    <t>Penmorva</t>
  </si>
  <si>
    <t>Cameth Brin</t>
  </si>
  <si>
    <t>Himsiril Keep</t>
  </si>
  <si>
    <t>Eldanar</t>
  </si>
  <si>
    <t>Shadûn</t>
  </si>
  <si>
    <t>Bareketta</t>
  </si>
  <si>
    <t>Dongorath's Hold</t>
  </si>
  <si>
    <t>Dol Guldur</t>
  </si>
  <si>
    <t>Romenost</t>
  </si>
  <si>
    <t>Lar-Hûz</t>
  </si>
  <si>
    <t>Name</t>
  </si>
  <si>
    <t>Haven</t>
  </si>
  <si>
    <t>Forlond</t>
  </si>
  <si>
    <t>Harlond</t>
  </si>
  <si>
    <t>Mithlond</t>
  </si>
  <si>
    <t>Fortress</t>
  </si>
  <si>
    <t>Fornost</t>
  </si>
  <si>
    <t>City</t>
  </si>
  <si>
    <t>Tharbad</t>
  </si>
  <si>
    <t>Khazad-dûm</t>
  </si>
  <si>
    <t>Dol Amroth</t>
  </si>
  <si>
    <t>Edoras</t>
  </si>
  <si>
    <t>Caras Galadhon</t>
  </si>
  <si>
    <t>Pelargir</t>
  </si>
  <si>
    <t>Minas Tirith</t>
  </si>
  <si>
    <t>Osgiliath</t>
  </si>
  <si>
    <t>Minas Morgul</t>
  </si>
  <si>
    <t>Thranduil's Caverns</t>
  </si>
  <si>
    <t>Edhellond</t>
  </si>
  <si>
    <t>Lond Daer</t>
  </si>
  <si>
    <t>Erebor</t>
  </si>
  <si>
    <t>Framsburg</t>
  </si>
  <si>
    <t>Goblin Town</t>
  </si>
  <si>
    <t>Amrûn</t>
  </si>
  <si>
    <t>Town</t>
  </si>
  <si>
    <t>Ramlond</t>
  </si>
  <si>
    <t>Ammu Khand</t>
  </si>
  <si>
    <t>Gobel Mirlond</t>
  </si>
  <si>
    <t>Gobel Ancalimon</t>
  </si>
  <si>
    <t>Korondaj</t>
  </si>
  <si>
    <t>Amon Eithel</t>
  </si>
  <si>
    <t>Sturlurtsa Khand</t>
  </si>
  <si>
    <t xml:space="preserve"> PM2,5 (µg/m³) </t>
  </si>
  <si>
    <t>C_PM10</t>
  </si>
  <si>
    <t>C_SO2</t>
  </si>
  <si>
    <t>C_NO2</t>
  </si>
  <si>
    <t>Description</t>
  </si>
  <si>
    <t>Région agricole et pastorale, usage limité de bois-énergie.</t>
  </si>
  <si>
    <t>Inhabitant</t>
  </si>
  <si>
    <t>People</t>
  </si>
  <si>
    <t>The Shire</t>
  </si>
  <si>
    <t>Bree-land</t>
  </si>
  <si>
    <t>Lothlórien</t>
  </si>
  <si>
    <t>Dunland</t>
  </si>
  <si>
    <t>Lonely Mountain</t>
  </si>
  <si>
    <t>Rhûn</t>
  </si>
  <si>
    <t>South Arthedain</t>
  </si>
  <si>
    <t>Anduin Vale</t>
  </si>
  <si>
    <t>Mirkwood</t>
  </si>
  <si>
    <t>Dead Marshes</t>
  </si>
  <si>
    <t>Brown Lands</t>
  </si>
  <si>
    <t>Southern Blue Mountains</t>
  </si>
  <si>
    <t>Misty Mountains – Gundabad</t>
  </si>
  <si>
    <t>Misty Mountains – Moria</t>
  </si>
  <si>
    <t>Misty Mountains – Methedras</t>
  </si>
  <si>
    <t>Misty Mountains</t>
  </si>
  <si>
    <t>Dorwinion Range</t>
  </si>
  <si>
    <t xml:space="preserve"> Region               </t>
  </si>
  <si>
    <t>People Factor</t>
  </si>
  <si>
    <t>Factor beta_PM10</t>
  </si>
  <si>
    <t>Factor beta_PM2.5</t>
  </si>
  <si>
    <t>Factor beta_SO2</t>
  </si>
  <si>
    <t>Factor beta_NO2</t>
  </si>
  <si>
    <t>Man</t>
  </si>
  <si>
    <t>Elf</t>
  </si>
  <si>
    <t>Dwarf</t>
  </si>
  <si>
    <t>Orc</t>
  </si>
  <si>
    <t>Goblin</t>
  </si>
  <si>
    <t>Troll</t>
  </si>
  <si>
    <t>Ent</t>
  </si>
  <si>
    <t>Hobbit</t>
  </si>
  <si>
    <t>Uninhabited</t>
  </si>
  <si>
    <t>Dragon</t>
  </si>
  <si>
    <t>Area (ha)</t>
  </si>
  <si>
    <t xml:space="preserve">C_reg_PM10 (µg/m³) </t>
  </si>
  <si>
    <t xml:space="preserve">C_reg_PM2.5 (µg/m³) </t>
  </si>
  <si>
    <t xml:space="preserve">C_reg_SO2 (µg/m³) </t>
  </si>
  <si>
    <t xml:space="preserve">C_reg_NO2 (µg/m³) </t>
  </si>
  <si>
    <t xml:space="preserve">C_PM10 (µg/m³) </t>
  </si>
  <si>
    <t xml:space="preserve">C_PM2.5 (µg/m³) </t>
  </si>
  <si>
    <t xml:space="preserve">C_SO2 (µg/m³) </t>
  </si>
  <si>
    <t xml:space="preserve">C_NO2 (µg/m³) </t>
  </si>
  <si>
    <t>C_PM2.5</t>
  </si>
  <si>
    <t>Highly volcanic area with strong industrial activity (forges, mines)</t>
  </si>
  <si>
    <t>Human kingdom with human activity in a few towns and villages, and agricultural activities</t>
  </si>
  <si>
    <t>Rural human kingdom with human activity in a few villages and towns, agricultural activities (especially horse breeding)</t>
  </si>
  <si>
    <t>Rural and agricultural hobbit region</t>
  </si>
  <si>
    <t>Sparsely populated elf coastal region</t>
  </si>
  <si>
    <t>Ruined elven industrial region (ruined elven forges)</t>
  </si>
  <si>
    <t>Rural region south of Gondor with little activity</t>
  </si>
  <si>
    <t>Desolate, hostile region, orc and troll activity</t>
  </si>
  <si>
    <t>Rural area with a small town, agricultural activities and handicrafts</t>
  </si>
  <si>
    <t>Protected elven forest</t>
  </si>
  <si>
    <t>Ancient forest, inhabited by Ent</t>
  </si>
  <si>
    <t>Large merchant port with intense commercial activity in a desert region</t>
  </si>
  <si>
    <t>Rural and mountainous region with agricultural activity</t>
  </si>
  <si>
    <t>Wild island</t>
  </si>
  <si>
    <t>Wine-growing and mountainous region with agricultural and commercial activity</t>
  </si>
  <si>
    <t>Sparsely populated mountain range</t>
  </si>
  <si>
    <t>Elven valley with farming and crafts</t>
  </si>
  <si>
    <t>Former dwarf mine, now home to creatures (orcs, Balrogs)</t>
  </si>
  <si>
    <t>Mountainous region with orc and goblin fortresses</t>
  </si>
  <si>
    <t>Mountain ranges with little human activity</t>
  </si>
  <si>
    <t>Mountainous mining region populated by dwarves</t>
  </si>
  <si>
    <t>A barren wasteland covered in ash</t>
  </si>
  <si>
    <t>Wooded, mountainous, coastal and sparsely populated region</t>
  </si>
  <si>
    <t>Region with moderate human and commercial activity</t>
  </si>
  <si>
    <t>Former battlefield, barren land</t>
  </si>
  <si>
    <t>Devastated barren lands, remnants of ancient battles</t>
  </si>
  <si>
    <t>Wild, mountainous region with little human activity</t>
  </si>
  <si>
    <t>Swampy and gloomy region, marked by remnants of ancient battles and a sinister environment</t>
  </si>
  <si>
    <t>Dense forest inhabited by elves and wild creatures</t>
  </si>
  <si>
    <t>Highly industrial region with forges, mines and war machines, composed of orcs, goblins and Uruk-hai</t>
  </si>
  <si>
    <t>Dwarf mining region</t>
  </si>
  <si>
    <t>Steppe region with a few towns and villages</t>
  </si>
  <si>
    <t>Sparsely populated arid desert region to the south-east of Mordor</t>
  </si>
  <si>
    <t>Ancient, sparsely populated region with numerous ruins</t>
  </si>
  <si>
    <t>Sparsely populated mountain region with numerous ruins</t>
  </si>
  <si>
    <t>Sparsely populated wilderness and coastal region</t>
  </si>
  <si>
    <t>Ancient sparsely populated region with many ruins</t>
  </si>
  <si>
    <t>Sparsely populated coastal swamp region</t>
  </si>
  <si>
    <t>Wine-growing region with agricultural and commercial activity</t>
  </si>
  <si>
    <t>Town with commercial and craft activities on the lakefront</t>
  </si>
  <si>
    <t>Rural region crossed by the Anduin river</t>
  </si>
  <si>
    <t>Savannah region in the south with human activity in a few villages and towns</t>
  </si>
  <si>
    <t>Arid climate with high temperatures due to volcanic activity</t>
  </si>
  <si>
    <t>Arid climate</t>
  </si>
  <si>
    <t>Continental climate</t>
  </si>
  <si>
    <t>Moderate continental climate</t>
  </si>
  <si>
    <t>Island climate</t>
  </si>
  <si>
    <t>Cool marshy climate</t>
  </si>
  <si>
    <t>Humid swamp climate</t>
  </si>
  <si>
    <t>Mediterranean climate</t>
  </si>
  <si>
    <t>Dry Mediterranean climate</t>
  </si>
  <si>
    <t>Semi-arid Mediterranean climate</t>
  </si>
  <si>
    <t>Arid mountain climate</t>
  </si>
  <si>
    <t>Temperate mountain climate</t>
  </si>
  <si>
    <t>Oceanic climate</t>
  </si>
  <si>
    <t>Semi-arid climate</t>
  </si>
  <si>
    <t>Subpolar climate</t>
  </si>
  <si>
    <t>Temperate climate</t>
  </si>
  <si>
    <t>Temperate continental climate</t>
  </si>
  <si>
    <t>Temperate oceanic climate</t>
  </si>
  <si>
    <t>Tropical climate</t>
  </si>
  <si>
    <t>Mountain climate</t>
  </si>
  <si>
    <t>Polar climate</t>
  </si>
  <si>
    <t>Arctic desert region with snow-covered lands and tundra, a few scattered tribes</t>
  </si>
  <si>
    <t>Very low precipitation</t>
  </si>
  <si>
    <t>Almost no precipitation</t>
  </si>
  <si>
    <t>Seasonal precipitation</t>
  </si>
  <si>
    <t>Moderate precipitation, especially in winter</t>
  </si>
  <si>
    <t>Moderate, regular precipitation</t>
  </si>
  <si>
    <t>Heavy precipitation</t>
  </si>
  <si>
    <t>Moderate precipitation</t>
  </si>
  <si>
    <t>Low precipitation</t>
  </si>
  <si>
    <t>Moderate to heavy precipitation</t>
  </si>
  <si>
    <t>Light precipitation, often snowy</t>
  </si>
  <si>
    <t>Light to moderate precipitation</t>
  </si>
  <si>
    <t>Volcanic area (Mont Destin), heavy industrial activity (forges, mines).</t>
  </si>
  <si>
    <t>Civilized region, limited pollution (wood-energy, agriculture).</t>
  </si>
  <si>
    <t>Agricultural area, low industrial pollution, wood energy.</t>
  </si>
  <si>
    <t>Rural and agricultural area, clean air, limited use of wood fuel.</t>
  </si>
  <si>
    <t>Sparsely populated coastal region, clean air.</t>
  </si>
  <si>
    <t>Similar to Forlindon, very little industrial pollution.</t>
  </si>
  <si>
    <t>Former elven industrial zone (forges), residual pollution.</t>
  </si>
  <si>
    <t>Moderate human activity (agriculture, wood-energy).</t>
  </si>
  <si>
    <t>Desolate region, high military and magical activity, ancient springs.</t>
  </si>
  <si>
    <t>Moderate town with agricultural and wood-energy activities.</t>
  </si>
  <si>
    <t>Arctic region, little human or industrial activity.</t>
  </si>
  <si>
    <t>Protected elven forest, very pure air.</t>
  </si>
  <si>
    <t>Old-growth forest with little human activity.</t>
  </si>
  <si>
    <t>Merchant port, lumber for forges and ship repairs.</t>
  </si>
  <si>
    <t>A rural, mountainous region with little industrial activity.</t>
  </si>
  <si>
    <t>Industrial zone with forges, mines, war machinery.</t>
  </si>
  <si>
    <t>Isolated island region, clean air, small population.</t>
  </si>
  <si>
    <t>Wild island, pure air, very little human activity.</t>
  </si>
  <si>
    <t>Agricultural and commercial region, moderate pollution.</t>
  </si>
  <si>
    <t>Sparsely populated mountain region.</t>
  </si>
  <si>
    <t>Protected elven refuge, very pure air.</t>
  </si>
  <si>
    <t>Sparsely populated area, limited human activity.</t>
  </si>
  <si>
    <t>Abandoned mining region, residues of old industrial pollution.</t>
  </si>
  <si>
    <t>Mountainous region with little human activity.</t>
  </si>
  <si>
    <t>Pollution from pipeline activities and mine tailings.</t>
  </si>
  <si>
    <t>Little current mining and human activity.</t>
  </si>
  <si>
    <t>Former mining region, low residual pollution.</t>
  </si>
  <si>
    <t>Mountain range with little human activity.</t>
  </si>
  <si>
    <t>Mining region with industrial use of wood and coal.</t>
  </si>
  <si>
    <t>Desolate region, little human activity.</t>
  </si>
  <si>
    <t>Mining region with use of coal and wood fuel for forges.</t>
  </si>
  <si>
    <t>Agricultural region with moderate human activity, wood-energy.</t>
  </si>
  <si>
    <t>Ancient region with very little current industrial activity.</t>
  </si>
  <si>
    <t>Commercial region southeast of Mordor, mixed use of wood and coal.</t>
  </si>
  <si>
    <t>Mountainous region with low human activity and wood-energy use.</t>
  </si>
  <si>
    <t>Wilderness, clean air, little human activity.</t>
  </si>
  <si>
    <t>Ancient region with little industrial activity.</t>
  </si>
  <si>
    <t>Ancient region with little industrialization, clean air.</t>
  </si>
  <si>
    <t>A cold, sparsely populated region with very little pollution.</t>
  </si>
  <si>
    <t>Wine-growing region with moderate agricultural and commercial activity.</t>
  </si>
  <si>
    <t>Town with moderate commercial and craft activity.</t>
  </si>
  <si>
    <t>Southern region with moderate human and commercial activity.</t>
  </si>
  <si>
    <t>Dense forest with little human activity.</t>
  </si>
  <si>
    <t>Swampy area, possible pollution due to old magic.</t>
  </si>
  <si>
    <t>Wild, mountainous region with little human activity.</t>
  </si>
  <si>
    <t>Devastated and desolate region, old residual pollution.</t>
  </si>
  <si>
    <t>Former battlefield, little human activity today.</t>
  </si>
  <si>
    <t>Moderate human and commercial activity.</t>
  </si>
  <si>
    <t>No significant winds</t>
  </si>
  <si>
    <t>Changing winds</t>
  </si>
  <si>
    <t>Warm, dry winds, locaux</t>
  </si>
  <si>
    <t>Warm, dry winds</t>
  </si>
  <si>
    <t>Light winds</t>
  </si>
  <si>
    <t>Cold winds</t>
  </si>
  <si>
    <t>Moderate, prevailing westerly winds</t>
  </si>
  <si>
    <t>Light to moderate winds</t>
  </si>
  <si>
    <t>Cold winds at altitude</t>
  </si>
  <si>
    <t>Cold, violent winds</t>
  </si>
  <si>
    <t>Cold, violent northerly winds</t>
  </si>
  <si>
    <t>Cold, violent winds at altitude</t>
  </si>
  <si>
    <t>Sea winds</t>
  </si>
  <si>
    <t>Light to moderate marine winds</t>
  </si>
  <si>
    <t>Warm, dry sea winds</t>
  </si>
  <si>
    <t>Frequent and constant sea winds</t>
  </si>
  <si>
    <t>Moderate sea winds from the southwest</t>
  </si>
  <si>
    <t>Moderate winds</t>
  </si>
  <si>
    <t>Dry winds, often from the northeast</t>
  </si>
  <si>
    <t>Wind</t>
  </si>
  <si>
    <t>Temperature</t>
  </si>
  <si>
    <t>Precipitation</t>
  </si>
  <si>
    <t>Chat-GPT 4 justification for regional concentrations</t>
  </si>
  <si>
    <t>Estimate based on ‘The Climate of Middle-earth’, University of Bristol, 2013 &lt;https://www.bristol.ac.uk/university/media/press/10013-english.pdf&gt;</t>
  </si>
  <si>
    <t>Eithel Morgoth</t>
  </si>
  <si>
    <t>Mount Doom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</si>
</sst>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1" applyAlignment="1">
      <alignment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00EBD-CC9D-4006-8F5F-EA0AFE2E7466}">
  <dimension ref="A1:Q52"/>
  <sheetViews>
    <sheetView tabSelected="1" zoomScale="67" workbookViewId="0">
      <selection activeCell="D4" sqref="D4"/>
    </sheetView>
  </sheetViews>
  <sheetFormatPr baseColWidth="10" defaultRowHeight="13.2" x14ac:dyDescent="0.25"/>
  <cols>
    <col min="1" max="1" width="20.5546875" customWidth="1"/>
    <col min="2" max="5" width="11.5546875" customWidth="1"/>
    <col min="6" max="6" width="47" customWidth="1"/>
    <col min="10" max="10" width="11.5546875" customWidth="1"/>
  </cols>
  <sheetData>
    <row r="1" spans="1:17" x14ac:dyDescent="0.25">
      <c r="A1" t="s">
        <v>150</v>
      </c>
      <c r="B1" t="s">
        <v>38</v>
      </c>
      <c r="C1" t="s">
        <v>125</v>
      </c>
      <c r="D1" t="s">
        <v>39</v>
      </c>
      <c r="E1" t="s">
        <v>40</v>
      </c>
      <c r="G1" s="3" t="s">
        <v>322</v>
      </c>
      <c r="H1" s="3"/>
      <c r="I1" s="3"/>
    </row>
    <row r="2" spans="1:17" x14ac:dyDescent="0.25">
      <c r="A2" s="2" t="s">
        <v>1</v>
      </c>
      <c r="B2" t="s">
        <v>36</v>
      </c>
      <c r="C2" t="s">
        <v>36</v>
      </c>
      <c r="D2" t="s">
        <v>37</v>
      </c>
      <c r="E2" t="s">
        <v>37</v>
      </c>
      <c r="F2" s="2" t="s">
        <v>129</v>
      </c>
      <c r="G2" s="2" t="s">
        <v>319</v>
      </c>
      <c r="H2" s="2" t="s">
        <v>320</v>
      </c>
      <c r="I2" s="2" t="s">
        <v>318</v>
      </c>
      <c r="J2" s="2" t="s">
        <v>321</v>
      </c>
    </row>
    <row r="3" spans="1:17" ht="26.4" x14ac:dyDescent="0.25">
      <c r="A3" s="1" t="s">
        <v>2</v>
      </c>
      <c r="B3" s="1">
        <v>120</v>
      </c>
      <c r="C3" s="1">
        <v>60</v>
      </c>
      <c r="D3" s="1">
        <v>100</v>
      </c>
      <c r="E3" s="1">
        <v>15</v>
      </c>
      <c r="F3" s="1" t="s">
        <v>176</v>
      </c>
      <c r="G3" t="s">
        <v>218</v>
      </c>
      <c r="H3" t="s">
        <v>240</v>
      </c>
      <c r="I3" t="s">
        <v>301</v>
      </c>
      <c r="J3" t="s">
        <v>251</v>
      </c>
    </row>
    <row r="4" spans="1:17" ht="26.4" x14ac:dyDescent="0.25">
      <c r="A4" s="1" t="s">
        <v>3</v>
      </c>
      <c r="B4" s="1">
        <v>15</v>
      </c>
      <c r="C4" s="1">
        <v>7.5</v>
      </c>
      <c r="D4" s="1">
        <v>5</v>
      </c>
      <c r="E4" s="1">
        <v>5</v>
      </c>
      <c r="F4" s="1" t="s">
        <v>177</v>
      </c>
      <c r="G4" t="s">
        <v>225</v>
      </c>
      <c r="H4" t="s">
        <v>243</v>
      </c>
      <c r="I4" t="s">
        <v>315</v>
      </c>
      <c r="J4" t="s">
        <v>252</v>
      </c>
    </row>
    <row r="5" spans="1:17" ht="39.6" x14ac:dyDescent="0.25">
      <c r="A5" s="1" t="s">
        <v>4</v>
      </c>
      <c r="B5" s="1">
        <v>12</v>
      </c>
      <c r="C5" s="1">
        <v>6</v>
      </c>
      <c r="D5" s="1">
        <v>3</v>
      </c>
      <c r="E5" s="1">
        <v>3</v>
      </c>
      <c r="F5" s="1" t="s">
        <v>178</v>
      </c>
      <c r="G5" t="s">
        <v>233</v>
      </c>
      <c r="H5" t="s">
        <v>244</v>
      </c>
      <c r="I5" t="s">
        <v>305</v>
      </c>
      <c r="J5" t="s">
        <v>253</v>
      </c>
    </row>
    <row r="6" spans="1:17" x14ac:dyDescent="0.25">
      <c r="A6" t="s">
        <v>133</v>
      </c>
      <c r="B6" s="1">
        <v>10</v>
      </c>
      <c r="C6" s="1">
        <v>5</v>
      </c>
      <c r="D6" s="1">
        <v>1</v>
      </c>
      <c r="E6" s="1">
        <v>2</v>
      </c>
      <c r="F6" s="1" t="s">
        <v>179</v>
      </c>
      <c r="G6" t="s">
        <v>230</v>
      </c>
      <c r="H6" t="s">
        <v>245</v>
      </c>
      <c r="I6" t="s">
        <v>312</v>
      </c>
      <c r="J6" t="s">
        <v>254</v>
      </c>
      <c r="Q6" s="4"/>
    </row>
    <row r="7" spans="1:17" x14ac:dyDescent="0.25">
      <c r="A7" s="1" t="s">
        <v>5</v>
      </c>
      <c r="B7" s="1">
        <v>8</v>
      </c>
      <c r="C7" s="1">
        <v>4</v>
      </c>
      <c r="D7" s="1">
        <v>1</v>
      </c>
      <c r="E7" s="1">
        <v>2</v>
      </c>
      <c r="F7" s="1" t="s">
        <v>180</v>
      </c>
      <c r="G7" t="s">
        <v>230</v>
      </c>
      <c r="H7" t="s">
        <v>246</v>
      </c>
      <c r="I7" t="s">
        <v>314</v>
      </c>
      <c r="J7" t="s">
        <v>255</v>
      </c>
    </row>
    <row r="8" spans="1:17" x14ac:dyDescent="0.25">
      <c r="A8" s="1" t="s">
        <v>6</v>
      </c>
      <c r="B8" s="1">
        <v>8</v>
      </c>
      <c r="C8" s="1">
        <v>4</v>
      </c>
      <c r="D8" s="1">
        <v>1</v>
      </c>
      <c r="E8" s="1">
        <v>2</v>
      </c>
      <c r="F8" s="1" t="s">
        <v>180</v>
      </c>
      <c r="G8" t="s">
        <v>230</v>
      </c>
      <c r="H8" t="s">
        <v>246</v>
      </c>
      <c r="I8" t="s">
        <v>314</v>
      </c>
      <c r="J8" t="s">
        <v>256</v>
      </c>
    </row>
    <row r="9" spans="1:17" x14ac:dyDescent="0.25">
      <c r="A9" s="1" t="s">
        <v>7</v>
      </c>
      <c r="B9" s="1">
        <v>25</v>
      </c>
      <c r="C9" s="1">
        <v>12.5</v>
      </c>
      <c r="D9" s="1">
        <v>10</v>
      </c>
      <c r="E9" s="1">
        <v>8</v>
      </c>
      <c r="F9" s="1" t="s">
        <v>181</v>
      </c>
      <c r="G9" t="s">
        <v>233</v>
      </c>
      <c r="H9" t="s">
        <v>250</v>
      </c>
      <c r="I9" t="s">
        <v>303</v>
      </c>
      <c r="J9" t="s">
        <v>257</v>
      </c>
    </row>
    <row r="10" spans="1:17" x14ac:dyDescent="0.25">
      <c r="A10" s="1" t="s">
        <v>8</v>
      </c>
      <c r="B10" s="1">
        <v>20</v>
      </c>
      <c r="C10" s="1">
        <v>10</v>
      </c>
      <c r="D10" s="1">
        <v>5</v>
      </c>
      <c r="E10" s="1">
        <v>5</v>
      </c>
      <c r="F10" s="1" t="s">
        <v>182</v>
      </c>
      <c r="G10" t="s">
        <v>227</v>
      </c>
      <c r="H10" t="s">
        <v>247</v>
      </c>
      <c r="I10" t="s">
        <v>317</v>
      </c>
      <c r="J10" t="s">
        <v>258</v>
      </c>
    </row>
    <row r="11" spans="1:17" x14ac:dyDescent="0.25">
      <c r="A11" s="1" t="s">
        <v>9</v>
      </c>
      <c r="B11" s="1">
        <v>60</v>
      </c>
      <c r="C11" s="1">
        <v>30</v>
      </c>
      <c r="D11" s="1">
        <v>80</v>
      </c>
      <c r="E11" s="1">
        <v>15</v>
      </c>
      <c r="F11" s="1" t="s">
        <v>183</v>
      </c>
      <c r="G11" t="s">
        <v>232</v>
      </c>
      <c r="H11" t="s">
        <v>249</v>
      </c>
      <c r="I11" t="s">
        <v>309</v>
      </c>
      <c r="J11" t="s">
        <v>259</v>
      </c>
    </row>
    <row r="12" spans="1:17" ht="26.4" x14ac:dyDescent="0.25">
      <c r="A12" t="s">
        <v>134</v>
      </c>
      <c r="B12" s="1">
        <v>15</v>
      </c>
      <c r="C12" s="1">
        <v>7.5</v>
      </c>
      <c r="D12" s="1">
        <v>3</v>
      </c>
      <c r="E12" s="1">
        <v>3</v>
      </c>
      <c r="F12" s="1" t="s">
        <v>184</v>
      </c>
      <c r="G12" t="s">
        <v>235</v>
      </c>
      <c r="H12" t="s">
        <v>248</v>
      </c>
      <c r="I12" t="s">
        <v>312</v>
      </c>
      <c r="J12" t="s">
        <v>260</v>
      </c>
    </row>
    <row r="13" spans="1:17" ht="26.4" x14ac:dyDescent="0.25">
      <c r="A13" s="1" t="s">
        <v>10</v>
      </c>
      <c r="B13" s="1">
        <v>5</v>
      </c>
      <c r="C13" s="1">
        <v>3</v>
      </c>
      <c r="D13" s="1">
        <v>1</v>
      </c>
      <c r="E13" s="1">
        <v>2</v>
      </c>
      <c r="F13" s="1" t="s">
        <v>239</v>
      </c>
      <c r="G13" t="s">
        <v>238</v>
      </c>
      <c r="H13" t="s">
        <v>249</v>
      </c>
      <c r="I13" t="s">
        <v>308</v>
      </c>
      <c r="J13" t="s">
        <v>261</v>
      </c>
    </row>
    <row r="14" spans="1:17" x14ac:dyDescent="0.25">
      <c r="A14" t="s">
        <v>135</v>
      </c>
      <c r="B14" s="1">
        <v>8</v>
      </c>
      <c r="C14" s="1">
        <v>4</v>
      </c>
      <c r="D14" s="1">
        <v>1</v>
      </c>
      <c r="E14" s="1">
        <v>2</v>
      </c>
      <c r="F14" s="1" t="s">
        <v>185</v>
      </c>
      <c r="G14" t="s">
        <v>234</v>
      </c>
      <c r="H14" t="s">
        <v>246</v>
      </c>
      <c r="I14" t="s">
        <v>303</v>
      </c>
      <c r="J14" t="s">
        <v>262</v>
      </c>
    </row>
    <row r="15" spans="1:17" x14ac:dyDescent="0.25">
      <c r="A15" s="1" t="s">
        <v>11</v>
      </c>
      <c r="B15" s="1">
        <v>8</v>
      </c>
      <c r="C15" s="1">
        <v>4</v>
      </c>
      <c r="D15" s="1">
        <v>1</v>
      </c>
      <c r="E15" s="1">
        <v>2</v>
      </c>
      <c r="F15" s="1" t="s">
        <v>186</v>
      </c>
      <c r="G15" t="s">
        <v>234</v>
      </c>
      <c r="H15" t="s">
        <v>248</v>
      </c>
      <c r="I15" t="s">
        <v>303</v>
      </c>
      <c r="J15" t="s">
        <v>263</v>
      </c>
    </row>
    <row r="16" spans="1:17" ht="26.4" x14ac:dyDescent="0.25">
      <c r="A16" s="1" t="s">
        <v>12</v>
      </c>
      <c r="B16" s="1">
        <v>40</v>
      </c>
      <c r="C16" s="1">
        <v>20</v>
      </c>
      <c r="D16" s="1">
        <v>15</v>
      </c>
      <c r="E16" s="1">
        <v>10</v>
      </c>
      <c r="F16" s="1" t="s">
        <v>187</v>
      </c>
      <c r="G16" t="s">
        <v>226</v>
      </c>
      <c r="H16" t="s">
        <v>247</v>
      </c>
      <c r="I16" t="s">
        <v>313</v>
      </c>
      <c r="J16" t="s">
        <v>264</v>
      </c>
    </row>
    <row r="17" spans="1:10" x14ac:dyDescent="0.25">
      <c r="A17" t="s">
        <v>136</v>
      </c>
      <c r="B17" s="1">
        <v>12</v>
      </c>
      <c r="C17" s="1">
        <v>6</v>
      </c>
      <c r="D17" s="1">
        <v>3</v>
      </c>
      <c r="E17" s="1">
        <v>3</v>
      </c>
      <c r="F17" s="1" t="s">
        <v>188</v>
      </c>
      <c r="G17" t="s">
        <v>229</v>
      </c>
      <c r="H17" t="s">
        <v>246</v>
      </c>
      <c r="I17" t="s">
        <v>300</v>
      </c>
      <c r="J17" t="s">
        <v>265</v>
      </c>
    </row>
    <row r="18" spans="1:10" ht="26.4" x14ac:dyDescent="0.25">
      <c r="A18" s="1" t="s">
        <v>13</v>
      </c>
      <c r="B18" s="1">
        <v>70</v>
      </c>
      <c r="C18" s="1">
        <v>35</v>
      </c>
      <c r="D18" s="1">
        <v>60</v>
      </c>
      <c r="E18" s="1">
        <v>15</v>
      </c>
      <c r="F18" s="1" t="s">
        <v>205</v>
      </c>
      <c r="G18" t="s">
        <v>233</v>
      </c>
      <c r="H18" t="s">
        <v>246</v>
      </c>
      <c r="I18" t="s">
        <v>316</v>
      </c>
      <c r="J18" t="s">
        <v>266</v>
      </c>
    </row>
    <row r="19" spans="1:10" x14ac:dyDescent="0.25">
      <c r="A19" t="s">
        <v>137</v>
      </c>
      <c r="B19" s="1">
        <v>30</v>
      </c>
      <c r="C19" s="1">
        <v>15</v>
      </c>
      <c r="D19" s="1">
        <v>20</v>
      </c>
      <c r="E19" s="1">
        <v>10</v>
      </c>
      <c r="F19" s="1" t="s">
        <v>206</v>
      </c>
      <c r="G19" t="s">
        <v>237</v>
      </c>
      <c r="H19" t="s">
        <v>247</v>
      </c>
      <c r="I19" t="s">
        <v>310</v>
      </c>
      <c r="J19" t="s">
        <v>281</v>
      </c>
    </row>
    <row r="20" spans="1:10" x14ac:dyDescent="0.25">
      <c r="A20" t="s">
        <v>138</v>
      </c>
      <c r="B20" s="1">
        <v>20</v>
      </c>
      <c r="C20" s="1">
        <v>10</v>
      </c>
      <c r="D20" s="1">
        <v>5</v>
      </c>
      <c r="E20" s="1">
        <v>5</v>
      </c>
      <c r="F20" s="1" t="s">
        <v>207</v>
      </c>
      <c r="G20" t="s">
        <v>220</v>
      </c>
      <c r="H20" t="s">
        <v>246</v>
      </c>
      <c r="I20" t="s">
        <v>306</v>
      </c>
      <c r="J20" t="s">
        <v>282</v>
      </c>
    </row>
    <row r="21" spans="1:10" ht="26.4" x14ac:dyDescent="0.25">
      <c r="A21" s="1" t="s">
        <v>14</v>
      </c>
      <c r="B21" s="1">
        <v>30</v>
      </c>
      <c r="C21" s="1">
        <v>15</v>
      </c>
      <c r="D21" s="1">
        <v>10</v>
      </c>
      <c r="E21" s="1">
        <v>5</v>
      </c>
      <c r="F21" s="1" t="s">
        <v>208</v>
      </c>
      <c r="G21" t="s">
        <v>231</v>
      </c>
      <c r="H21" t="s">
        <v>247</v>
      </c>
      <c r="I21" t="s">
        <v>302</v>
      </c>
      <c r="J21" t="s">
        <v>284</v>
      </c>
    </row>
    <row r="22" spans="1:10" x14ac:dyDescent="0.25">
      <c r="A22" s="1" t="s">
        <v>15</v>
      </c>
      <c r="B22" s="1">
        <v>10</v>
      </c>
      <c r="C22" s="1">
        <v>5</v>
      </c>
      <c r="D22" s="1">
        <v>3</v>
      </c>
      <c r="E22" s="1">
        <v>3</v>
      </c>
      <c r="F22" s="1" t="s">
        <v>209</v>
      </c>
      <c r="G22" t="s">
        <v>233</v>
      </c>
      <c r="H22" t="s">
        <v>246</v>
      </c>
      <c r="I22" t="s">
        <v>303</v>
      </c>
      <c r="J22" t="s">
        <v>283</v>
      </c>
    </row>
    <row r="23" spans="1:10" ht="26.4" x14ac:dyDescent="0.25">
      <c r="A23" s="1" t="s">
        <v>16</v>
      </c>
      <c r="B23" s="1">
        <v>10</v>
      </c>
      <c r="C23" s="1">
        <v>5</v>
      </c>
      <c r="D23" s="1">
        <v>3</v>
      </c>
      <c r="E23" s="1">
        <v>3</v>
      </c>
      <c r="F23" s="1" t="s">
        <v>210</v>
      </c>
      <c r="G23" t="s">
        <v>237</v>
      </c>
      <c r="H23" t="s">
        <v>250</v>
      </c>
      <c r="I23" t="s">
        <v>304</v>
      </c>
      <c r="J23" t="s">
        <v>285</v>
      </c>
    </row>
    <row r="24" spans="1:10" x14ac:dyDescent="0.25">
      <c r="A24" s="1" t="s">
        <v>17</v>
      </c>
      <c r="B24" s="1">
        <v>8</v>
      </c>
      <c r="C24" s="1">
        <v>4</v>
      </c>
      <c r="D24" s="1">
        <v>1</v>
      </c>
      <c r="E24" s="1">
        <v>2</v>
      </c>
      <c r="F24" s="1" t="s">
        <v>211</v>
      </c>
      <c r="G24" t="s">
        <v>230</v>
      </c>
      <c r="H24" t="s">
        <v>246</v>
      </c>
      <c r="I24" t="s">
        <v>314</v>
      </c>
      <c r="J24" t="s">
        <v>286</v>
      </c>
    </row>
    <row r="25" spans="1:10" x14ac:dyDescent="0.25">
      <c r="A25" t="s">
        <v>139</v>
      </c>
      <c r="B25" s="1">
        <v>10</v>
      </c>
      <c r="C25" s="1">
        <v>5</v>
      </c>
      <c r="D25" s="1">
        <v>3</v>
      </c>
      <c r="E25" s="1">
        <v>3</v>
      </c>
      <c r="F25" s="1" t="s">
        <v>209</v>
      </c>
      <c r="G25" t="s">
        <v>233</v>
      </c>
      <c r="H25" t="s">
        <v>246</v>
      </c>
      <c r="I25" t="s">
        <v>306</v>
      </c>
      <c r="J25" t="s">
        <v>287</v>
      </c>
    </row>
    <row r="26" spans="1:10" x14ac:dyDescent="0.25">
      <c r="A26" s="1" t="s">
        <v>18</v>
      </c>
      <c r="B26" s="1">
        <v>8</v>
      </c>
      <c r="C26" s="1">
        <v>4</v>
      </c>
      <c r="D26" s="1">
        <v>1</v>
      </c>
      <c r="E26" s="1">
        <v>2</v>
      </c>
      <c r="F26" s="1" t="s">
        <v>212</v>
      </c>
      <c r="G26" t="s">
        <v>233</v>
      </c>
      <c r="H26" t="s">
        <v>246</v>
      </c>
      <c r="I26" t="s">
        <v>306</v>
      </c>
      <c r="J26" t="s">
        <v>288</v>
      </c>
    </row>
    <row r="27" spans="1:10" x14ac:dyDescent="0.25">
      <c r="A27" s="1" t="s">
        <v>19</v>
      </c>
      <c r="B27" s="1">
        <v>5</v>
      </c>
      <c r="C27" s="1">
        <v>3</v>
      </c>
      <c r="D27" s="1">
        <v>1</v>
      </c>
      <c r="E27" s="1">
        <v>2</v>
      </c>
      <c r="F27" s="1" t="s">
        <v>213</v>
      </c>
      <c r="G27" t="s">
        <v>223</v>
      </c>
      <c r="H27" t="s">
        <v>245</v>
      </c>
      <c r="I27" t="s">
        <v>303</v>
      </c>
      <c r="J27" t="s">
        <v>289</v>
      </c>
    </row>
    <row r="28" spans="1:10" ht="26.4" x14ac:dyDescent="0.25">
      <c r="A28" s="1" t="s">
        <v>20</v>
      </c>
      <c r="B28" s="1">
        <v>15</v>
      </c>
      <c r="C28" s="1">
        <v>7.5</v>
      </c>
      <c r="D28" s="1">
        <v>5</v>
      </c>
      <c r="E28" s="1">
        <v>5</v>
      </c>
      <c r="F28" s="1" t="s">
        <v>214</v>
      </c>
      <c r="G28" t="s">
        <v>221</v>
      </c>
      <c r="H28" t="s">
        <v>246</v>
      </c>
      <c r="I28" t="s">
        <v>303</v>
      </c>
      <c r="J28" t="s">
        <v>290</v>
      </c>
    </row>
    <row r="29" spans="1:10" ht="26.4" x14ac:dyDescent="0.25">
      <c r="A29" s="1" t="s">
        <v>21</v>
      </c>
      <c r="B29" s="1">
        <v>20</v>
      </c>
      <c r="C29" s="1">
        <v>10</v>
      </c>
      <c r="D29" s="1">
        <v>10</v>
      </c>
      <c r="E29" s="1">
        <v>8</v>
      </c>
      <c r="F29" s="1" t="s">
        <v>215</v>
      </c>
      <c r="G29" t="s">
        <v>220</v>
      </c>
      <c r="H29" t="s">
        <v>246</v>
      </c>
      <c r="I29" t="s">
        <v>303</v>
      </c>
      <c r="J29" t="s">
        <v>291</v>
      </c>
    </row>
    <row r="30" spans="1:10" x14ac:dyDescent="0.25">
      <c r="A30" t="s">
        <v>140</v>
      </c>
      <c r="B30" s="1">
        <v>8</v>
      </c>
      <c r="C30" s="1">
        <v>4</v>
      </c>
      <c r="D30" s="1">
        <v>2</v>
      </c>
      <c r="E30" s="1">
        <v>3</v>
      </c>
      <c r="F30" s="1" t="s">
        <v>216</v>
      </c>
      <c r="G30" t="s">
        <v>234</v>
      </c>
      <c r="H30" t="s">
        <v>246</v>
      </c>
      <c r="I30" t="s">
        <v>303</v>
      </c>
      <c r="J30" t="s">
        <v>130</v>
      </c>
    </row>
    <row r="31" spans="1:10" ht="26.4" x14ac:dyDescent="0.25">
      <c r="A31" s="1" t="s">
        <v>22</v>
      </c>
      <c r="B31" s="1">
        <v>20</v>
      </c>
      <c r="C31" s="1">
        <v>10</v>
      </c>
      <c r="D31" s="1">
        <v>5</v>
      </c>
      <c r="E31" s="1">
        <v>5</v>
      </c>
      <c r="F31" s="1" t="s">
        <v>217</v>
      </c>
      <c r="G31" t="s">
        <v>236</v>
      </c>
      <c r="H31" t="s">
        <v>242</v>
      </c>
      <c r="I31" t="s">
        <v>302</v>
      </c>
      <c r="J31" t="s">
        <v>292</v>
      </c>
    </row>
    <row r="32" spans="1:10" x14ac:dyDescent="0.25">
      <c r="A32" t="s">
        <v>141</v>
      </c>
      <c r="B32" s="1">
        <v>8</v>
      </c>
      <c r="C32" s="1">
        <v>4</v>
      </c>
      <c r="D32" s="1">
        <v>1</v>
      </c>
      <c r="E32" s="1">
        <v>2</v>
      </c>
      <c r="F32" s="1" t="s">
        <v>204</v>
      </c>
      <c r="G32" t="s">
        <v>234</v>
      </c>
      <c r="H32" t="s">
        <v>245</v>
      </c>
      <c r="I32" t="s">
        <v>303</v>
      </c>
      <c r="J32" t="s">
        <v>293</v>
      </c>
    </row>
    <row r="33" spans="1:10" ht="26.4" x14ac:dyDescent="0.25">
      <c r="A33" t="s">
        <v>142</v>
      </c>
      <c r="B33" s="1">
        <v>10</v>
      </c>
      <c r="C33" s="1">
        <v>5</v>
      </c>
      <c r="D33" s="1">
        <v>3</v>
      </c>
      <c r="E33" s="1">
        <v>3</v>
      </c>
      <c r="F33" s="1" t="s">
        <v>203</v>
      </c>
      <c r="G33" t="s">
        <v>224</v>
      </c>
      <c r="H33" t="s">
        <v>248</v>
      </c>
      <c r="I33" t="s">
        <v>303</v>
      </c>
      <c r="J33" t="s">
        <v>294</v>
      </c>
    </row>
    <row r="34" spans="1:10" x14ac:dyDescent="0.25">
      <c r="A34" s="1" t="s">
        <v>23</v>
      </c>
      <c r="B34" s="1">
        <v>8</v>
      </c>
      <c r="C34" s="1">
        <v>4</v>
      </c>
      <c r="D34" s="1">
        <v>1</v>
      </c>
      <c r="E34" s="1">
        <v>2</v>
      </c>
      <c r="F34" s="1" t="s">
        <v>202</v>
      </c>
      <c r="G34" t="s">
        <v>228</v>
      </c>
      <c r="H34" t="s">
        <v>247</v>
      </c>
      <c r="I34" t="s">
        <v>316</v>
      </c>
      <c r="J34" t="s">
        <v>295</v>
      </c>
    </row>
    <row r="35" spans="1:10" x14ac:dyDescent="0.25">
      <c r="A35" t="s">
        <v>143</v>
      </c>
      <c r="B35" s="1">
        <v>20</v>
      </c>
      <c r="C35" s="1">
        <v>10</v>
      </c>
      <c r="D35" s="1">
        <v>5</v>
      </c>
      <c r="E35" s="1">
        <v>5</v>
      </c>
      <c r="F35" s="1" t="s">
        <v>201</v>
      </c>
      <c r="G35" t="s">
        <v>219</v>
      </c>
      <c r="H35" t="s">
        <v>240</v>
      </c>
      <c r="I35" t="s">
        <v>302</v>
      </c>
      <c r="J35" t="s">
        <v>296</v>
      </c>
    </row>
    <row r="36" spans="1:10" x14ac:dyDescent="0.25">
      <c r="A36" s="1" t="s">
        <v>24</v>
      </c>
      <c r="B36" s="1">
        <v>15</v>
      </c>
      <c r="C36" s="1">
        <v>7.5</v>
      </c>
      <c r="D36" s="1">
        <v>3</v>
      </c>
      <c r="E36" s="1">
        <v>3</v>
      </c>
      <c r="F36" s="1" t="s">
        <v>200</v>
      </c>
      <c r="G36" t="s">
        <v>219</v>
      </c>
      <c r="H36" t="s">
        <v>240</v>
      </c>
      <c r="I36" t="s">
        <v>302</v>
      </c>
      <c r="J36" t="s">
        <v>297</v>
      </c>
    </row>
    <row r="37" spans="1:10" x14ac:dyDescent="0.25">
      <c r="A37" s="1" t="s">
        <v>25</v>
      </c>
      <c r="B37" s="1">
        <v>20</v>
      </c>
      <c r="C37" s="1">
        <v>10</v>
      </c>
      <c r="D37" s="1">
        <v>5</v>
      </c>
      <c r="E37" s="1">
        <v>5</v>
      </c>
      <c r="F37" s="1" t="s">
        <v>199</v>
      </c>
      <c r="G37" t="s">
        <v>220</v>
      </c>
      <c r="H37" t="s">
        <v>246</v>
      </c>
      <c r="I37" t="s">
        <v>316</v>
      </c>
      <c r="J37" t="s">
        <v>298</v>
      </c>
    </row>
    <row r="38" spans="1:10" ht="26.4" x14ac:dyDescent="0.25">
      <c r="A38" s="1" t="s">
        <v>26</v>
      </c>
      <c r="B38" s="1">
        <v>8</v>
      </c>
      <c r="C38" s="1">
        <v>4</v>
      </c>
      <c r="D38" s="1">
        <v>1</v>
      </c>
      <c r="E38" s="1">
        <v>2</v>
      </c>
      <c r="F38" s="1" t="s">
        <v>198</v>
      </c>
      <c r="G38" t="s">
        <v>229</v>
      </c>
      <c r="H38" t="s">
        <v>246</v>
      </c>
      <c r="I38" t="s">
        <v>300</v>
      </c>
      <c r="J38" t="s">
        <v>255</v>
      </c>
    </row>
    <row r="39" spans="1:10" x14ac:dyDescent="0.25">
      <c r="A39" s="1" t="s">
        <v>27</v>
      </c>
      <c r="B39" s="1">
        <v>8</v>
      </c>
      <c r="C39" s="1">
        <v>4</v>
      </c>
      <c r="D39" s="1">
        <v>1</v>
      </c>
      <c r="E39" s="1">
        <v>2</v>
      </c>
      <c r="F39" s="1" t="s">
        <v>197</v>
      </c>
      <c r="G39" t="s">
        <v>219</v>
      </c>
      <c r="H39" t="s">
        <v>240</v>
      </c>
      <c r="I39" t="s">
        <v>302</v>
      </c>
      <c r="J39" t="s">
        <v>280</v>
      </c>
    </row>
    <row r="40" spans="1:10" x14ac:dyDescent="0.25">
      <c r="A40" s="1" t="s">
        <v>28</v>
      </c>
      <c r="B40" s="1">
        <v>25</v>
      </c>
      <c r="C40" s="1">
        <v>12.5</v>
      </c>
      <c r="D40" s="1">
        <v>15</v>
      </c>
      <c r="E40" s="1">
        <v>10</v>
      </c>
      <c r="F40" s="1" t="s">
        <v>196</v>
      </c>
      <c r="G40" t="s">
        <v>237</v>
      </c>
      <c r="H40" t="s">
        <v>247</v>
      </c>
      <c r="I40" t="s">
        <v>307</v>
      </c>
      <c r="J40" t="s">
        <v>279</v>
      </c>
    </row>
    <row r="41" spans="1:10" x14ac:dyDescent="0.25">
      <c r="A41" s="1" t="s">
        <v>29</v>
      </c>
      <c r="B41" s="1">
        <v>15</v>
      </c>
      <c r="C41" s="1">
        <v>7.5</v>
      </c>
      <c r="D41" s="1">
        <v>5</v>
      </c>
      <c r="E41" s="1">
        <v>3</v>
      </c>
      <c r="F41" s="1" t="s">
        <v>195</v>
      </c>
      <c r="G41" t="s">
        <v>237</v>
      </c>
      <c r="H41" t="s">
        <v>247</v>
      </c>
      <c r="I41" t="s">
        <v>307</v>
      </c>
      <c r="J41" t="s">
        <v>278</v>
      </c>
    </row>
    <row r="42" spans="1:10" x14ac:dyDescent="0.25">
      <c r="A42" s="1" t="s">
        <v>30</v>
      </c>
      <c r="B42" s="1">
        <v>12</v>
      </c>
      <c r="C42" s="1">
        <v>6</v>
      </c>
      <c r="D42" s="1">
        <v>3</v>
      </c>
      <c r="E42" s="1">
        <v>3</v>
      </c>
      <c r="F42" s="1" t="s">
        <v>191</v>
      </c>
      <c r="G42" t="s">
        <v>237</v>
      </c>
      <c r="H42" t="s">
        <v>246</v>
      </c>
      <c r="I42" t="s">
        <v>306</v>
      </c>
      <c r="J42" t="s">
        <v>277</v>
      </c>
    </row>
    <row r="43" spans="1:10" x14ac:dyDescent="0.25">
      <c r="A43" t="s">
        <v>144</v>
      </c>
      <c r="B43" s="1">
        <v>10</v>
      </c>
      <c r="C43" s="1">
        <v>5</v>
      </c>
      <c r="D43" s="1">
        <v>3</v>
      </c>
      <c r="E43" s="1">
        <v>3</v>
      </c>
      <c r="F43" s="1" t="s">
        <v>191</v>
      </c>
      <c r="G43" t="s">
        <v>237</v>
      </c>
      <c r="H43" t="s">
        <v>246</v>
      </c>
      <c r="I43" t="s">
        <v>306</v>
      </c>
      <c r="J43" t="s">
        <v>276</v>
      </c>
    </row>
    <row r="44" spans="1:10" x14ac:dyDescent="0.25">
      <c r="A44" t="s">
        <v>145</v>
      </c>
      <c r="B44" s="1">
        <v>20</v>
      </c>
      <c r="C44" s="1">
        <v>10</v>
      </c>
      <c r="D44" s="1">
        <v>5</v>
      </c>
      <c r="E44" s="1">
        <v>5</v>
      </c>
      <c r="F44" s="1" t="s">
        <v>194</v>
      </c>
      <c r="G44" t="s">
        <v>237</v>
      </c>
      <c r="H44" t="s">
        <v>247</v>
      </c>
      <c r="I44" t="s">
        <v>308</v>
      </c>
      <c r="J44" t="s">
        <v>275</v>
      </c>
    </row>
    <row r="45" spans="1:10" x14ac:dyDescent="0.25">
      <c r="A45" s="1" t="s">
        <v>31</v>
      </c>
      <c r="B45" s="1">
        <v>10</v>
      </c>
      <c r="C45" s="1">
        <v>5</v>
      </c>
      <c r="D45" s="1">
        <v>3</v>
      </c>
      <c r="E45" s="1">
        <v>3</v>
      </c>
      <c r="F45" s="1" t="s">
        <v>191</v>
      </c>
      <c r="G45" t="s">
        <v>229</v>
      </c>
      <c r="H45" t="s">
        <v>246</v>
      </c>
      <c r="I45" t="s">
        <v>316</v>
      </c>
      <c r="J45" t="s">
        <v>274</v>
      </c>
    </row>
    <row r="46" spans="1:10" ht="26.4" x14ac:dyDescent="0.25">
      <c r="A46" t="s">
        <v>146</v>
      </c>
      <c r="B46" s="1">
        <v>30</v>
      </c>
      <c r="C46" s="1">
        <v>15</v>
      </c>
      <c r="D46" s="1">
        <v>20</v>
      </c>
      <c r="E46" s="1">
        <v>10</v>
      </c>
      <c r="F46" s="1" t="s">
        <v>193</v>
      </c>
      <c r="G46" t="s">
        <v>237</v>
      </c>
      <c r="H46" t="s">
        <v>241</v>
      </c>
      <c r="I46" t="s">
        <v>299</v>
      </c>
      <c r="J46" t="s">
        <v>273</v>
      </c>
    </row>
    <row r="47" spans="1:10" x14ac:dyDescent="0.25">
      <c r="A47" t="s">
        <v>147</v>
      </c>
      <c r="B47" s="1">
        <v>12</v>
      </c>
      <c r="C47" s="1">
        <v>6</v>
      </c>
      <c r="D47" s="1">
        <v>3</v>
      </c>
      <c r="E47" s="1">
        <v>3</v>
      </c>
      <c r="F47" s="1" t="s">
        <v>192</v>
      </c>
      <c r="G47" t="s">
        <v>237</v>
      </c>
      <c r="H47" t="s">
        <v>246</v>
      </c>
      <c r="I47" t="s">
        <v>304</v>
      </c>
      <c r="J47" t="s">
        <v>272</v>
      </c>
    </row>
    <row r="48" spans="1:10" x14ac:dyDescent="0.25">
      <c r="A48" s="1" t="s">
        <v>32</v>
      </c>
      <c r="B48" s="1">
        <v>5</v>
      </c>
      <c r="C48" s="1">
        <v>3</v>
      </c>
      <c r="D48" s="1">
        <v>1</v>
      </c>
      <c r="E48" s="1">
        <v>2</v>
      </c>
      <c r="F48" s="1" t="s">
        <v>192</v>
      </c>
      <c r="G48" t="s">
        <v>233</v>
      </c>
      <c r="H48" t="s">
        <v>246</v>
      </c>
      <c r="I48" t="s">
        <v>303</v>
      </c>
      <c r="J48" t="s">
        <v>271</v>
      </c>
    </row>
    <row r="49" spans="1:10" x14ac:dyDescent="0.25">
      <c r="A49" t="s">
        <v>148</v>
      </c>
      <c r="B49" s="1">
        <v>10</v>
      </c>
      <c r="C49" s="1">
        <v>5</v>
      </c>
      <c r="D49" s="1">
        <v>3</v>
      </c>
      <c r="E49" s="1">
        <v>3</v>
      </c>
      <c r="F49" s="1" t="s">
        <v>191</v>
      </c>
      <c r="G49" t="s">
        <v>237</v>
      </c>
      <c r="H49" t="s">
        <v>247</v>
      </c>
      <c r="I49" t="s">
        <v>304</v>
      </c>
      <c r="J49" t="s">
        <v>270</v>
      </c>
    </row>
    <row r="50" spans="1:10" ht="26.4" x14ac:dyDescent="0.25">
      <c r="A50" t="s">
        <v>149</v>
      </c>
      <c r="B50" s="1">
        <v>15</v>
      </c>
      <c r="C50" s="1">
        <v>7.5</v>
      </c>
      <c r="D50" s="1">
        <v>5</v>
      </c>
      <c r="E50" s="1">
        <v>5</v>
      </c>
      <c r="F50" s="1" t="s">
        <v>190</v>
      </c>
      <c r="G50" t="s">
        <v>221</v>
      </c>
      <c r="H50" t="s">
        <v>246</v>
      </c>
      <c r="I50" t="s">
        <v>303</v>
      </c>
      <c r="J50" t="s">
        <v>269</v>
      </c>
    </row>
    <row r="51" spans="1:10" x14ac:dyDescent="0.25">
      <c r="A51" s="1" t="s">
        <v>33</v>
      </c>
      <c r="B51" s="1">
        <v>8</v>
      </c>
      <c r="C51" s="1">
        <v>4</v>
      </c>
      <c r="D51" s="1">
        <v>1</v>
      </c>
      <c r="E51" s="1">
        <v>2</v>
      </c>
      <c r="F51" s="1" t="s">
        <v>189</v>
      </c>
      <c r="G51" t="s">
        <v>222</v>
      </c>
      <c r="H51" t="s">
        <v>246</v>
      </c>
      <c r="I51" t="s">
        <v>311</v>
      </c>
      <c r="J51" t="s">
        <v>268</v>
      </c>
    </row>
    <row r="52" spans="1:10" x14ac:dyDescent="0.25">
      <c r="A52" s="1" t="s">
        <v>34</v>
      </c>
      <c r="B52" s="1">
        <v>8</v>
      </c>
      <c r="C52" s="1">
        <v>4</v>
      </c>
      <c r="D52" s="1">
        <v>1</v>
      </c>
      <c r="E52" s="1">
        <v>2</v>
      </c>
      <c r="F52" s="1" t="s">
        <v>189</v>
      </c>
      <c r="G52" t="s">
        <v>222</v>
      </c>
      <c r="H52" t="s">
        <v>246</v>
      </c>
      <c r="I52" t="s">
        <v>311</v>
      </c>
      <c r="J52" t="s">
        <v>267</v>
      </c>
    </row>
  </sheetData>
  <autoFilter ref="F2:J52" xr:uid="{7AE00EBD-CC9D-4006-8F5F-EA0AFE2E7466}"/>
  <mergeCells count="1">
    <mergeCell ref="G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2CDF7-6114-477D-8FA7-FFFE50459E3D}">
  <dimension ref="A1:F8"/>
  <sheetViews>
    <sheetView zoomScale="99" workbookViewId="0">
      <selection activeCell="A2" sqref="A2:A8"/>
    </sheetView>
  </sheetViews>
  <sheetFormatPr baseColWidth="10" defaultRowHeight="13.2" x14ac:dyDescent="0.25"/>
  <sheetData>
    <row r="1" spans="1:6" x14ac:dyDescent="0.25">
      <c r="A1" t="s">
        <v>132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</row>
    <row r="2" spans="1:6" x14ac:dyDescent="0.25">
      <c r="A2" t="s">
        <v>156</v>
      </c>
      <c r="B2">
        <v>1</v>
      </c>
      <c r="C2">
        <v>0.2</v>
      </c>
      <c r="D2">
        <v>0.1</v>
      </c>
      <c r="E2">
        <v>0.15</v>
      </c>
      <c r="F2">
        <v>0.1</v>
      </c>
    </row>
    <row r="3" spans="1:6" x14ac:dyDescent="0.25">
      <c r="A3" t="s">
        <v>157</v>
      </c>
      <c r="B3">
        <v>0.5</v>
      </c>
      <c r="C3">
        <v>0.1</v>
      </c>
      <c r="D3">
        <v>0.05</v>
      </c>
      <c r="E3">
        <v>0.05</v>
      </c>
      <c r="F3">
        <v>0.05</v>
      </c>
    </row>
    <row r="4" spans="1:6" x14ac:dyDescent="0.25">
      <c r="A4" t="s">
        <v>158</v>
      </c>
      <c r="B4">
        <v>1.5</v>
      </c>
      <c r="C4">
        <v>0.3</v>
      </c>
      <c r="D4">
        <v>0.2</v>
      </c>
      <c r="E4">
        <v>0.3</v>
      </c>
      <c r="F4">
        <v>0.2</v>
      </c>
    </row>
    <row r="5" spans="1:6" x14ac:dyDescent="0.25">
      <c r="A5" t="s">
        <v>159</v>
      </c>
      <c r="B5">
        <v>2</v>
      </c>
      <c r="C5">
        <v>0.4</v>
      </c>
      <c r="D5">
        <v>0.3</v>
      </c>
      <c r="E5">
        <v>0.5</v>
      </c>
      <c r="F5">
        <v>0.3</v>
      </c>
    </row>
    <row r="6" spans="1:6" x14ac:dyDescent="0.25">
      <c r="A6" t="s">
        <v>160</v>
      </c>
      <c r="B6">
        <v>1.8</v>
      </c>
      <c r="C6">
        <v>0.3</v>
      </c>
      <c r="D6">
        <v>0.25</v>
      </c>
      <c r="E6">
        <v>0.4</v>
      </c>
      <c r="F6">
        <v>0.25</v>
      </c>
    </row>
    <row r="7" spans="1:6" x14ac:dyDescent="0.25">
      <c r="A7" t="s">
        <v>161</v>
      </c>
      <c r="B7">
        <v>1.2</v>
      </c>
      <c r="C7">
        <v>0.2</v>
      </c>
      <c r="D7">
        <v>0.15</v>
      </c>
      <c r="E7">
        <v>0.2</v>
      </c>
      <c r="F7">
        <v>0.15</v>
      </c>
    </row>
    <row r="8" spans="1:6" x14ac:dyDescent="0.25">
      <c r="A8" s="1" t="s">
        <v>35</v>
      </c>
      <c r="B8">
        <v>2.5</v>
      </c>
      <c r="C8">
        <v>0.5</v>
      </c>
      <c r="D8">
        <v>0.4</v>
      </c>
      <c r="E8">
        <v>0.6</v>
      </c>
      <c r="F8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workbookViewId="0">
      <selection activeCell="D2" sqref="D2"/>
    </sheetView>
  </sheetViews>
  <sheetFormatPr baseColWidth="10" defaultRowHeight="13.2" x14ac:dyDescent="0.25"/>
  <cols>
    <col min="1" max="1" width="15"/>
    <col min="2" max="2" width="29.44140625" customWidth="1"/>
    <col min="3" max="1015" width="15"/>
  </cols>
  <sheetData>
    <row r="1" spans="1:5" x14ac:dyDescent="0.25">
      <c r="A1" t="s">
        <v>0</v>
      </c>
      <c r="B1" t="s">
        <v>1</v>
      </c>
      <c r="C1" t="s">
        <v>131</v>
      </c>
      <c r="D1" t="s">
        <v>166</v>
      </c>
      <c r="E1" t="s">
        <v>132</v>
      </c>
    </row>
    <row r="2" spans="1:5" x14ac:dyDescent="0.25">
      <c r="A2">
        <v>1</v>
      </c>
      <c r="B2" t="s">
        <v>2</v>
      </c>
      <c r="C2" s="1">
        <v>5000</v>
      </c>
      <c r="D2" s="1">
        <v>0.05</v>
      </c>
      <c r="E2" t="s">
        <v>159</v>
      </c>
    </row>
    <row r="3" spans="1:5" x14ac:dyDescent="0.25">
      <c r="A3">
        <v>2</v>
      </c>
      <c r="B3" t="s">
        <v>3</v>
      </c>
      <c r="C3" s="1">
        <v>1000</v>
      </c>
      <c r="D3" s="1">
        <v>0.1</v>
      </c>
      <c r="E3" t="s">
        <v>156</v>
      </c>
    </row>
    <row r="4" spans="1:5" x14ac:dyDescent="0.25">
      <c r="A4">
        <v>3</v>
      </c>
      <c r="B4" t="s">
        <v>4</v>
      </c>
      <c r="C4" s="1">
        <v>800</v>
      </c>
      <c r="D4" s="1">
        <v>0.08</v>
      </c>
      <c r="E4" t="s">
        <v>156</v>
      </c>
    </row>
    <row r="5" spans="1:5" x14ac:dyDescent="0.25">
      <c r="A5">
        <v>4</v>
      </c>
      <c r="B5" t="s">
        <v>133</v>
      </c>
      <c r="C5" s="1">
        <v>300</v>
      </c>
      <c r="D5" s="1">
        <v>0.03</v>
      </c>
      <c r="E5" s="1" t="s">
        <v>163</v>
      </c>
    </row>
    <row r="6" spans="1:5" x14ac:dyDescent="0.25">
      <c r="A6">
        <v>5</v>
      </c>
      <c r="B6" t="s">
        <v>5</v>
      </c>
      <c r="C6" s="1">
        <v>400</v>
      </c>
      <c r="D6" s="1">
        <v>0.04</v>
      </c>
      <c r="E6" t="s">
        <v>157</v>
      </c>
    </row>
    <row r="7" spans="1:5" x14ac:dyDescent="0.25">
      <c r="A7">
        <v>6</v>
      </c>
      <c r="B7" t="s">
        <v>6</v>
      </c>
      <c r="C7" s="1">
        <v>350</v>
      </c>
      <c r="D7" s="1">
        <v>3.5000000000000003E-2</v>
      </c>
      <c r="E7" t="s">
        <v>157</v>
      </c>
    </row>
    <row r="8" spans="1:5" x14ac:dyDescent="0.25">
      <c r="A8">
        <v>7</v>
      </c>
      <c r="B8" t="s">
        <v>7</v>
      </c>
      <c r="C8" s="1">
        <v>450</v>
      </c>
      <c r="D8" s="1">
        <v>4.4999999999999998E-2</v>
      </c>
      <c r="E8" t="s">
        <v>157</v>
      </c>
    </row>
    <row r="9" spans="1:5" x14ac:dyDescent="0.25">
      <c r="A9">
        <v>8</v>
      </c>
      <c r="B9" t="s">
        <v>8</v>
      </c>
      <c r="C9" s="1">
        <v>600</v>
      </c>
      <c r="D9" s="1">
        <v>0.06</v>
      </c>
      <c r="E9" t="s">
        <v>156</v>
      </c>
    </row>
    <row r="10" spans="1:5" x14ac:dyDescent="0.25">
      <c r="A10">
        <v>9</v>
      </c>
      <c r="B10" t="s">
        <v>9</v>
      </c>
      <c r="C10" s="1">
        <v>550</v>
      </c>
      <c r="D10" s="1">
        <v>5.5E-2</v>
      </c>
      <c r="E10" t="s">
        <v>159</v>
      </c>
    </row>
    <row r="11" spans="1:5" x14ac:dyDescent="0.25">
      <c r="A11">
        <v>10</v>
      </c>
      <c r="B11" t="s">
        <v>134</v>
      </c>
      <c r="C11" s="1">
        <v>250</v>
      </c>
      <c r="D11" s="1">
        <v>2.5000000000000001E-2</v>
      </c>
      <c r="E11" t="s">
        <v>159</v>
      </c>
    </row>
    <row r="12" spans="1:5" x14ac:dyDescent="0.25">
      <c r="A12">
        <v>11</v>
      </c>
      <c r="B12" t="s">
        <v>10</v>
      </c>
      <c r="C12" s="1">
        <v>200</v>
      </c>
      <c r="D12" s="1">
        <v>0.02</v>
      </c>
      <c r="E12" t="s">
        <v>156</v>
      </c>
    </row>
    <row r="13" spans="1:5" x14ac:dyDescent="0.25">
      <c r="A13">
        <v>12</v>
      </c>
      <c r="B13" t="s">
        <v>135</v>
      </c>
      <c r="C13" s="1">
        <v>700</v>
      </c>
      <c r="D13" s="1">
        <v>7.0000000000000007E-2</v>
      </c>
      <c r="E13" t="s">
        <v>157</v>
      </c>
    </row>
    <row r="14" spans="1:5" x14ac:dyDescent="0.25">
      <c r="A14">
        <v>13</v>
      </c>
      <c r="B14" t="s">
        <v>11</v>
      </c>
      <c r="C14" s="1">
        <v>400</v>
      </c>
      <c r="D14" s="1">
        <v>0.04</v>
      </c>
      <c r="E14" s="1" t="s">
        <v>162</v>
      </c>
    </row>
    <row r="15" spans="1:5" x14ac:dyDescent="0.25">
      <c r="A15">
        <v>14</v>
      </c>
      <c r="B15" t="s">
        <v>12</v>
      </c>
      <c r="C15" s="1">
        <v>550</v>
      </c>
      <c r="D15" s="1">
        <v>5.5E-2</v>
      </c>
      <c r="E15" t="s">
        <v>156</v>
      </c>
    </row>
    <row r="16" spans="1:5" x14ac:dyDescent="0.25">
      <c r="A16">
        <v>15</v>
      </c>
      <c r="B16" t="s">
        <v>136</v>
      </c>
      <c r="C16" s="1">
        <v>450</v>
      </c>
      <c r="D16" s="1">
        <v>4.4999999999999998E-2</v>
      </c>
      <c r="E16" t="s">
        <v>156</v>
      </c>
    </row>
    <row r="17" spans="1:5" x14ac:dyDescent="0.25">
      <c r="A17">
        <v>16</v>
      </c>
      <c r="B17" t="s">
        <v>13</v>
      </c>
      <c r="C17" s="1">
        <v>600</v>
      </c>
      <c r="D17" s="1">
        <v>0.06</v>
      </c>
      <c r="E17" s="1" t="s">
        <v>35</v>
      </c>
    </row>
    <row r="18" spans="1:5" x14ac:dyDescent="0.25">
      <c r="A18">
        <v>17</v>
      </c>
      <c r="B18" t="s">
        <v>137</v>
      </c>
      <c r="C18" s="1">
        <v>350</v>
      </c>
      <c r="D18" s="1">
        <v>3.5000000000000003E-2</v>
      </c>
      <c r="E18" t="s">
        <v>158</v>
      </c>
    </row>
    <row r="19" spans="1:5" x14ac:dyDescent="0.25">
      <c r="A19">
        <v>18</v>
      </c>
      <c r="B19" t="s">
        <v>138</v>
      </c>
      <c r="C19" s="1">
        <v>700</v>
      </c>
      <c r="D19" s="1">
        <v>7.0000000000000007E-2</v>
      </c>
      <c r="E19" t="s">
        <v>156</v>
      </c>
    </row>
    <row r="20" spans="1:5" x14ac:dyDescent="0.25">
      <c r="A20">
        <v>19</v>
      </c>
      <c r="B20" t="s">
        <v>14</v>
      </c>
      <c r="C20" s="1">
        <v>500</v>
      </c>
      <c r="D20" s="1">
        <v>0.05</v>
      </c>
      <c r="E20" t="s">
        <v>156</v>
      </c>
    </row>
    <row r="21" spans="1:5" x14ac:dyDescent="0.25">
      <c r="A21">
        <v>20</v>
      </c>
      <c r="B21" t="s">
        <v>15</v>
      </c>
      <c r="C21" s="1">
        <v>300</v>
      </c>
      <c r="D21" s="1">
        <v>0.03</v>
      </c>
      <c r="E21" t="s">
        <v>156</v>
      </c>
    </row>
    <row r="22" spans="1:5" x14ac:dyDescent="0.25">
      <c r="A22">
        <v>21</v>
      </c>
      <c r="B22" t="s">
        <v>16</v>
      </c>
      <c r="C22" s="1">
        <v>320</v>
      </c>
      <c r="D22" s="1">
        <v>3.2000000000000001E-2</v>
      </c>
      <c r="E22" t="s">
        <v>156</v>
      </c>
    </row>
    <row r="23" spans="1:5" x14ac:dyDescent="0.25">
      <c r="A23">
        <v>22</v>
      </c>
      <c r="B23" t="s">
        <v>17</v>
      </c>
      <c r="C23" s="1">
        <v>400</v>
      </c>
      <c r="D23" s="1">
        <v>0.04</v>
      </c>
      <c r="E23" t="s">
        <v>156</v>
      </c>
    </row>
    <row r="24" spans="1:5" x14ac:dyDescent="0.25">
      <c r="A24">
        <v>23</v>
      </c>
      <c r="B24" t="s">
        <v>139</v>
      </c>
      <c r="C24" s="1">
        <v>350</v>
      </c>
      <c r="D24" s="1">
        <v>3.5000000000000003E-2</v>
      </c>
      <c r="E24" t="s">
        <v>156</v>
      </c>
    </row>
    <row r="25" spans="1:5" x14ac:dyDescent="0.25">
      <c r="A25">
        <v>24</v>
      </c>
      <c r="B25" t="s">
        <v>18</v>
      </c>
      <c r="C25" s="1">
        <v>400</v>
      </c>
      <c r="D25" s="1">
        <v>0.04</v>
      </c>
      <c r="E25" t="s">
        <v>156</v>
      </c>
    </row>
    <row r="26" spans="1:5" x14ac:dyDescent="0.25">
      <c r="A26">
        <v>25</v>
      </c>
      <c r="B26" t="s">
        <v>19</v>
      </c>
      <c r="C26" s="1">
        <v>280</v>
      </c>
      <c r="D26" s="1">
        <v>2.8000000000000001E-2</v>
      </c>
      <c r="E26" t="s">
        <v>156</v>
      </c>
    </row>
    <row r="27" spans="1:5" x14ac:dyDescent="0.25">
      <c r="A27">
        <v>26</v>
      </c>
      <c r="B27" t="s">
        <v>20</v>
      </c>
      <c r="C27" s="1">
        <v>450</v>
      </c>
      <c r="D27" s="1">
        <v>4.4999999999999998E-2</v>
      </c>
      <c r="E27" t="s">
        <v>156</v>
      </c>
    </row>
    <row r="28" spans="1:5" x14ac:dyDescent="0.25">
      <c r="A28">
        <v>27</v>
      </c>
      <c r="B28" t="s">
        <v>21</v>
      </c>
      <c r="C28" s="1">
        <v>550</v>
      </c>
      <c r="D28" s="1">
        <v>5.5E-2</v>
      </c>
      <c r="E28" t="s">
        <v>156</v>
      </c>
    </row>
    <row r="29" spans="1:5" x14ac:dyDescent="0.25">
      <c r="A29">
        <v>28</v>
      </c>
      <c r="B29" t="s">
        <v>140</v>
      </c>
      <c r="C29" s="1">
        <v>600</v>
      </c>
      <c r="D29" s="1">
        <v>0.06</v>
      </c>
      <c r="E29" t="s">
        <v>156</v>
      </c>
    </row>
    <row r="30" spans="1:5" x14ac:dyDescent="0.25">
      <c r="A30">
        <v>29</v>
      </c>
      <c r="B30" t="s">
        <v>22</v>
      </c>
      <c r="C30" s="1">
        <v>700</v>
      </c>
      <c r="D30" s="1">
        <v>7.0000000000000007E-2</v>
      </c>
      <c r="E30" t="s">
        <v>156</v>
      </c>
    </row>
    <row r="31" spans="1:5" x14ac:dyDescent="0.25">
      <c r="A31">
        <v>30</v>
      </c>
      <c r="B31" t="s">
        <v>141</v>
      </c>
      <c r="C31" s="1">
        <v>550</v>
      </c>
      <c r="D31" s="1">
        <v>5.5E-2</v>
      </c>
      <c r="E31" t="s">
        <v>157</v>
      </c>
    </row>
    <row r="32" spans="1:5" x14ac:dyDescent="0.25">
      <c r="A32">
        <v>31</v>
      </c>
      <c r="B32" t="s">
        <v>142</v>
      </c>
      <c r="C32" s="1">
        <v>320</v>
      </c>
      <c r="D32" s="1">
        <v>3.2000000000000001E-2</v>
      </c>
      <c r="E32" t="s">
        <v>164</v>
      </c>
    </row>
    <row r="33" spans="1:5" x14ac:dyDescent="0.25">
      <c r="A33">
        <v>32</v>
      </c>
      <c r="B33" t="s">
        <v>23</v>
      </c>
      <c r="C33" s="1">
        <v>280</v>
      </c>
      <c r="D33" s="1">
        <v>2.8000000000000001E-2</v>
      </c>
      <c r="E33" t="s">
        <v>164</v>
      </c>
    </row>
    <row r="34" spans="1:5" x14ac:dyDescent="0.25">
      <c r="A34">
        <v>33</v>
      </c>
      <c r="B34" t="s">
        <v>143</v>
      </c>
      <c r="C34" s="1">
        <v>450</v>
      </c>
      <c r="D34" s="1">
        <v>4.4999999999999998E-2</v>
      </c>
      <c r="E34" t="s">
        <v>159</v>
      </c>
    </row>
    <row r="35" spans="1:5" x14ac:dyDescent="0.25">
      <c r="A35">
        <v>34</v>
      </c>
      <c r="B35" t="s">
        <v>24</v>
      </c>
      <c r="C35" s="1">
        <v>320</v>
      </c>
      <c r="D35" s="1">
        <v>3.2000000000000001E-2</v>
      </c>
      <c r="E35" t="s">
        <v>164</v>
      </c>
    </row>
    <row r="36" spans="1:5" x14ac:dyDescent="0.25">
      <c r="A36">
        <v>35</v>
      </c>
      <c r="B36" t="s">
        <v>25</v>
      </c>
      <c r="C36" s="1">
        <v>600</v>
      </c>
      <c r="D36" s="1">
        <v>0.06</v>
      </c>
      <c r="E36" t="s">
        <v>156</v>
      </c>
    </row>
    <row r="37" spans="1:5" x14ac:dyDescent="0.25">
      <c r="A37">
        <v>36</v>
      </c>
      <c r="B37" t="s">
        <v>26</v>
      </c>
      <c r="C37" s="1">
        <v>300</v>
      </c>
      <c r="D37" s="1">
        <v>0.03</v>
      </c>
      <c r="E37" t="s">
        <v>156</v>
      </c>
    </row>
    <row r="38" spans="1:5" x14ac:dyDescent="0.25">
      <c r="A38">
        <v>37</v>
      </c>
      <c r="B38" t="s">
        <v>27</v>
      </c>
      <c r="C38" s="1">
        <v>250</v>
      </c>
      <c r="D38" s="1">
        <v>2.5000000000000001E-2</v>
      </c>
      <c r="E38" s="1" t="s">
        <v>165</v>
      </c>
    </row>
    <row r="39" spans="1:5" x14ac:dyDescent="0.25">
      <c r="A39">
        <v>38</v>
      </c>
      <c r="B39" t="s">
        <v>28</v>
      </c>
      <c r="C39" s="1">
        <v>400</v>
      </c>
      <c r="D39" s="1">
        <v>0.04</v>
      </c>
      <c r="E39" t="s">
        <v>158</v>
      </c>
    </row>
    <row r="40" spans="1:5" x14ac:dyDescent="0.25">
      <c r="A40">
        <v>39</v>
      </c>
      <c r="B40" t="s">
        <v>29</v>
      </c>
      <c r="C40" s="1">
        <v>350</v>
      </c>
      <c r="D40" s="1">
        <v>3.5000000000000003E-2</v>
      </c>
      <c r="E40" s="1" t="s">
        <v>165</v>
      </c>
    </row>
    <row r="41" spans="1:5" x14ac:dyDescent="0.25">
      <c r="A41">
        <v>40</v>
      </c>
      <c r="B41" t="s">
        <v>30</v>
      </c>
      <c r="C41" s="1">
        <v>380</v>
      </c>
      <c r="D41" s="1">
        <v>3.7999999999999999E-2</v>
      </c>
      <c r="E41" t="s">
        <v>158</v>
      </c>
    </row>
    <row r="42" spans="1:5" x14ac:dyDescent="0.25">
      <c r="A42">
        <v>41</v>
      </c>
      <c r="B42" t="s">
        <v>144</v>
      </c>
      <c r="C42" s="1">
        <v>380</v>
      </c>
      <c r="D42" s="1">
        <v>3.7999999999999999E-2</v>
      </c>
      <c r="E42" t="s">
        <v>158</v>
      </c>
    </row>
    <row r="43" spans="1:5" x14ac:dyDescent="0.25">
      <c r="A43">
        <v>42</v>
      </c>
      <c r="B43" t="s">
        <v>145</v>
      </c>
      <c r="C43" s="1">
        <v>450</v>
      </c>
      <c r="D43" s="1">
        <v>4.4999999999999998E-2</v>
      </c>
      <c r="E43" t="s">
        <v>159</v>
      </c>
    </row>
    <row r="44" spans="1:5" x14ac:dyDescent="0.25">
      <c r="A44">
        <v>43</v>
      </c>
      <c r="B44" t="s">
        <v>31</v>
      </c>
      <c r="C44" s="1">
        <v>320</v>
      </c>
      <c r="D44" s="1">
        <v>3.2000000000000001E-2</v>
      </c>
      <c r="E44" t="s">
        <v>164</v>
      </c>
    </row>
    <row r="45" spans="1:5" x14ac:dyDescent="0.25">
      <c r="A45">
        <v>44</v>
      </c>
      <c r="B45" t="s">
        <v>146</v>
      </c>
      <c r="C45" s="1">
        <v>400</v>
      </c>
      <c r="D45" s="1">
        <v>0.04</v>
      </c>
      <c r="E45" t="s">
        <v>157</v>
      </c>
    </row>
    <row r="46" spans="1:5" x14ac:dyDescent="0.25">
      <c r="A46">
        <v>45</v>
      </c>
      <c r="B46" t="s">
        <v>147</v>
      </c>
      <c r="C46" s="1">
        <v>550</v>
      </c>
      <c r="D46" s="1">
        <v>5.5E-2</v>
      </c>
      <c r="E46" t="s">
        <v>159</v>
      </c>
    </row>
    <row r="47" spans="1:5" x14ac:dyDescent="0.25">
      <c r="A47">
        <v>46</v>
      </c>
      <c r="B47" t="s">
        <v>32</v>
      </c>
      <c r="C47" s="1">
        <v>400</v>
      </c>
      <c r="D47" s="1">
        <v>0.04</v>
      </c>
      <c r="E47" t="s">
        <v>156</v>
      </c>
    </row>
    <row r="48" spans="1:5" x14ac:dyDescent="0.25">
      <c r="A48">
        <v>47</v>
      </c>
      <c r="B48" t="s">
        <v>148</v>
      </c>
      <c r="C48" s="1">
        <v>500</v>
      </c>
      <c r="D48" s="1">
        <v>0.05</v>
      </c>
      <c r="E48" t="s">
        <v>156</v>
      </c>
    </row>
    <row r="49" spans="1:5" x14ac:dyDescent="0.25">
      <c r="A49">
        <v>48</v>
      </c>
      <c r="B49" t="s">
        <v>149</v>
      </c>
      <c r="C49" s="1">
        <v>480</v>
      </c>
      <c r="D49" s="1">
        <v>4.8000000000000001E-2</v>
      </c>
      <c r="E49" t="s">
        <v>156</v>
      </c>
    </row>
    <row r="50" spans="1:5" x14ac:dyDescent="0.25">
      <c r="A50">
        <v>49</v>
      </c>
      <c r="B50" t="s">
        <v>33</v>
      </c>
      <c r="C50" s="1">
        <v>300</v>
      </c>
      <c r="D50" s="1">
        <v>0.03</v>
      </c>
      <c r="E50" t="s">
        <v>164</v>
      </c>
    </row>
    <row r="51" spans="1:5" x14ac:dyDescent="0.25">
      <c r="A51">
        <v>50</v>
      </c>
      <c r="B51" t="s">
        <v>34</v>
      </c>
      <c r="C51" s="1">
        <v>320</v>
      </c>
      <c r="D51" s="1">
        <v>3.2000000000000001E-2</v>
      </c>
      <c r="E51" t="s">
        <v>164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15939-07DA-49B6-9547-1BE89179DC9F}">
  <dimension ref="A1:V31"/>
  <sheetViews>
    <sheetView workbookViewId="0">
      <selection activeCell="O1" sqref="O1"/>
    </sheetView>
  </sheetViews>
  <sheetFormatPr baseColWidth="10" defaultRowHeight="13.2" x14ac:dyDescent="0.25"/>
  <sheetData>
    <row r="1" spans="1:22" x14ac:dyDescent="0.25">
      <c r="A1" t="s">
        <v>41</v>
      </c>
      <c r="B1" t="s">
        <v>93</v>
      </c>
      <c r="C1" t="s">
        <v>42</v>
      </c>
      <c r="D1" t="s">
        <v>131</v>
      </c>
      <c r="E1" t="s">
        <v>166</v>
      </c>
      <c r="F1" t="s">
        <v>132</v>
      </c>
      <c r="G1" t="s">
        <v>1</v>
      </c>
      <c r="H1" t="s">
        <v>45</v>
      </c>
      <c r="I1" t="s">
        <v>46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167</v>
      </c>
      <c r="P1" t="s">
        <v>168</v>
      </c>
      <c r="Q1" t="s">
        <v>169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</row>
    <row r="2" spans="1:22" x14ac:dyDescent="0.25">
      <c r="A2" t="s">
        <v>94</v>
      </c>
      <c r="B2" t="s">
        <v>95</v>
      </c>
      <c r="D2">
        <v>8000</v>
      </c>
      <c r="E2">
        <v>8</v>
      </c>
      <c r="F2" t="s">
        <v>157</v>
      </c>
      <c r="G2" t="s">
        <v>5</v>
      </c>
      <c r="H2">
        <v>240259.03039999999</v>
      </c>
      <c r="I2">
        <v>1071846.3370000001</v>
      </c>
      <c r="J2">
        <f>SUMPRODUCT(($F2=factor!$A$2:$A$8)*factor!B$2:B$8)</f>
        <v>0.5</v>
      </c>
      <c r="K2">
        <f>SUMPRODUCT(($F2=factor!$A$2:$A$8)*factor!C$2:C$8)</f>
        <v>0.1</v>
      </c>
      <c r="L2">
        <f>SUMPRODUCT(($F2=factor!$A$2:$A$8)*factor!D$2:D$8)</f>
        <v>0.05</v>
      </c>
      <c r="M2">
        <f>SUMPRODUCT(($F2=factor!$A$2:$A$8)*factor!E$2:E$8)</f>
        <v>0.05</v>
      </c>
      <c r="N2">
        <f>SUMPRODUCT(($F2=factor!$A$2:$A$8)*factor!F$2:F$8)</f>
        <v>0.05</v>
      </c>
      <c r="O2">
        <f>SUMPRODUCT(($G2=background_concentration_region!$A$3:$A$52)*(background_concentration_region!B$3:B$52))</f>
        <v>8</v>
      </c>
      <c r="P2">
        <f>SUMPRODUCT(($G2=background_concentration_region!$A$3:$A$52)*(background_concentration_region!C$3:C$52))</f>
        <v>4</v>
      </c>
      <c r="Q2">
        <f>SUMPRODUCT(($G2=background_concentration_region!$A$3:$A$52)*(background_concentration_region!D$3:D$52))</f>
        <v>1</v>
      </c>
      <c r="R2">
        <f>SUMPRODUCT(($G2=background_concentration_region!$A$3:$A$52)*(background_concentration_region!E$3:E$52))</f>
        <v>2</v>
      </c>
      <c r="S2">
        <f t="shared" ref="S2:S31" si="0">IF($D2=0,O2,O2+($J2*K2*LN($D2/$E2)))</f>
        <v>8.3453877639491072</v>
      </c>
      <c r="T2">
        <f t="shared" ref="T2:T31" si="1">IF($D2=0,P2,P2+($J2*L2*LN($D2/$E2)))</f>
        <v>4.1726938819745536</v>
      </c>
      <c r="U2">
        <f t="shared" ref="U2:U31" si="2">IF($D2=0,Q2,Q2+($J2*M2*LN($D2/$E2)))</f>
        <v>1.1726938819745534</v>
      </c>
      <c r="V2">
        <f t="shared" ref="V2:V31" si="3">IF($D2=0,R2,R2+($J2*N2*LN($D2/$E2)))</f>
        <v>2.1726938819745536</v>
      </c>
    </row>
    <row r="3" spans="1:22" x14ac:dyDescent="0.25">
      <c r="A3" t="s">
        <v>94</v>
      </c>
      <c r="B3" t="s">
        <v>96</v>
      </c>
      <c r="D3">
        <v>12000</v>
      </c>
      <c r="E3">
        <v>4</v>
      </c>
      <c r="F3" t="s">
        <v>157</v>
      </c>
      <c r="G3" t="s">
        <v>6</v>
      </c>
      <c r="H3">
        <v>295217.17499999999</v>
      </c>
      <c r="I3">
        <v>997410.86860000005</v>
      </c>
      <c r="J3">
        <f>SUMPRODUCT(($F3=factor!$A$2:$A$8)*factor!B$2:B$8)</f>
        <v>0.5</v>
      </c>
      <c r="K3">
        <f>SUMPRODUCT(($F3=factor!$A$2:$A$8)*factor!C$2:C$8)</f>
        <v>0.1</v>
      </c>
      <c r="L3">
        <f>SUMPRODUCT(($F3=factor!$A$2:$A$8)*factor!D$2:D$8)</f>
        <v>0.05</v>
      </c>
      <c r="M3">
        <f>SUMPRODUCT(($F3=factor!$A$2:$A$8)*factor!E$2:E$8)</f>
        <v>0.05</v>
      </c>
      <c r="N3">
        <f>SUMPRODUCT(($F3=factor!$A$2:$A$8)*factor!F$2:F$8)</f>
        <v>0.05</v>
      </c>
      <c r="O3">
        <f>SUMPRODUCT(($G3=background_concentration_region!$A$3:$A$52)*(background_concentration_region!B$3:B$52))</f>
        <v>8</v>
      </c>
      <c r="P3">
        <f>SUMPRODUCT(($G3=background_concentration_region!$A$3:$A$52)*(background_concentration_region!C$3:C$52))</f>
        <v>4</v>
      </c>
      <c r="Q3">
        <f>SUMPRODUCT(($G3=background_concentration_region!$A$3:$A$52)*(background_concentration_region!D$3:D$52))</f>
        <v>1</v>
      </c>
      <c r="R3">
        <f>SUMPRODUCT(($G3=background_concentration_region!$A$3:$A$52)*(background_concentration_region!E$3:E$52))</f>
        <v>2</v>
      </c>
      <c r="S3">
        <f t="shared" si="0"/>
        <v>8.4003183783825115</v>
      </c>
      <c r="T3">
        <f t="shared" si="1"/>
        <v>4.2001591891912557</v>
      </c>
      <c r="U3">
        <f t="shared" si="2"/>
        <v>1.2001591891912562</v>
      </c>
      <c r="V3">
        <f t="shared" si="3"/>
        <v>2.2001591891912562</v>
      </c>
    </row>
    <row r="4" spans="1:22" x14ac:dyDescent="0.25">
      <c r="A4" t="s">
        <v>94</v>
      </c>
      <c r="B4" t="s">
        <v>97</v>
      </c>
      <c r="D4">
        <v>15000</v>
      </c>
      <c r="E4">
        <v>6</v>
      </c>
      <c r="F4" t="s">
        <v>157</v>
      </c>
      <c r="G4" t="s">
        <v>6</v>
      </c>
      <c r="H4">
        <v>367917.31920000003</v>
      </c>
      <c r="I4">
        <v>1042099.772</v>
      </c>
      <c r="J4">
        <f>SUMPRODUCT(($F4=factor!$A$2:$A$8)*factor!B$2:B$8)</f>
        <v>0.5</v>
      </c>
      <c r="K4">
        <f>SUMPRODUCT(($F4=factor!$A$2:$A$8)*factor!C$2:C$8)</f>
        <v>0.1</v>
      </c>
      <c r="L4">
        <f>SUMPRODUCT(($F4=factor!$A$2:$A$8)*factor!D$2:D$8)</f>
        <v>0.05</v>
      </c>
      <c r="M4">
        <f>SUMPRODUCT(($F4=factor!$A$2:$A$8)*factor!E$2:E$8)</f>
        <v>0.05</v>
      </c>
      <c r="N4">
        <f>SUMPRODUCT(($F4=factor!$A$2:$A$8)*factor!F$2:F$8)</f>
        <v>0.05</v>
      </c>
      <c r="O4">
        <f>SUMPRODUCT(($G4=background_concentration_region!$A$3:$A$52)*(background_concentration_region!B$3:B$52))</f>
        <v>8</v>
      </c>
      <c r="P4">
        <f>SUMPRODUCT(($G4=background_concentration_region!$A$3:$A$52)*(background_concentration_region!C$3:C$52))</f>
        <v>4</v>
      </c>
      <c r="Q4">
        <f>SUMPRODUCT(($G4=background_concentration_region!$A$3:$A$52)*(background_concentration_region!D$3:D$52))</f>
        <v>1</v>
      </c>
      <c r="R4">
        <f>SUMPRODUCT(($G4=background_concentration_region!$A$3:$A$52)*(background_concentration_region!E$3:E$52))</f>
        <v>2</v>
      </c>
      <c r="S4">
        <f t="shared" si="0"/>
        <v>8.3912023005428154</v>
      </c>
      <c r="T4">
        <f t="shared" si="1"/>
        <v>4.1956011502714077</v>
      </c>
      <c r="U4">
        <f t="shared" si="2"/>
        <v>1.1956011502714072</v>
      </c>
      <c r="V4">
        <f t="shared" si="3"/>
        <v>2.1956011502714072</v>
      </c>
    </row>
    <row r="5" spans="1:22" x14ac:dyDescent="0.25">
      <c r="A5" t="s">
        <v>98</v>
      </c>
      <c r="B5" t="s">
        <v>99</v>
      </c>
      <c r="D5">
        <v>20000</v>
      </c>
      <c r="E5">
        <v>8</v>
      </c>
      <c r="F5" t="s">
        <v>156</v>
      </c>
      <c r="G5" t="s">
        <v>18</v>
      </c>
      <c r="H5">
        <v>608259.10010000004</v>
      </c>
      <c r="I5">
        <v>1125192.9920000001</v>
      </c>
      <c r="J5">
        <f>SUMPRODUCT(($F5=factor!$A$2:$A$8)*factor!B$2:B$8)</f>
        <v>1</v>
      </c>
      <c r="K5">
        <f>SUMPRODUCT(($F5=factor!$A$2:$A$8)*factor!C$2:C$8)</f>
        <v>0.2</v>
      </c>
      <c r="L5">
        <f>SUMPRODUCT(($F5=factor!$A$2:$A$8)*factor!D$2:D$8)</f>
        <v>0.1</v>
      </c>
      <c r="M5">
        <f>SUMPRODUCT(($F5=factor!$A$2:$A$8)*factor!E$2:E$8)</f>
        <v>0.15</v>
      </c>
      <c r="N5">
        <f>SUMPRODUCT(($F5=factor!$A$2:$A$8)*factor!F$2:F$8)</f>
        <v>0.1</v>
      </c>
      <c r="O5">
        <f>SUMPRODUCT(($G5=background_concentration_region!$A$3:$A$52)*(background_concentration_region!B$3:B$52))</f>
        <v>8</v>
      </c>
      <c r="P5">
        <f>SUMPRODUCT(($G5=background_concentration_region!$A$3:$A$52)*(background_concentration_region!C$3:C$52))</f>
        <v>4</v>
      </c>
      <c r="Q5">
        <f>SUMPRODUCT(($G5=background_concentration_region!$A$3:$A$52)*(background_concentration_region!D$3:D$52))</f>
        <v>1</v>
      </c>
      <c r="R5">
        <f>SUMPRODUCT(($G5=background_concentration_region!$A$3:$A$52)*(background_concentration_region!E$3:E$52))</f>
        <v>2</v>
      </c>
      <c r="S5">
        <f t="shared" si="0"/>
        <v>9.5648092021712579</v>
      </c>
      <c r="T5">
        <f t="shared" si="1"/>
        <v>4.7824046010856289</v>
      </c>
      <c r="U5">
        <f t="shared" si="2"/>
        <v>2.1736069016284438</v>
      </c>
      <c r="V5">
        <f t="shared" si="3"/>
        <v>2.7824046010856294</v>
      </c>
    </row>
    <row r="6" spans="1:22" x14ac:dyDescent="0.25">
      <c r="A6" t="s">
        <v>100</v>
      </c>
      <c r="B6" t="s">
        <v>101</v>
      </c>
      <c r="D6">
        <v>5000</v>
      </c>
      <c r="E6">
        <v>2</v>
      </c>
      <c r="F6" t="s">
        <v>156</v>
      </c>
      <c r="G6" t="s">
        <v>15</v>
      </c>
      <c r="H6">
        <v>656349.92610000004</v>
      </c>
      <c r="I6">
        <v>901067.9534</v>
      </c>
      <c r="J6">
        <f>SUMPRODUCT(($F6=factor!$A$2:$A$8)*factor!B$2:B$8)</f>
        <v>1</v>
      </c>
      <c r="K6">
        <f>SUMPRODUCT(($F6=factor!$A$2:$A$8)*factor!C$2:C$8)</f>
        <v>0.2</v>
      </c>
      <c r="L6">
        <f>SUMPRODUCT(($F6=factor!$A$2:$A$8)*factor!D$2:D$8)</f>
        <v>0.1</v>
      </c>
      <c r="M6">
        <f>SUMPRODUCT(($F6=factor!$A$2:$A$8)*factor!E$2:E$8)</f>
        <v>0.15</v>
      </c>
      <c r="N6">
        <f>SUMPRODUCT(($F6=factor!$A$2:$A$8)*factor!F$2:F$8)</f>
        <v>0.1</v>
      </c>
      <c r="O6">
        <f>SUMPRODUCT(($G6=background_concentration_region!$A$3:$A$52)*(background_concentration_region!B$3:B$52))</f>
        <v>10</v>
      </c>
      <c r="P6">
        <f>SUMPRODUCT(($G6=background_concentration_region!$A$3:$A$52)*(background_concentration_region!C$3:C$52))</f>
        <v>5</v>
      </c>
      <c r="Q6">
        <f>SUMPRODUCT(($G6=background_concentration_region!$A$3:$A$52)*(background_concentration_region!D$3:D$52))</f>
        <v>3</v>
      </c>
      <c r="R6">
        <f>SUMPRODUCT(($G6=background_concentration_region!$A$3:$A$52)*(background_concentration_region!E$3:E$52))</f>
        <v>3</v>
      </c>
      <c r="S6">
        <f t="shared" si="0"/>
        <v>11.564809202171258</v>
      </c>
      <c r="T6">
        <f t="shared" si="1"/>
        <v>5.7824046010856289</v>
      </c>
      <c r="U6">
        <f t="shared" si="2"/>
        <v>4.1736069016284443</v>
      </c>
      <c r="V6">
        <f t="shared" si="3"/>
        <v>3.7824046010856294</v>
      </c>
    </row>
    <row r="7" spans="1:22" x14ac:dyDescent="0.25">
      <c r="A7" t="s">
        <v>98</v>
      </c>
      <c r="B7" t="s">
        <v>102</v>
      </c>
      <c r="D7">
        <v>0</v>
      </c>
      <c r="E7">
        <v>50</v>
      </c>
      <c r="F7" t="s">
        <v>158</v>
      </c>
      <c r="G7" t="s">
        <v>146</v>
      </c>
      <c r="H7">
        <v>847291.05339999998</v>
      </c>
      <c r="I7">
        <v>920986.32149999996</v>
      </c>
      <c r="J7">
        <f>SUMPRODUCT(($F7=factor!$A$2:$A$8)*factor!B$2:B$8)</f>
        <v>1.5</v>
      </c>
      <c r="K7">
        <f>SUMPRODUCT(($F7=factor!$A$2:$A$8)*factor!C$2:C$8)</f>
        <v>0.3</v>
      </c>
      <c r="L7">
        <f>SUMPRODUCT(($F7=factor!$A$2:$A$8)*factor!D$2:D$8)</f>
        <v>0.2</v>
      </c>
      <c r="M7">
        <f>SUMPRODUCT(($F7=factor!$A$2:$A$8)*factor!E$2:E$8)</f>
        <v>0.3</v>
      </c>
      <c r="N7">
        <f>SUMPRODUCT(($F7=factor!$A$2:$A$8)*factor!F$2:F$8)</f>
        <v>0.2</v>
      </c>
      <c r="O7">
        <f>SUMPRODUCT(($G7=background_concentration_region!$A$3:$A$52)*(background_concentration_region!B$3:B$52))</f>
        <v>30</v>
      </c>
      <c r="P7">
        <f>SUMPRODUCT(($G7=background_concentration_region!$A$3:$A$52)*(background_concentration_region!C$3:C$52))</f>
        <v>15</v>
      </c>
      <c r="Q7">
        <f>SUMPRODUCT(($G7=background_concentration_region!$A$3:$A$52)*(background_concentration_region!D$3:D$52))</f>
        <v>20</v>
      </c>
      <c r="R7">
        <f>SUMPRODUCT(($G7=background_concentration_region!$A$3:$A$52)*(background_concentration_region!E$3:E$52))</f>
        <v>10</v>
      </c>
      <c r="S7">
        <f t="shared" si="0"/>
        <v>30</v>
      </c>
      <c r="T7">
        <f t="shared" si="1"/>
        <v>15</v>
      </c>
      <c r="U7">
        <f t="shared" si="2"/>
        <v>20</v>
      </c>
      <c r="V7">
        <f t="shared" si="3"/>
        <v>10</v>
      </c>
    </row>
    <row r="8" spans="1:22" x14ac:dyDescent="0.25">
      <c r="A8" t="s">
        <v>100</v>
      </c>
      <c r="B8" t="s">
        <v>103</v>
      </c>
      <c r="D8">
        <v>15000</v>
      </c>
      <c r="E8">
        <v>5</v>
      </c>
      <c r="F8" t="s">
        <v>156</v>
      </c>
      <c r="G8" t="s">
        <v>3</v>
      </c>
      <c r="H8">
        <v>853233.57160000002</v>
      </c>
      <c r="I8">
        <v>533898.80810000002</v>
      </c>
      <c r="J8">
        <f>SUMPRODUCT(($F8=factor!$A$2:$A$8)*factor!B$2:B$8)</f>
        <v>1</v>
      </c>
      <c r="K8">
        <f>SUMPRODUCT(($F8=factor!$A$2:$A$8)*factor!C$2:C$8)</f>
        <v>0.2</v>
      </c>
      <c r="L8">
        <f>SUMPRODUCT(($F8=factor!$A$2:$A$8)*factor!D$2:D$8)</f>
        <v>0.1</v>
      </c>
      <c r="M8">
        <f>SUMPRODUCT(($F8=factor!$A$2:$A$8)*factor!E$2:E$8)</f>
        <v>0.15</v>
      </c>
      <c r="N8">
        <f>SUMPRODUCT(($F8=factor!$A$2:$A$8)*factor!F$2:F$8)</f>
        <v>0.1</v>
      </c>
      <c r="O8">
        <f>SUMPRODUCT(($G8=background_concentration_region!$A$3:$A$52)*(background_concentration_region!B$3:B$52))</f>
        <v>15</v>
      </c>
      <c r="P8">
        <f>SUMPRODUCT(($G8=background_concentration_region!$A$3:$A$52)*(background_concentration_region!C$3:C$52))</f>
        <v>7.5</v>
      </c>
      <c r="Q8">
        <f>SUMPRODUCT(($G8=background_concentration_region!$A$3:$A$52)*(background_concentration_region!D$3:D$52))</f>
        <v>5</v>
      </c>
      <c r="R8">
        <f>SUMPRODUCT(($G8=background_concentration_region!$A$3:$A$52)*(background_concentration_region!E$3:E$52))</f>
        <v>5</v>
      </c>
      <c r="S8">
        <f t="shared" si="0"/>
        <v>16.60127351353005</v>
      </c>
      <c r="T8">
        <f t="shared" si="1"/>
        <v>8.3006367567650248</v>
      </c>
      <c r="U8">
        <f t="shared" si="2"/>
        <v>6.2009551351475372</v>
      </c>
      <c r="V8">
        <f t="shared" si="3"/>
        <v>5.8006367567650248</v>
      </c>
    </row>
    <row r="9" spans="1:22" x14ac:dyDescent="0.25">
      <c r="A9" t="s">
        <v>100</v>
      </c>
      <c r="B9" t="s">
        <v>104</v>
      </c>
      <c r="D9">
        <v>5000</v>
      </c>
      <c r="E9">
        <v>1</v>
      </c>
      <c r="F9" t="s">
        <v>156</v>
      </c>
      <c r="G9" t="s">
        <v>4</v>
      </c>
      <c r="H9">
        <v>863747.04879999999</v>
      </c>
      <c r="I9">
        <v>723401.74959999998</v>
      </c>
      <c r="J9">
        <f>SUMPRODUCT(($F9=factor!$A$2:$A$8)*factor!B$2:B$8)</f>
        <v>1</v>
      </c>
      <c r="K9">
        <f>SUMPRODUCT(($F9=factor!$A$2:$A$8)*factor!C$2:C$8)</f>
        <v>0.2</v>
      </c>
      <c r="L9">
        <f>SUMPRODUCT(($F9=factor!$A$2:$A$8)*factor!D$2:D$8)</f>
        <v>0.1</v>
      </c>
      <c r="M9">
        <f>SUMPRODUCT(($F9=factor!$A$2:$A$8)*factor!E$2:E$8)</f>
        <v>0.15</v>
      </c>
      <c r="N9">
        <f>SUMPRODUCT(($F9=factor!$A$2:$A$8)*factor!F$2:F$8)</f>
        <v>0.1</v>
      </c>
      <c r="O9">
        <f>SUMPRODUCT(($G9=background_concentration_region!$A$3:$A$52)*(background_concentration_region!B$3:B$52))</f>
        <v>12</v>
      </c>
      <c r="P9">
        <f>SUMPRODUCT(($G9=background_concentration_region!$A$3:$A$52)*(background_concentration_region!C$3:C$52))</f>
        <v>6</v>
      </c>
      <c r="Q9">
        <f>SUMPRODUCT(($G9=background_concentration_region!$A$3:$A$52)*(background_concentration_region!D$3:D$52))</f>
        <v>3</v>
      </c>
      <c r="R9">
        <f>SUMPRODUCT(($G9=background_concentration_region!$A$3:$A$52)*(background_concentration_region!E$3:E$52))</f>
        <v>3</v>
      </c>
      <c r="S9">
        <f t="shared" si="0"/>
        <v>13.703438638283249</v>
      </c>
      <c r="T9">
        <f t="shared" si="1"/>
        <v>6.8517193191416244</v>
      </c>
      <c r="U9">
        <f t="shared" si="2"/>
        <v>4.2775789787124356</v>
      </c>
      <c r="V9">
        <f t="shared" si="3"/>
        <v>3.8517193191416239</v>
      </c>
    </row>
    <row r="10" spans="1:22" x14ac:dyDescent="0.25">
      <c r="A10" t="s">
        <v>100</v>
      </c>
      <c r="B10" t="s">
        <v>32</v>
      </c>
      <c r="D10">
        <v>500</v>
      </c>
      <c r="E10">
        <v>2</v>
      </c>
      <c r="F10" t="s">
        <v>157</v>
      </c>
      <c r="G10" t="s">
        <v>32</v>
      </c>
      <c r="H10">
        <v>881105.05920000002</v>
      </c>
      <c r="I10">
        <v>1054419.753</v>
      </c>
      <c r="J10">
        <f>SUMPRODUCT(($F10=factor!$A$2:$A$8)*factor!B$2:B$8)</f>
        <v>0.5</v>
      </c>
      <c r="K10">
        <f>SUMPRODUCT(($F10=factor!$A$2:$A$8)*factor!C$2:C$8)</f>
        <v>0.1</v>
      </c>
      <c r="L10">
        <f>SUMPRODUCT(($F10=factor!$A$2:$A$8)*factor!D$2:D$8)</f>
        <v>0.05</v>
      </c>
      <c r="M10">
        <f>SUMPRODUCT(($F10=factor!$A$2:$A$8)*factor!E$2:E$8)</f>
        <v>0.05</v>
      </c>
      <c r="N10">
        <f>SUMPRODUCT(($F10=factor!$A$2:$A$8)*factor!F$2:F$8)</f>
        <v>0.05</v>
      </c>
      <c r="O10">
        <f>SUMPRODUCT(($G10=background_concentration_region!$A$3:$A$52)*(background_concentration_region!B$3:B$52))</f>
        <v>5</v>
      </c>
      <c r="P10">
        <f>SUMPRODUCT(($G10=background_concentration_region!$A$3:$A$52)*(background_concentration_region!C$3:C$52))</f>
        <v>3</v>
      </c>
      <c r="Q10">
        <f>SUMPRODUCT(($G10=background_concentration_region!$A$3:$A$52)*(background_concentration_region!D$3:D$52))</f>
        <v>1</v>
      </c>
      <c r="R10">
        <f>SUMPRODUCT(($G10=background_concentration_region!$A$3:$A$52)*(background_concentration_region!E$3:E$52))</f>
        <v>2</v>
      </c>
      <c r="S10">
        <f t="shared" si="0"/>
        <v>5.2760730458931127</v>
      </c>
      <c r="T10">
        <f t="shared" si="1"/>
        <v>3.1380365229465563</v>
      </c>
      <c r="U10">
        <f t="shared" si="2"/>
        <v>1.1380365229465561</v>
      </c>
      <c r="V10">
        <f t="shared" si="3"/>
        <v>2.1380365229465563</v>
      </c>
    </row>
    <row r="11" spans="1:22" x14ac:dyDescent="0.25">
      <c r="A11" t="s">
        <v>98</v>
      </c>
      <c r="B11" t="s">
        <v>105</v>
      </c>
      <c r="D11">
        <v>1000</v>
      </c>
      <c r="E11">
        <v>1</v>
      </c>
      <c r="F11" t="s">
        <v>157</v>
      </c>
      <c r="G11" t="s">
        <v>135</v>
      </c>
      <c r="H11">
        <v>969295.64190000005</v>
      </c>
      <c r="I11">
        <v>921785.97699999996</v>
      </c>
      <c r="J11">
        <f>SUMPRODUCT(($F11=factor!$A$2:$A$8)*factor!B$2:B$8)</f>
        <v>0.5</v>
      </c>
      <c r="K11">
        <f>SUMPRODUCT(($F11=factor!$A$2:$A$8)*factor!C$2:C$8)</f>
        <v>0.1</v>
      </c>
      <c r="L11">
        <f>SUMPRODUCT(($F11=factor!$A$2:$A$8)*factor!D$2:D$8)</f>
        <v>0.05</v>
      </c>
      <c r="M11">
        <f>SUMPRODUCT(($F11=factor!$A$2:$A$8)*factor!E$2:E$8)</f>
        <v>0.05</v>
      </c>
      <c r="N11">
        <f>SUMPRODUCT(($F11=factor!$A$2:$A$8)*factor!F$2:F$8)</f>
        <v>0.05</v>
      </c>
      <c r="O11">
        <f>SUMPRODUCT(($G11=background_concentration_region!$A$3:$A$52)*(background_concentration_region!B$3:B$52))</f>
        <v>8</v>
      </c>
      <c r="P11">
        <f>SUMPRODUCT(($G11=background_concentration_region!$A$3:$A$52)*(background_concentration_region!C$3:C$52))</f>
        <v>4</v>
      </c>
      <c r="Q11">
        <f>SUMPRODUCT(($G11=background_concentration_region!$A$3:$A$52)*(background_concentration_region!D$3:D$52))</f>
        <v>1</v>
      </c>
      <c r="R11">
        <f>SUMPRODUCT(($G11=background_concentration_region!$A$3:$A$52)*(background_concentration_region!E$3:E$52))</f>
        <v>2</v>
      </c>
      <c r="S11">
        <f t="shared" si="0"/>
        <v>8.3453877639491072</v>
      </c>
      <c r="T11">
        <f t="shared" si="1"/>
        <v>4.1726938819745536</v>
      </c>
      <c r="U11">
        <f t="shared" si="2"/>
        <v>1.1726938819745534</v>
      </c>
      <c r="V11">
        <f t="shared" si="3"/>
        <v>2.1726938819745536</v>
      </c>
    </row>
    <row r="12" spans="1:22" x14ac:dyDescent="0.25">
      <c r="A12" t="s">
        <v>94</v>
      </c>
      <c r="B12" t="s">
        <v>12</v>
      </c>
      <c r="D12">
        <v>50000</v>
      </c>
      <c r="E12">
        <v>15</v>
      </c>
      <c r="F12" t="s">
        <v>156</v>
      </c>
      <c r="G12" t="s">
        <v>12</v>
      </c>
      <c r="H12">
        <v>980856.89560000005</v>
      </c>
      <c r="I12">
        <v>116530.2494</v>
      </c>
      <c r="J12">
        <f>SUMPRODUCT(($F12=factor!$A$2:$A$8)*factor!B$2:B$8)</f>
        <v>1</v>
      </c>
      <c r="K12">
        <f>SUMPRODUCT(($F12=factor!$A$2:$A$8)*factor!C$2:C$8)</f>
        <v>0.2</v>
      </c>
      <c r="L12">
        <f>SUMPRODUCT(($F12=factor!$A$2:$A$8)*factor!D$2:D$8)</f>
        <v>0.1</v>
      </c>
      <c r="M12">
        <f>SUMPRODUCT(($F12=factor!$A$2:$A$8)*factor!E$2:E$8)</f>
        <v>0.15</v>
      </c>
      <c r="N12">
        <f>SUMPRODUCT(($F12=factor!$A$2:$A$8)*factor!F$2:F$8)</f>
        <v>0.1</v>
      </c>
      <c r="O12">
        <f>SUMPRODUCT(($G12=background_concentration_region!$A$3:$A$52)*(background_concentration_region!B$3:B$52))</f>
        <v>40</v>
      </c>
      <c r="P12">
        <f>SUMPRODUCT(($G12=background_concentration_region!$A$3:$A$52)*(background_concentration_region!C$3:C$52))</f>
        <v>20</v>
      </c>
      <c r="Q12">
        <f>SUMPRODUCT(($G12=background_concentration_region!$A$3:$A$52)*(background_concentration_region!D$3:D$52))</f>
        <v>15</v>
      </c>
      <c r="R12">
        <f>SUMPRODUCT(($G12=background_concentration_region!$A$3:$A$52)*(background_concentration_region!E$3:E$52))</f>
        <v>10</v>
      </c>
      <c r="S12">
        <f t="shared" si="0"/>
        <v>41.622345616661612</v>
      </c>
      <c r="T12">
        <f t="shared" si="1"/>
        <v>20.811172808330806</v>
      </c>
      <c r="U12">
        <f t="shared" si="2"/>
        <v>16.216759212496211</v>
      </c>
      <c r="V12">
        <f t="shared" si="3"/>
        <v>10.811172808330808</v>
      </c>
    </row>
    <row r="13" spans="1:22" x14ac:dyDescent="0.25">
      <c r="A13" t="s">
        <v>94</v>
      </c>
      <c r="B13" t="s">
        <v>106</v>
      </c>
      <c r="D13">
        <v>30000</v>
      </c>
      <c r="E13">
        <v>10</v>
      </c>
      <c r="F13" t="s">
        <v>156</v>
      </c>
      <c r="G13" t="s">
        <v>3</v>
      </c>
      <c r="H13">
        <v>1076324.547</v>
      </c>
      <c r="I13">
        <v>529882.83669999999</v>
      </c>
      <c r="J13">
        <f>SUMPRODUCT(($F13=factor!$A$2:$A$8)*factor!B$2:B$8)</f>
        <v>1</v>
      </c>
      <c r="K13">
        <f>SUMPRODUCT(($F13=factor!$A$2:$A$8)*factor!C$2:C$8)</f>
        <v>0.2</v>
      </c>
      <c r="L13">
        <f>SUMPRODUCT(($F13=factor!$A$2:$A$8)*factor!D$2:D$8)</f>
        <v>0.1</v>
      </c>
      <c r="M13">
        <f>SUMPRODUCT(($F13=factor!$A$2:$A$8)*factor!E$2:E$8)</f>
        <v>0.15</v>
      </c>
      <c r="N13">
        <f>SUMPRODUCT(($F13=factor!$A$2:$A$8)*factor!F$2:F$8)</f>
        <v>0.1</v>
      </c>
      <c r="O13">
        <f>SUMPRODUCT(($G13=background_concentration_region!$A$3:$A$52)*(background_concentration_region!B$3:B$52))</f>
        <v>15</v>
      </c>
      <c r="P13">
        <f>SUMPRODUCT(($G13=background_concentration_region!$A$3:$A$52)*(background_concentration_region!C$3:C$52))</f>
        <v>7.5</v>
      </c>
      <c r="Q13">
        <f>SUMPRODUCT(($G13=background_concentration_region!$A$3:$A$52)*(background_concentration_region!D$3:D$52))</f>
        <v>5</v>
      </c>
      <c r="R13">
        <f>SUMPRODUCT(($G13=background_concentration_region!$A$3:$A$52)*(background_concentration_region!E$3:E$52))</f>
        <v>5</v>
      </c>
      <c r="S13">
        <f t="shared" si="0"/>
        <v>16.60127351353005</v>
      </c>
      <c r="T13">
        <f t="shared" si="1"/>
        <v>8.3006367567650248</v>
      </c>
      <c r="U13">
        <f t="shared" si="2"/>
        <v>6.2009551351475372</v>
      </c>
      <c r="V13">
        <f t="shared" si="3"/>
        <v>5.8006367567650248</v>
      </c>
    </row>
    <row r="14" spans="1:22" x14ac:dyDescent="0.25">
      <c r="A14" t="s">
        <v>100</v>
      </c>
      <c r="B14" t="s">
        <v>107</v>
      </c>
      <c r="D14">
        <v>150000</v>
      </c>
      <c r="E14">
        <v>25</v>
      </c>
      <c r="F14" t="s">
        <v>156</v>
      </c>
      <c r="G14" t="s">
        <v>3</v>
      </c>
      <c r="H14">
        <v>1120737.7660000001</v>
      </c>
      <c r="I14">
        <v>618876.55850000004</v>
      </c>
      <c r="J14">
        <f>SUMPRODUCT(($F14=factor!$A$2:$A$8)*factor!B$2:B$8)</f>
        <v>1</v>
      </c>
      <c r="K14">
        <f>SUMPRODUCT(($F14=factor!$A$2:$A$8)*factor!C$2:C$8)</f>
        <v>0.2</v>
      </c>
      <c r="L14">
        <f>SUMPRODUCT(($F14=factor!$A$2:$A$8)*factor!D$2:D$8)</f>
        <v>0.1</v>
      </c>
      <c r="M14">
        <f>SUMPRODUCT(($F14=factor!$A$2:$A$8)*factor!E$2:E$8)</f>
        <v>0.15</v>
      </c>
      <c r="N14">
        <f>SUMPRODUCT(($F14=factor!$A$2:$A$8)*factor!F$2:F$8)</f>
        <v>0.1</v>
      </c>
      <c r="O14">
        <f>SUMPRODUCT(($G14=background_concentration_region!$A$3:$A$52)*(background_concentration_region!B$3:B$52))</f>
        <v>15</v>
      </c>
      <c r="P14">
        <f>SUMPRODUCT(($G14=background_concentration_region!$A$3:$A$52)*(background_concentration_region!C$3:C$52))</f>
        <v>7.5</v>
      </c>
      <c r="Q14">
        <f>SUMPRODUCT(($G14=background_concentration_region!$A$3:$A$52)*(background_concentration_region!D$3:D$52))</f>
        <v>5</v>
      </c>
      <c r="R14">
        <f>SUMPRODUCT(($G14=background_concentration_region!$A$3:$A$52)*(background_concentration_region!E$3:E$52))</f>
        <v>5</v>
      </c>
      <c r="S14">
        <f t="shared" si="0"/>
        <v>16.739902949642037</v>
      </c>
      <c r="T14">
        <f t="shared" si="1"/>
        <v>8.3699514748210184</v>
      </c>
      <c r="U14">
        <f t="shared" si="2"/>
        <v>6.3049272122315285</v>
      </c>
      <c r="V14">
        <f t="shared" si="3"/>
        <v>5.8699514748210193</v>
      </c>
    </row>
    <row r="15" spans="1:22" x14ac:dyDescent="0.25">
      <c r="A15" t="s">
        <v>100</v>
      </c>
      <c r="B15" t="s">
        <v>108</v>
      </c>
      <c r="D15">
        <v>5000</v>
      </c>
      <c r="E15">
        <v>15</v>
      </c>
      <c r="F15" t="s">
        <v>156</v>
      </c>
      <c r="G15" t="s">
        <v>3</v>
      </c>
      <c r="H15">
        <v>1138600.28</v>
      </c>
      <c r="I15">
        <v>629457.71759999997</v>
      </c>
      <c r="J15">
        <f>SUMPRODUCT(($F15=factor!$A$2:$A$8)*factor!B$2:B$8)</f>
        <v>1</v>
      </c>
      <c r="K15">
        <f>SUMPRODUCT(($F15=factor!$A$2:$A$8)*factor!C$2:C$8)</f>
        <v>0.2</v>
      </c>
      <c r="L15">
        <f>SUMPRODUCT(($F15=factor!$A$2:$A$8)*factor!D$2:D$8)</f>
        <v>0.1</v>
      </c>
      <c r="M15">
        <f>SUMPRODUCT(($F15=factor!$A$2:$A$8)*factor!E$2:E$8)</f>
        <v>0.15</v>
      </c>
      <c r="N15">
        <f>SUMPRODUCT(($F15=factor!$A$2:$A$8)*factor!F$2:F$8)</f>
        <v>0.1</v>
      </c>
      <c r="O15">
        <f>SUMPRODUCT(($G15=background_concentration_region!$A$3:$A$52)*(background_concentration_region!B$3:B$52))</f>
        <v>15</v>
      </c>
      <c r="P15">
        <f>SUMPRODUCT(($G15=background_concentration_region!$A$3:$A$52)*(background_concentration_region!C$3:C$52))</f>
        <v>7.5</v>
      </c>
      <c r="Q15">
        <f>SUMPRODUCT(($G15=background_concentration_region!$A$3:$A$52)*(background_concentration_region!D$3:D$52))</f>
        <v>5</v>
      </c>
      <c r="R15">
        <f>SUMPRODUCT(($G15=background_concentration_region!$A$3:$A$52)*(background_concentration_region!E$3:E$52))</f>
        <v>5</v>
      </c>
      <c r="S15">
        <f t="shared" si="0"/>
        <v>16.161828598062804</v>
      </c>
      <c r="T15">
        <f t="shared" si="1"/>
        <v>8.0809142990314022</v>
      </c>
      <c r="U15">
        <f t="shared" si="2"/>
        <v>5.8713714485471042</v>
      </c>
      <c r="V15">
        <f t="shared" si="3"/>
        <v>5.5809142990314031</v>
      </c>
    </row>
    <row r="16" spans="1:22" x14ac:dyDescent="0.25">
      <c r="A16" t="s">
        <v>100</v>
      </c>
      <c r="B16" t="s">
        <v>109</v>
      </c>
      <c r="D16">
        <v>10000</v>
      </c>
      <c r="E16">
        <v>5</v>
      </c>
      <c r="F16" t="s">
        <v>159</v>
      </c>
      <c r="G16" t="s">
        <v>2</v>
      </c>
      <c r="H16">
        <v>1169735.497</v>
      </c>
      <c r="I16">
        <v>637426.58219999995</v>
      </c>
      <c r="J16">
        <f>SUMPRODUCT(($F16=factor!$A$2:$A$8)*factor!B$2:B$8)</f>
        <v>2</v>
      </c>
      <c r="K16">
        <f>SUMPRODUCT(($F16=factor!$A$2:$A$8)*factor!C$2:C$8)</f>
        <v>0.4</v>
      </c>
      <c r="L16">
        <f>SUMPRODUCT(($F16=factor!$A$2:$A$8)*factor!D$2:D$8)</f>
        <v>0.3</v>
      </c>
      <c r="M16">
        <f>SUMPRODUCT(($F16=factor!$A$2:$A$8)*factor!E$2:E$8)</f>
        <v>0.5</v>
      </c>
      <c r="N16">
        <f>SUMPRODUCT(($F16=factor!$A$2:$A$8)*factor!F$2:F$8)</f>
        <v>0.3</v>
      </c>
      <c r="O16">
        <f>SUMPRODUCT(($G16=background_concentration_region!$A$3:$A$52)*(background_concentration_region!B$3:B$52))</f>
        <v>120</v>
      </c>
      <c r="P16">
        <f>SUMPRODUCT(($G16=background_concentration_region!$A$3:$A$52)*(background_concentration_region!C$3:C$52))</f>
        <v>60</v>
      </c>
      <c r="Q16">
        <f>SUMPRODUCT(($G16=background_concentration_region!$A$3:$A$52)*(background_concentration_region!D$3:D$52))</f>
        <v>100</v>
      </c>
      <c r="R16">
        <f>SUMPRODUCT(($G16=background_concentration_region!$A$3:$A$52)*(background_concentration_region!E$3:E$52))</f>
        <v>15</v>
      </c>
      <c r="S16">
        <f t="shared" si="0"/>
        <v>126.08072196763366</v>
      </c>
      <c r="T16">
        <f t="shared" si="1"/>
        <v>64.560541475725245</v>
      </c>
      <c r="U16">
        <f t="shared" si="2"/>
        <v>107.60090245954208</v>
      </c>
      <c r="V16">
        <f t="shared" si="3"/>
        <v>19.560541475725248</v>
      </c>
    </row>
    <row r="17" spans="1:22" x14ac:dyDescent="0.25">
      <c r="A17" t="s">
        <v>98</v>
      </c>
      <c r="B17" t="s">
        <v>110</v>
      </c>
      <c r="D17">
        <v>1000</v>
      </c>
      <c r="E17">
        <v>2</v>
      </c>
      <c r="F17" t="s">
        <v>157</v>
      </c>
      <c r="G17" t="s">
        <v>141</v>
      </c>
      <c r="H17">
        <v>1228091.523</v>
      </c>
      <c r="I17">
        <v>1152580.4280000001</v>
      </c>
      <c r="J17">
        <f>SUMPRODUCT(($F17=factor!$A$2:$A$8)*factor!B$2:B$8)</f>
        <v>0.5</v>
      </c>
      <c r="K17">
        <f>SUMPRODUCT(($F17=factor!$A$2:$A$8)*factor!C$2:C$8)</f>
        <v>0.1</v>
      </c>
      <c r="L17">
        <f>SUMPRODUCT(($F17=factor!$A$2:$A$8)*factor!D$2:D$8)</f>
        <v>0.05</v>
      </c>
      <c r="M17">
        <f>SUMPRODUCT(($F17=factor!$A$2:$A$8)*factor!E$2:E$8)</f>
        <v>0.05</v>
      </c>
      <c r="N17">
        <f>SUMPRODUCT(($F17=factor!$A$2:$A$8)*factor!F$2:F$8)</f>
        <v>0.05</v>
      </c>
      <c r="O17">
        <f>SUMPRODUCT(($G17=background_concentration_region!$A$3:$A$52)*(background_concentration_region!B$3:B$52))</f>
        <v>8</v>
      </c>
      <c r="P17">
        <f>SUMPRODUCT(($G17=background_concentration_region!$A$3:$A$52)*(background_concentration_region!C$3:C$52))</f>
        <v>4</v>
      </c>
      <c r="Q17">
        <f>SUMPRODUCT(($G17=background_concentration_region!$A$3:$A$52)*(background_concentration_region!D$3:D$52))</f>
        <v>1</v>
      </c>
      <c r="R17">
        <f>SUMPRODUCT(($G17=background_concentration_region!$A$3:$A$52)*(background_concentration_region!E$3:E$52))</f>
        <v>2</v>
      </c>
      <c r="S17">
        <f t="shared" si="0"/>
        <v>8.3107304049211095</v>
      </c>
      <c r="T17">
        <f t="shared" si="1"/>
        <v>4.1553652024605547</v>
      </c>
      <c r="U17">
        <f t="shared" si="2"/>
        <v>1.1553652024605547</v>
      </c>
      <c r="V17">
        <f t="shared" si="3"/>
        <v>2.1553652024605547</v>
      </c>
    </row>
    <row r="18" spans="1:22" x14ac:dyDescent="0.25">
      <c r="A18" t="s">
        <v>94</v>
      </c>
      <c r="B18" t="s">
        <v>111</v>
      </c>
      <c r="D18">
        <v>2000</v>
      </c>
      <c r="E18">
        <v>1</v>
      </c>
      <c r="F18" t="s">
        <v>157</v>
      </c>
      <c r="G18" t="s">
        <v>3</v>
      </c>
      <c r="H18">
        <v>860934.38520000002</v>
      </c>
      <c r="I18">
        <v>549612.13950000005</v>
      </c>
      <c r="J18">
        <f>SUMPRODUCT(($F18=factor!$A$2:$A$8)*factor!B$2:B$8)</f>
        <v>0.5</v>
      </c>
      <c r="K18">
        <f>SUMPRODUCT(($F18=factor!$A$2:$A$8)*factor!C$2:C$8)</f>
        <v>0.1</v>
      </c>
      <c r="L18">
        <f>SUMPRODUCT(($F18=factor!$A$2:$A$8)*factor!D$2:D$8)</f>
        <v>0.05</v>
      </c>
      <c r="M18">
        <f>SUMPRODUCT(($F18=factor!$A$2:$A$8)*factor!E$2:E$8)</f>
        <v>0.05</v>
      </c>
      <c r="N18">
        <f>SUMPRODUCT(($F18=factor!$A$2:$A$8)*factor!F$2:F$8)</f>
        <v>0.05</v>
      </c>
      <c r="O18">
        <f>SUMPRODUCT(($G18=background_concentration_region!$A$3:$A$52)*(background_concentration_region!B$3:B$52))</f>
        <v>15</v>
      </c>
      <c r="P18">
        <f>SUMPRODUCT(($G18=background_concentration_region!$A$3:$A$52)*(background_concentration_region!C$3:C$52))</f>
        <v>7.5</v>
      </c>
      <c r="Q18">
        <f>SUMPRODUCT(($G18=background_concentration_region!$A$3:$A$52)*(background_concentration_region!D$3:D$52))</f>
        <v>5</v>
      </c>
      <c r="R18">
        <f>SUMPRODUCT(($G18=background_concentration_region!$A$3:$A$52)*(background_concentration_region!E$3:E$52))</f>
        <v>5</v>
      </c>
      <c r="S18">
        <f t="shared" si="0"/>
        <v>15.380045122977105</v>
      </c>
      <c r="T18">
        <f t="shared" si="1"/>
        <v>7.6900225614885525</v>
      </c>
      <c r="U18">
        <f t="shared" si="2"/>
        <v>5.1900225614885525</v>
      </c>
      <c r="V18">
        <f t="shared" si="3"/>
        <v>5.1900225614885525</v>
      </c>
    </row>
    <row r="19" spans="1:22" x14ac:dyDescent="0.25">
      <c r="A19" t="s">
        <v>94</v>
      </c>
      <c r="B19" t="s">
        <v>112</v>
      </c>
      <c r="D19">
        <v>20000</v>
      </c>
      <c r="E19">
        <v>5</v>
      </c>
      <c r="F19" t="s">
        <v>156</v>
      </c>
      <c r="G19" t="s">
        <v>15</v>
      </c>
      <c r="H19">
        <v>539492.94900000002</v>
      </c>
      <c r="I19">
        <v>811246.17460000003</v>
      </c>
      <c r="J19">
        <f>SUMPRODUCT(($F19=factor!$A$2:$A$8)*factor!B$2:B$8)</f>
        <v>1</v>
      </c>
      <c r="K19">
        <f>SUMPRODUCT(($F19=factor!$A$2:$A$8)*factor!C$2:C$8)</f>
        <v>0.2</v>
      </c>
      <c r="L19">
        <f>SUMPRODUCT(($F19=factor!$A$2:$A$8)*factor!D$2:D$8)</f>
        <v>0.1</v>
      </c>
      <c r="M19">
        <f>SUMPRODUCT(($F19=factor!$A$2:$A$8)*factor!E$2:E$8)</f>
        <v>0.15</v>
      </c>
      <c r="N19">
        <f>SUMPRODUCT(($F19=factor!$A$2:$A$8)*factor!F$2:F$8)</f>
        <v>0.1</v>
      </c>
      <c r="O19">
        <f>SUMPRODUCT(($G19=background_concentration_region!$A$3:$A$52)*(background_concentration_region!B$3:B$52))</f>
        <v>10</v>
      </c>
      <c r="P19">
        <f>SUMPRODUCT(($G19=background_concentration_region!$A$3:$A$52)*(background_concentration_region!C$3:C$52))</f>
        <v>5</v>
      </c>
      <c r="Q19">
        <f>SUMPRODUCT(($G19=background_concentration_region!$A$3:$A$52)*(background_concentration_region!D$3:D$52))</f>
        <v>3</v>
      </c>
      <c r="R19">
        <f>SUMPRODUCT(($G19=background_concentration_region!$A$3:$A$52)*(background_concentration_region!E$3:E$52))</f>
        <v>3</v>
      </c>
      <c r="S19">
        <f t="shared" si="0"/>
        <v>11.658809928020405</v>
      </c>
      <c r="T19">
        <f t="shared" si="1"/>
        <v>5.8294049640102026</v>
      </c>
      <c r="U19">
        <f t="shared" si="2"/>
        <v>4.2441074460153043</v>
      </c>
      <c r="V19">
        <f t="shared" si="3"/>
        <v>3.8294049640102026</v>
      </c>
    </row>
    <row r="20" spans="1:22" x14ac:dyDescent="0.25">
      <c r="A20" t="s">
        <v>98</v>
      </c>
      <c r="B20" t="s">
        <v>113</v>
      </c>
      <c r="D20">
        <v>5000</v>
      </c>
      <c r="E20">
        <v>10</v>
      </c>
      <c r="F20" t="s">
        <v>158</v>
      </c>
      <c r="G20" t="s">
        <v>137</v>
      </c>
      <c r="H20">
        <v>1259345.1969999999</v>
      </c>
      <c r="I20">
        <v>1184847.67</v>
      </c>
      <c r="J20">
        <f>SUMPRODUCT(($F20=factor!$A$2:$A$8)*factor!B$2:B$8)</f>
        <v>1.5</v>
      </c>
      <c r="K20">
        <f>SUMPRODUCT(($F20=factor!$A$2:$A$8)*factor!C$2:C$8)</f>
        <v>0.3</v>
      </c>
      <c r="L20">
        <f>SUMPRODUCT(($F20=factor!$A$2:$A$8)*factor!D$2:D$8)</f>
        <v>0.2</v>
      </c>
      <c r="M20">
        <f>SUMPRODUCT(($F20=factor!$A$2:$A$8)*factor!E$2:E$8)</f>
        <v>0.3</v>
      </c>
      <c r="N20">
        <f>SUMPRODUCT(($F20=factor!$A$2:$A$8)*factor!F$2:F$8)</f>
        <v>0.2</v>
      </c>
      <c r="O20">
        <f>SUMPRODUCT(($G20=background_concentration_region!$A$3:$A$52)*(background_concentration_region!B$3:B$52))</f>
        <v>30</v>
      </c>
      <c r="P20">
        <f>SUMPRODUCT(($G20=background_concentration_region!$A$3:$A$52)*(background_concentration_region!C$3:C$52))</f>
        <v>15</v>
      </c>
      <c r="Q20">
        <f>SUMPRODUCT(($G20=background_concentration_region!$A$3:$A$52)*(background_concentration_region!D$3:D$52))</f>
        <v>20</v>
      </c>
      <c r="R20">
        <f>SUMPRODUCT(($G20=background_concentration_region!$A$3:$A$52)*(background_concentration_region!E$3:E$52))</f>
        <v>10</v>
      </c>
      <c r="S20">
        <f t="shared" si="0"/>
        <v>32.796573644289985</v>
      </c>
      <c r="T20">
        <f t="shared" si="1"/>
        <v>16.864382429526657</v>
      </c>
      <c r="U20">
        <f t="shared" si="2"/>
        <v>22.796573644289985</v>
      </c>
      <c r="V20">
        <f t="shared" si="3"/>
        <v>11.864382429526657</v>
      </c>
    </row>
    <row r="21" spans="1:22" x14ac:dyDescent="0.25">
      <c r="A21" t="s">
        <v>100</v>
      </c>
      <c r="B21" t="s">
        <v>21</v>
      </c>
      <c r="D21">
        <v>10000</v>
      </c>
      <c r="E21">
        <v>3</v>
      </c>
      <c r="F21" t="s">
        <v>156</v>
      </c>
      <c r="G21" t="s">
        <v>21</v>
      </c>
      <c r="H21">
        <v>1257591.122</v>
      </c>
      <c r="I21">
        <v>1180839.5319999999</v>
      </c>
      <c r="J21">
        <f>SUMPRODUCT(($F21=factor!$A$2:$A$8)*factor!B$2:B$8)</f>
        <v>1</v>
      </c>
      <c r="K21">
        <f>SUMPRODUCT(($F21=factor!$A$2:$A$8)*factor!C$2:C$8)</f>
        <v>0.2</v>
      </c>
      <c r="L21">
        <f>SUMPRODUCT(($F21=factor!$A$2:$A$8)*factor!D$2:D$8)</f>
        <v>0.1</v>
      </c>
      <c r="M21">
        <f>SUMPRODUCT(($F21=factor!$A$2:$A$8)*factor!E$2:E$8)</f>
        <v>0.15</v>
      </c>
      <c r="N21">
        <f>SUMPRODUCT(($F21=factor!$A$2:$A$8)*factor!F$2:F$8)</f>
        <v>0.1</v>
      </c>
      <c r="O21">
        <f>SUMPRODUCT(($G21=background_concentration_region!$A$3:$A$52)*(background_concentration_region!B$3:B$52))</f>
        <v>20</v>
      </c>
      <c r="P21">
        <f>SUMPRODUCT(($G21=background_concentration_region!$A$3:$A$52)*(background_concentration_region!C$3:C$52))</f>
        <v>10</v>
      </c>
      <c r="Q21">
        <f>SUMPRODUCT(($G21=background_concentration_region!$A$3:$A$52)*(background_concentration_region!D$3:D$52))</f>
        <v>10</v>
      </c>
      <c r="R21">
        <f>SUMPRODUCT(($G21=background_concentration_region!$A$3:$A$52)*(background_concentration_region!E$3:E$52))</f>
        <v>8</v>
      </c>
      <c r="S21">
        <f t="shared" si="0"/>
        <v>21.622345616661615</v>
      </c>
      <c r="T21">
        <f t="shared" si="1"/>
        <v>10.811172808330808</v>
      </c>
      <c r="U21">
        <f t="shared" si="2"/>
        <v>11.216759212496211</v>
      </c>
      <c r="V21">
        <f t="shared" si="3"/>
        <v>8.8111728083308076</v>
      </c>
    </row>
    <row r="22" spans="1:22" x14ac:dyDescent="0.25">
      <c r="A22" t="s">
        <v>100</v>
      </c>
      <c r="B22" t="s">
        <v>114</v>
      </c>
      <c r="D22">
        <v>500</v>
      </c>
      <c r="E22">
        <v>1</v>
      </c>
      <c r="F22" t="s">
        <v>156</v>
      </c>
      <c r="G22" t="s">
        <v>140</v>
      </c>
      <c r="H22">
        <v>1014260.041</v>
      </c>
      <c r="I22">
        <v>1211818.56</v>
      </c>
      <c r="J22">
        <f>SUMPRODUCT(($F22=factor!$A$2:$A$8)*factor!B$2:B$8)</f>
        <v>1</v>
      </c>
      <c r="K22">
        <f>SUMPRODUCT(($F22=factor!$A$2:$A$8)*factor!C$2:C$8)</f>
        <v>0.2</v>
      </c>
      <c r="L22">
        <f>SUMPRODUCT(($F22=factor!$A$2:$A$8)*factor!D$2:D$8)</f>
        <v>0.1</v>
      </c>
      <c r="M22">
        <f>SUMPRODUCT(($F22=factor!$A$2:$A$8)*factor!E$2:E$8)</f>
        <v>0.15</v>
      </c>
      <c r="N22">
        <f>SUMPRODUCT(($F22=factor!$A$2:$A$8)*factor!F$2:F$8)</f>
        <v>0.1</v>
      </c>
      <c r="O22">
        <f>SUMPRODUCT(($G22=background_concentration_region!$A$3:$A$52)*(background_concentration_region!B$3:B$52))</f>
        <v>8</v>
      </c>
      <c r="P22">
        <f>SUMPRODUCT(($G22=background_concentration_region!$A$3:$A$52)*(background_concentration_region!C$3:C$52))</f>
        <v>4</v>
      </c>
      <c r="Q22">
        <f>SUMPRODUCT(($G22=background_concentration_region!$A$3:$A$52)*(background_concentration_region!D$3:D$52))</f>
        <v>2</v>
      </c>
      <c r="R22">
        <f>SUMPRODUCT(($G22=background_concentration_region!$A$3:$A$52)*(background_concentration_region!E$3:E$52))</f>
        <v>3</v>
      </c>
      <c r="S22">
        <f t="shared" si="0"/>
        <v>9.2429216196844379</v>
      </c>
      <c r="T22">
        <f t="shared" si="1"/>
        <v>4.621460809842219</v>
      </c>
      <c r="U22">
        <f t="shared" si="2"/>
        <v>2.9321912147633284</v>
      </c>
      <c r="V22">
        <f t="shared" si="3"/>
        <v>3.621460809842219</v>
      </c>
    </row>
    <row r="23" spans="1:22" x14ac:dyDescent="0.25">
      <c r="A23" t="s">
        <v>98</v>
      </c>
      <c r="B23" t="s">
        <v>115</v>
      </c>
      <c r="D23">
        <v>15000</v>
      </c>
      <c r="E23">
        <v>5</v>
      </c>
      <c r="F23" t="s">
        <v>160</v>
      </c>
      <c r="G23" t="s">
        <v>148</v>
      </c>
      <c r="H23">
        <v>981445.92070000002</v>
      </c>
      <c r="I23">
        <v>1103116.8119999999</v>
      </c>
      <c r="J23">
        <f>SUMPRODUCT(($F23=factor!$A$2:$A$8)*factor!B$2:B$8)</f>
        <v>1.8</v>
      </c>
      <c r="K23">
        <f>SUMPRODUCT(($F23=factor!$A$2:$A$8)*factor!C$2:C$8)</f>
        <v>0.3</v>
      </c>
      <c r="L23">
        <f>SUMPRODUCT(($F23=factor!$A$2:$A$8)*factor!D$2:D$8)</f>
        <v>0.25</v>
      </c>
      <c r="M23">
        <f>SUMPRODUCT(($F23=factor!$A$2:$A$8)*factor!E$2:E$8)</f>
        <v>0.4</v>
      </c>
      <c r="N23">
        <f>SUMPRODUCT(($F23=factor!$A$2:$A$8)*factor!F$2:F$8)</f>
        <v>0.25</v>
      </c>
      <c r="O23">
        <f>SUMPRODUCT(($G23=background_concentration_region!$A$3:$A$52)*(background_concentration_region!B$3:B$52))</f>
        <v>10</v>
      </c>
      <c r="P23">
        <f>SUMPRODUCT(($G23=background_concentration_region!$A$3:$A$52)*(background_concentration_region!C$3:C$52))</f>
        <v>5</v>
      </c>
      <c r="Q23">
        <f>SUMPRODUCT(($G23=background_concentration_region!$A$3:$A$52)*(background_concentration_region!D$3:D$52))</f>
        <v>3</v>
      </c>
      <c r="R23">
        <f>SUMPRODUCT(($G23=background_concentration_region!$A$3:$A$52)*(background_concentration_region!E$3:E$52))</f>
        <v>3</v>
      </c>
      <c r="S23">
        <f t="shared" si="0"/>
        <v>14.323438486531133</v>
      </c>
      <c r="T23">
        <f t="shared" si="1"/>
        <v>8.6028654054426106</v>
      </c>
      <c r="U23">
        <f t="shared" si="2"/>
        <v>8.764584648708178</v>
      </c>
      <c r="V23">
        <f t="shared" si="3"/>
        <v>6.6028654054426106</v>
      </c>
    </row>
    <row r="24" spans="1:22" x14ac:dyDescent="0.25">
      <c r="A24" t="s">
        <v>100</v>
      </c>
      <c r="B24" t="s">
        <v>116</v>
      </c>
      <c r="C24" t="s">
        <v>43</v>
      </c>
      <c r="D24">
        <v>8000</v>
      </c>
      <c r="E24">
        <v>2</v>
      </c>
      <c r="F24" t="s">
        <v>156</v>
      </c>
      <c r="G24" t="s">
        <v>8</v>
      </c>
      <c r="H24">
        <v>1258301.014</v>
      </c>
      <c r="I24">
        <v>316208.2096</v>
      </c>
      <c r="J24">
        <f>SUMPRODUCT(($F24=factor!$A$2:$A$8)*factor!B$2:B$8)</f>
        <v>1</v>
      </c>
      <c r="K24">
        <f>SUMPRODUCT(($F24=factor!$A$2:$A$8)*factor!C$2:C$8)</f>
        <v>0.2</v>
      </c>
      <c r="L24">
        <f>SUMPRODUCT(($F24=factor!$A$2:$A$8)*factor!D$2:D$8)</f>
        <v>0.1</v>
      </c>
      <c r="M24">
        <f>SUMPRODUCT(($F24=factor!$A$2:$A$8)*factor!E$2:E$8)</f>
        <v>0.15</v>
      </c>
      <c r="N24">
        <f>SUMPRODUCT(($F24=factor!$A$2:$A$8)*factor!F$2:F$8)</f>
        <v>0.1</v>
      </c>
      <c r="O24">
        <f>SUMPRODUCT(($G24=background_concentration_region!$A$3:$A$52)*(background_concentration_region!B$3:B$52))</f>
        <v>20</v>
      </c>
      <c r="P24">
        <f>SUMPRODUCT(($G24=background_concentration_region!$A$3:$A$52)*(background_concentration_region!C$3:C$52))</f>
        <v>10</v>
      </c>
      <c r="Q24">
        <f>SUMPRODUCT(($G24=background_concentration_region!$A$3:$A$52)*(background_concentration_region!D$3:D$52))</f>
        <v>5</v>
      </c>
      <c r="R24">
        <f>SUMPRODUCT(($G24=background_concentration_region!$A$3:$A$52)*(background_concentration_region!E$3:E$52))</f>
        <v>5</v>
      </c>
      <c r="S24">
        <f t="shared" si="0"/>
        <v>21.658809928020407</v>
      </c>
      <c r="T24">
        <f t="shared" si="1"/>
        <v>10.829404964010203</v>
      </c>
      <c r="U24">
        <f t="shared" si="2"/>
        <v>6.2441074460153043</v>
      </c>
      <c r="V24">
        <f t="shared" si="3"/>
        <v>5.8294049640102026</v>
      </c>
    </row>
    <row r="25" spans="1:22" x14ac:dyDescent="0.25">
      <c r="A25" t="s">
        <v>117</v>
      </c>
      <c r="B25" t="s">
        <v>118</v>
      </c>
      <c r="C25" t="s">
        <v>43</v>
      </c>
      <c r="D25">
        <v>3000</v>
      </c>
      <c r="E25">
        <v>1</v>
      </c>
      <c r="F25" t="s">
        <v>156</v>
      </c>
      <c r="G25" t="s">
        <v>12</v>
      </c>
      <c r="H25">
        <v>1065817.5519999999</v>
      </c>
      <c r="I25">
        <v>341868.87800000003</v>
      </c>
      <c r="J25">
        <f>SUMPRODUCT(($F25=factor!$A$2:$A$8)*factor!B$2:B$8)</f>
        <v>1</v>
      </c>
      <c r="K25">
        <f>SUMPRODUCT(($F25=factor!$A$2:$A$8)*factor!C$2:C$8)</f>
        <v>0.2</v>
      </c>
      <c r="L25">
        <f>SUMPRODUCT(($F25=factor!$A$2:$A$8)*factor!D$2:D$8)</f>
        <v>0.1</v>
      </c>
      <c r="M25">
        <f>SUMPRODUCT(($F25=factor!$A$2:$A$8)*factor!E$2:E$8)</f>
        <v>0.15</v>
      </c>
      <c r="N25">
        <f>SUMPRODUCT(($F25=factor!$A$2:$A$8)*factor!F$2:F$8)</f>
        <v>0.1</v>
      </c>
      <c r="O25">
        <f>SUMPRODUCT(($G25=background_concentration_region!$A$3:$A$52)*(background_concentration_region!B$3:B$52))</f>
        <v>40</v>
      </c>
      <c r="P25">
        <f>SUMPRODUCT(($G25=background_concentration_region!$A$3:$A$52)*(background_concentration_region!C$3:C$52))</f>
        <v>20</v>
      </c>
      <c r="Q25">
        <f>SUMPRODUCT(($G25=background_concentration_region!$A$3:$A$52)*(background_concentration_region!D$3:D$52))</f>
        <v>15</v>
      </c>
      <c r="R25">
        <f>SUMPRODUCT(($G25=background_concentration_region!$A$3:$A$52)*(background_concentration_region!E$3:E$52))</f>
        <v>10</v>
      </c>
      <c r="S25">
        <f t="shared" si="0"/>
        <v>41.601273513530046</v>
      </c>
      <c r="T25">
        <f t="shared" si="1"/>
        <v>20.800636756765023</v>
      </c>
      <c r="U25">
        <f t="shared" si="2"/>
        <v>16.200955135147538</v>
      </c>
      <c r="V25">
        <f t="shared" si="3"/>
        <v>10.800636756765025</v>
      </c>
    </row>
    <row r="26" spans="1:22" x14ac:dyDescent="0.25">
      <c r="A26" t="s">
        <v>117</v>
      </c>
      <c r="B26" t="s">
        <v>119</v>
      </c>
      <c r="C26" t="s">
        <v>43</v>
      </c>
      <c r="D26">
        <v>20000</v>
      </c>
      <c r="E26">
        <v>4</v>
      </c>
      <c r="F26" t="s">
        <v>156</v>
      </c>
      <c r="G26" t="s">
        <v>14</v>
      </c>
      <c r="H26">
        <v>1946887.352</v>
      </c>
      <c r="I26">
        <v>433740.6214</v>
      </c>
      <c r="J26">
        <f>SUMPRODUCT(($F26=factor!$A$2:$A$8)*factor!B$2:B$8)</f>
        <v>1</v>
      </c>
      <c r="K26">
        <f>SUMPRODUCT(($F26=factor!$A$2:$A$8)*factor!C$2:C$8)</f>
        <v>0.2</v>
      </c>
      <c r="L26">
        <f>SUMPRODUCT(($F26=factor!$A$2:$A$8)*factor!D$2:D$8)</f>
        <v>0.1</v>
      </c>
      <c r="M26">
        <f>SUMPRODUCT(($F26=factor!$A$2:$A$8)*factor!E$2:E$8)</f>
        <v>0.15</v>
      </c>
      <c r="N26">
        <f>SUMPRODUCT(($F26=factor!$A$2:$A$8)*factor!F$2:F$8)</f>
        <v>0.1</v>
      </c>
      <c r="O26">
        <f>SUMPRODUCT(($G26=background_concentration_region!$A$3:$A$52)*(background_concentration_region!B$3:B$52))</f>
        <v>30</v>
      </c>
      <c r="P26">
        <f>SUMPRODUCT(($G26=background_concentration_region!$A$3:$A$52)*(background_concentration_region!C$3:C$52))</f>
        <v>15</v>
      </c>
      <c r="Q26">
        <f>SUMPRODUCT(($G26=background_concentration_region!$A$3:$A$52)*(background_concentration_region!D$3:D$52))</f>
        <v>10</v>
      </c>
      <c r="R26">
        <f>SUMPRODUCT(($G26=background_concentration_region!$A$3:$A$52)*(background_concentration_region!E$3:E$52))</f>
        <v>5</v>
      </c>
      <c r="S26">
        <f t="shared" si="0"/>
        <v>31.703438638283249</v>
      </c>
      <c r="T26">
        <f t="shared" si="1"/>
        <v>15.851719319141624</v>
      </c>
      <c r="U26">
        <f t="shared" si="2"/>
        <v>11.277578978712436</v>
      </c>
      <c r="V26">
        <f t="shared" si="3"/>
        <v>5.8517193191416244</v>
      </c>
    </row>
    <row r="27" spans="1:22" x14ac:dyDescent="0.25">
      <c r="A27" t="s">
        <v>117</v>
      </c>
      <c r="B27" t="s">
        <v>120</v>
      </c>
      <c r="C27" t="s">
        <v>43</v>
      </c>
      <c r="D27">
        <v>5000</v>
      </c>
      <c r="E27">
        <v>1</v>
      </c>
      <c r="F27" t="s">
        <v>156</v>
      </c>
      <c r="G27" t="s">
        <v>8</v>
      </c>
      <c r="H27">
        <v>1021019.282</v>
      </c>
      <c r="I27">
        <v>364033.99249999999</v>
      </c>
      <c r="J27">
        <f>SUMPRODUCT(($F27=factor!$A$2:$A$8)*factor!B$2:B$8)</f>
        <v>1</v>
      </c>
      <c r="K27">
        <f>SUMPRODUCT(($F27=factor!$A$2:$A$8)*factor!C$2:C$8)</f>
        <v>0.2</v>
      </c>
      <c r="L27">
        <f>SUMPRODUCT(($F27=factor!$A$2:$A$8)*factor!D$2:D$8)</f>
        <v>0.1</v>
      </c>
      <c r="M27">
        <f>SUMPRODUCT(($F27=factor!$A$2:$A$8)*factor!E$2:E$8)</f>
        <v>0.15</v>
      </c>
      <c r="N27">
        <f>SUMPRODUCT(($F27=factor!$A$2:$A$8)*factor!F$2:F$8)</f>
        <v>0.1</v>
      </c>
      <c r="O27">
        <f>SUMPRODUCT(($G27=background_concentration_region!$A$3:$A$52)*(background_concentration_region!B$3:B$52))</f>
        <v>20</v>
      </c>
      <c r="P27">
        <f>SUMPRODUCT(($G27=background_concentration_region!$A$3:$A$52)*(background_concentration_region!C$3:C$52))</f>
        <v>10</v>
      </c>
      <c r="Q27">
        <f>SUMPRODUCT(($G27=background_concentration_region!$A$3:$A$52)*(background_concentration_region!D$3:D$52))</f>
        <v>5</v>
      </c>
      <c r="R27">
        <f>SUMPRODUCT(($G27=background_concentration_region!$A$3:$A$52)*(background_concentration_region!E$3:E$52))</f>
        <v>5</v>
      </c>
      <c r="S27">
        <f t="shared" si="0"/>
        <v>21.703438638283249</v>
      </c>
      <c r="T27">
        <f t="shared" si="1"/>
        <v>10.851719319141624</v>
      </c>
      <c r="U27">
        <f t="shared" si="2"/>
        <v>6.2775789787124356</v>
      </c>
      <c r="V27">
        <f t="shared" si="3"/>
        <v>5.8517193191416244</v>
      </c>
    </row>
    <row r="28" spans="1:22" x14ac:dyDescent="0.25">
      <c r="A28" t="s">
        <v>117</v>
      </c>
      <c r="B28" t="s">
        <v>121</v>
      </c>
      <c r="C28" t="s">
        <v>43</v>
      </c>
      <c r="D28">
        <v>8000</v>
      </c>
      <c r="E28">
        <v>2</v>
      </c>
      <c r="F28" t="s">
        <v>160</v>
      </c>
      <c r="G28" t="s">
        <v>22</v>
      </c>
      <c r="H28">
        <v>1133059.534</v>
      </c>
      <c r="I28">
        <v>312800.1495</v>
      </c>
      <c r="J28">
        <f>SUMPRODUCT(($F28=factor!$A$2:$A$8)*factor!B$2:B$8)</f>
        <v>1.8</v>
      </c>
      <c r="K28">
        <f>SUMPRODUCT(($F28=factor!$A$2:$A$8)*factor!C$2:C$8)</f>
        <v>0.3</v>
      </c>
      <c r="L28">
        <f>SUMPRODUCT(($F28=factor!$A$2:$A$8)*factor!D$2:D$8)</f>
        <v>0.25</v>
      </c>
      <c r="M28">
        <f>SUMPRODUCT(($F28=factor!$A$2:$A$8)*factor!E$2:E$8)</f>
        <v>0.4</v>
      </c>
      <c r="N28">
        <f>SUMPRODUCT(($F28=factor!$A$2:$A$8)*factor!F$2:F$8)</f>
        <v>0.25</v>
      </c>
      <c r="O28">
        <f>SUMPRODUCT(($G28=background_concentration_region!$A$3:$A$52)*(background_concentration_region!B$3:B$52))</f>
        <v>20</v>
      </c>
      <c r="P28">
        <f>SUMPRODUCT(($G28=background_concentration_region!$A$3:$A$52)*(background_concentration_region!C$3:C$52))</f>
        <v>10</v>
      </c>
      <c r="Q28">
        <f>SUMPRODUCT(($G28=background_concentration_region!$A$3:$A$52)*(background_concentration_region!D$3:D$52))</f>
        <v>5</v>
      </c>
      <c r="R28">
        <f>SUMPRODUCT(($G28=background_concentration_region!$A$3:$A$52)*(background_concentration_region!E$3:E$52))</f>
        <v>5</v>
      </c>
      <c r="S28">
        <f t="shared" si="0"/>
        <v>24.478786805655094</v>
      </c>
      <c r="T28">
        <f t="shared" si="1"/>
        <v>13.732322338045913</v>
      </c>
      <c r="U28">
        <f t="shared" si="2"/>
        <v>10.97171574087346</v>
      </c>
      <c r="V28">
        <f t="shared" si="3"/>
        <v>8.732322338045913</v>
      </c>
    </row>
    <row r="29" spans="1:22" x14ac:dyDescent="0.25">
      <c r="A29" t="s">
        <v>117</v>
      </c>
      <c r="B29" t="s">
        <v>122</v>
      </c>
      <c r="C29" t="s">
        <v>43</v>
      </c>
      <c r="D29">
        <v>15000</v>
      </c>
      <c r="E29">
        <v>3</v>
      </c>
      <c r="F29" t="s">
        <v>156</v>
      </c>
      <c r="G29" t="s">
        <v>14</v>
      </c>
      <c r="H29">
        <v>1395638.3189999999</v>
      </c>
      <c r="I29">
        <v>260282.90659999999</v>
      </c>
      <c r="J29">
        <f>SUMPRODUCT(($F29=factor!$A$2:$A$8)*factor!B$2:B$8)</f>
        <v>1</v>
      </c>
      <c r="K29">
        <f>SUMPRODUCT(($F29=factor!$A$2:$A$8)*factor!C$2:C$8)</f>
        <v>0.2</v>
      </c>
      <c r="L29">
        <f>SUMPRODUCT(($F29=factor!$A$2:$A$8)*factor!D$2:D$8)</f>
        <v>0.1</v>
      </c>
      <c r="M29">
        <f>SUMPRODUCT(($F29=factor!$A$2:$A$8)*factor!E$2:E$8)</f>
        <v>0.15</v>
      </c>
      <c r="N29">
        <f>SUMPRODUCT(($F29=factor!$A$2:$A$8)*factor!F$2:F$8)</f>
        <v>0.1</v>
      </c>
      <c r="O29">
        <f>SUMPRODUCT(($G29=background_concentration_region!$A$3:$A$52)*(background_concentration_region!B$3:B$52))</f>
        <v>30</v>
      </c>
      <c r="P29">
        <f>SUMPRODUCT(($G29=background_concentration_region!$A$3:$A$52)*(background_concentration_region!C$3:C$52))</f>
        <v>15</v>
      </c>
      <c r="Q29">
        <f>SUMPRODUCT(($G29=background_concentration_region!$A$3:$A$52)*(background_concentration_region!D$3:D$52))</f>
        <v>10</v>
      </c>
      <c r="R29">
        <f>SUMPRODUCT(($G29=background_concentration_region!$A$3:$A$52)*(background_concentration_region!E$3:E$52))</f>
        <v>5</v>
      </c>
      <c r="S29">
        <f t="shared" si="0"/>
        <v>31.703438638283249</v>
      </c>
      <c r="T29">
        <f t="shared" si="1"/>
        <v>15.851719319141624</v>
      </c>
      <c r="U29">
        <f t="shared" si="2"/>
        <v>11.277578978712436</v>
      </c>
      <c r="V29">
        <f t="shared" si="3"/>
        <v>5.8517193191416244</v>
      </c>
    </row>
    <row r="30" spans="1:22" x14ac:dyDescent="0.25">
      <c r="A30" t="s">
        <v>117</v>
      </c>
      <c r="B30" t="s">
        <v>123</v>
      </c>
      <c r="C30" t="s">
        <v>43</v>
      </c>
      <c r="D30">
        <v>6000</v>
      </c>
      <c r="E30">
        <v>2</v>
      </c>
      <c r="F30" t="s">
        <v>156</v>
      </c>
      <c r="G30" t="s">
        <v>8</v>
      </c>
      <c r="H30">
        <v>1092429.0619999999</v>
      </c>
      <c r="I30">
        <v>410704.42950000003</v>
      </c>
      <c r="J30">
        <f>SUMPRODUCT(($F30=factor!$A$2:$A$8)*factor!B$2:B$8)</f>
        <v>1</v>
      </c>
      <c r="K30">
        <f>SUMPRODUCT(($F30=factor!$A$2:$A$8)*factor!C$2:C$8)</f>
        <v>0.2</v>
      </c>
      <c r="L30">
        <f>SUMPRODUCT(($F30=factor!$A$2:$A$8)*factor!D$2:D$8)</f>
        <v>0.1</v>
      </c>
      <c r="M30">
        <f>SUMPRODUCT(($F30=factor!$A$2:$A$8)*factor!E$2:E$8)</f>
        <v>0.15</v>
      </c>
      <c r="N30">
        <f>SUMPRODUCT(($F30=factor!$A$2:$A$8)*factor!F$2:F$8)</f>
        <v>0.1</v>
      </c>
      <c r="O30">
        <f>SUMPRODUCT(($G30=background_concentration_region!$A$3:$A$52)*(background_concentration_region!B$3:B$52))</f>
        <v>20</v>
      </c>
      <c r="P30">
        <f>SUMPRODUCT(($G30=background_concentration_region!$A$3:$A$52)*(background_concentration_region!C$3:C$52))</f>
        <v>10</v>
      </c>
      <c r="Q30">
        <f>SUMPRODUCT(($G30=background_concentration_region!$A$3:$A$52)*(background_concentration_region!D$3:D$52))</f>
        <v>5</v>
      </c>
      <c r="R30">
        <f>SUMPRODUCT(($G30=background_concentration_region!$A$3:$A$52)*(background_concentration_region!E$3:E$52))</f>
        <v>5</v>
      </c>
      <c r="S30">
        <f t="shared" si="0"/>
        <v>21.60127351353005</v>
      </c>
      <c r="T30">
        <f t="shared" si="1"/>
        <v>10.800636756765025</v>
      </c>
      <c r="U30">
        <f t="shared" si="2"/>
        <v>6.2009551351475372</v>
      </c>
      <c r="V30">
        <f t="shared" si="3"/>
        <v>5.8006367567650248</v>
      </c>
    </row>
    <row r="31" spans="1:22" x14ac:dyDescent="0.25">
      <c r="A31" t="s">
        <v>117</v>
      </c>
      <c r="B31" t="s">
        <v>124</v>
      </c>
      <c r="C31" t="s">
        <v>43</v>
      </c>
      <c r="D31">
        <v>30000</v>
      </c>
      <c r="E31">
        <v>5</v>
      </c>
      <c r="F31" t="s">
        <v>156</v>
      </c>
      <c r="G31" t="s">
        <v>14</v>
      </c>
      <c r="H31">
        <v>1705823.6240000001</v>
      </c>
      <c r="I31">
        <v>278863.41649999999</v>
      </c>
      <c r="J31">
        <f>SUMPRODUCT(($F31=factor!$A$2:$A$8)*factor!B$2:B$8)</f>
        <v>1</v>
      </c>
      <c r="K31">
        <f>SUMPRODUCT(($F31=factor!$A$2:$A$8)*factor!C$2:C$8)</f>
        <v>0.2</v>
      </c>
      <c r="L31">
        <f>SUMPRODUCT(($F31=factor!$A$2:$A$8)*factor!D$2:D$8)</f>
        <v>0.1</v>
      </c>
      <c r="M31">
        <f>SUMPRODUCT(($F31=factor!$A$2:$A$8)*factor!E$2:E$8)</f>
        <v>0.15</v>
      </c>
      <c r="N31">
        <f>SUMPRODUCT(($F31=factor!$A$2:$A$8)*factor!F$2:F$8)</f>
        <v>0.1</v>
      </c>
      <c r="O31">
        <f>SUMPRODUCT(($G31=background_concentration_region!$A$3:$A$52)*(background_concentration_region!B$3:B$52))</f>
        <v>30</v>
      </c>
      <c r="P31">
        <f>SUMPRODUCT(($G31=background_concentration_region!$A$3:$A$52)*(background_concentration_region!C$3:C$52))</f>
        <v>15</v>
      </c>
      <c r="Q31">
        <f>SUMPRODUCT(($G31=background_concentration_region!$A$3:$A$52)*(background_concentration_region!D$3:D$52))</f>
        <v>10</v>
      </c>
      <c r="R31">
        <f>SUMPRODUCT(($G31=background_concentration_region!$A$3:$A$52)*(background_concentration_region!E$3:E$52))</f>
        <v>5</v>
      </c>
      <c r="S31">
        <f t="shared" si="0"/>
        <v>31.739902949642037</v>
      </c>
      <c r="T31">
        <f t="shared" si="1"/>
        <v>15.869951474821018</v>
      </c>
      <c r="U31">
        <f t="shared" si="2"/>
        <v>11.304927212231529</v>
      </c>
      <c r="V31">
        <f t="shared" si="3"/>
        <v>5.8699514748210193</v>
      </c>
    </row>
  </sheetData>
  <autoFilter ref="A1:V31" xr:uid="{16F15939-07DA-49B6-9547-1BE89179DC9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291C3-EE5D-4341-B65C-30723F5B8FC6}">
  <dimension ref="A1:V120"/>
  <sheetViews>
    <sheetView zoomScale="70" zoomScaleNormal="70" workbookViewId="0">
      <selection activeCell="O1" sqref="O1"/>
    </sheetView>
  </sheetViews>
  <sheetFormatPr baseColWidth="10" defaultRowHeight="13.2" x14ac:dyDescent="0.25"/>
  <sheetData>
    <row r="1" spans="1:22" x14ac:dyDescent="0.25">
      <c r="A1" t="s">
        <v>44</v>
      </c>
      <c r="B1" t="s">
        <v>42</v>
      </c>
      <c r="C1" t="s">
        <v>41</v>
      </c>
      <c r="D1" t="s">
        <v>131</v>
      </c>
      <c r="E1" t="s">
        <v>166</v>
      </c>
      <c r="F1" t="s">
        <v>132</v>
      </c>
      <c r="G1" t="s">
        <v>1</v>
      </c>
      <c r="H1" t="s">
        <v>45</v>
      </c>
      <c r="I1" t="s">
        <v>46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167</v>
      </c>
      <c r="P1" t="s">
        <v>168</v>
      </c>
      <c r="Q1" t="s">
        <v>169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</row>
    <row r="2" spans="1:22" x14ac:dyDescent="0.25">
      <c r="B2" t="s">
        <v>43</v>
      </c>
      <c r="C2" t="s">
        <v>47</v>
      </c>
      <c r="D2">
        <f>SUMPRODUCT((average_city_by_region!$B$2:$B$51=$G2)*average_city_by_region!C$2:C$51)</f>
        <v>5000</v>
      </c>
      <c r="E2">
        <f>SUMPRODUCT((average_city_by_region!$B$2:$B$51=$G2)*average_city_by_region!D$2:D$51)</f>
        <v>0.05</v>
      </c>
      <c r="F2" t="s">
        <v>159</v>
      </c>
      <c r="G2" t="s">
        <v>2</v>
      </c>
      <c r="H2">
        <v>1167121.139</v>
      </c>
      <c r="I2">
        <v>611256.26599999995</v>
      </c>
      <c r="J2">
        <f>SUMPRODUCT(($F2=factor!$A$2:$A$8)*factor!B$2:B$8)</f>
        <v>2</v>
      </c>
      <c r="K2">
        <f>SUMPRODUCT(($F2=factor!$A$2:$A$8)*factor!C$2:C$8)</f>
        <v>0.4</v>
      </c>
      <c r="L2">
        <f>SUMPRODUCT(($F2=factor!$A$2:$A$8)*factor!D$2:D$8)</f>
        <v>0.3</v>
      </c>
      <c r="M2">
        <f>SUMPRODUCT(($F2=factor!$A$2:$A$8)*factor!E$2:E$8)</f>
        <v>0.5</v>
      </c>
      <c r="N2">
        <f>SUMPRODUCT(($F2=factor!$A$2:$A$8)*factor!F$2:F$8)</f>
        <v>0.3</v>
      </c>
      <c r="O2">
        <f>SUMPRODUCT(($G2=background_concentration_region!$A$3:$A$52)*(background_concentration_region!B$3:B$52))</f>
        <v>120</v>
      </c>
      <c r="P2">
        <f>SUMPRODUCT(($G2=background_concentration_region!$A$3:$A$52)*(background_concentration_region!C$3:C$52))</f>
        <v>60</v>
      </c>
      <c r="Q2">
        <f>SUMPRODUCT(($G2=background_concentration_region!$A$3:$A$52)*(background_concentration_region!D$3:D$52))</f>
        <v>100</v>
      </c>
      <c r="R2">
        <f>SUMPRODUCT(($G2=background_concentration_region!$A$3:$A$52)*(background_concentration_region!E$3:E$52))</f>
        <v>15</v>
      </c>
      <c r="S2">
        <f t="shared" ref="S2:S33" si="0">IF($D2=0,O2,O2+($J2*K2*LN($D2/$E2)))</f>
        <v>129.21034037197617</v>
      </c>
      <c r="T2">
        <f t="shared" ref="T2:T33" si="1">IF($D2=0,P2,P2+($J2*L2*LN($D2/$E2)))</f>
        <v>66.907755278982137</v>
      </c>
      <c r="U2">
        <f t="shared" ref="U2:U33" si="2">IF($D2=0,Q2,Q2+($J2*M2*LN($D2/$E2)))</f>
        <v>111.51292546497022</v>
      </c>
      <c r="V2">
        <f t="shared" ref="V2:V33" si="3">IF($D2=0,R2,R2+($J2*N2*LN($D2/$E2)))</f>
        <v>21.907755278982137</v>
      </c>
    </row>
    <row r="3" spans="1:22" x14ac:dyDescent="0.25">
      <c r="B3" t="s">
        <v>43</v>
      </c>
      <c r="C3" t="s">
        <v>47</v>
      </c>
      <c r="D3">
        <f>SUMPRODUCT((average_city_by_region!$B$2:$B$51=$G3)*average_city_by_region!C$2:C$51)</f>
        <v>5000</v>
      </c>
      <c r="E3">
        <f>SUMPRODUCT((average_city_by_region!$B$2:$B$51=$G3)*average_city_by_region!D$2:D$51)</f>
        <v>0.05</v>
      </c>
      <c r="F3" t="s">
        <v>159</v>
      </c>
      <c r="G3" t="s">
        <v>2</v>
      </c>
      <c r="H3">
        <v>1178524.02</v>
      </c>
      <c r="I3">
        <v>507765.78</v>
      </c>
      <c r="J3">
        <f>SUMPRODUCT(($F3=factor!$A$2:$A$8)*factor!B$2:B$8)</f>
        <v>2</v>
      </c>
      <c r="K3">
        <f>SUMPRODUCT(($F3=factor!$A$2:$A$8)*factor!C$2:C$8)</f>
        <v>0.4</v>
      </c>
      <c r="L3">
        <f>SUMPRODUCT(($F3=factor!$A$2:$A$8)*factor!D$2:D$8)</f>
        <v>0.3</v>
      </c>
      <c r="M3">
        <f>SUMPRODUCT(($F3=factor!$A$2:$A$8)*factor!E$2:E$8)</f>
        <v>0.5</v>
      </c>
      <c r="N3">
        <f>SUMPRODUCT(($F3=factor!$A$2:$A$8)*factor!F$2:F$8)</f>
        <v>0.3</v>
      </c>
      <c r="O3">
        <f>SUMPRODUCT(($G3=background_concentration_region!$A$3:$A$52)*(background_concentration_region!B$3:B$52))</f>
        <v>120</v>
      </c>
      <c r="P3">
        <f>SUMPRODUCT(($G3=background_concentration_region!$A$3:$A$52)*(background_concentration_region!C$3:C$52))</f>
        <v>60</v>
      </c>
      <c r="Q3">
        <f>SUMPRODUCT(($G3=background_concentration_region!$A$3:$A$52)*(background_concentration_region!D$3:D$52))</f>
        <v>100</v>
      </c>
      <c r="R3">
        <f>SUMPRODUCT(($G3=background_concentration_region!$A$3:$A$52)*(background_concentration_region!E$3:E$52))</f>
        <v>15</v>
      </c>
      <c r="S3">
        <f t="shared" si="0"/>
        <v>129.21034037197617</v>
      </c>
      <c r="T3">
        <f t="shared" si="1"/>
        <v>66.907755278982137</v>
      </c>
      <c r="U3">
        <f t="shared" si="2"/>
        <v>111.51292546497022</v>
      </c>
      <c r="V3">
        <f t="shared" si="3"/>
        <v>21.907755278982137</v>
      </c>
    </row>
    <row r="4" spans="1:22" x14ac:dyDescent="0.25">
      <c r="B4" t="s">
        <v>43</v>
      </c>
      <c r="C4" t="s">
        <v>47</v>
      </c>
      <c r="D4">
        <f>SUMPRODUCT((average_city_by_region!$B$2:$B$51=$G4)*average_city_by_region!C$2:C$51)</f>
        <v>5000</v>
      </c>
      <c r="E4">
        <f>SUMPRODUCT((average_city_by_region!$B$2:$B$51=$G4)*average_city_by_region!D$2:D$51)</f>
        <v>0.05</v>
      </c>
      <c r="F4" t="s">
        <v>159</v>
      </c>
      <c r="G4" t="s">
        <v>2</v>
      </c>
      <c r="H4">
        <v>1263702.9129999999</v>
      </c>
      <c r="I4">
        <v>508521.299</v>
      </c>
      <c r="J4">
        <f>SUMPRODUCT(($F4=factor!$A$2:$A$8)*factor!B$2:B$8)</f>
        <v>2</v>
      </c>
      <c r="K4">
        <f>SUMPRODUCT(($F4=factor!$A$2:$A$8)*factor!C$2:C$8)</f>
        <v>0.4</v>
      </c>
      <c r="L4">
        <f>SUMPRODUCT(($F4=factor!$A$2:$A$8)*factor!D$2:D$8)</f>
        <v>0.3</v>
      </c>
      <c r="M4">
        <f>SUMPRODUCT(($F4=factor!$A$2:$A$8)*factor!E$2:E$8)</f>
        <v>0.5</v>
      </c>
      <c r="N4">
        <f>SUMPRODUCT(($F4=factor!$A$2:$A$8)*factor!F$2:F$8)</f>
        <v>0.3</v>
      </c>
      <c r="O4">
        <f>SUMPRODUCT(($G4=background_concentration_region!$A$3:$A$52)*(background_concentration_region!B$3:B$52))</f>
        <v>120</v>
      </c>
      <c r="P4">
        <f>SUMPRODUCT(($G4=background_concentration_region!$A$3:$A$52)*(background_concentration_region!C$3:C$52))</f>
        <v>60</v>
      </c>
      <c r="Q4">
        <f>SUMPRODUCT(($G4=background_concentration_region!$A$3:$A$52)*(background_concentration_region!D$3:D$52))</f>
        <v>100</v>
      </c>
      <c r="R4">
        <f>SUMPRODUCT(($G4=background_concentration_region!$A$3:$A$52)*(background_concentration_region!E$3:E$52))</f>
        <v>15</v>
      </c>
      <c r="S4">
        <f t="shared" si="0"/>
        <v>129.21034037197617</v>
      </c>
      <c r="T4">
        <f t="shared" si="1"/>
        <v>66.907755278982137</v>
      </c>
      <c r="U4">
        <f t="shared" si="2"/>
        <v>111.51292546497022</v>
      </c>
      <c r="V4">
        <f t="shared" si="3"/>
        <v>21.907755278982137</v>
      </c>
    </row>
    <row r="5" spans="1:22" x14ac:dyDescent="0.25">
      <c r="B5" t="s">
        <v>43</v>
      </c>
      <c r="C5" t="s">
        <v>47</v>
      </c>
      <c r="D5">
        <f>SUMPRODUCT((average_city_by_region!$B$2:$B$51=$G5)*average_city_by_region!C$2:C$51)</f>
        <v>5000</v>
      </c>
      <c r="E5">
        <f>SUMPRODUCT((average_city_by_region!$B$2:$B$51=$G5)*average_city_by_region!D$2:D$51)</f>
        <v>0.05</v>
      </c>
      <c r="F5" t="s">
        <v>159</v>
      </c>
      <c r="G5" t="s">
        <v>2</v>
      </c>
      <c r="H5">
        <v>1304578.8119999999</v>
      </c>
      <c r="I5">
        <v>691146.52800000005</v>
      </c>
      <c r="J5">
        <f>SUMPRODUCT(($F5=factor!$A$2:$A$8)*factor!B$2:B$8)</f>
        <v>2</v>
      </c>
      <c r="K5">
        <f>SUMPRODUCT(($F5=factor!$A$2:$A$8)*factor!C$2:C$8)</f>
        <v>0.4</v>
      </c>
      <c r="L5">
        <f>SUMPRODUCT(($F5=factor!$A$2:$A$8)*factor!D$2:D$8)</f>
        <v>0.3</v>
      </c>
      <c r="M5">
        <f>SUMPRODUCT(($F5=factor!$A$2:$A$8)*factor!E$2:E$8)</f>
        <v>0.5</v>
      </c>
      <c r="N5">
        <f>SUMPRODUCT(($F5=factor!$A$2:$A$8)*factor!F$2:F$8)</f>
        <v>0.3</v>
      </c>
      <c r="O5">
        <f>SUMPRODUCT(($G5=background_concentration_region!$A$3:$A$52)*(background_concentration_region!B$3:B$52))</f>
        <v>120</v>
      </c>
      <c r="P5">
        <f>SUMPRODUCT(($G5=background_concentration_region!$A$3:$A$52)*(background_concentration_region!C$3:C$52))</f>
        <v>60</v>
      </c>
      <c r="Q5">
        <f>SUMPRODUCT(($G5=background_concentration_region!$A$3:$A$52)*(background_concentration_region!D$3:D$52))</f>
        <v>100</v>
      </c>
      <c r="R5">
        <f>SUMPRODUCT(($G5=background_concentration_region!$A$3:$A$52)*(background_concentration_region!E$3:E$52))</f>
        <v>15</v>
      </c>
      <c r="S5">
        <f t="shared" si="0"/>
        <v>129.21034037197617</v>
      </c>
      <c r="T5">
        <f t="shared" si="1"/>
        <v>66.907755278982137</v>
      </c>
      <c r="U5">
        <f t="shared" si="2"/>
        <v>111.51292546497022</v>
      </c>
      <c r="V5">
        <f t="shared" si="3"/>
        <v>21.907755278982137</v>
      </c>
    </row>
    <row r="6" spans="1:22" x14ac:dyDescent="0.25">
      <c r="A6" t="s">
        <v>48</v>
      </c>
      <c r="B6" t="s">
        <v>43</v>
      </c>
      <c r="C6" t="s">
        <v>47</v>
      </c>
      <c r="D6">
        <v>10000</v>
      </c>
      <c r="E6">
        <v>1</v>
      </c>
      <c r="F6" t="s">
        <v>156</v>
      </c>
      <c r="G6" t="s">
        <v>2</v>
      </c>
      <c r="H6">
        <v>1315687.983</v>
      </c>
      <c r="I6">
        <v>671819.31</v>
      </c>
      <c r="J6">
        <f>SUMPRODUCT(($F6=factor!$A$2:$A$8)*factor!B$2:B$8)</f>
        <v>1</v>
      </c>
      <c r="K6">
        <f>SUMPRODUCT(($F6=factor!$A$2:$A$8)*factor!C$2:C$8)</f>
        <v>0.2</v>
      </c>
      <c r="L6">
        <f>SUMPRODUCT(($F6=factor!$A$2:$A$8)*factor!D$2:D$8)</f>
        <v>0.1</v>
      </c>
      <c r="M6">
        <f>SUMPRODUCT(($F6=factor!$A$2:$A$8)*factor!E$2:E$8)</f>
        <v>0.15</v>
      </c>
      <c r="N6">
        <f>SUMPRODUCT(($F6=factor!$A$2:$A$8)*factor!F$2:F$8)</f>
        <v>0.1</v>
      </c>
      <c r="O6">
        <f>SUMPRODUCT(($G6=background_concentration_region!$A$3:$A$52)*(background_concentration_region!B$3:B$52))</f>
        <v>120</v>
      </c>
      <c r="P6">
        <f>SUMPRODUCT(($G6=background_concentration_region!$A$3:$A$52)*(background_concentration_region!C$3:C$52))</f>
        <v>60</v>
      </c>
      <c r="Q6">
        <f>SUMPRODUCT(($G6=background_concentration_region!$A$3:$A$52)*(background_concentration_region!D$3:D$52))</f>
        <v>100</v>
      </c>
      <c r="R6">
        <f>SUMPRODUCT(($G6=background_concentration_region!$A$3:$A$52)*(background_concentration_region!E$3:E$52))</f>
        <v>15</v>
      </c>
      <c r="S6">
        <f t="shared" si="0"/>
        <v>121.84206807439524</v>
      </c>
      <c r="T6">
        <f t="shared" si="1"/>
        <v>60.921034037197622</v>
      </c>
      <c r="U6">
        <f t="shared" si="2"/>
        <v>101.38155105579642</v>
      </c>
      <c r="V6">
        <f t="shared" si="3"/>
        <v>15.921034037197618</v>
      </c>
    </row>
    <row r="7" spans="1:22" x14ac:dyDescent="0.25">
      <c r="A7" t="s">
        <v>49</v>
      </c>
      <c r="B7" t="s">
        <v>43</v>
      </c>
      <c r="C7" t="s">
        <v>47</v>
      </c>
      <c r="D7">
        <v>100</v>
      </c>
      <c r="E7">
        <v>0.01</v>
      </c>
      <c r="F7" t="s">
        <v>159</v>
      </c>
      <c r="G7" t="s">
        <v>2</v>
      </c>
      <c r="H7">
        <v>1256030.04</v>
      </c>
      <c r="I7">
        <v>592393.37699999998</v>
      </c>
      <c r="J7">
        <f>SUMPRODUCT(($F7=factor!$A$2:$A$8)*factor!B$2:B$8)</f>
        <v>2</v>
      </c>
      <c r="K7">
        <f>SUMPRODUCT(($F7=factor!$A$2:$A$8)*factor!C$2:C$8)</f>
        <v>0.4</v>
      </c>
      <c r="L7">
        <f>SUMPRODUCT(($F7=factor!$A$2:$A$8)*factor!D$2:D$8)</f>
        <v>0.3</v>
      </c>
      <c r="M7">
        <f>SUMPRODUCT(($F7=factor!$A$2:$A$8)*factor!E$2:E$8)</f>
        <v>0.5</v>
      </c>
      <c r="N7">
        <f>SUMPRODUCT(($F7=factor!$A$2:$A$8)*factor!F$2:F$8)</f>
        <v>0.3</v>
      </c>
      <c r="O7">
        <f>SUMPRODUCT(($G7=background_concentration_region!$A$3:$A$52)*(background_concentration_region!B$3:B$52))</f>
        <v>120</v>
      </c>
      <c r="P7">
        <f>SUMPRODUCT(($G7=background_concentration_region!$A$3:$A$52)*(background_concentration_region!C$3:C$52))</f>
        <v>60</v>
      </c>
      <c r="Q7">
        <f>SUMPRODUCT(($G7=background_concentration_region!$A$3:$A$52)*(background_concentration_region!D$3:D$52))</f>
        <v>100</v>
      </c>
      <c r="R7">
        <f>SUMPRODUCT(($G7=background_concentration_region!$A$3:$A$52)*(background_concentration_region!E$3:E$52))</f>
        <v>15</v>
      </c>
      <c r="S7">
        <f t="shared" si="0"/>
        <v>127.36827229758094</v>
      </c>
      <c r="T7">
        <f t="shared" si="1"/>
        <v>65.526204223185715</v>
      </c>
      <c r="U7">
        <f t="shared" si="2"/>
        <v>109.21034037197619</v>
      </c>
      <c r="V7">
        <f t="shared" si="3"/>
        <v>20.526204223185708</v>
      </c>
    </row>
    <row r="8" spans="1:22" x14ac:dyDescent="0.25">
      <c r="A8" t="s">
        <v>50</v>
      </c>
      <c r="B8" t="s">
        <v>43</v>
      </c>
      <c r="C8" t="s">
        <v>47</v>
      </c>
      <c r="D8">
        <v>1200</v>
      </c>
      <c r="E8">
        <v>0.3</v>
      </c>
      <c r="F8" t="s">
        <v>156</v>
      </c>
      <c r="G8" t="s">
        <v>2</v>
      </c>
      <c r="H8">
        <v>1300454.727</v>
      </c>
      <c r="I8">
        <v>614893.87800000003</v>
      </c>
      <c r="J8">
        <f>SUMPRODUCT(($F8=factor!$A$2:$A$8)*factor!B$2:B$8)</f>
        <v>1</v>
      </c>
      <c r="K8">
        <f>SUMPRODUCT(($F8=factor!$A$2:$A$8)*factor!C$2:C$8)</f>
        <v>0.2</v>
      </c>
      <c r="L8">
        <f>SUMPRODUCT(($F8=factor!$A$2:$A$8)*factor!D$2:D$8)</f>
        <v>0.1</v>
      </c>
      <c r="M8">
        <f>SUMPRODUCT(($F8=factor!$A$2:$A$8)*factor!E$2:E$8)</f>
        <v>0.15</v>
      </c>
      <c r="N8">
        <f>SUMPRODUCT(($F8=factor!$A$2:$A$8)*factor!F$2:F$8)</f>
        <v>0.1</v>
      </c>
      <c r="O8">
        <f>SUMPRODUCT(($G8=background_concentration_region!$A$3:$A$52)*(background_concentration_region!B$3:B$52))</f>
        <v>120</v>
      </c>
      <c r="P8">
        <f>SUMPRODUCT(($G8=background_concentration_region!$A$3:$A$52)*(background_concentration_region!C$3:C$52))</f>
        <v>60</v>
      </c>
      <c r="Q8">
        <f>SUMPRODUCT(($G8=background_concentration_region!$A$3:$A$52)*(background_concentration_region!D$3:D$52))</f>
        <v>100</v>
      </c>
      <c r="R8">
        <f>SUMPRODUCT(($G8=background_concentration_region!$A$3:$A$52)*(background_concentration_region!E$3:E$52))</f>
        <v>15</v>
      </c>
      <c r="S8">
        <f t="shared" si="0"/>
        <v>121.6588099280204</v>
      </c>
      <c r="T8">
        <f t="shared" si="1"/>
        <v>60.829404964010202</v>
      </c>
      <c r="U8">
        <f t="shared" si="2"/>
        <v>101.24410744601531</v>
      </c>
      <c r="V8">
        <f t="shared" si="3"/>
        <v>15.829404964010203</v>
      </c>
    </row>
    <row r="9" spans="1:22" x14ac:dyDescent="0.25">
      <c r="A9" t="s">
        <v>51</v>
      </c>
      <c r="C9" t="s">
        <v>47</v>
      </c>
      <c r="D9">
        <v>50000</v>
      </c>
      <c r="E9">
        <v>1</v>
      </c>
      <c r="F9" t="s">
        <v>159</v>
      </c>
      <c r="G9" t="s">
        <v>2</v>
      </c>
      <c r="H9">
        <v>1253266.8559999999</v>
      </c>
      <c r="I9">
        <v>671171.49899999995</v>
      </c>
      <c r="J9">
        <f>SUMPRODUCT(($F9=factor!$A$2:$A$8)*factor!B$2:B$8)</f>
        <v>2</v>
      </c>
      <c r="K9">
        <f>SUMPRODUCT(($F9=factor!$A$2:$A$8)*factor!C$2:C$8)</f>
        <v>0.4</v>
      </c>
      <c r="L9">
        <f>SUMPRODUCT(($F9=factor!$A$2:$A$8)*factor!D$2:D$8)</f>
        <v>0.3</v>
      </c>
      <c r="M9">
        <f>SUMPRODUCT(($F9=factor!$A$2:$A$8)*factor!E$2:E$8)</f>
        <v>0.5</v>
      </c>
      <c r="N9">
        <f>SUMPRODUCT(($F9=factor!$A$2:$A$8)*factor!F$2:F$8)</f>
        <v>0.3</v>
      </c>
      <c r="O9">
        <f>SUMPRODUCT(($G9=background_concentration_region!$A$3:$A$52)*(background_concentration_region!B$3:B$52))</f>
        <v>120</v>
      </c>
      <c r="P9">
        <f>SUMPRODUCT(($G9=background_concentration_region!$A$3:$A$52)*(background_concentration_region!C$3:C$52))</f>
        <v>60</v>
      </c>
      <c r="Q9">
        <f>SUMPRODUCT(($G9=background_concentration_region!$A$3:$A$52)*(background_concentration_region!D$3:D$52))</f>
        <v>100</v>
      </c>
      <c r="R9">
        <f>SUMPRODUCT(($G9=background_concentration_region!$A$3:$A$52)*(background_concentration_region!E$3:E$52))</f>
        <v>15</v>
      </c>
      <c r="S9">
        <f t="shared" si="0"/>
        <v>128.65582262752824</v>
      </c>
      <c r="T9">
        <f t="shared" si="1"/>
        <v>66.491866970646171</v>
      </c>
      <c r="U9">
        <f t="shared" si="2"/>
        <v>110.81977828441029</v>
      </c>
      <c r="V9">
        <f t="shared" si="3"/>
        <v>21.491866970646171</v>
      </c>
    </row>
    <row r="10" spans="1:22" x14ac:dyDescent="0.25">
      <c r="A10" t="s">
        <v>52</v>
      </c>
      <c r="B10" t="s">
        <v>43</v>
      </c>
      <c r="C10" t="s">
        <v>47</v>
      </c>
      <c r="D10">
        <v>540</v>
      </c>
      <c r="E10">
        <v>10</v>
      </c>
      <c r="F10" t="s">
        <v>159</v>
      </c>
      <c r="G10" t="s">
        <v>2</v>
      </c>
      <c r="H10">
        <v>1196174.514</v>
      </c>
      <c r="I10">
        <v>695009.94799999997</v>
      </c>
      <c r="J10">
        <f>SUMPRODUCT(($F10=factor!$A$2:$A$8)*factor!B$2:B$8)</f>
        <v>2</v>
      </c>
      <c r="K10">
        <f>SUMPRODUCT(($F10=factor!$A$2:$A$8)*factor!C$2:C$8)</f>
        <v>0.4</v>
      </c>
      <c r="L10">
        <f>SUMPRODUCT(($F10=factor!$A$2:$A$8)*factor!D$2:D$8)</f>
        <v>0.3</v>
      </c>
      <c r="M10">
        <f>SUMPRODUCT(($F10=factor!$A$2:$A$8)*factor!E$2:E$8)</f>
        <v>0.5</v>
      </c>
      <c r="N10">
        <f>SUMPRODUCT(($F10=factor!$A$2:$A$8)*factor!F$2:F$8)</f>
        <v>0.3</v>
      </c>
      <c r="O10">
        <f>SUMPRODUCT(($G10=background_concentration_region!$A$3:$A$52)*(background_concentration_region!B$3:B$52))</f>
        <v>120</v>
      </c>
      <c r="P10">
        <f>SUMPRODUCT(($G10=background_concentration_region!$A$3:$A$52)*(background_concentration_region!C$3:C$52))</f>
        <v>60</v>
      </c>
      <c r="Q10">
        <f>SUMPRODUCT(($G10=background_concentration_region!$A$3:$A$52)*(background_concentration_region!D$3:D$52))</f>
        <v>100</v>
      </c>
      <c r="R10">
        <f>SUMPRODUCT(($G10=background_concentration_region!$A$3:$A$52)*(background_concentration_region!E$3:E$52))</f>
        <v>15</v>
      </c>
      <c r="S10">
        <f t="shared" si="0"/>
        <v>123.19118723725143</v>
      </c>
      <c r="T10">
        <f t="shared" si="1"/>
        <v>62.393390427938563</v>
      </c>
      <c r="U10">
        <f t="shared" si="2"/>
        <v>103.98898404656427</v>
      </c>
      <c r="V10">
        <f t="shared" si="3"/>
        <v>17.393390427938563</v>
      </c>
    </row>
    <row r="11" spans="1:22" x14ac:dyDescent="0.25">
      <c r="A11" t="s">
        <v>53</v>
      </c>
      <c r="C11" t="s">
        <v>47</v>
      </c>
      <c r="D11">
        <v>500</v>
      </c>
      <c r="E11">
        <v>0.1</v>
      </c>
      <c r="F11" t="s">
        <v>159</v>
      </c>
      <c r="G11" t="s">
        <v>2</v>
      </c>
      <c r="H11">
        <v>1186521.7450000001</v>
      </c>
      <c r="I11">
        <v>640542.73699999996</v>
      </c>
      <c r="J11">
        <f>SUMPRODUCT(($F11=factor!$A$2:$A$8)*factor!B$2:B$8)</f>
        <v>2</v>
      </c>
      <c r="K11">
        <f>SUMPRODUCT(($F11=factor!$A$2:$A$8)*factor!C$2:C$8)</f>
        <v>0.4</v>
      </c>
      <c r="L11">
        <f>SUMPRODUCT(($F11=factor!$A$2:$A$8)*factor!D$2:D$8)</f>
        <v>0.3</v>
      </c>
      <c r="M11">
        <f>SUMPRODUCT(($F11=factor!$A$2:$A$8)*factor!E$2:E$8)</f>
        <v>0.5</v>
      </c>
      <c r="N11">
        <f>SUMPRODUCT(($F11=factor!$A$2:$A$8)*factor!F$2:F$8)</f>
        <v>0.3</v>
      </c>
      <c r="O11">
        <f>SUMPRODUCT(($G11=background_concentration_region!$A$3:$A$52)*(background_concentration_region!B$3:B$52))</f>
        <v>120</v>
      </c>
      <c r="P11">
        <f>SUMPRODUCT(($G11=background_concentration_region!$A$3:$A$52)*(background_concentration_region!C$3:C$52))</f>
        <v>60</v>
      </c>
      <c r="Q11">
        <f>SUMPRODUCT(($G11=background_concentration_region!$A$3:$A$52)*(background_concentration_region!D$3:D$52))</f>
        <v>100</v>
      </c>
      <c r="R11">
        <f>SUMPRODUCT(($G11=background_concentration_region!$A$3:$A$52)*(background_concentration_region!E$3:E$52))</f>
        <v>15</v>
      </c>
      <c r="S11">
        <f t="shared" si="0"/>
        <v>126.81375455313299</v>
      </c>
      <c r="T11">
        <f t="shared" si="1"/>
        <v>65.110315914849735</v>
      </c>
      <c r="U11">
        <f t="shared" si="2"/>
        <v>108.51719319141624</v>
      </c>
      <c r="V11">
        <f t="shared" si="3"/>
        <v>20.110315914849743</v>
      </c>
    </row>
    <row r="12" spans="1:22" x14ac:dyDescent="0.25">
      <c r="A12" t="s">
        <v>54</v>
      </c>
      <c r="C12" t="s">
        <v>47</v>
      </c>
      <c r="D12">
        <v>10000</v>
      </c>
      <c r="E12">
        <v>0.5</v>
      </c>
      <c r="F12" t="s">
        <v>159</v>
      </c>
      <c r="G12" t="s">
        <v>2</v>
      </c>
      <c r="H12">
        <v>1181537.3119999999</v>
      </c>
      <c r="I12">
        <v>723163</v>
      </c>
      <c r="J12">
        <f>SUMPRODUCT(($F12=factor!$A$2:$A$8)*factor!B$2:B$8)</f>
        <v>2</v>
      </c>
      <c r="K12">
        <f>SUMPRODUCT(($F12=factor!$A$2:$A$8)*factor!C$2:C$8)</f>
        <v>0.4</v>
      </c>
      <c r="L12">
        <f>SUMPRODUCT(($F12=factor!$A$2:$A$8)*factor!D$2:D$8)</f>
        <v>0.3</v>
      </c>
      <c r="M12">
        <f>SUMPRODUCT(($F12=factor!$A$2:$A$8)*factor!E$2:E$8)</f>
        <v>0.5</v>
      </c>
      <c r="N12">
        <f>SUMPRODUCT(($F12=factor!$A$2:$A$8)*factor!F$2:F$8)</f>
        <v>0.3</v>
      </c>
      <c r="O12">
        <f>SUMPRODUCT(($G12=background_concentration_region!$A$3:$A$52)*(background_concentration_region!B$3:B$52))</f>
        <v>120</v>
      </c>
      <c r="P12">
        <f>SUMPRODUCT(($G12=background_concentration_region!$A$3:$A$52)*(background_concentration_region!C$3:C$52))</f>
        <v>60</v>
      </c>
      <c r="Q12">
        <f>SUMPRODUCT(($G12=background_concentration_region!$A$3:$A$52)*(background_concentration_region!D$3:D$52))</f>
        <v>100</v>
      </c>
      <c r="R12">
        <f>SUMPRODUCT(($G12=background_concentration_region!$A$3:$A$52)*(background_concentration_region!E$3:E$52))</f>
        <v>15</v>
      </c>
      <c r="S12">
        <f t="shared" si="0"/>
        <v>127.92279004202891</v>
      </c>
      <c r="T12">
        <f t="shared" si="1"/>
        <v>65.942092531521681</v>
      </c>
      <c r="U12">
        <f t="shared" si="2"/>
        <v>109.90348755253612</v>
      </c>
      <c r="V12">
        <f t="shared" si="3"/>
        <v>20.942092531521677</v>
      </c>
    </row>
    <row r="13" spans="1:22" x14ac:dyDescent="0.25">
      <c r="A13" t="s">
        <v>55</v>
      </c>
      <c r="C13" t="s">
        <v>47</v>
      </c>
      <c r="D13">
        <v>500</v>
      </c>
      <c r="E13">
        <v>0.1</v>
      </c>
      <c r="F13" t="s">
        <v>159</v>
      </c>
      <c r="G13" t="s">
        <v>2</v>
      </c>
      <c r="H13">
        <v>1166136.4939999999</v>
      </c>
      <c r="I13">
        <v>702269.85600000003</v>
      </c>
      <c r="J13">
        <f>SUMPRODUCT(($F13=factor!$A$2:$A$8)*factor!B$2:B$8)</f>
        <v>2</v>
      </c>
      <c r="K13">
        <f>SUMPRODUCT(($F13=factor!$A$2:$A$8)*factor!C$2:C$8)</f>
        <v>0.4</v>
      </c>
      <c r="L13">
        <f>SUMPRODUCT(($F13=factor!$A$2:$A$8)*factor!D$2:D$8)</f>
        <v>0.3</v>
      </c>
      <c r="M13">
        <f>SUMPRODUCT(($F13=factor!$A$2:$A$8)*factor!E$2:E$8)</f>
        <v>0.5</v>
      </c>
      <c r="N13">
        <f>SUMPRODUCT(($F13=factor!$A$2:$A$8)*factor!F$2:F$8)</f>
        <v>0.3</v>
      </c>
      <c r="O13">
        <f>SUMPRODUCT(($G13=background_concentration_region!$A$3:$A$52)*(background_concentration_region!B$3:B$52))</f>
        <v>120</v>
      </c>
      <c r="P13">
        <f>SUMPRODUCT(($G13=background_concentration_region!$A$3:$A$52)*(background_concentration_region!C$3:C$52))</f>
        <v>60</v>
      </c>
      <c r="Q13">
        <f>SUMPRODUCT(($G13=background_concentration_region!$A$3:$A$52)*(background_concentration_region!D$3:D$52))</f>
        <v>100</v>
      </c>
      <c r="R13">
        <f>SUMPRODUCT(($G13=background_concentration_region!$A$3:$A$52)*(background_concentration_region!E$3:E$52))</f>
        <v>15</v>
      </c>
      <c r="S13">
        <f t="shared" si="0"/>
        <v>126.81375455313299</v>
      </c>
      <c r="T13">
        <f t="shared" si="1"/>
        <v>65.110315914849735</v>
      </c>
      <c r="U13">
        <f t="shared" si="2"/>
        <v>108.51719319141624</v>
      </c>
      <c r="V13">
        <f t="shared" si="3"/>
        <v>20.110315914849743</v>
      </c>
    </row>
    <row r="14" spans="1:22" x14ac:dyDescent="0.25">
      <c r="A14" t="s">
        <v>56</v>
      </c>
      <c r="B14" t="s">
        <v>43</v>
      </c>
      <c r="C14" t="s">
        <v>47</v>
      </c>
      <c r="D14">
        <v>2000</v>
      </c>
      <c r="E14">
        <v>0.5</v>
      </c>
      <c r="F14" t="s">
        <v>156</v>
      </c>
      <c r="G14" t="s">
        <v>3</v>
      </c>
      <c r="H14">
        <v>539028.05900000001</v>
      </c>
      <c r="I14">
        <v>472599.11</v>
      </c>
      <c r="J14">
        <f>SUMPRODUCT(($F14=factor!$A$2:$A$8)*factor!B$2:B$8)</f>
        <v>1</v>
      </c>
      <c r="K14">
        <f>SUMPRODUCT(($F14=factor!$A$2:$A$8)*factor!C$2:C$8)</f>
        <v>0.2</v>
      </c>
      <c r="L14">
        <f>SUMPRODUCT(($F14=factor!$A$2:$A$8)*factor!D$2:D$8)</f>
        <v>0.1</v>
      </c>
      <c r="M14">
        <f>SUMPRODUCT(($F14=factor!$A$2:$A$8)*factor!E$2:E$8)</f>
        <v>0.15</v>
      </c>
      <c r="N14">
        <f>SUMPRODUCT(($F14=factor!$A$2:$A$8)*factor!F$2:F$8)</f>
        <v>0.1</v>
      </c>
      <c r="O14">
        <f>SUMPRODUCT(($G14=background_concentration_region!$A$3:$A$52)*(background_concentration_region!B$3:B$52))</f>
        <v>15</v>
      </c>
      <c r="P14">
        <f>SUMPRODUCT(($G14=background_concentration_region!$A$3:$A$52)*(background_concentration_region!C$3:C$52))</f>
        <v>7.5</v>
      </c>
      <c r="Q14">
        <f>SUMPRODUCT(($G14=background_concentration_region!$A$3:$A$52)*(background_concentration_region!D$3:D$52))</f>
        <v>5</v>
      </c>
      <c r="R14">
        <f>SUMPRODUCT(($G14=background_concentration_region!$A$3:$A$52)*(background_concentration_region!E$3:E$52))</f>
        <v>5</v>
      </c>
      <c r="S14">
        <f t="shared" si="0"/>
        <v>16.658809928020407</v>
      </c>
      <c r="T14">
        <f t="shared" si="1"/>
        <v>8.3294049640102035</v>
      </c>
      <c r="U14">
        <f t="shared" si="2"/>
        <v>6.2441074460153043</v>
      </c>
      <c r="V14">
        <f t="shared" si="3"/>
        <v>5.8294049640102026</v>
      </c>
    </row>
    <row r="15" spans="1:22" x14ac:dyDescent="0.25">
      <c r="B15" t="s">
        <v>43</v>
      </c>
      <c r="C15" t="s">
        <v>47</v>
      </c>
      <c r="D15">
        <f>SUMPRODUCT((average_city_by_region!$B$2:$B$51=$G15)*average_city_by_region!C$2:C$51)</f>
        <v>1000</v>
      </c>
      <c r="E15">
        <f>SUMPRODUCT((average_city_by_region!$B$2:$B$51=$G15)*average_city_by_region!D$2:D$51)</f>
        <v>0.1</v>
      </c>
      <c r="F15" t="s">
        <v>156</v>
      </c>
      <c r="G15" t="s">
        <v>3</v>
      </c>
      <c r="H15">
        <v>785965.84400000004</v>
      </c>
      <c r="I15">
        <v>642699.86399999994</v>
      </c>
      <c r="J15">
        <f>SUMPRODUCT(($F15=factor!$A$2:$A$8)*factor!B$2:B$8)</f>
        <v>1</v>
      </c>
      <c r="K15">
        <f>SUMPRODUCT(($F15=factor!$A$2:$A$8)*factor!C$2:C$8)</f>
        <v>0.2</v>
      </c>
      <c r="L15">
        <f>SUMPRODUCT(($F15=factor!$A$2:$A$8)*factor!D$2:D$8)</f>
        <v>0.1</v>
      </c>
      <c r="M15">
        <f>SUMPRODUCT(($F15=factor!$A$2:$A$8)*factor!E$2:E$8)</f>
        <v>0.15</v>
      </c>
      <c r="N15">
        <f>SUMPRODUCT(($F15=factor!$A$2:$A$8)*factor!F$2:F$8)</f>
        <v>0.1</v>
      </c>
      <c r="O15">
        <f>SUMPRODUCT(($G15=background_concentration_region!$A$3:$A$52)*(background_concentration_region!B$3:B$52))</f>
        <v>15</v>
      </c>
      <c r="P15">
        <f>SUMPRODUCT(($G15=background_concentration_region!$A$3:$A$52)*(background_concentration_region!C$3:C$52))</f>
        <v>7.5</v>
      </c>
      <c r="Q15">
        <f>SUMPRODUCT(($G15=background_concentration_region!$A$3:$A$52)*(background_concentration_region!D$3:D$52))</f>
        <v>5</v>
      </c>
      <c r="R15">
        <f>SUMPRODUCT(($G15=background_concentration_region!$A$3:$A$52)*(background_concentration_region!E$3:E$52))</f>
        <v>5</v>
      </c>
      <c r="S15">
        <f t="shared" si="0"/>
        <v>16.842068074395236</v>
      </c>
      <c r="T15">
        <f t="shared" si="1"/>
        <v>8.421034037197618</v>
      </c>
      <c r="U15">
        <f t="shared" si="2"/>
        <v>6.381551055796427</v>
      </c>
      <c r="V15">
        <f t="shared" si="3"/>
        <v>5.921034037197618</v>
      </c>
    </row>
    <row r="16" spans="1:22" x14ac:dyDescent="0.25">
      <c r="B16" t="s">
        <v>43</v>
      </c>
      <c r="C16" t="s">
        <v>47</v>
      </c>
      <c r="D16">
        <f>SUMPRODUCT((average_city_by_region!$B$2:$B$51=$G16)*average_city_by_region!C$2:C$51)</f>
        <v>1000</v>
      </c>
      <c r="E16">
        <f>SUMPRODUCT((average_city_by_region!$B$2:$B$51=$G16)*average_city_by_region!D$2:D$51)</f>
        <v>0.1</v>
      </c>
      <c r="F16" t="s">
        <v>156</v>
      </c>
      <c r="G16" t="s">
        <v>3</v>
      </c>
      <c r="H16">
        <v>820486.03899999999</v>
      </c>
      <c r="I16">
        <v>552715.24899999995</v>
      </c>
      <c r="J16">
        <f>SUMPRODUCT(($F16=factor!$A$2:$A$8)*factor!B$2:B$8)</f>
        <v>1</v>
      </c>
      <c r="K16">
        <f>SUMPRODUCT(($F16=factor!$A$2:$A$8)*factor!C$2:C$8)</f>
        <v>0.2</v>
      </c>
      <c r="L16">
        <f>SUMPRODUCT(($F16=factor!$A$2:$A$8)*factor!D$2:D$8)</f>
        <v>0.1</v>
      </c>
      <c r="M16">
        <f>SUMPRODUCT(($F16=factor!$A$2:$A$8)*factor!E$2:E$8)</f>
        <v>0.15</v>
      </c>
      <c r="N16">
        <f>SUMPRODUCT(($F16=factor!$A$2:$A$8)*factor!F$2:F$8)</f>
        <v>0.1</v>
      </c>
      <c r="O16">
        <f>SUMPRODUCT(($G16=background_concentration_region!$A$3:$A$52)*(background_concentration_region!B$3:B$52))</f>
        <v>15</v>
      </c>
      <c r="P16">
        <f>SUMPRODUCT(($G16=background_concentration_region!$A$3:$A$52)*(background_concentration_region!C$3:C$52))</f>
        <v>7.5</v>
      </c>
      <c r="Q16">
        <f>SUMPRODUCT(($G16=background_concentration_region!$A$3:$A$52)*(background_concentration_region!D$3:D$52))</f>
        <v>5</v>
      </c>
      <c r="R16">
        <f>SUMPRODUCT(($G16=background_concentration_region!$A$3:$A$52)*(background_concentration_region!E$3:E$52))</f>
        <v>5</v>
      </c>
      <c r="S16">
        <f t="shared" si="0"/>
        <v>16.842068074395236</v>
      </c>
      <c r="T16">
        <f t="shared" si="1"/>
        <v>8.421034037197618</v>
      </c>
      <c r="U16">
        <f t="shared" si="2"/>
        <v>6.381551055796427</v>
      </c>
      <c r="V16">
        <f t="shared" si="3"/>
        <v>5.921034037197618</v>
      </c>
    </row>
    <row r="17" spans="1:22" x14ac:dyDescent="0.25">
      <c r="B17" t="s">
        <v>43</v>
      </c>
      <c r="C17" t="s">
        <v>47</v>
      </c>
      <c r="D17">
        <f>SUMPRODUCT((average_city_by_region!$B$2:$B$51=$G17)*average_city_by_region!C$2:C$51)</f>
        <v>1000</v>
      </c>
      <c r="E17">
        <f>SUMPRODUCT((average_city_by_region!$B$2:$B$51=$G17)*average_city_by_region!D$2:D$51)</f>
        <v>0.1</v>
      </c>
      <c r="F17" t="s">
        <v>156</v>
      </c>
      <c r="G17" t="s">
        <v>3</v>
      </c>
      <c r="H17">
        <v>833322.06900000002</v>
      </c>
      <c r="I17">
        <v>555020.74899999995</v>
      </c>
      <c r="J17">
        <f>SUMPRODUCT(($F17=factor!$A$2:$A$8)*factor!B$2:B$8)</f>
        <v>1</v>
      </c>
      <c r="K17">
        <f>SUMPRODUCT(($F17=factor!$A$2:$A$8)*factor!C$2:C$8)</f>
        <v>0.2</v>
      </c>
      <c r="L17">
        <f>SUMPRODUCT(($F17=factor!$A$2:$A$8)*factor!D$2:D$8)</f>
        <v>0.1</v>
      </c>
      <c r="M17">
        <f>SUMPRODUCT(($F17=factor!$A$2:$A$8)*factor!E$2:E$8)</f>
        <v>0.15</v>
      </c>
      <c r="N17">
        <f>SUMPRODUCT(($F17=factor!$A$2:$A$8)*factor!F$2:F$8)</f>
        <v>0.1</v>
      </c>
      <c r="O17">
        <f>SUMPRODUCT(($G17=background_concentration_region!$A$3:$A$52)*(background_concentration_region!B$3:B$52))</f>
        <v>15</v>
      </c>
      <c r="P17">
        <f>SUMPRODUCT(($G17=background_concentration_region!$A$3:$A$52)*(background_concentration_region!C$3:C$52))</f>
        <v>7.5</v>
      </c>
      <c r="Q17">
        <f>SUMPRODUCT(($G17=background_concentration_region!$A$3:$A$52)*(background_concentration_region!D$3:D$52))</f>
        <v>5</v>
      </c>
      <c r="R17">
        <f>SUMPRODUCT(($G17=background_concentration_region!$A$3:$A$52)*(background_concentration_region!E$3:E$52))</f>
        <v>5</v>
      </c>
      <c r="S17">
        <f t="shared" si="0"/>
        <v>16.842068074395236</v>
      </c>
      <c r="T17">
        <f t="shared" si="1"/>
        <v>8.421034037197618</v>
      </c>
      <c r="U17">
        <f t="shared" si="2"/>
        <v>6.381551055796427</v>
      </c>
      <c r="V17">
        <f t="shared" si="3"/>
        <v>5.921034037197618</v>
      </c>
    </row>
    <row r="18" spans="1:22" x14ac:dyDescent="0.25">
      <c r="A18" t="s">
        <v>57</v>
      </c>
      <c r="B18" t="s">
        <v>43</v>
      </c>
      <c r="C18" t="s">
        <v>47</v>
      </c>
      <c r="D18">
        <v>200</v>
      </c>
      <c r="E18">
        <v>2</v>
      </c>
      <c r="F18" t="s">
        <v>156</v>
      </c>
      <c r="G18" t="s">
        <v>3</v>
      </c>
      <c r="H18">
        <v>811014.79500000004</v>
      </c>
      <c r="I18">
        <v>580108.64399999997</v>
      </c>
      <c r="J18">
        <f>SUMPRODUCT(($F18=factor!$A$2:$A$8)*factor!B$2:B$8)</f>
        <v>1</v>
      </c>
      <c r="K18">
        <f>SUMPRODUCT(($F18=factor!$A$2:$A$8)*factor!C$2:C$8)</f>
        <v>0.2</v>
      </c>
      <c r="L18">
        <f>SUMPRODUCT(($F18=factor!$A$2:$A$8)*factor!D$2:D$8)</f>
        <v>0.1</v>
      </c>
      <c r="M18">
        <f>SUMPRODUCT(($F18=factor!$A$2:$A$8)*factor!E$2:E$8)</f>
        <v>0.15</v>
      </c>
      <c r="N18">
        <f>SUMPRODUCT(($F18=factor!$A$2:$A$8)*factor!F$2:F$8)</f>
        <v>0.1</v>
      </c>
      <c r="O18">
        <f>SUMPRODUCT(($G18=background_concentration_region!$A$3:$A$52)*(background_concentration_region!B$3:B$52))</f>
        <v>15</v>
      </c>
      <c r="P18">
        <f>SUMPRODUCT(($G18=background_concentration_region!$A$3:$A$52)*(background_concentration_region!C$3:C$52))</f>
        <v>7.5</v>
      </c>
      <c r="Q18">
        <f>SUMPRODUCT(($G18=background_concentration_region!$A$3:$A$52)*(background_concentration_region!D$3:D$52))</f>
        <v>5</v>
      </c>
      <c r="R18">
        <f>SUMPRODUCT(($G18=background_concentration_region!$A$3:$A$52)*(background_concentration_region!E$3:E$52))</f>
        <v>5</v>
      </c>
      <c r="S18">
        <f t="shared" si="0"/>
        <v>15.921034037197618</v>
      </c>
      <c r="T18">
        <f t="shared" si="1"/>
        <v>7.960517018598809</v>
      </c>
      <c r="U18">
        <f t="shared" si="2"/>
        <v>5.6907755278982135</v>
      </c>
      <c r="V18">
        <f t="shared" si="3"/>
        <v>5.460517018598809</v>
      </c>
    </row>
    <row r="19" spans="1:22" x14ac:dyDescent="0.25">
      <c r="B19" t="s">
        <v>43</v>
      </c>
      <c r="C19" t="s">
        <v>47</v>
      </c>
      <c r="D19">
        <f>SUMPRODUCT((average_city_by_region!$B$2:$B$51=$G19)*average_city_by_region!C$2:C$51)</f>
        <v>1000</v>
      </c>
      <c r="E19">
        <f>SUMPRODUCT((average_city_by_region!$B$2:$B$51=$G19)*average_city_by_region!D$2:D$51)</f>
        <v>0.1</v>
      </c>
      <c r="F19" t="s">
        <v>156</v>
      </c>
      <c r="G19" t="s">
        <v>3</v>
      </c>
      <c r="H19">
        <v>873325.61600000004</v>
      </c>
      <c r="I19">
        <v>510569.76699999999</v>
      </c>
      <c r="J19">
        <f>SUMPRODUCT(($F19=factor!$A$2:$A$8)*factor!B$2:B$8)</f>
        <v>1</v>
      </c>
      <c r="K19">
        <f>SUMPRODUCT(($F19=factor!$A$2:$A$8)*factor!C$2:C$8)</f>
        <v>0.2</v>
      </c>
      <c r="L19">
        <f>SUMPRODUCT(($F19=factor!$A$2:$A$8)*factor!D$2:D$8)</f>
        <v>0.1</v>
      </c>
      <c r="M19">
        <f>SUMPRODUCT(($F19=factor!$A$2:$A$8)*factor!E$2:E$8)</f>
        <v>0.15</v>
      </c>
      <c r="N19">
        <f>SUMPRODUCT(($F19=factor!$A$2:$A$8)*factor!F$2:F$8)</f>
        <v>0.1</v>
      </c>
      <c r="O19">
        <f>SUMPRODUCT(($G19=background_concentration_region!$A$3:$A$52)*(background_concentration_region!B$3:B$52))</f>
        <v>15</v>
      </c>
      <c r="P19">
        <f>SUMPRODUCT(($G19=background_concentration_region!$A$3:$A$52)*(background_concentration_region!C$3:C$52))</f>
        <v>7.5</v>
      </c>
      <c r="Q19">
        <f>SUMPRODUCT(($G19=background_concentration_region!$A$3:$A$52)*(background_concentration_region!D$3:D$52))</f>
        <v>5</v>
      </c>
      <c r="R19">
        <f>SUMPRODUCT(($G19=background_concentration_region!$A$3:$A$52)*(background_concentration_region!E$3:E$52))</f>
        <v>5</v>
      </c>
      <c r="S19">
        <f t="shared" si="0"/>
        <v>16.842068074395236</v>
      </c>
      <c r="T19">
        <f t="shared" si="1"/>
        <v>8.421034037197618</v>
      </c>
      <c r="U19">
        <f t="shared" si="2"/>
        <v>6.381551055796427</v>
      </c>
      <c r="V19">
        <f t="shared" si="3"/>
        <v>5.921034037197618</v>
      </c>
    </row>
    <row r="20" spans="1:22" x14ac:dyDescent="0.25">
      <c r="B20" t="s">
        <v>43</v>
      </c>
      <c r="C20" t="s">
        <v>47</v>
      </c>
      <c r="D20">
        <f>SUMPRODUCT((average_city_by_region!$B$2:$B$51=$G20)*average_city_by_region!C$2:C$51)</f>
        <v>1000</v>
      </c>
      <c r="E20">
        <f>SUMPRODUCT((average_city_by_region!$B$2:$B$51=$G20)*average_city_by_region!D$2:D$51)</f>
        <v>0.1</v>
      </c>
      <c r="F20" t="s">
        <v>156</v>
      </c>
      <c r="G20" t="s">
        <v>3</v>
      </c>
      <c r="H20">
        <v>880117.49600000004</v>
      </c>
      <c r="I20">
        <v>475270.68699999998</v>
      </c>
      <c r="J20">
        <f>SUMPRODUCT(($F20=factor!$A$2:$A$8)*factor!B$2:B$8)</f>
        <v>1</v>
      </c>
      <c r="K20">
        <f>SUMPRODUCT(($F20=factor!$A$2:$A$8)*factor!C$2:C$8)</f>
        <v>0.2</v>
      </c>
      <c r="L20">
        <f>SUMPRODUCT(($F20=factor!$A$2:$A$8)*factor!D$2:D$8)</f>
        <v>0.1</v>
      </c>
      <c r="M20">
        <f>SUMPRODUCT(($F20=factor!$A$2:$A$8)*factor!E$2:E$8)</f>
        <v>0.15</v>
      </c>
      <c r="N20">
        <f>SUMPRODUCT(($F20=factor!$A$2:$A$8)*factor!F$2:F$8)</f>
        <v>0.1</v>
      </c>
      <c r="O20">
        <f>SUMPRODUCT(($G20=background_concentration_region!$A$3:$A$52)*(background_concentration_region!B$3:B$52))</f>
        <v>15</v>
      </c>
      <c r="P20">
        <f>SUMPRODUCT(($G20=background_concentration_region!$A$3:$A$52)*(background_concentration_region!C$3:C$52))</f>
        <v>7.5</v>
      </c>
      <c r="Q20">
        <f>SUMPRODUCT(($G20=background_concentration_region!$A$3:$A$52)*(background_concentration_region!D$3:D$52))</f>
        <v>5</v>
      </c>
      <c r="R20">
        <f>SUMPRODUCT(($G20=background_concentration_region!$A$3:$A$52)*(background_concentration_region!E$3:E$52))</f>
        <v>5</v>
      </c>
      <c r="S20">
        <f t="shared" si="0"/>
        <v>16.842068074395236</v>
      </c>
      <c r="T20">
        <f t="shared" si="1"/>
        <v>8.421034037197618</v>
      </c>
      <c r="U20">
        <f t="shared" si="2"/>
        <v>6.381551055796427</v>
      </c>
      <c r="V20">
        <f t="shared" si="3"/>
        <v>5.921034037197618</v>
      </c>
    </row>
    <row r="21" spans="1:22" x14ac:dyDescent="0.25">
      <c r="B21" t="s">
        <v>43</v>
      </c>
      <c r="C21" t="s">
        <v>47</v>
      </c>
      <c r="D21">
        <f>SUMPRODUCT((average_city_by_region!$B$2:$B$51=$G21)*average_city_by_region!C$2:C$51)</f>
        <v>1000</v>
      </c>
      <c r="E21">
        <f>SUMPRODUCT((average_city_by_region!$B$2:$B$51=$G21)*average_city_by_region!D$2:D$51)</f>
        <v>0.1</v>
      </c>
      <c r="F21" t="s">
        <v>156</v>
      </c>
      <c r="G21" t="s">
        <v>3</v>
      </c>
      <c r="H21">
        <v>894698.228</v>
      </c>
      <c r="I21">
        <v>446786.853</v>
      </c>
      <c r="J21">
        <f>SUMPRODUCT(($F21=factor!$A$2:$A$8)*factor!B$2:B$8)</f>
        <v>1</v>
      </c>
      <c r="K21">
        <f>SUMPRODUCT(($F21=factor!$A$2:$A$8)*factor!C$2:C$8)</f>
        <v>0.2</v>
      </c>
      <c r="L21">
        <f>SUMPRODUCT(($F21=factor!$A$2:$A$8)*factor!D$2:D$8)</f>
        <v>0.1</v>
      </c>
      <c r="M21">
        <f>SUMPRODUCT(($F21=factor!$A$2:$A$8)*factor!E$2:E$8)</f>
        <v>0.15</v>
      </c>
      <c r="N21">
        <f>SUMPRODUCT(($F21=factor!$A$2:$A$8)*factor!F$2:F$8)</f>
        <v>0.1</v>
      </c>
      <c r="O21">
        <f>SUMPRODUCT(($G21=background_concentration_region!$A$3:$A$52)*(background_concentration_region!B$3:B$52))</f>
        <v>15</v>
      </c>
      <c r="P21">
        <f>SUMPRODUCT(($G21=background_concentration_region!$A$3:$A$52)*(background_concentration_region!C$3:C$52))</f>
        <v>7.5</v>
      </c>
      <c r="Q21">
        <f>SUMPRODUCT(($G21=background_concentration_region!$A$3:$A$52)*(background_concentration_region!D$3:D$52))</f>
        <v>5</v>
      </c>
      <c r="R21">
        <f>SUMPRODUCT(($G21=background_concentration_region!$A$3:$A$52)*(background_concentration_region!E$3:E$52))</f>
        <v>5</v>
      </c>
      <c r="S21">
        <f t="shared" si="0"/>
        <v>16.842068074395236</v>
      </c>
      <c r="T21">
        <f t="shared" si="1"/>
        <v>8.421034037197618</v>
      </c>
      <c r="U21">
        <f t="shared" si="2"/>
        <v>6.381551055796427</v>
      </c>
      <c r="V21">
        <f t="shared" si="3"/>
        <v>5.921034037197618</v>
      </c>
    </row>
    <row r="22" spans="1:22" x14ac:dyDescent="0.25">
      <c r="A22" t="s">
        <v>58</v>
      </c>
      <c r="B22" t="s">
        <v>43</v>
      </c>
      <c r="C22" t="s">
        <v>47</v>
      </c>
      <c r="D22">
        <v>180</v>
      </c>
      <c r="E22">
        <v>0.04</v>
      </c>
      <c r="F22" t="s">
        <v>156</v>
      </c>
      <c r="G22" t="s">
        <v>3</v>
      </c>
      <c r="H22">
        <v>902175.52599999995</v>
      </c>
      <c r="I22">
        <v>517385.01299999998</v>
      </c>
      <c r="J22">
        <f>SUMPRODUCT(($F22=factor!$A$2:$A$8)*factor!B$2:B$8)</f>
        <v>1</v>
      </c>
      <c r="K22">
        <f>SUMPRODUCT(($F22=factor!$A$2:$A$8)*factor!C$2:C$8)</f>
        <v>0.2</v>
      </c>
      <c r="L22">
        <f>SUMPRODUCT(($F22=factor!$A$2:$A$8)*factor!D$2:D$8)</f>
        <v>0.1</v>
      </c>
      <c r="M22">
        <f>SUMPRODUCT(($F22=factor!$A$2:$A$8)*factor!E$2:E$8)</f>
        <v>0.15</v>
      </c>
      <c r="N22">
        <f>SUMPRODUCT(($F22=factor!$A$2:$A$8)*factor!F$2:F$8)</f>
        <v>0.1</v>
      </c>
      <c r="O22">
        <f>SUMPRODUCT(($G22=background_concentration_region!$A$3:$A$52)*(background_concentration_region!B$3:B$52))</f>
        <v>15</v>
      </c>
      <c r="P22">
        <f>SUMPRODUCT(($G22=background_concentration_region!$A$3:$A$52)*(background_concentration_region!C$3:C$52))</f>
        <v>7.5</v>
      </c>
      <c r="Q22">
        <f>SUMPRODUCT(($G22=background_concentration_region!$A$3:$A$52)*(background_concentration_region!D$3:D$52))</f>
        <v>5</v>
      </c>
      <c r="R22">
        <f>SUMPRODUCT(($G22=background_concentration_region!$A$3:$A$52)*(background_concentration_region!E$3:E$52))</f>
        <v>5</v>
      </c>
      <c r="S22">
        <f t="shared" si="0"/>
        <v>16.682366535151683</v>
      </c>
      <c r="T22">
        <f t="shared" si="1"/>
        <v>8.3411832675758415</v>
      </c>
      <c r="U22">
        <f t="shared" si="2"/>
        <v>6.2617749013637614</v>
      </c>
      <c r="V22">
        <f t="shared" si="3"/>
        <v>5.8411832675758415</v>
      </c>
    </row>
    <row r="23" spans="1:22" x14ac:dyDescent="0.25">
      <c r="B23" t="s">
        <v>43</v>
      </c>
      <c r="C23" t="s">
        <v>47</v>
      </c>
      <c r="D23">
        <f>SUMPRODUCT((average_city_by_region!$B$2:$B$51=$G23)*average_city_by_region!C$2:C$51)</f>
        <v>1000</v>
      </c>
      <c r="E23">
        <f>SUMPRODUCT((average_city_by_region!$B$2:$B$51=$G23)*average_city_by_region!D$2:D$51)</f>
        <v>0.1</v>
      </c>
      <c r="F23" t="s">
        <v>156</v>
      </c>
      <c r="G23" t="s">
        <v>3</v>
      </c>
      <c r="H23">
        <v>892455.03799999994</v>
      </c>
      <c r="I23">
        <v>559203.36300000001</v>
      </c>
      <c r="J23">
        <f>SUMPRODUCT(($F23=factor!$A$2:$A$8)*factor!B$2:B$8)</f>
        <v>1</v>
      </c>
      <c r="K23">
        <f>SUMPRODUCT(($F23=factor!$A$2:$A$8)*factor!C$2:C$8)</f>
        <v>0.2</v>
      </c>
      <c r="L23">
        <f>SUMPRODUCT(($F23=factor!$A$2:$A$8)*factor!D$2:D$8)</f>
        <v>0.1</v>
      </c>
      <c r="M23">
        <f>SUMPRODUCT(($F23=factor!$A$2:$A$8)*factor!E$2:E$8)</f>
        <v>0.15</v>
      </c>
      <c r="N23">
        <f>SUMPRODUCT(($F23=factor!$A$2:$A$8)*factor!F$2:F$8)</f>
        <v>0.1</v>
      </c>
      <c r="O23">
        <f>SUMPRODUCT(($G23=background_concentration_region!$A$3:$A$52)*(background_concentration_region!B$3:B$52))</f>
        <v>15</v>
      </c>
      <c r="P23">
        <f>SUMPRODUCT(($G23=background_concentration_region!$A$3:$A$52)*(background_concentration_region!C$3:C$52))</f>
        <v>7.5</v>
      </c>
      <c r="Q23">
        <f>SUMPRODUCT(($G23=background_concentration_region!$A$3:$A$52)*(background_concentration_region!D$3:D$52))</f>
        <v>5</v>
      </c>
      <c r="R23">
        <f>SUMPRODUCT(($G23=background_concentration_region!$A$3:$A$52)*(background_concentration_region!E$3:E$52))</f>
        <v>5</v>
      </c>
      <c r="S23">
        <f t="shared" si="0"/>
        <v>16.842068074395236</v>
      </c>
      <c r="T23">
        <f t="shared" si="1"/>
        <v>8.421034037197618</v>
      </c>
      <c r="U23">
        <f t="shared" si="2"/>
        <v>6.381551055796427</v>
      </c>
      <c r="V23">
        <f t="shared" si="3"/>
        <v>5.921034037197618</v>
      </c>
    </row>
    <row r="24" spans="1:22" x14ac:dyDescent="0.25">
      <c r="B24" t="s">
        <v>43</v>
      </c>
      <c r="C24" t="s">
        <v>47</v>
      </c>
      <c r="D24">
        <f>SUMPRODUCT((average_city_by_region!$B$2:$B$51=$G24)*average_city_by_region!C$2:C$51)</f>
        <v>1000</v>
      </c>
      <c r="E24">
        <f>SUMPRODUCT((average_city_by_region!$B$2:$B$51=$G24)*average_city_by_region!D$2:D$51)</f>
        <v>0.1</v>
      </c>
      <c r="F24" t="s">
        <v>156</v>
      </c>
      <c r="G24" t="s">
        <v>3</v>
      </c>
      <c r="H24">
        <v>868589.99399999995</v>
      </c>
      <c r="I24">
        <v>592734.37399999995</v>
      </c>
      <c r="J24">
        <f>SUMPRODUCT(($F24=factor!$A$2:$A$8)*factor!B$2:B$8)</f>
        <v>1</v>
      </c>
      <c r="K24">
        <f>SUMPRODUCT(($F24=factor!$A$2:$A$8)*factor!C$2:C$8)</f>
        <v>0.2</v>
      </c>
      <c r="L24">
        <f>SUMPRODUCT(($F24=factor!$A$2:$A$8)*factor!D$2:D$8)</f>
        <v>0.1</v>
      </c>
      <c r="M24">
        <f>SUMPRODUCT(($F24=factor!$A$2:$A$8)*factor!E$2:E$8)</f>
        <v>0.15</v>
      </c>
      <c r="N24">
        <f>SUMPRODUCT(($F24=factor!$A$2:$A$8)*factor!F$2:F$8)</f>
        <v>0.1</v>
      </c>
      <c r="O24">
        <f>SUMPRODUCT(($G24=background_concentration_region!$A$3:$A$52)*(background_concentration_region!B$3:B$52))</f>
        <v>15</v>
      </c>
      <c r="P24">
        <f>SUMPRODUCT(($G24=background_concentration_region!$A$3:$A$52)*(background_concentration_region!C$3:C$52))</f>
        <v>7.5</v>
      </c>
      <c r="Q24">
        <f>SUMPRODUCT(($G24=background_concentration_region!$A$3:$A$52)*(background_concentration_region!D$3:D$52))</f>
        <v>5</v>
      </c>
      <c r="R24">
        <f>SUMPRODUCT(($G24=background_concentration_region!$A$3:$A$52)*(background_concentration_region!E$3:E$52))</f>
        <v>5</v>
      </c>
      <c r="S24">
        <f t="shared" si="0"/>
        <v>16.842068074395236</v>
      </c>
      <c r="T24">
        <f t="shared" si="1"/>
        <v>8.421034037197618</v>
      </c>
      <c r="U24">
        <f t="shared" si="2"/>
        <v>6.381551055796427</v>
      </c>
      <c r="V24">
        <f t="shared" si="3"/>
        <v>5.921034037197618</v>
      </c>
    </row>
    <row r="25" spans="1:22" x14ac:dyDescent="0.25">
      <c r="B25" t="s">
        <v>43</v>
      </c>
      <c r="C25" t="s">
        <v>47</v>
      </c>
      <c r="D25">
        <f>SUMPRODUCT((average_city_by_region!$B$2:$B$51=$G25)*average_city_by_region!C$2:C$51)</f>
        <v>1000</v>
      </c>
      <c r="E25">
        <f>SUMPRODUCT((average_city_by_region!$B$2:$B$51=$G25)*average_city_by_region!D$2:D$51)</f>
        <v>0.1</v>
      </c>
      <c r="F25" t="s">
        <v>156</v>
      </c>
      <c r="G25" t="s">
        <v>3</v>
      </c>
      <c r="H25">
        <v>951276.45400000003</v>
      </c>
      <c r="I25">
        <v>559063.16399999999</v>
      </c>
      <c r="J25">
        <f>SUMPRODUCT(($F25=factor!$A$2:$A$8)*factor!B$2:B$8)</f>
        <v>1</v>
      </c>
      <c r="K25">
        <f>SUMPRODUCT(($F25=factor!$A$2:$A$8)*factor!C$2:C$8)</f>
        <v>0.2</v>
      </c>
      <c r="L25">
        <f>SUMPRODUCT(($F25=factor!$A$2:$A$8)*factor!D$2:D$8)</f>
        <v>0.1</v>
      </c>
      <c r="M25">
        <f>SUMPRODUCT(($F25=factor!$A$2:$A$8)*factor!E$2:E$8)</f>
        <v>0.15</v>
      </c>
      <c r="N25">
        <f>SUMPRODUCT(($F25=factor!$A$2:$A$8)*factor!F$2:F$8)</f>
        <v>0.1</v>
      </c>
      <c r="O25">
        <f>SUMPRODUCT(($G25=background_concentration_region!$A$3:$A$52)*(background_concentration_region!B$3:B$52))</f>
        <v>15</v>
      </c>
      <c r="P25">
        <f>SUMPRODUCT(($G25=background_concentration_region!$A$3:$A$52)*(background_concentration_region!C$3:C$52))</f>
        <v>7.5</v>
      </c>
      <c r="Q25">
        <f>SUMPRODUCT(($G25=background_concentration_region!$A$3:$A$52)*(background_concentration_region!D$3:D$52))</f>
        <v>5</v>
      </c>
      <c r="R25">
        <f>SUMPRODUCT(($G25=background_concentration_region!$A$3:$A$52)*(background_concentration_region!E$3:E$52))</f>
        <v>5</v>
      </c>
      <c r="S25">
        <f t="shared" si="0"/>
        <v>16.842068074395236</v>
      </c>
      <c r="T25">
        <f t="shared" si="1"/>
        <v>8.421034037197618</v>
      </c>
      <c r="U25">
        <f t="shared" si="2"/>
        <v>6.381551055796427</v>
      </c>
      <c r="V25">
        <f t="shared" si="3"/>
        <v>5.921034037197618</v>
      </c>
    </row>
    <row r="26" spans="1:22" x14ac:dyDescent="0.25">
      <c r="B26" t="s">
        <v>43</v>
      </c>
      <c r="C26" t="s">
        <v>47</v>
      </c>
      <c r="D26">
        <f>SUMPRODUCT((average_city_by_region!$B$2:$B$51=$G26)*average_city_by_region!C$2:C$51)</f>
        <v>1000</v>
      </c>
      <c r="E26">
        <f>SUMPRODUCT((average_city_by_region!$B$2:$B$51=$G26)*average_city_by_region!D$2:D$51)</f>
        <v>0.1</v>
      </c>
      <c r="F26" t="s">
        <v>156</v>
      </c>
      <c r="G26" t="s">
        <v>3</v>
      </c>
      <c r="H26">
        <v>936944.96499999997</v>
      </c>
      <c r="I26">
        <v>550900.446</v>
      </c>
      <c r="J26">
        <f>SUMPRODUCT(($F26=factor!$A$2:$A$8)*factor!B$2:B$8)</f>
        <v>1</v>
      </c>
      <c r="K26">
        <f>SUMPRODUCT(($F26=factor!$A$2:$A$8)*factor!C$2:C$8)</f>
        <v>0.2</v>
      </c>
      <c r="L26">
        <f>SUMPRODUCT(($F26=factor!$A$2:$A$8)*factor!D$2:D$8)</f>
        <v>0.1</v>
      </c>
      <c r="M26">
        <f>SUMPRODUCT(($F26=factor!$A$2:$A$8)*factor!E$2:E$8)</f>
        <v>0.15</v>
      </c>
      <c r="N26">
        <f>SUMPRODUCT(($F26=factor!$A$2:$A$8)*factor!F$2:F$8)</f>
        <v>0.1</v>
      </c>
      <c r="O26">
        <f>SUMPRODUCT(($G26=background_concentration_region!$A$3:$A$52)*(background_concentration_region!B$3:B$52))</f>
        <v>15</v>
      </c>
      <c r="P26">
        <f>SUMPRODUCT(($G26=background_concentration_region!$A$3:$A$52)*(background_concentration_region!C$3:C$52))</f>
        <v>7.5</v>
      </c>
      <c r="Q26">
        <f>SUMPRODUCT(($G26=background_concentration_region!$A$3:$A$52)*(background_concentration_region!D$3:D$52))</f>
        <v>5</v>
      </c>
      <c r="R26">
        <f>SUMPRODUCT(($G26=background_concentration_region!$A$3:$A$52)*(background_concentration_region!E$3:E$52))</f>
        <v>5</v>
      </c>
      <c r="S26">
        <f t="shared" si="0"/>
        <v>16.842068074395236</v>
      </c>
      <c r="T26">
        <f t="shared" si="1"/>
        <v>8.421034037197618</v>
      </c>
      <c r="U26">
        <f t="shared" si="2"/>
        <v>6.381551055796427</v>
      </c>
      <c r="V26">
        <f t="shared" si="3"/>
        <v>5.921034037197618</v>
      </c>
    </row>
    <row r="27" spans="1:22" x14ac:dyDescent="0.25">
      <c r="B27" t="s">
        <v>43</v>
      </c>
      <c r="C27" t="s">
        <v>47</v>
      </c>
      <c r="D27">
        <f>SUMPRODUCT((average_city_by_region!$B$2:$B$51=$G27)*average_city_by_region!C$2:C$51)</f>
        <v>1000</v>
      </c>
      <c r="E27">
        <f>SUMPRODUCT((average_city_by_region!$B$2:$B$51=$G27)*average_city_by_region!D$2:D$51)</f>
        <v>0.1</v>
      </c>
      <c r="F27" t="s">
        <v>156</v>
      </c>
      <c r="G27" t="s">
        <v>3</v>
      </c>
      <c r="H27">
        <v>987416.73</v>
      </c>
      <c r="I27">
        <v>514378.516</v>
      </c>
      <c r="J27">
        <f>SUMPRODUCT(($F27=factor!$A$2:$A$8)*factor!B$2:B$8)</f>
        <v>1</v>
      </c>
      <c r="K27">
        <f>SUMPRODUCT(($F27=factor!$A$2:$A$8)*factor!C$2:C$8)</f>
        <v>0.2</v>
      </c>
      <c r="L27">
        <f>SUMPRODUCT(($F27=factor!$A$2:$A$8)*factor!D$2:D$8)</f>
        <v>0.1</v>
      </c>
      <c r="M27">
        <f>SUMPRODUCT(($F27=factor!$A$2:$A$8)*factor!E$2:E$8)</f>
        <v>0.15</v>
      </c>
      <c r="N27">
        <f>SUMPRODUCT(($F27=factor!$A$2:$A$8)*factor!F$2:F$8)</f>
        <v>0.1</v>
      </c>
      <c r="O27">
        <f>SUMPRODUCT(($G27=background_concentration_region!$A$3:$A$52)*(background_concentration_region!B$3:B$52))</f>
        <v>15</v>
      </c>
      <c r="P27">
        <f>SUMPRODUCT(($G27=background_concentration_region!$A$3:$A$52)*(background_concentration_region!C$3:C$52))</f>
        <v>7.5</v>
      </c>
      <c r="Q27">
        <f>SUMPRODUCT(($G27=background_concentration_region!$A$3:$A$52)*(background_concentration_region!D$3:D$52))</f>
        <v>5</v>
      </c>
      <c r="R27">
        <f>SUMPRODUCT(($G27=background_concentration_region!$A$3:$A$52)*(background_concentration_region!E$3:E$52))</f>
        <v>5</v>
      </c>
      <c r="S27">
        <f t="shared" si="0"/>
        <v>16.842068074395236</v>
      </c>
      <c r="T27">
        <f t="shared" si="1"/>
        <v>8.421034037197618</v>
      </c>
      <c r="U27">
        <f t="shared" si="2"/>
        <v>6.381551055796427</v>
      </c>
      <c r="V27">
        <f t="shared" si="3"/>
        <v>5.921034037197618</v>
      </c>
    </row>
    <row r="28" spans="1:22" x14ac:dyDescent="0.25">
      <c r="B28" t="s">
        <v>43</v>
      </c>
      <c r="C28" t="s">
        <v>47</v>
      </c>
      <c r="D28">
        <f>SUMPRODUCT((average_city_by_region!$B$2:$B$51=$G28)*average_city_by_region!C$2:C$51)</f>
        <v>1000</v>
      </c>
      <c r="E28">
        <f>SUMPRODUCT((average_city_by_region!$B$2:$B$51=$G28)*average_city_by_region!D$2:D$51)</f>
        <v>0.1</v>
      </c>
      <c r="F28" t="s">
        <v>156</v>
      </c>
      <c r="G28" t="s">
        <v>3</v>
      </c>
      <c r="H28">
        <v>975203.80900000001</v>
      </c>
      <c r="I28">
        <v>579493.32499999995</v>
      </c>
      <c r="J28">
        <f>SUMPRODUCT(($F28=factor!$A$2:$A$8)*factor!B$2:B$8)</f>
        <v>1</v>
      </c>
      <c r="K28">
        <f>SUMPRODUCT(($F28=factor!$A$2:$A$8)*factor!C$2:C$8)</f>
        <v>0.2</v>
      </c>
      <c r="L28">
        <f>SUMPRODUCT(($F28=factor!$A$2:$A$8)*factor!D$2:D$8)</f>
        <v>0.1</v>
      </c>
      <c r="M28">
        <f>SUMPRODUCT(($F28=factor!$A$2:$A$8)*factor!E$2:E$8)</f>
        <v>0.15</v>
      </c>
      <c r="N28">
        <f>SUMPRODUCT(($F28=factor!$A$2:$A$8)*factor!F$2:F$8)</f>
        <v>0.1</v>
      </c>
      <c r="O28">
        <f>SUMPRODUCT(($G28=background_concentration_region!$A$3:$A$52)*(background_concentration_region!B$3:B$52))</f>
        <v>15</v>
      </c>
      <c r="P28">
        <f>SUMPRODUCT(($G28=background_concentration_region!$A$3:$A$52)*(background_concentration_region!C$3:C$52))</f>
        <v>7.5</v>
      </c>
      <c r="Q28">
        <f>SUMPRODUCT(($G28=background_concentration_region!$A$3:$A$52)*(background_concentration_region!D$3:D$52))</f>
        <v>5</v>
      </c>
      <c r="R28">
        <f>SUMPRODUCT(($G28=background_concentration_region!$A$3:$A$52)*(background_concentration_region!E$3:E$52))</f>
        <v>5</v>
      </c>
      <c r="S28">
        <f t="shared" si="0"/>
        <v>16.842068074395236</v>
      </c>
      <c r="T28">
        <f t="shared" si="1"/>
        <v>8.421034037197618</v>
      </c>
      <c r="U28">
        <f t="shared" si="2"/>
        <v>6.381551055796427</v>
      </c>
      <c r="V28">
        <f t="shared" si="3"/>
        <v>5.921034037197618</v>
      </c>
    </row>
    <row r="29" spans="1:22" x14ac:dyDescent="0.25">
      <c r="B29" t="s">
        <v>43</v>
      </c>
      <c r="C29" t="s">
        <v>47</v>
      </c>
      <c r="D29">
        <f>SUMPRODUCT((average_city_by_region!$B$2:$B$51=$G29)*average_city_by_region!C$2:C$51)</f>
        <v>1000</v>
      </c>
      <c r="E29">
        <f>SUMPRODUCT((average_city_by_region!$B$2:$B$51=$G29)*average_city_by_region!D$2:D$51)</f>
        <v>0.1</v>
      </c>
      <c r="F29" t="s">
        <v>156</v>
      </c>
      <c r="G29" t="s">
        <v>3</v>
      </c>
      <c r="H29">
        <v>979939.43200000003</v>
      </c>
      <c r="I29">
        <v>617830.05799999996</v>
      </c>
      <c r="J29">
        <f>SUMPRODUCT(($F29=factor!$A$2:$A$8)*factor!B$2:B$8)</f>
        <v>1</v>
      </c>
      <c r="K29">
        <f>SUMPRODUCT(($F29=factor!$A$2:$A$8)*factor!C$2:C$8)</f>
        <v>0.2</v>
      </c>
      <c r="L29">
        <f>SUMPRODUCT(($F29=factor!$A$2:$A$8)*factor!D$2:D$8)</f>
        <v>0.1</v>
      </c>
      <c r="M29">
        <f>SUMPRODUCT(($F29=factor!$A$2:$A$8)*factor!E$2:E$8)</f>
        <v>0.15</v>
      </c>
      <c r="N29">
        <f>SUMPRODUCT(($F29=factor!$A$2:$A$8)*factor!F$2:F$8)</f>
        <v>0.1</v>
      </c>
      <c r="O29">
        <f>SUMPRODUCT(($G29=background_concentration_region!$A$3:$A$52)*(background_concentration_region!B$3:B$52))</f>
        <v>15</v>
      </c>
      <c r="P29">
        <f>SUMPRODUCT(($G29=background_concentration_region!$A$3:$A$52)*(background_concentration_region!C$3:C$52))</f>
        <v>7.5</v>
      </c>
      <c r="Q29">
        <f>SUMPRODUCT(($G29=background_concentration_region!$A$3:$A$52)*(background_concentration_region!D$3:D$52))</f>
        <v>5</v>
      </c>
      <c r="R29">
        <f>SUMPRODUCT(($G29=background_concentration_region!$A$3:$A$52)*(background_concentration_region!E$3:E$52))</f>
        <v>5</v>
      </c>
      <c r="S29">
        <f t="shared" si="0"/>
        <v>16.842068074395236</v>
      </c>
      <c r="T29">
        <f t="shared" si="1"/>
        <v>8.421034037197618</v>
      </c>
      <c r="U29">
        <f t="shared" si="2"/>
        <v>6.381551055796427</v>
      </c>
      <c r="V29">
        <f t="shared" si="3"/>
        <v>5.921034037197618</v>
      </c>
    </row>
    <row r="30" spans="1:22" x14ac:dyDescent="0.25">
      <c r="B30" t="s">
        <v>43</v>
      </c>
      <c r="C30" t="s">
        <v>47</v>
      </c>
      <c r="D30">
        <f>SUMPRODUCT((average_city_by_region!$B$2:$B$51=$G30)*average_city_by_region!C$2:C$51)</f>
        <v>1000</v>
      </c>
      <c r="E30">
        <f>SUMPRODUCT((average_city_by_region!$B$2:$B$51=$G30)*average_city_by_region!D$2:D$51)</f>
        <v>0.1</v>
      </c>
      <c r="F30" t="s">
        <v>156</v>
      </c>
      <c r="G30" t="s">
        <v>3</v>
      </c>
      <c r="H30">
        <v>988039.83799999999</v>
      </c>
      <c r="I30">
        <v>600881.51399999997</v>
      </c>
      <c r="J30">
        <f>SUMPRODUCT(($F30=factor!$A$2:$A$8)*factor!B$2:B$8)</f>
        <v>1</v>
      </c>
      <c r="K30">
        <f>SUMPRODUCT(($F30=factor!$A$2:$A$8)*factor!C$2:C$8)</f>
        <v>0.2</v>
      </c>
      <c r="L30">
        <f>SUMPRODUCT(($F30=factor!$A$2:$A$8)*factor!D$2:D$8)</f>
        <v>0.1</v>
      </c>
      <c r="M30">
        <f>SUMPRODUCT(($F30=factor!$A$2:$A$8)*factor!E$2:E$8)</f>
        <v>0.15</v>
      </c>
      <c r="N30">
        <f>SUMPRODUCT(($F30=factor!$A$2:$A$8)*factor!F$2:F$8)</f>
        <v>0.1</v>
      </c>
      <c r="O30">
        <f>SUMPRODUCT(($G30=background_concentration_region!$A$3:$A$52)*(background_concentration_region!B$3:B$52))</f>
        <v>15</v>
      </c>
      <c r="P30">
        <f>SUMPRODUCT(($G30=background_concentration_region!$A$3:$A$52)*(background_concentration_region!C$3:C$52))</f>
        <v>7.5</v>
      </c>
      <c r="Q30">
        <f>SUMPRODUCT(($G30=background_concentration_region!$A$3:$A$52)*(background_concentration_region!D$3:D$52))</f>
        <v>5</v>
      </c>
      <c r="R30">
        <f>SUMPRODUCT(($G30=background_concentration_region!$A$3:$A$52)*(background_concentration_region!E$3:E$52))</f>
        <v>5</v>
      </c>
      <c r="S30">
        <f t="shared" si="0"/>
        <v>16.842068074395236</v>
      </c>
      <c r="T30">
        <f t="shared" si="1"/>
        <v>8.421034037197618</v>
      </c>
      <c r="U30">
        <f t="shared" si="2"/>
        <v>6.381551055796427</v>
      </c>
      <c r="V30">
        <f t="shared" si="3"/>
        <v>5.921034037197618</v>
      </c>
    </row>
    <row r="31" spans="1:22" x14ac:dyDescent="0.25">
      <c r="B31" t="s">
        <v>43</v>
      </c>
      <c r="C31" t="s">
        <v>47</v>
      </c>
      <c r="D31">
        <f>SUMPRODUCT((average_city_by_region!$B$2:$B$51=$G31)*average_city_by_region!C$2:C$51)</f>
        <v>1000</v>
      </c>
      <c r="E31">
        <f>SUMPRODUCT((average_city_by_region!$B$2:$B$51=$G31)*average_city_by_region!D$2:D$51)</f>
        <v>0.1</v>
      </c>
      <c r="F31" t="s">
        <v>156</v>
      </c>
      <c r="G31" t="s">
        <v>3</v>
      </c>
      <c r="H31">
        <v>1021251.5060000001</v>
      </c>
      <c r="I31">
        <v>608592.478</v>
      </c>
      <c r="J31">
        <f>SUMPRODUCT(($F31=factor!$A$2:$A$8)*factor!B$2:B$8)</f>
        <v>1</v>
      </c>
      <c r="K31">
        <f>SUMPRODUCT(($F31=factor!$A$2:$A$8)*factor!C$2:C$8)</f>
        <v>0.2</v>
      </c>
      <c r="L31">
        <f>SUMPRODUCT(($F31=factor!$A$2:$A$8)*factor!D$2:D$8)</f>
        <v>0.1</v>
      </c>
      <c r="M31">
        <f>SUMPRODUCT(($F31=factor!$A$2:$A$8)*factor!E$2:E$8)</f>
        <v>0.15</v>
      </c>
      <c r="N31">
        <f>SUMPRODUCT(($F31=factor!$A$2:$A$8)*factor!F$2:F$8)</f>
        <v>0.1</v>
      </c>
      <c r="O31">
        <f>SUMPRODUCT(($G31=background_concentration_region!$A$3:$A$52)*(background_concentration_region!B$3:B$52))</f>
        <v>15</v>
      </c>
      <c r="P31">
        <f>SUMPRODUCT(($G31=background_concentration_region!$A$3:$A$52)*(background_concentration_region!C$3:C$52))</f>
        <v>7.5</v>
      </c>
      <c r="Q31">
        <f>SUMPRODUCT(($G31=background_concentration_region!$A$3:$A$52)*(background_concentration_region!D$3:D$52))</f>
        <v>5</v>
      </c>
      <c r="R31">
        <f>SUMPRODUCT(($G31=background_concentration_region!$A$3:$A$52)*(background_concentration_region!E$3:E$52))</f>
        <v>5</v>
      </c>
      <c r="S31">
        <f t="shared" si="0"/>
        <v>16.842068074395236</v>
      </c>
      <c r="T31">
        <f t="shared" si="1"/>
        <v>8.421034037197618</v>
      </c>
      <c r="U31">
        <f t="shared" si="2"/>
        <v>6.381551055796427</v>
      </c>
      <c r="V31">
        <f t="shared" si="3"/>
        <v>5.921034037197618</v>
      </c>
    </row>
    <row r="32" spans="1:22" x14ac:dyDescent="0.25">
      <c r="B32" t="s">
        <v>43</v>
      </c>
      <c r="C32" t="s">
        <v>47</v>
      </c>
      <c r="D32">
        <f>SUMPRODUCT((average_city_by_region!$B$2:$B$51=$G32)*average_city_by_region!C$2:C$51)</f>
        <v>1000</v>
      </c>
      <c r="E32">
        <f>SUMPRODUCT((average_city_by_region!$B$2:$B$51=$G32)*average_city_by_region!D$2:D$51)</f>
        <v>0.1</v>
      </c>
      <c r="F32" t="s">
        <v>156</v>
      </c>
      <c r="G32" t="s">
        <v>3</v>
      </c>
      <c r="H32">
        <v>1044742.686</v>
      </c>
      <c r="I32">
        <v>515313.17800000001</v>
      </c>
      <c r="J32">
        <f>SUMPRODUCT(($F32=factor!$A$2:$A$8)*factor!B$2:B$8)</f>
        <v>1</v>
      </c>
      <c r="K32">
        <f>SUMPRODUCT(($F32=factor!$A$2:$A$8)*factor!C$2:C$8)</f>
        <v>0.2</v>
      </c>
      <c r="L32">
        <f>SUMPRODUCT(($F32=factor!$A$2:$A$8)*factor!D$2:D$8)</f>
        <v>0.1</v>
      </c>
      <c r="M32">
        <f>SUMPRODUCT(($F32=factor!$A$2:$A$8)*factor!E$2:E$8)</f>
        <v>0.15</v>
      </c>
      <c r="N32">
        <f>SUMPRODUCT(($F32=factor!$A$2:$A$8)*factor!F$2:F$8)</f>
        <v>0.1</v>
      </c>
      <c r="O32">
        <f>SUMPRODUCT(($G32=background_concentration_region!$A$3:$A$52)*(background_concentration_region!B$3:B$52))</f>
        <v>15</v>
      </c>
      <c r="P32">
        <f>SUMPRODUCT(($G32=background_concentration_region!$A$3:$A$52)*(background_concentration_region!C$3:C$52))</f>
        <v>7.5</v>
      </c>
      <c r="Q32">
        <f>SUMPRODUCT(($G32=background_concentration_region!$A$3:$A$52)*(background_concentration_region!D$3:D$52))</f>
        <v>5</v>
      </c>
      <c r="R32">
        <f>SUMPRODUCT(($G32=background_concentration_region!$A$3:$A$52)*(background_concentration_region!E$3:E$52))</f>
        <v>5</v>
      </c>
      <c r="S32">
        <f t="shared" si="0"/>
        <v>16.842068074395236</v>
      </c>
      <c r="T32">
        <f t="shared" si="1"/>
        <v>8.421034037197618</v>
      </c>
      <c r="U32">
        <f t="shared" si="2"/>
        <v>6.381551055796427</v>
      </c>
      <c r="V32">
        <f t="shared" si="3"/>
        <v>5.921034037197618</v>
      </c>
    </row>
    <row r="33" spans="1:22" x14ac:dyDescent="0.25">
      <c r="A33" t="s">
        <v>59</v>
      </c>
      <c r="B33" t="s">
        <v>43</v>
      </c>
      <c r="C33" t="s">
        <v>47</v>
      </c>
      <c r="D33">
        <v>4000</v>
      </c>
      <c r="E33">
        <v>5</v>
      </c>
      <c r="F33" t="s">
        <v>156</v>
      </c>
      <c r="G33" t="s">
        <v>3</v>
      </c>
      <c r="H33">
        <v>1042063.321</v>
      </c>
      <c r="I33">
        <v>575256.18900000001</v>
      </c>
      <c r="J33">
        <f>SUMPRODUCT(($F33=factor!$A$2:$A$8)*factor!B$2:B$8)</f>
        <v>1</v>
      </c>
      <c r="K33">
        <f>SUMPRODUCT(($F33=factor!$A$2:$A$8)*factor!C$2:C$8)</f>
        <v>0.2</v>
      </c>
      <c r="L33">
        <f>SUMPRODUCT(($F33=factor!$A$2:$A$8)*factor!D$2:D$8)</f>
        <v>0.1</v>
      </c>
      <c r="M33">
        <f>SUMPRODUCT(($F33=factor!$A$2:$A$8)*factor!E$2:E$8)</f>
        <v>0.15</v>
      </c>
      <c r="N33">
        <f>SUMPRODUCT(($F33=factor!$A$2:$A$8)*factor!F$2:F$8)</f>
        <v>0.1</v>
      </c>
      <c r="O33">
        <f>SUMPRODUCT(($G33=background_concentration_region!$A$3:$A$52)*(background_concentration_region!B$3:B$52))</f>
        <v>15</v>
      </c>
      <c r="P33">
        <f>SUMPRODUCT(($G33=background_concentration_region!$A$3:$A$52)*(background_concentration_region!C$3:C$52))</f>
        <v>7.5</v>
      </c>
      <c r="Q33">
        <f>SUMPRODUCT(($G33=background_concentration_region!$A$3:$A$52)*(background_concentration_region!D$3:D$52))</f>
        <v>5</v>
      </c>
      <c r="R33">
        <f>SUMPRODUCT(($G33=background_concentration_region!$A$3:$A$52)*(background_concentration_region!E$3:E$52))</f>
        <v>5</v>
      </c>
      <c r="S33">
        <f t="shared" si="0"/>
        <v>16.336922345533587</v>
      </c>
      <c r="T33">
        <f t="shared" si="1"/>
        <v>8.1684611727667935</v>
      </c>
      <c r="U33">
        <f t="shared" si="2"/>
        <v>6.0026917591501885</v>
      </c>
      <c r="V33">
        <f t="shared" si="3"/>
        <v>5.6684611727667926</v>
      </c>
    </row>
    <row r="34" spans="1:22" x14ac:dyDescent="0.25">
      <c r="B34" t="s">
        <v>43</v>
      </c>
      <c r="C34" t="s">
        <v>47</v>
      </c>
      <c r="D34">
        <f>SUMPRODUCT((average_city_by_region!$B$2:$B$51=$G34)*average_city_by_region!C$2:C$51)</f>
        <v>1000</v>
      </c>
      <c r="E34">
        <f>SUMPRODUCT((average_city_by_region!$B$2:$B$51=$G34)*average_city_by_region!D$2:D$51)</f>
        <v>0.1</v>
      </c>
      <c r="F34" t="s">
        <v>156</v>
      </c>
      <c r="G34" t="s">
        <v>3</v>
      </c>
      <c r="H34">
        <v>1071411.7180000001</v>
      </c>
      <c r="I34">
        <v>615213.00300000003</v>
      </c>
      <c r="J34">
        <f>SUMPRODUCT(($F34=factor!$A$2:$A$8)*factor!B$2:B$8)</f>
        <v>1</v>
      </c>
      <c r="K34">
        <f>SUMPRODUCT(($F34=factor!$A$2:$A$8)*factor!C$2:C$8)</f>
        <v>0.2</v>
      </c>
      <c r="L34">
        <f>SUMPRODUCT(($F34=factor!$A$2:$A$8)*factor!D$2:D$8)</f>
        <v>0.1</v>
      </c>
      <c r="M34">
        <f>SUMPRODUCT(($F34=factor!$A$2:$A$8)*factor!E$2:E$8)</f>
        <v>0.15</v>
      </c>
      <c r="N34">
        <f>SUMPRODUCT(($F34=factor!$A$2:$A$8)*factor!F$2:F$8)</f>
        <v>0.1</v>
      </c>
      <c r="O34">
        <f>SUMPRODUCT(($G34=background_concentration_region!$A$3:$A$52)*(background_concentration_region!B$3:B$52))</f>
        <v>15</v>
      </c>
      <c r="P34">
        <f>SUMPRODUCT(($G34=background_concentration_region!$A$3:$A$52)*(background_concentration_region!C$3:C$52))</f>
        <v>7.5</v>
      </c>
      <c r="Q34">
        <f>SUMPRODUCT(($G34=background_concentration_region!$A$3:$A$52)*(background_concentration_region!D$3:D$52))</f>
        <v>5</v>
      </c>
      <c r="R34">
        <f>SUMPRODUCT(($G34=background_concentration_region!$A$3:$A$52)*(background_concentration_region!E$3:E$52))</f>
        <v>5</v>
      </c>
      <c r="S34">
        <f t="shared" ref="S34:S65" si="4">IF($D34=0,O34,O34+($J34*K34*LN($D34/$E34)))</f>
        <v>16.842068074395236</v>
      </c>
      <c r="T34">
        <f t="shared" ref="T34:T65" si="5">IF($D34=0,P34,P34+($J34*L34*LN($D34/$E34)))</f>
        <v>8.421034037197618</v>
      </c>
      <c r="U34">
        <f t="shared" ref="U34:U65" si="6">IF($D34=0,Q34,Q34+($J34*M34*LN($D34/$E34)))</f>
        <v>6.381551055796427</v>
      </c>
      <c r="V34">
        <f t="shared" ref="V34:V65" si="7">IF($D34=0,R34,R34+($J34*N34*LN($D34/$E34)))</f>
        <v>5.921034037197618</v>
      </c>
    </row>
    <row r="35" spans="1:22" x14ac:dyDescent="0.25">
      <c r="B35" t="s">
        <v>43</v>
      </c>
      <c r="C35" t="s">
        <v>47</v>
      </c>
      <c r="D35">
        <f>SUMPRODUCT((average_city_by_region!$B$2:$B$51=$G35)*average_city_by_region!C$2:C$51)</f>
        <v>1000</v>
      </c>
      <c r="E35">
        <f>SUMPRODUCT((average_city_by_region!$B$2:$B$51=$G35)*average_city_by_region!D$2:D$51)</f>
        <v>0.1</v>
      </c>
      <c r="F35" t="s">
        <v>156</v>
      </c>
      <c r="G35" t="s">
        <v>3</v>
      </c>
      <c r="H35">
        <v>1081724.159</v>
      </c>
      <c r="I35">
        <v>610282.65899999999</v>
      </c>
      <c r="J35">
        <f>SUMPRODUCT(($F35=factor!$A$2:$A$8)*factor!B$2:B$8)</f>
        <v>1</v>
      </c>
      <c r="K35">
        <f>SUMPRODUCT(($F35=factor!$A$2:$A$8)*factor!C$2:C$8)</f>
        <v>0.2</v>
      </c>
      <c r="L35">
        <f>SUMPRODUCT(($F35=factor!$A$2:$A$8)*factor!D$2:D$8)</f>
        <v>0.1</v>
      </c>
      <c r="M35">
        <f>SUMPRODUCT(($F35=factor!$A$2:$A$8)*factor!E$2:E$8)</f>
        <v>0.15</v>
      </c>
      <c r="N35">
        <f>SUMPRODUCT(($F35=factor!$A$2:$A$8)*factor!F$2:F$8)</f>
        <v>0.1</v>
      </c>
      <c r="O35">
        <f>SUMPRODUCT(($G35=background_concentration_region!$A$3:$A$52)*(background_concentration_region!B$3:B$52))</f>
        <v>15</v>
      </c>
      <c r="P35">
        <f>SUMPRODUCT(($G35=background_concentration_region!$A$3:$A$52)*(background_concentration_region!C$3:C$52))</f>
        <v>7.5</v>
      </c>
      <c r="Q35">
        <f>SUMPRODUCT(($G35=background_concentration_region!$A$3:$A$52)*(background_concentration_region!D$3:D$52))</f>
        <v>5</v>
      </c>
      <c r="R35">
        <f>SUMPRODUCT(($G35=background_concentration_region!$A$3:$A$52)*(background_concentration_region!E$3:E$52))</f>
        <v>5</v>
      </c>
      <c r="S35">
        <f t="shared" si="4"/>
        <v>16.842068074395236</v>
      </c>
      <c r="T35">
        <f t="shared" si="5"/>
        <v>8.421034037197618</v>
      </c>
      <c r="U35">
        <f t="shared" si="6"/>
        <v>6.381551055796427</v>
      </c>
      <c r="V35">
        <f t="shared" si="7"/>
        <v>5.921034037197618</v>
      </c>
    </row>
    <row r="36" spans="1:22" x14ac:dyDescent="0.25">
      <c r="B36" t="s">
        <v>43</v>
      </c>
      <c r="C36" t="s">
        <v>47</v>
      </c>
      <c r="D36">
        <f>SUMPRODUCT((average_city_by_region!$B$2:$B$51=$G36)*average_city_by_region!C$2:C$51)</f>
        <v>1000</v>
      </c>
      <c r="E36">
        <f>SUMPRODUCT((average_city_by_region!$B$2:$B$51=$G36)*average_city_by_region!D$2:D$51)</f>
        <v>0.1</v>
      </c>
      <c r="F36" t="s">
        <v>156</v>
      </c>
      <c r="G36" t="s">
        <v>3</v>
      </c>
      <c r="H36">
        <v>1110418.2919999999</v>
      </c>
      <c r="I36">
        <v>757040.22199999995</v>
      </c>
      <c r="J36">
        <f>SUMPRODUCT(($F36=factor!$A$2:$A$8)*factor!B$2:B$8)</f>
        <v>1</v>
      </c>
      <c r="K36">
        <f>SUMPRODUCT(($F36=factor!$A$2:$A$8)*factor!C$2:C$8)</f>
        <v>0.2</v>
      </c>
      <c r="L36">
        <f>SUMPRODUCT(($F36=factor!$A$2:$A$8)*factor!D$2:D$8)</f>
        <v>0.1</v>
      </c>
      <c r="M36">
        <f>SUMPRODUCT(($F36=factor!$A$2:$A$8)*factor!E$2:E$8)</f>
        <v>0.15</v>
      </c>
      <c r="N36">
        <f>SUMPRODUCT(($F36=factor!$A$2:$A$8)*factor!F$2:F$8)</f>
        <v>0.1</v>
      </c>
      <c r="O36">
        <f>SUMPRODUCT(($G36=background_concentration_region!$A$3:$A$52)*(background_concentration_region!B$3:B$52))</f>
        <v>15</v>
      </c>
      <c r="P36">
        <f>SUMPRODUCT(($G36=background_concentration_region!$A$3:$A$52)*(background_concentration_region!C$3:C$52))</f>
        <v>7.5</v>
      </c>
      <c r="Q36">
        <f>SUMPRODUCT(($G36=background_concentration_region!$A$3:$A$52)*(background_concentration_region!D$3:D$52))</f>
        <v>5</v>
      </c>
      <c r="R36">
        <f>SUMPRODUCT(($G36=background_concentration_region!$A$3:$A$52)*(background_concentration_region!E$3:E$52))</f>
        <v>5</v>
      </c>
      <c r="S36">
        <f t="shared" si="4"/>
        <v>16.842068074395236</v>
      </c>
      <c r="T36">
        <f t="shared" si="5"/>
        <v>8.421034037197618</v>
      </c>
      <c r="U36">
        <f t="shared" si="6"/>
        <v>6.381551055796427</v>
      </c>
      <c r="V36">
        <f t="shared" si="7"/>
        <v>5.921034037197618</v>
      </c>
    </row>
    <row r="37" spans="1:22" x14ac:dyDescent="0.25">
      <c r="B37" t="s">
        <v>43</v>
      </c>
      <c r="C37" t="s">
        <v>47</v>
      </c>
      <c r="D37">
        <f>SUMPRODUCT((average_city_by_region!$B$2:$B$51=$G37)*average_city_by_region!C$2:C$51)</f>
        <v>1000</v>
      </c>
      <c r="E37">
        <f>SUMPRODUCT((average_city_by_region!$B$2:$B$51=$G37)*average_city_by_region!D$2:D$51)</f>
        <v>0.1</v>
      </c>
      <c r="F37" t="s">
        <v>156</v>
      </c>
      <c r="G37" t="s">
        <v>3</v>
      </c>
      <c r="H37">
        <v>1141449.081</v>
      </c>
      <c r="I37">
        <v>503185.935</v>
      </c>
      <c r="J37">
        <f>SUMPRODUCT(($F37=factor!$A$2:$A$8)*factor!B$2:B$8)</f>
        <v>1</v>
      </c>
      <c r="K37">
        <f>SUMPRODUCT(($F37=factor!$A$2:$A$8)*factor!C$2:C$8)</f>
        <v>0.2</v>
      </c>
      <c r="L37">
        <f>SUMPRODUCT(($F37=factor!$A$2:$A$8)*factor!D$2:D$8)</f>
        <v>0.1</v>
      </c>
      <c r="M37">
        <f>SUMPRODUCT(($F37=factor!$A$2:$A$8)*factor!E$2:E$8)</f>
        <v>0.15</v>
      </c>
      <c r="N37">
        <f>SUMPRODUCT(($F37=factor!$A$2:$A$8)*factor!F$2:F$8)</f>
        <v>0.1</v>
      </c>
      <c r="O37">
        <f>SUMPRODUCT(($G37=background_concentration_region!$A$3:$A$52)*(background_concentration_region!B$3:B$52))</f>
        <v>15</v>
      </c>
      <c r="P37">
        <f>SUMPRODUCT(($G37=background_concentration_region!$A$3:$A$52)*(background_concentration_region!C$3:C$52))</f>
        <v>7.5</v>
      </c>
      <c r="Q37">
        <f>SUMPRODUCT(($G37=background_concentration_region!$A$3:$A$52)*(background_concentration_region!D$3:D$52))</f>
        <v>5</v>
      </c>
      <c r="R37">
        <f>SUMPRODUCT(($G37=background_concentration_region!$A$3:$A$52)*(background_concentration_region!E$3:E$52))</f>
        <v>5</v>
      </c>
      <c r="S37">
        <f t="shared" si="4"/>
        <v>16.842068074395236</v>
      </c>
      <c r="T37">
        <f t="shared" si="5"/>
        <v>8.421034037197618</v>
      </c>
      <c r="U37">
        <f t="shared" si="6"/>
        <v>6.381551055796427</v>
      </c>
      <c r="V37">
        <f t="shared" si="7"/>
        <v>5.921034037197618</v>
      </c>
    </row>
    <row r="38" spans="1:22" x14ac:dyDescent="0.25">
      <c r="B38" t="s">
        <v>43</v>
      </c>
      <c r="C38" t="s">
        <v>47</v>
      </c>
      <c r="D38">
        <f>SUMPRODUCT((average_city_by_region!$B$2:$B$51=$G38)*average_city_by_region!C$2:C$51)</f>
        <v>1000</v>
      </c>
      <c r="E38">
        <f>SUMPRODUCT((average_city_by_region!$B$2:$B$51=$G38)*average_city_by_region!D$2:D$51)</f>
        <v>0.1</v>
      </c>
      <c r="F38" t="s">
        <v>156</v>
      </c>
      <c r="G38" t="s">
        <v>3</v>
      </c>
      <c r="H38">
        <v>1140639.04</v>
      </c>
      <c r="I38">
        <v>487421.29700000002</v>
      </c>
      <c r="J38">
        <f>SUMPRODUCT(($F38=factor!$A$2:$A$8)*factor!B$2:B$8)</f>
        <v>1</v>
      </c>
      <c r="K38">
        <f>SUMPRODUCT(($F38=factor!$A$2:$A$8)*factor!C$2:C$8)</f>
        <v>0.2</v>
      </c>
      <c r="L38">
        <f>SUMPRODUCT(($F38=factor!$A$2:$A$8)*factor!D$2:D$8)</f>
        <v>0.1</v>
      </c>
      <c r="M38">
        <f>SUMPRODUCT(($F38=factor!$A$2:$A$8)*factor!E$2:E$8)</f>
        <v>0.15</v>
      </c>
      <c r="N38">
        <f>SUMPRODUCT(($F38=factor!$A$2:$A$8)*factor!F$2:F$8)</f>
        <v>0.1</v>
      </c>
      <c r="O38">
        <f>SUMPRODUCT(($G38=background_concentration_region!$A$3:$A$52)*(background_concentration_region!B$3:B$52))</f>
        <v>15</v>
      </c>
      <c r="P38">
        <f>SUMPRODUCT(($G38=background_concentration_region!$A$3:$A$52)*(background_concentration_region!C$3:C$52))</f>
        <v>7.5</v>
      </c>
      <c r="Q38">
        <f>SUMPRODUCT(($G38=background_concentration_region!$A$3:$A$52)*(background_concentration_region!D$3:D$52))</f>
        <v>5</v>
      </c>
      <c r="R38">
        <f>SUMPRODUCT(($G38=background_concentration_region!$A$3:$A$52)*(background_concentration_region!E$3:E$52))</f>
        <v>5</v>
      </c>
      <c r="S38">
        <f t="shared" si="4"/>
        <v>16.842068074395236</v>
      </c>
      <c r="T38">
        <f t="shared" si="5"/>
        <v>8.421034037197618</v>
      </c>
      <c r="U38">
        <f t="shared" si="6"/>
        <v>6.381551055796427</v>
      </c>
      <c r="V38">
        <f t="shared" si="7"/>
        <v>5.921034037197618</v>
      </c>
    </row>
    <row r="39" spans="1:22" x14ac:dyDescent="0.25">
      <c r="B39" t="s">
        <v>43</v>
      </c>
      <c r="C39" t="s">
        <v>47</v>
      </c>
      <c r="D39">
        <f>SUMPRODUCT((average_city_by_region!$B$2:$B$51=$G39)*average_city_by_region!C$2:C$51)</f>
        <v>1000</v>
      </c>
      <c r="E39">
        <f>SUMPRODUCT((average_city_by_region!$B$2:$B$51=$G39)*average_city_by_region!D$2:D$51)</f>
        <v>0.1</v>
      </c>
      <c r="F39" t="s">
        <v>156</v>
      </c>
      <c r="G39" t="s">
        <v>3</v>
      </c>
      <c r="H39">
        <v>1135467.2420000001</v>
      </c>
      <c r="I39">
        <v>734499.28200000001</v>
      </c>
      <c r="J39">
        <f>SUMPRODUCT(($F39=factor!$A$2:$A$8)*factor!B$2:B$8)</f>
        <v>1</v>
      </c>
      <c r="K39">
        <f>SUMPRODUCT(($F39=factor!$A$2:$A$8)*factor!C$2:C$8)</f>
        <v>0.2</v>
      </c>
      <c r="L39">
        <f>SUMPRODUCT(($F39=factor!$A$2:$A$8)*factor!D$2:D$8)</f>
        <v>0.1</v>
      </c>
      <c r="M39">
        <f>SUMPRODUCT(($F39=factor!$A$2:$A$8)*factor!E$2:E$8)</f>
        <v>0.15</v>
      </c>
      <c r="N39">
        <f>SUMPRODUCT(($F39=factor!$A$2:$A$8)*factor!F$2:F$8)</f>
        <v>0.1</v>
      </c>
      <c r="O39">
        <f>SUMPRODUCT(($G39=background_concentration_region!$A$3:$A$52)*(background_concentration_region!B$3:B$52))</f>
        <v>15</v>
      </c>
      <c r="P39">
        <f>SUMPRODUCT(($G39=background_concentration_region!$A$3:$A$52)*(background_concentration_region!C$3:C$52))</f>
        <v>7.5</v>
      </c>
      <c r="Q39">
        <f>SUMPRODUCT(($G39=background_concentration_region!$A$3:$A$52)*(background_concentration_region!D$3:D$52))</f>
        <v>5</v>
      </c>
      <c r="R39">
        <f>SUMPRODUCT(($G39=background_concentration_region!$A$3:$A$52)*(background_concentration_region!E$3:E$52))</f>
        <v>5</v>
      </c>
      <c r="S39">
        <f t="shared" si="4"/>
        <v>16.842068074395236</v>
      </c>
      <c r="T39">
        <f t="shared" si="5"/>
        <v>8.421034037197618</v>
      </c>
      <c r="U39">
        <f t="shared" si="6"/>
        <v>6.381551055796427</v>
      </c>
      <c r="V39">
        <f t="shared" si="7"/>
        <v>5.921034037197618</v>
      </c>
    </row>
    <row r="40" spans="1:22" x14ac:dyDescent="0.25">
      <c r="B40" t="s">
        <v>43</v>
      </c>
      <c r="C40" t="s">
        <v>47</v>
      </c>
      <c r="D40">
        <f>SUMPRODUCT((average_city_by_region!$B$2:$B$51=$G40)*average_city_by_region!C$2:C$51)</f>
        <v>1000</v>
      </c>
      <c r="E40">
        <f>SUMPRODUCT((average_city_by_region!$B$2:$B$51=$G40)*average_city_by_region!D$2:D$51)</f>
        <v>0.1</v>
      </c>
      <c r="F40" t="s">
        <v>156</v>
      </c>
      <c r="G40" t="s">
        <v>3</v>
      </c>
      <c r="H40">
        <v>608009.12600000005</v>
      </c>
      <c r="I40">
        <v>529561.11800000002</v>
      </c>
      <c r="J40">
        <f>SUMPRODUCT(($F40=factor!$A$2:$A$8)*factor!B$2:B$8)</f>
        <v>1</v>
      </c>
      <c r="K40">
        <f>SUMPRODUCT(($F40=factor!$A$2:$A$8)*factor!C$2:C$8)</f>
        <v>0.2</v>
      </c>
      <c r="L40">
        <f>SUMPRODUCT(($F40=factor!$A$2:$A$8)*factor!D$2:D$8)</f>
        <v>0.1</v>
      </c>
      <c r="M40">
        <f>SUMPRODUCT(($F40=factor!$A$2:$A$8)*factor!E$2:E$8)</f>
        <v>0.15</v>
      </c>
      <c r="N40">
        <f>SUMPRODUCT(($F40=factor!$A$2:$A$8)*factor!F$2:F$8)</f>
        <v>0.1</v>
      </c>
      <c r="O40">
        <f>SUMPRODUCT(($G40=background_concentration_region!$A$3:$A$52)*(background_concentration_region!B$3:B$52))</f>
        <v>15</v>
      </c>
      <c r="P40">
        <f>SUMPRODUCT(($G40=background_concentration_region!$A$3:$A$52)*(background_concentration_region!C$3:C$52))</f>
        <v>7.5</v>
      </c>
      <c r="Q40">
        <f>SUMPRODUCT(($G40=background_concentration_region!$A$3:$A$52)*(background_concentration_region!D$3:D$52))</f>
        <v>5</v>
      </c>
      <c r="R40">
        <f>SUMPRODUCT(($G40=background_concentration_region!$A$3:$A$52)*(background_concentration_region!E$3:E$52))</f>
        <v>5</v>
      </c>
      <c r="S40">
        <f t="shared" si="4"/>
        <v>16.842068074395236</v>
      </c>
      <c r="T40">
        <f t="shared" si="5"/>
        <v>8.421034037197618</v>
      </c>
      <c r="U40">
        <f t="shared" si="6"/>
        <v>6.381551055796427</v>
      </c>
      <c r="V40">
        <f t="shared" si="7"/>
        <v>5.921034037197618</v>
      </c>
    </row>
    <row r="41" spans="1:22" x14ac:dyDescent="0.25">
      <c r="B41" t="s">
        <v>43</v>
      </c>
      <c r="C41" t="s">
        <v>47</v>
      </c>
      <c r="D41">
        <f>SUMPRODUCT((average_city_by_region!$B$2:$B$51=$G41)*average_city_by_region!C$2:C$51)</f>
        <v>1000</v>
      </c>
      <c r="E41">
        <f>SUMPRODUCT((average_city_by_region!$B$2:$B$51=$G41)*average_city_by_region!D$2:D$51)</f>
        <v>0.1</v>
      </c>
      <c r="F41" t="s">
        <v>156</v>
      </c>
      <c r="G41" t="s">
        <v>3</v>
      </c>
      <c r="H41">
        <v>617964.25699999998</v>
      </c>
      <c r="I41">
        <v>617392.29599999997</v>
      </c>
      <c r="J41">
        <f>SUMPRODUCT(($F41=factor!$A$2:$A$8)*factor!B$2:B$8)</f>
        <v>1</v>
      </c>
      <c r="K41">
        <f>SUMPRODUCT(($F41=factor!$A$2:$A$8)*factor!C$2:C$8)</f>
        <v>0.2</v>
      </c>
      <c r="L41">
        <f>SUMPRODUCT(($F41=factor!$A$2:$A$8)*factor!D$2:D$8)</f>
        <v>0.1</v>
      </c>
      <c r="M41">
        <f>SUMPRODUCT(($F41=factor!$A$2:$A$8)*factor!E$2:E$8)</f>
        <v>0.15</v>
      </c>
      <c r="N41">
        <f>SUMPRODUCT(($F41=factor!$A$2:$A$8)*factor!F$2:F$8)</f>
        <v>0.1</v>
      </c>
      <c r="O41">
        <f>SUMPRODUCT(($G41=background_concentration_region!$A$3:$A$52)*(background_concentration_region!B$3:B$52))</f>
        <v>15</v>
      </c>
      <c r="P41">
        <f>SUMPRODUCT(($G41=background_concentration_region!$A$3:$A$52)*(background_concentration_region!C$3:C$52))</f>
        <v>7.5</v>
      </c>
      <c r="Q41">
        <f>SUMPRODUCT(($G41=background_concentration_region!$A$3:$A$52)*(background_concentration_region!D$3:D$52))</f>
        <v>5</v>
      </c>
      <c r="R41">
        <f>SUMPRODUCT(($G41=background_concentration_region!$A$3:$A$52)*(background_concentration_region!E$3:E$52))</f>
        <v>5</v>
      </c>
      <c r="S41">
        <f t="shared" si="4"/>
        <v>16.842068074395236</v>
      </c>
      <c r="T41">
        <f t="shared" si="5"/>
        <v>8.421034037197618</v>
      </c>
      <c r="U41">
        <f t="shared" si="6"/>
        <v>6.381551055796427</v>
      </c>
      <c r="V41">
        <f t="shared" si="7"/>
        <v>5.921034037197618</v>
      </c>
    </row>
    <row r="42" spans="1:22" x14ac:dyDescent="0.25">
      <c r="A42" t="s">
        <v>60</v>
      </c>
      <c r="B42" t="s">
        <v>43</v>
      </c>
      <c r="C42" t="s">
        <v>47</v>
      </c>
      <c r="D42">
        <v>200</v>
      </c>
      <c r="E42">
        <v>0.1</v>
      </c>
      <c r="F42" t="s">
        <v>156</v>
      </c>
      <c r="G42" t="s">
        <v>3</v>
      </c>
      <c r="H42">
        <v>670001.89</v>
      </c>
      <c r="I42">
        <v>514541.35399999999</v>
      </c>
      <c r="J42">
        <f>SUMPRODUCT(($F42=factor!$A$2:$A$8)*factor!B$2:B$8)</f>
        <v>1</v>
      </c>
      <c r="K42">
        <f>SUMPRODUCT(($F42=factor!$A$2:$A$8)*factor!C$2:C$8)</f>
        <v>0.2</v>
      </c>
      <c r="L42">
        <f>SUMPRODUCT(($F42=factor!$A$2:$A$8)*factor!D$2:D$8)</f>
        <v>0.1</v>
      </c>
      <c r="M42">
        <f>SUMPRODUCT(($F42=factor!$A$2:$A$8)*factor!E$2:E$8)</f>
        <v>0.15</v>
      </c>
      <c r="N42">
        <f>SUMPRODUCT(($F42=factor!$A$2:$A$8)*factor!F$2:F$8)</f>
        <v>0.1</v>
      </c>
      <c r="O42">
        <f>SUMPRODUCT(($G42=background_concentration_region!$A$3:$A$52)*(background_concentration_region!B$3:B$52))</f>
        <v>15</v>
      </c>
      <c r="P42">
        <f>SUMPRODUCT(($G42=background_concentration_region!$A$3:$A$52)*(background_concentration_region!C$3:C$52))</f>
        <v>7.5</v>
      </c>
      <c r="Q42">
        <f>SUMPRODUCT(($G42=background_concentration_region!$A$3:$A$52)*(background_concentration_region!D$3:D$52))</f>
        <v>5</v>
      </c>
      <c r="R42">
        <f>SUMPRODUCT(($G42=background_concentration_region!$A$3:$A$52)*(background_concentration_region!E$3:E$52))</f>
        <v>5</v>
      </c>
      <c r="S42">
        <f t="shared" si="4"/>
        <v>16.520180491908416</v>
      </c>
      <c r="T42">
        <f t="shared" si="5"/>
        <v>8.260090245954208</v>
      </c>
      <c r="U42">
        <f t="shared" si="6"/>
        <v>6.1401353689313121</v>
      </c>
      <c r="V42">
        <f t="shared" si="7"/>
        <v>5.760090245954208</v>
      </c>
    </row>
    <row r="43" spans="1:22" x14ac:dyDescent="0.25">
      <c r="A43" t="s">
        <v>61</v>
      </c>
      <c r="B43" t="s">
        <v>43</v>
      </c>
      <c r="C43" t="s">
        <v>47</v>
      </c>
      <c r="D43">
        <v>500</v>
      </c>
      <c r="E43">
        <v>0.03</v>
      </c>
      <c r="F43" t="s">
        <v>156</v>
      </c>
      <c r="G43" t="s">
        <v>3</v>
      </c>
      <c r="H43">
        <v>679888.54</v>
      </c>
      <c r="I43">
        <v>518820.03100000002</v>
      </c>
      <c r="J43">
        <f>SUMPRODUCT(($F43=factor!$A$2:$A$8)*factor!B$2:B$8)</f>
        <v>1</v>
      </c>
      <c r="K43">
        <f>SUMPRODUCT(($F43=factor!$A$2:$A$8)*factor!C$2:C$8)</f>
        <v>0.2</v>
      </c>
      <c r="L43">
        <f>SUMPRODUCT(($F43=factor!$A$2:$A$8)*factor!D$2:D$8)</f>
        <v>0.1</v>
      </c>
      <c r="M43">
        <f>SUMPRODUCT(($F43=factor!$A$2:$A$8)*factor!E$2:E$8)</f>
        <v>0.15</v>
      </c>
      <c r="N43">
        <f>SUMPRODUCT(($F43=factor!$A$2:$A$8)*factor!F$2:F$8)</f>
        <v>0.1</v>
      </c>
      <c r="O43">
        <f>SUMPRODUCT(($G43=background_concentration_region!$A$3:$A$52)*(background_concentration_region!B$3:B$52))</f>
        <v>15</v>
      </c>
      <c r="P43">
        <f>SUMPRODUCT(($G43=background_concentration_region!$A$3:$A$52)*(background_concentration_region!C$3:C$52))</f>
        <v>7.5</v>
      </c>
      <c r="Q43">
        <f>SUMPRODUCT(($G43=background_concentration_region!$A$3:$A$52)*(background_concentration_region!D$3:D$52))</f>
        <v>5</v>
      </c>
      <c r="R43">
        <f>SUMPRODUCT(($G43=background_concentration_region!$A$3:$A$52)*(background_concentration_region!E$3:E$52))</f>
        <v>5</v>
      </c>
      <c r="S43">
        <f t="shared" si="4"/>
        <v>16.944233199148435</v>
      </c>
      <c r="T43">
        <f t="shared" si="5"/>
        <v>8.4721165995742176</v>
      </c>
      <c r="U43">
        <f t="shared" si="6"/>
        <v>6.4581748993613264</v>
      </c>
      <c r="V43">
        <f t="shared" si="7"/>
        <v>5.9721165995742176</v>
      </c>
    </row>
    <row r="44" spans="1:22" x14ac:dyDescent="0.25">
      <c r="B44" t="s">
        <v>43</v>
      </c>
      <c r="C44" t="s">
        <v>47</v>
      </c>
      <c r="D44">
        <f>SUMPRODUCT((average_city_by_region!$B$2:$B$51=$G44)*average_city_by_region!C$2:C$51)</f>
        <v>1000</v>
      </c>
      <c r="E44">
        <f>SUMPRODUCT((average_city_by_region!$B$2:$B$51=$G44)*average_city_by_region!D$2:D$51)</f>
        <v>0.1</v>
      </c>
      <c r="F44" t="s">
        <v>156</v>
      </c>
      <c r="G44" t="s">
        <v>3</v>
      </c>
      <c r="H44">
        <v>681210.51399999997</v>
      </c>
      <c r="I44">
        <v>580392.5</v>
      </c>
      <c r="J44">
        <f>SUMPRODUCT(($F44=factor!$A$2:$A$8)*factor!B$2:B$8)</f>
        <v>1</v>
      </c>
      <c r="K44">
        <f>SUMPRODUCT(($F44=factor!$A$2:$A$8)*factor!C$2:C$8)</f>
        <v>0.2</v>
      </c>
      <c r="L44">
        <f>SUMPRODUCT(($F44=factor!$A$2:$A$8)*factor!D$2:D$8)</f>
        <v>0.1</v>
      </c>
      <c r="M44">
        <f>SUMPRODUCT(($F44=factor!$A$2:$A$8)*factor!E$2:E$8)</f>
        <v>0.15</v>
      </c>
      <c r="N44">
        <f>SUMPRODUCT(($F44=factor!$A$2:$A$8)*factor!F$2:F$8)</f>
        <v>0.1</v>
      </c>
      <c r="O44">
        <f>SUMPRODUCT(($G44=background_concentration_region!$A$3:$A$52)*(background_concentration_region!B$3:B$52))</f>
        <v>15</v>
      </c>
      <c r="P44">
        <f>SUMPRODUCT(($G44=background_concentration_region!$A$3:$A$52)*(background_concentration_region!C$3:C$52))</f>
        <v>7.5</v>
      </c>
      <c r="Q44">
        <f>SUMPRODUCT(($G44=background_concentration_region!$A$3:$A$52)*(background_concentration_region!D$3:D$52))</f>
        <v>5</v>
      </c>
      <c r="R44">
        <f>SUMPRODUCT(($G44=background_concentration_region!$A$3:$A$52)*(background_concentration_region!E$3:E$52))</f>
        <v>5</v>
      </c>
      <c r="S44">
        <f t="shared" si="4"/>
        <v>16.842068074395236</v>
      </c>
      <c r="T44">
        <f t="shared" si="5"/>
        <v>8.421034037197618</v>
      </c>
      <c r="U44">
        <f t="shared" si="6"/>
        <v>6.381551055796427</v>
      </c>
      <c r="V44">
        <f t="shared" si="7"/>
        <v>5.921034037197618</v>
      </c>
    </row>
    <row r="45" spans="1:22" x14ac:dyDescent="0.25">
      <c r="B45" t="s">
        <v>43</v>
      </c>
      <c r="C45" t="s">
        <v>47</v>
      </c>
      <c r="D45">
        <f>SUMPRODUCT((average_city_by_region!$B$2:$B$51=$G45)*average_city_by_region!C$2:C$51)</f>
        <v>1000</v>
      </c>
      <c r="E45">
        <f>SUMPRODUCT((average_city_by_region!$B$2:$B$51=$G45)*average_city_by_region!D$2:D$51)</f>
        <v>0.1</v>
      </c>
      <c r="F45" t="s">
        <v>156</v>
      </c>
      <c r="G45" t="s">
        <v>3</v>
      </c>
      <c r="H45">
        <v>734854.16</v>
      </c>
      <c r="I45">
        <v>601744.92599999998</v>
      </c>
      <c r="J45">
        <f>SUMPRODUCT(($F45=factor!$A$2:$A$8)*factor!B$2:B$8)</f>
        <v>1</v>
      </c>
      <c r="K45">
        <f>SUMPRODUCT(($F45=factor!$A$2:$A$8)*factor!C$2:C$8)</f>
        <v>0.2</v>
      </c>
      <c r="L45">
        <f>SUMPRODUCT(($F45=factor!$A$2:$A$8)*factor!D$2:D$8)</f>
        <v>0.1</v>
      </c>
      <c r="M45">
        <f>SUMPRODUCT(($F45=factor!$A$2:$A$8)*factor!E$2:E$8)</f>
        <v>0.15</v>
      </c>
      <c r="N45">
        <f>SUMPRODUCT(($F45=factor!$A$2:$A$8)*factor!F$2:F$8)</f>
        <v>0.1</v>
      </c>
      <c r="O45">
        <f>SUMPRODUCT(($G45=background_concentration_region!$A$3:$A$52)*(background_concentration_region!B$3:B$52))</f>
        <v>15</v>
      </c>
      <c r="P45">
        <f>SUMPRODUCT(($G45=background_concentration_region!$A$3:$A$52)*(background_concentration_region!C$3:C$52))</f>
        <v>7.5</v>
      </c>
      <c r="Q45">
        <f>SUMPRODUCT(($G45=background_concentration_region!$A$3:$A$52)*(background_concentration_region!D$3:D$52))</f>
        <v>5</v>
      </c>
      <c r="R45">
        <f>SUMPRODUCT(($G45=background_concentration_region!$A$3:$A$52)*(background_concentration_region!E$3:E$52))</f>
        <v>5</v>
      </c>
      <c r="S45">
        <f t="shared" si="4"/>
        <v>16.842068074395236</v>
      </c>
      <c r="T45">
        <f t="shared" si="5"/>
        <v>8.421034037197618</v>
      </c>
      <c r="U45">
        <f t="shared" si="6"/>
        <v>6.381551055796427</v>
      </c>
      <c r="V45">
        <f t="shared" si="7"/>
        <v>5.921034037197618</v>
      </c>
    </row>
    <row r="46" spans="1:22" x14ac:dyDescent="0.25">
      <c r="A46" t="s">
        <v>62</v>
      </c>
      <c r="B46" t="s">
        <v>43</v>
      </c>
      <c r="C46" t="s">
        <v>47</v>
      </c>
      <c r="D46">
        <v>5000</v>
      </c>
      <c r="E46">
        <v>3</v>
      </c>
      <c r="F46" t="s">
        <v>156</v>
      </c>
      <c r="G46" t="s">
        <v>3</v>
      </c>
      <c r="H46">
        <v>1099973.8189999999</v>
      </c>
      <c r="I46">
        <v>588776.26</v>
      </c>
      <c r="J46">
        <f>SUMPRODUCT(($F46=factor!$A$2:$A$8)*factor!B$2:B$8)</f>
        <v>1</v>
      </c>
      <c r="K46">
        <f>SUMPRODUCT(($F46=factor!$A$2:$A$8)*factor!C$2:C$8)</f>
        <v>0.2</v>
      </c>
      <c r="L46">
        <f>SUMPRODUCT(($F46=factor!$A$2:$A$8)*factor!D$2:D$8)</f>
        <v>0.1</v>
      </c>
      <c r="M46">
        <f>SUMPRODUCT(($F46=factor!$A$2:$A$8)*factor!E$2:E$8)</f>
        <v>0.15</v>
      </c>
      <c r="N46">
        <f>SUMPRODUCT(($F46=factor!$A$2:$A$8)*factor!F$2:F$8)</f>
        <v>0.1</v>
      </c>
      <c r="O46">
        <f>SUMPRODUCT(($G46=background_concentration_region!$A$3:$A$52)*(background_concentration_region!B$3:B$52))</f>
        <v>15</v>
      </c>
      <c r="P46">
        <f>SUMPRODUCT(($G46=background_concentration_region!$A$3:$A$52)*(background_concentration_region!C$3:C$52))</f>
        <v>7.5</v>
      </c>
      <c r="Q46">
        <f>SUMPRODUCT(($G46=background_concentration_region!$A$3:$A$52)*(background_concentration_region!D$3:D$52))</f>
        <v>5</v>
      </c>
      <c r="R46">
        <f>SUMPRODUCT(($G46=background_concentration_region!$A$3:$A$52)*(background_concentration_region!E$3:E$52))</f>
        <v>5</v>
      </c>
      <c r="S46">
        <f t="shared" si="4"/>
        <v>16.483716180549624</v>
      </c>
      <c r="T46">
        <f t="shared" si="5"/>
        <v>8.2418580902748122</v>
      </c>
      <c r="U46">
        <f t="shared" si="6"/>
        <v>6.1127871354122192</v>
      </c>
      <c r="V46">
        <f t="shared" si="7"/>
        <v>5.7418580902748131</v>
      </c>
    </row>
    <row r="47" spans="1:22" x14ac:dyDescent="0.25">
      <c r="B47" t="s">
        <v>43</v>
      </c>
      <c r="C47" t="s">
        <v>47</v>
      </c>
      <c r="D47">
        <f>SUMPRODUCT((average_city_by_region!$B$2:$B$51=$G47)*average_city_by_region!C$2:C$51)</f>
        <v>1000</v>
      </c>
      <c r="E47">
        <f>SUMPRODUCT((average_city_by_region!$B$2:$B$51=$G47)*average_city_by_region!D$2:D$51)</f>
        <v>0.1</v>
      </c>
      <c r="F47" t="s">
        <v>156</v>
      </c>
      <c r="G47" t="s">
        <v>3</v>
      </c>
      <c r="H47">
        <v>1118604.7549999999</v>
      </c>
      <c r="I47">
        <v>687242.93599999999</v>
      </c>
      <c r="J47">
        <f>SUMPRODUCT(($F47=factor!$A$2:$A$8)*factor!B$2:B$8)</f>
        <v>1</v>
      </c>
      <c r="K47">
        <f>SUMPRODUCT(($F47=factor!$A$2:$A$8)*factor!C$2:C$8)</f>
        <v>0.2</v>
      </c>
      <c r="L47">
        <f>SUMPRODUCT(($F47=factor!$A$2:$A$8)*factor!D$2:D$8)</f>
        <v>0.1</v>
      </c>
      <c r="M47">
        <f>SUMPRODUCT(($F47=factor!$A$2:$A$8)*factor!E$2:E$8)</f>
        <v>0.15</v>
      </c>
      <c r="N47">
        <f>SUMPRODUCT(($F47=factor!$A$2:$A$8)*factor!F$2:F$8)</f>
        <v>0.1</v>
      </c>
      <c r="O47">
        <f>SUMPRODUCT(($G47=background_concentration_region!$A$3:$A$52)*(background_concentration_region!B$3:B$52))</f>
        <v>15</v>
      </c>
      <c r="P47">
        <f>SUMPRODUCT(($G47=background_concentration_region!$A$3:$A$52)*(background_concentration_region!C$3:C$52))</f>
        <v>7.5</v>
      </c>
      <c r="Q47">
        <f>SUMPRODUCT(($G47=background_concentration_region!$A$3:$A$52)*(background_concentration_region!D$3:D$52))</f>
        <v>5</v>
      </c>
      <c r="R47">
        <f>SUMPRODUCT(($G47=background_concentration_region!$A$3:$A$52)*(background_concentration_region!E$3:E$52))</f>
        <v>5</v>
      </c>
      <c r="S47">
        <f t="shared" si="4"/>
        <v>16.842068074395236</v>
      </c>
      <c r="T47">
        <f t="shared" si="5"/>
        <v>8.421034037197618</v>
      </c>
      <c r="U47">
        <f t="shared" si="6"/>
        <v>6.381551055796427</v>
      </c>
      <c r="V47">
        <f t="shared" si="7"/>
        <v>5.921034037197618</v>
      </c>
    </row>
    <row r="48" spans="1:22" x14ac:dyDescent="0.25">
      <c r="A48" t="s">
        <v>63</v>
      </c>
      <c r="B48" t="s">
        <v>43</v>
      </c>
      <c r="C48" t="s">
        <v>47</v>
      </c>
      <c r="D48">
        <v>50</v>
      </c>
      <c r="E48">
        <v>0.1</v>
      </c>
      <c r="F48" t="s">
        <v>156</v>
      </c>
      <c r="G48" t="s">
        <v>3</v>
      </c>
      <c r="H48">
        <v>447706.63400000002</v>
      </c>
      <c r="I48">
        <v>436992.913</v>
      </c>
      <c r="J48">
        <f>SUMPRODUCT(($F48=factor!$A$2:$A$8)*factor!B$2:B$8)</f>
        <v>1</v>
      </c>
      <c r="K48">
        <f>SUMPRODUCT(($F48=factor!$A$2:$A$8)*factor!C$2:C$8)</f>
        <v>0.2</v>
      </c>
      <c r="L48">
        <f>SUMPRODUCT(($F48=factor!$A$2:$A$8)*factor!D$2:D$8)</f>
        <v>0.1</v>
      </c>
      <c r="M48">
        <f>SUMPRODUCT(($F48=factor!$A$2:$A$8)*factor!E$2:E$8)</f>
        <v>0.15</v>
      </c>
      <c r="N48">
        <f>SUMPRODUCT(($F48=factor!$A$2:$A$8)*factor!F$2:F$8)</f>
        <v>0.1</v>
      </c>
      <c r="O48">
        <f>SUMPRODUCT(($G48=background_concentration_region!$A$3:$A$52)*(background_concentration_region!B$3:B$52))</f>
        <v>15</v>
      </c>
      <c r="P48">
        <f>SUMPRODUCT(($G48=background_concentration_region!$A$3:$A$52)*(background_concentration_region!C$3:C$52))</f>
        <v>7.5</v>
      </c>
      <c r="Q48">
        <f>SUMPRODUCT(($G48=background_concentration_region!$A$3:$A$52)*(background_concentration_region!D$3:D$52))</f>
        <v>5</v>
      </c>
      <c r="R48">
        <f>SUMPRODUCT(($G48=background_concentration_region!$A$3:$A$52)*(background_concentration_region!E$3:E$52))</f>
        <v>5</v>
      </c>
      <c r="S48">
        <f t="shared" si="4"/>
        <v>16.242921619684438</v>
      </c>
      <c r="T48">
        <f t="shared" si="5"/>
        <v>8.121460809842219</v>
      </c>
      <c r="U48">
        <f t="shared" si="6"/>
        <v>5.9321912147633284</v>
      </c>
      <c r="V48">
        <f t="shared" si="7"/>
        <v>5.621460809842219</v>
      </c>
    </row>
    <row r="49" spans="1:22" x14ac:dyDescent="0.25">
      <c r="B49" t="s">
        <v>43</v>
      </c>
      <c r="C49" t="s">
        <v>47</v>
      </c>
      <c r="D49">
        <v>2000</v>
      </c>
      <c r="E49">
        <v>2.5000000000000001E-2</v>
      </c>
      <c r="F49" t="s">
        <v>156</v>
      </c>
      <c r="G49" t="s">
        <v>3</v>
      </c>
      <c r="H49">
        <v>1099638.797</v>
      </c>
      <c r="I49">
        <v>597228.21900000004</v>
      </c>
      <c r="J49">
        <f>SUMPRODUCT(($F49=factor!$A$2:$A$8)*factor!B$2:B$8)</f>
        <v>1</v>
      </c>
      <c r="K49">
        <f>SUMPRODUCT(($F49=factor!$A$2:$A$8)*factor!C$2:C$8)</f>
        <v>0.2</v>
      </c>
      <c r="L49">
        <f>SUMPRODUCT(($F49=factor!$A$2:$A$8)*factor!D$2:D$8)</f>
        <v>0.1</v>
      </c>
      <c r="M49">
        <f>SUMPRODUCT(($F49=factor!$A$2:$A$8)*factor!E$2:E$8)</f>
        <v>0.15</v>
      </c>
      <c r="N49">
        <f>SUMPRODUCT(($F49=factor!$A$2:$A$8)*factor!F$2:F$8)</f>
        <v>0.1</v>
      </c>
      <c r="O49">
        <f>SUMPRODUCT(($G49=background_concentration_region!$A$3:$A$52)*(background_concentration_region!B$3:B$52))</f>
        <v>15</v>
      </c>
      <c r="P49">
        <f>SUMPRODUCT(($G49=background_concentration_region!$A$3:$A$52)*(background_concentration_region!C$3:C$52))</f>
        <v>7.5</v>
      </c>
      <c r="Q49">
        <f>SUMPRODUCT(($G49=background_concentration_region!$A$3:$A$52)*(background_concentration_region!D$3:D$52))</f>
        <v>5</v>
      </c>
      <c r="R49">
        <f>SUMPRODUCT(($G49=background_concentration_region!$A$3:$A$52)*(background_concentration_region!E$3:E$52))</f>
        <v>5</v>
      </c>
      <c r="S49">
        <f t="shared" si="4"/>
        <v>17.257956382731205</v>
      </c>
      <c r="T49">
        <f t="shared" si="5"/>
        <v>8.6289781913656025</v>
      </c>
      <c r="U49">
        <f t="shared" si="6"/>
        <v>6.6934672870484029</v>
      </c>
      <c r="V49">
        <f t="shared" si="7"/>
        <v>6.1289781913656016</v>
      </c>
    </row>
    <row r="50" spans="1:22" x14ac:dyDescent="0.25">
      <c r="A50" t="s">
        <v>64</v>
      </c>
      <c r="B50" t="s">
        <v>43</v>
      </c>
      <c r="C50" t="s">
        <v>47</v>
      </c>
      <c r="D50">
        <v>0</v>
      </c>
      <c r="E50">
        <v>0.1</v>
      </c>
      <c r="F50" t="s">
        <v>156</v>
      </c>
      <c r="G50" t="s">
        <v>3</v>
      </c>
      <c r="H50">
        <v>708753.71799999999</v>
      </c>
      <c r="I50">
        <v>616086.13199999998</v>
      </c>
      <c r="J50">
        <f>SUMPRODUCT(($F50=factor!$A$2:$A$8)*factor!B$2:B$8)</f>
        <v>1</v>
      </c>
      <c r="K50">
        <f>SUMPRODUCT(($F50=factor!$A$2:$A$8)*factor!C$2:C$8)</f>
        <v>0.2</v>
      </c>
      <c r="L50">
        <f>SUMPRODUCT(($F50=factor!$A$2:$A$8)*factor!D$2:D$8)</f>
        <v>0.1</v>
      </c>
      <c r="M50">
        <f>SUMPRODUCT(($F50=factor!$A$2:$A$8)*factor!E$2:E$8)</f>
        <v>0.15</v>
      </c>
      <c r="N50">
        <f>SUMPRODUCT(($F50=factor!$A$2:$A$8)*factor!F$2:F$8)</f>
        <v>0.1</v>
      </c>
      <c r="O50">
        <f>SUMPRODUCT(($G50=background_concentration_region!$A$3:$A$52)*(background_concentration_region!B$3:B$52))</f>
        <v>15</v>
      </c>
      <c r="P50">
        <f>SUMPRODUCT(($G50=background_concentration_region!$A$3:$A$52)*(background_concentration_region!C$3:C$52))</f>
        <v>7.5</v>
      </c>
      <c r="Q50">
        <f>SUMPRODUCT(($G50=background_concentration_region!$A$3:$A$52)*(background_concentration_region!D$3:D$52))</f>
        <v>5</v>
      </c>
      <c r="R50">
        <f>SUMPRODUCT(($G50=background_concentration_region!$A$3:$A$52)*(background_concentration_region!E$3:E$52))</f>
        <v>5</v>
      </c>
      <c r="S50">
        <f t="shared" si="4"/>
        <v>15</v>
      </c>
      <c r="T50">
        <f t="shared" si="5"/>
        <v>7.5</v>
      </c>
      <c r="U50">
        <f t="shared" si="6"/>
        <v>5</v>
      </c>
      <c r="V50">
        <f t="shared" si="7"/>
        <v>5</v>
      </c>
    </row>
    <row r="51" spans="1:22" x14ac:dyDescent="0.25">
      <c r="A51" t="s">
        <v>65</v>
      </c>
      <c r="B51" t="s">
        <v>43</v>
      </c>
      <c r="C51" t="s">
        <v>47</v>
      </c>
      <c r="D51">
        <v>80</v>
      </c>
      <c r="E51">
        <v>0.05</v>
      </c>
      <c r="F51" t="s">
        <v>156</v>
      </c>
      <c r="G51" t="s">
        <v>3</v>
      </c>
      <c r="H51">
        <v>669351.70200000005</v>
      </c>
      <c r="I51">
        <v>585548.78099999996</v>
      </c>
      <c r="J51">
        <f>SUMPRODUCT(($F51=factor!$A$2:$A$8)*factor!B$2:B$8)</f>
        <v>1</v>
      </c>
      <c r="K51">
        <f>SUMPRODUCT(($F51=factor!$A$2:$A$8)*factor!C$2:C$8)</f>
        <v>0.2</v>
      </c>
      <c r="L51">
        <f>SUMPRODUCT(($F51=factor!$A$2:$A$8)*factor!D$2:D$8)</f>
        <v>0.1</v>
      </c>
      <c r="M51">
        <f>SUMPRODUCT(($F51=factor!$A$2:$A$8)*factor!E$2:E$8)</f>
        <v>0.15</v>
      </c>
      <c r="N51">
        <f>SUMPRODUCT(($F51=factor!$A$2:$A$8)*factor!F$2:F$8)</f>
        <v>0.1</v>
      </c>
      <c r="O51">
        <f>SUMPRODUCT(($G51=background_concentration_region!$A$3:$A$52)*(background_concentration_region!B$3:B$52))</f>
        <v>15</v>
      </c>
      <c r="P51">
        <f>SUMPRODUCT(($G51=background_concentration_region!$A$3:$A$52)*(background_concentration_region!C$3:C$52))</f>
        <v>7.5</v>
      </c>
      <c r="Q51">
        <f>SUMPRODUCT(($G51=background_concentration_region!$A$3:$A$52)*(background_concentration_region!D$3:D$52))</f>
        <v>5</v>
      </c>
      <c r="R51">
        <f>SUMPRODUCT(($G51=background_concentration_region!$A$3:$A$52)*(background_concentration_region!E$3:E$52))</f>
        <v>5</v>
      </c>
      <c r="S51">
        <f t="shared" si="4"/>
        <v>16.475551781645574</v>
      </c>
      <c r="T51">
        <f t="shared" si="5"/>
        <v>8.2377758908227872</v>
      </c>
      <c r="U51">
        <f t="shared" si="6"/>
        <v>6.1066638362341807</v>
      </c>
      <c r="V51">
        <f t="shared" si="7"/>
        <v>5.7377758908227872</v>
      </c>
    </row>
    <row r="52" spans="1:22" x14ac:dyDescent="0.25">
      <c r="A52" t="s">
        <v>66</v>
      </c>
      <c r="B52" t="s">
        <v>43</v>
      </c>
      <c r="C52" t="s">
        <v>47</v>
      </c>
      <c r="D52">
        <v>1000</v>
      </c>
      <c r="E52">
        <v>0.2</v>
      </c>
      <c r="F52" t="s">
        <v>156</v>
      </c>
      <c r="G52" t="s">
        <v>3</v>
      </c>
      <c r="H52">
        <v>880233.45700000005</v>
      </c>
      <c r="I52">
        <v>681466.27099999995</v>
      </c>
      <c r="J52">
        <f>SUMPRODUCT(($F52=factor!$A$2:$A$8)*factor!B$2:B$8)</f>
        <v>1</v>
      </c>
      <c r="K52">
        <f>SUMPRODUCT(($F52=factor!$A$2:$A$8)*factor!C$2:C$8)</f>
        <v>0.2</v>
      </c>
      <c r="L52">
        <f>SUMPRODUCT(($F52=factor!$A$2:$A$8)*factor!D$2:D$8)</f>
        <v>0.1</v>
      </c>
      <c r="M52">
        <f>SUMPRODUCT(($F52=factor!$A$2:$A$8)*factor!E$2:E$8)</f>
        <v>0.15</v>
      </c>
      <c r="N52">
        <f>SUMPRODUCT(($F52=factor!$A$2:$A$8)*factor!F$2:F$8)</f>
        <v>0.1</v>
      </c>
      <c r="O52">
        <f>SUMPRODUCT(($G52=background_concentration_region!$A$3:$A$52)*(background_concentration_region!B$3:B$52))</f>
        <v>15</v>
      </c>
      <c r="P52">
        <f>SUMPRODUCT(($G52=background_concentration_region!$A$3:$A$52)*(background_concentration_region!C$3:C$52))</f>
        <v>7.5</v>
      </c>
      <c r="Q52">
        <f>SUMPRODUCT(($G52=background_concentration_region!$A$3:$A$52)*(background_concentration_region!D$3:D$52))</f>
        <v>5</v>
      </c>
      <c r="R52">
        <f>SUMPRODUCT(($G52=background_concentration_region!$A$3:$A$52)*(background_concentration_region!E$3:E$52))</f>
        <v>5</v>
      </c>
      <c r="S52">
        <f t="shared" si="4"/>
        <v>16.703438638283249</v>
      </c>
      <c r="T52">
        <f t="shared" si="5"/>
        <v>8.3517193191416244</v>
      </c>
      <c r="U52">
        <f t="shared" si="6"/>
        <v>6.2775789787124356</v>
      </c>
      <c r="V52">
        <f t="shared" si="7"/>
        <v>5.8517193191416244</v>
      </c>
    </row>
    <row r="53" spans="1:22" x14ac:dyDescent="0.25">
      <c r="B53" t="s">
        <v>43</v>
      </c>
      <c r="C53" t="s">
        <v>47</v>
      </c>
      <c r="D53">
        <f>SUMPRODUCT((average_city_by_region!$B$2:$B$51=$G53)*average_city_by_region!C$2:C$51)</f>
        <v>800</v>
      </c>
      <c r="E53">
        <f>SUMPRODUCT((average_city_by_region!$B$2:$B$51=$G53)*average_city_by_region!D$2:D$51)</f>
        <v>0.08</v>
      </c>
      <c r="F53" t="s">
        <v>156</v>
      </c>
      <c r="G53" t="s">
        <v>4</v>
      </c>
      <c r="H53">
        <v>762723.90800000005</v>
      </c>
      <c r="I53">
        <v>713336.96900000004</v>
      </c>
      <c r="J53">
        <f>SUMPRODUCT(($F53=factor!$A$2:$A$8)*factor!B$2:B$8)</f>
        <v>1</v>
      </c>
      <c r="K53">
        <f>SUMPRODUCT(($F53=factor!$A$2:$A$8)*factor!C$2:C$8)</f>
        <v>0.2</v>
      </c>
      <c r="L53">
        <f>SUMPRODUCT(($F53=factor!$A$2:$A$8)*factor!D$2:D$8)</f>
        <v>0.1</v>
      </c>
      <c r="M53">
        <f>SUMPRODUCT(($F53=factor!$A$2:$A$8)*factor!E$2:E$8)</f>
        <v>0.15</v>
      </c>
      <c r="N53">
        <f>SUMPRODUCT(($F53=factor!$A$2:$A$8)*factor!F$2:F$8)</f>
        <v>0.1</v>
      </c>
      <c r="O53">
        <f>SUMPRODUCT(($G53=background_concentration_region!$A$3:$A$52)*(background_concentration_region!B$3:B$52))</f>
        <v>12</v>
      </c>
      <c r="P53">
        <f>SUMPRODUCT(($G53=background_concentration_region!$A$3:$A$52)*(background_concentration_region!C$3:C$52))</f>
        <v>6</v>
      </c>
      <c r="Q53">
        <f>SUMPRODUCT(($G53=background_concentration_region!$A$3:$A$52)*(background_concentration_region!D$3:D$52))</f>
        <v>3</v>
      </c>
      <c r="R53">
        <f>SUMPRODUCT(($G53=background_concentration_region!$A$3:$A$52)*(background_concentration_region!E$3:E$52))</f>
        <v>3</v>
      </c>
      <c r="S53">
        <f t="shared" si="4"/>
        <v>13.842068074395236</v>
      </c>
      <c r="T53">
        <f t="shared" si="5"/>
        <v>6.921034037197618</v>
      </c>
      <c r="U53">
        <f t="shared" si="6"/>
        <v>4.381551055796427</v>
      </c>
      <c r="V53">
        <f t="shared" si="7"/>
        <v>3.9210340371976184</v>
      </c>
    </row>
    <row r="54" spans="1:22" x14ac:dyDescent="0.25">
      <c r="B54" t="s">
        <v>43</v>
      </c>
      <c r="C54" t="s">
        <v>47</v>
      </c>
      <c r="D54">
        <f>SUMPRODUCT((average_city_by_region!$B$2:$B$51=$G54)*average_city_by_region!C$2:C$51)</f>
        <v>800</v>
      </c>
      <c r="E54">
        <f>SUMPRODUCT((average_city_by_region!$B$2:$B$51=$G54)*average_city_by_region!D$2:D$51)</f>
        <v>0.08</v>
      </c>
      <c r="F54" t="s">
        <v>156</v>
      </c>
      <c r="G54" t="s">
        <v>4</v>
      </c>
      <c r="H54">
        <v>823227.71600000001</v>
      </c>
      <c r="I54">
        <v>721756.71900000004</v>
      </c>
      <c r="J54">
        <f>SUMPRODUCT(($F54=factor!$A$2:$A$8)*factor!B$2:B$8)</f>
        <v>1</v>
      </c>
      <c r="K54">
        <f>SUMPRODUCT(($F54=factor!$A$2:$A$8)*factor!C$2:C$8)</f>
        <v>0.2</v>
      </c>
      <c r="L54">
        <f>SUMPRODUCT(($F54=factor!$A$2:$A$8)*factor!D$2:D$8)</f>
        <v>0.1</v>
      </c>
      <c r="M54">
        <f>SUMPRODUCT(($F54=factor!$A$2:$A$8)*factor!E$2:E$8)</f>
        <v>0.15</v>
      </c>
      <c r="N54">
        <f>SUMPRODUCT(($F54=factor!$A$2:$A$8)*factor!F$2:F$8)</f>
        <v>0.1</v>
      </c>
      <c r="O54">
        <f>SUMPRODUCT(($G54=background_concentration_region!$A$3:$A$52)*(background_concentration_region!B$3:B$52))</f>
        <v>12</v>
      </c>
      <c r="P54">
        <f>SUMPRODUCT(($G54=background_concentration_region!$A$3:$A$52)*(background_concentration_region!C$3:C$52))</f>
        <v>6</v>
      </c>
      <c r="Q54">
        <f>SUMPRODUCT(($G54=background_concentration_region!$A$3:$A$52)*(background_concentration_region!D$3:D$52))</f>
        <v>3</v>
      </c>
      <c r="R54">
        <f>SUMPRODUCT(($G54=background_concentration_region!$A$3:$A$52)*(background_concentration_region!E$3:E$52))</f>
        <v>3</v>
      </c>
      <c r="S54">
        <f t="shared" si="4"/>
        <v>13.842068074395236</v>
      </c>
      <c r="T54">
        <f t="shared" si="5"/>
        <v>6.921034037197618</v>
      </c>
      <c r="U54">
        <f t="shared" si="6"/>
        <v>4.381551055796427</v>
      </c>
      <c r="V54">
        <f t="shared" si="7"/>
        <v>3.9210340371976184</v>
      </c>
    </row>
    <row r="55" spans="1:22" x14ac:dyDescent="0.25">
      <c r="B55" t="s">
        <v>43</v>
      </c>
      <c r="C55" t="s">
        <v>47</v>
      </c>
      <c r="D55">
        <f>SUMPRODUCT((average_city_by_region!$B$2:$B$51=$G55)*average_city_by_region!C$2:C$51)</f>
        <v>800</v>
      </c>
      <c r="E55">
        <f>SUMPRODUCT((average_city_by_region!$B$2:$B$51=$G55)*average_city_by_region!D$2:D$51)</f>
        <v>0.08</v>
      </c>
      <c r="F55" t="s">
        <v>156</v>
      </c>
      <c r="G55" t="s">
        <v>4</v>
      </c>
      <c r="H55">
        <v>915073.86600000004</v>
      </c>
      <c r="I55">
        <v>705703.89399999997</v>
      </c>
      <c r="J55">
        <f>SUMPRODUCT(($F55=factor!$A$2:$A$8)*factor!B$2:B$8)</f>
        <v>1</v>
      </c>
      <c r="K55">
        <f>SUMPRODUCT(($F55=factor!$A$2:$A$8)*factor!C$2:C$8)</f>
        <v>0.2</v>
      </c>
      <c r="L55">
        <f>SUMPRODUCT(($F55=factor!$A$2:$A$8)*factor!D$2:D$8)</f>
        <v>0.1</v>
      </c>
      <c r="M55">
        <f>SUMPRODUCT(($F55=factor!$A$2:$A$8)*factor!E$2:E$8)</f>
        <v>0.15</v>
      </c>
      <c r="N55">
        <f>SUMPRODUCT(($F55=factor!$A$2:$A$8)*factor!F$2:F$8)</f>
        <v>0.1</v>
      </c>
      <c r="O55">
        <f>SUMPRODUCT(($G55=background_concentration_region!$A$3:$A$52)*(background_concentration_region!B$3:B$52))</f>
        <v>12</v>
      </c>
      <c r="P55">
        <f>SUMPRODUCT(($G55=background_concentration_region!$A$3:$A$52)*(background_concentration_region!C$3:C$52))</f>
        <v>6</v>
      </c>
      <c r="Q55">
        <f>SUMPRODUCT(($G55=background_concentration_region!$A$3:$A$52)*(background_concentration_region!D$3:D$52))</f>
        <v>3</v>
      </c>
      <c r="R55">
        <f>SUMPRODUCT(($G55=background_concentration_region!$A$3:$A$52)*(background_concentration_region!E$3:E$52))</f>
        <v>3</v>
      </c>
      <c r="S55">
        <f t="shared" si="4"/>
        <v>13.842068074395236</v>
      </c>
      <c r="T55">
        <f t="shared" si="5"/>
        <v>6.921034037197618</v>
      </c>
      <c r="U55">
        <f t="shared" si="6"/>
        <v>4.381551055796427</v>
      </c>
      <c r="V55">
        <f t="shared" si="7"/>
        <v>3.9210340371976184</v>
      </c>
    </row>
    <row r="56" spans="1:22" x14ac:dyDescent="0.25">
      <c r="B56" t="s">
        <v>43</v>
      </c>
      <c r="C56" t="s">
        <v>47</v>
      </c>
      <c r="D56">
        <f>SUMPRODUCT((average_city_by_region!$B$2:$B$51=$G56)*average_city_by_region!C$2:C$51)</f>
        <v>800</v>
      </c>
      <c r="E56">
        <f>SUMPRODUCT((average_city_by_region!$B$2:$B$51=$G56)*average_city_by_region!D$2:D$51)</f>
        <v>0.08</v>
      </c>
      <c r="F56" t="s">
        <v>156</v>
      </c>
      <c r="G56" t="s">
        <v>4</v>
      </c>
      <c r="H56">
        <v>1006546.152</v>
      </c>
      <c r="I56">
        <v>854315.20299999998</v>
      </c>
      <c r="J56">
        <f>SUMPRODUCT(($F56=factor!$A$2:$A$8)*factor!B$2:B$8)</f>
        <v>1</v>
      </c>
      <c r="K56">
        <f>SUMPRODUCT(($F56=factor!$A$2:$A$8)*factor!C$2:C$8)</f>
        <v>0.2</v>
      </c>
      <c r="L56">
        <f>SUMPRODUCT(($F56=factor!$A$2:$A$8)*factor!D$2:D$8)</f>
        <v>0.1</v>
      </c>
      <c r="M56">
        <f>SUMPRODUCT(($F56=factor!$A$2:$A$8)*factor!E$2:E$8)</f>
        <v>0.15</v>
      </c>
      <c r="N56">
        <f>SUMPRODUCT(($F56=factor!$A$2:$A$8)*factor!F$2:F$8)</f>
        <v>0.1</v>
      </c>
      <c r="O56">
        <f>SUMPRODUCT(($G56=background_concentration_region!$A$3:$A$52)*(background_concentration_region!B$3:B$52))</f>
        <v>12</v>
      </c>
      <c r="P56">
        <f>SUMPRODUCT(($G56=background_concentration_region!$A$3:$A$52)*(background_concentration_region!C$3:C$52))</f>
        <v>6</v>
      </c>
      <c r="Q56">
        <f>SUMPRODUCT(($G56=background_concentration_region!$A$3:$A$52)*(background_concentration_region!D$3:D$52))</f>
        <v>3</v>
      </c>
      <c r="R56">
        <f>SUMPRODUCT(($G56=background_concentration_region!$A$3:$A$52)*(background_concentration_region!E$3:E$52))</f>
        <v>3</v>
      </c>
      <c r="S56">
        <f t="shared" si="4"/>
        <v>13.842068074395236</v>
      </c>
      <c r="T56">
        <f t="shared" si="5"/>
        <v>6.921034037197618</v>
      </c>
      <c r="U56">
        <f t="shared" si="6"/>
        <v>4.381551055796427</v>
      </c>
      <c r="V56">
        <f t="shared" si="7"/>
        <v>3.9210340371976184</v>
      </c>
    </row>
    <row r="57" spans="1:22" x14ac:dyDescent="0.25">
      <c r="A57" t="s">
        <v>67</v>
      </c>
      <c r="C57" t="s">
        <v>47</v>
      </c>
      <c r="D57">
        <v>2000</v>
      </c>
      <c r="E57">
        <v>0.05</v>
      </c>
      <c r="F57" t="s">
        <v>156</v>
      </c>
      <c r="G57" t="s">
        <v>4</v>
      </c>
      <c r="H57">
        <v>805414.87100000004</v>
      </c>
      <c r="I57">
        <v>748074.02599999995</v>
      </c>
      <c r="J57">
        <f>SUMPRODUCT(($F57=factor!$A$2:$A$8)*factor!B$2:B$8)</f>
        <v>1</v>
      </c>
      <c r="K57">
        <f>SUMPRODUCT(($F57=factor!$A$2:$A$8)*factor!C$2:C$8)</f>
        <v>0.2</v>
      </c>
      <c r="L57">
        <f>SUMPRODUCT(($F57=factor!$A$2:$A$8)*factor!D$2:D$8)</f>
        <v>0.1</v>
      </c>
      <c r="M57">
        <f>SUMPRODUCT(($F57=factor!$A$2:$A$8)*factor!E$2:E$8)</f>
        <v>0.15</v>
      </c>
      <c r="N57">
        <f>SUMPRODUCT(($F57=factor!$A$2:$A$8)*factor!F$2:F$8)</f>
        <v>0.1</v>
      </c>
      <c r="O57">
        <f>SUMPRODUCT(($G57=background_concentration_region!$A$3:$A$52)*(background_concentration_region!B$3:B$52))</f>
        <v>12</v>
      </c>
      <c r="P57">
        <f>SUMPRODUCT(($G57=background_concentration_region!$A$3:$A$52)*(background_concentration_region!C$3:C$52))</f>
        <v>6</v>
      </c>
      <c r="Q57">
        <f>SUMPRODUCT(($G57=background_concentration_region!$A$3:$A$52)*(background_concentration_region!D$3:D$52))</f>
        <v>3</v>
      </c>
      <c r="R57">
        <f>SUMPRODUCT(($G57=background_concentration_region!$A$3:$A$52)*(background_concentration_region!E$3:E$52))</f>
        <v>3</v>
      </c>
      <c r="S57">
        <f t="shared" si="4"/>
        <v>14.119326946619214</v>
      </c>
      <c r="T57">
        <f t="shared" si="5"/>
        <v>7.0596634733096071</v>
      </c>
      <c r="U57">
        <f t="shared" si="6"/>
        <v>4.5894952099644106</v>
      </c>
      <c r="V57">
        <f t="shared" si="7"/>
        <v>4.0596634733096071</v>
      </c>
    </row>
    <row r="58" spans="1:22" x14ac:dyDescent="0.25">
      <c r="B58" t="s">
        <v>43</v>
      </c>
      <c r="C58" t="s">
        <v>47</v>
      </c>
      <c r="D58">
        <v>2000</v>
      </c>
      <c r="E58">
        <v>0.03</v>
      </c>
      <c r="F58" t="s">
        <v>157</v>
      </c>
      <c r="G58" t="s">
        <v>5</v>
      </c>
      <c r="H58">
        <v>194268.95</v>
      </c>
      <c r="I58">
        <v>1077103.1599999999</v>
      </c>
      <c r="J58">
        <f>SUMPRODUCT(($F58=factor!$A$2:$A$8)*factor!B$2:B$8)</f>
        <v>0.5</v>
      </c>
      <c r="K58">
        <f>SUMPRODUCT(($F58=factor!$A$2:$A$8)*factor!C$2:C$8)</f>
        <v>0.1</v>
      </c>
      <c r="L58">
        <f>SUMPRODUCT(($F58=factor!$A$2:$A$8)*factor!D$2:D$8)</f>
        <v>0.05</v>
      </c>
      <c r="M58">
        <f>SUMPRODUCT(($F58=factor!$A$2:$A$8)*factor!E$2:E$8)</f>
        <v>0.05</v>
      </c>
      <c r="N58">
        <f>SUMPRODUCT(($F58=factor!$A$2:$A$8)*factor!F$2:F$8)</f>
        <v>0.05</v>
      </c>
      <c r="O58">
        <f>SUMPRODUCT(($G58=background_concentration_region!$A$3:$A$52)*(background_concentration_region!B$3:B$52))</f>
        <v>8</v>
      </c>
      <c r="P58">
        <f>SUMPRODUCT(($G58=background_concentration_region!$A$3:$A$52)*(background_concentration_region!C$3:C$52))</f>
        <v>4</v>
      </c>
      <c r="Q58">
        <f>SUMPRODUCT(($G58=background_concentration_region!$A$3:$A$52)*(background_concentration_region!D$3:D$52))</f>
        <v>1</v>
      </c>
      <c r="R58">
        <f>SUMPRODUCT(($G58=background_concentration_region!$A$3:$A$52)*(background_concentration_region!E$3:E$52))</f>
        <v>2</v>
      </c>
      <c r="S58">
        <f t="shared" si="4"/>
        <v>8.5553730178431024</v>
      </c>
      <c r="T58">
        <f t="shared" si="5"/>
        <v>4.2776865089215512</v>
      </c>
      <c r="U58">
        <f t="shared" si="6"/>
        <v>1.2776865089215517</v>
      </c>
      <c r="V58">
        <f t="shared" si="7"/>
        <v>2.2776865089215517</v>
      </c>
    </row>
    <row r="59" spans="1:22" x14ac:dyDescent="0.25">
      <c r="B59" t="s">
        <v>43</v>
      </c>
      <c r="C59" t="s">
        <v>47</v>
      </c>
      <c r="D59">
        <f>SUMPRODUCT((average_city_by_region!$B$2:$B$51=$G59)*average_city_by_region!C$2:C$51)</f>
        <v>350</v>
      </c>
      <c r="E59">
        <f>SUMPRODUCT((average_city_by_region!$B$2:$B$51=$G59)*average_city_by_region!D$2:D$51)</f>
        <v>3.5000000000000003E-2</v>
      </c>
      <c r="F59" t="s">
        <v>157</v>
      </c>
      <c r="G59" t="s">
        <v>6</v>
      </c>
      <c r="H59">
        <v>277271.93599999999</v>
      </c>
      <c r="I59">
        <v>958409.27800000005</v>
      </c>
      <c r="J59">
        <f>SUMPRODUCT(($F59=factor!$A$2:$A$8)*factor!B$2:B$8)</f>
        <v>0.5</v>
      </c>
      <c r="K59">
        <f>SUMPRODUCT(($F59=factor!$A$2:$A$8)*factor!C$2:C$8)</f>
        <v>0.1</v>
      </c>
      <c r="L59">
        <f>SUMPRODUCT(($F59=factor!$A$2:$A$8)*factor!D$2:D$8)</f>
        <v>0.05</v>
      </c>
      <c r="M59">
        <f>SUMPRODUCT(($F59=factor!$A$2:$A$8)*factor!E$2:E$8)</f>
        <v>0.05</v>
      </c>
      <c r="N59">
        <f>SUMPRODUCT(($F59=factor!$A$2:$A$8)*factor!F$2:F$8)</f>
        <v>0.05</v>
      </c>
      <c r="O59">
        <f>SUMPRODUCT(($G59=background_concentration_region!$A$3:$A$52)*(background_concentration_region!B$3:B$52))</f>
        <v>8</v>
      </c>
      <c r="P59">
        <f>SUMPRODUCT(($G59=background_concentration_region!$A$3:$A$52)*(background_concentration_region!C$3:C$52))</f>
        <v>4</v>
      </c>
      <c r="Q59">
        <f>SUMPRODUCT(($G59=background_concentration_region!$A$3:$A$52)*(background_concentration_region!D$3:D$52))</f>
        <v>1</v>
      </c>
      <c r="R59">
        <f>SUMPRODUCT(($G59=background_concentration_region!$A$3:$A$52)*(background_concentration_region!E$3:E$52))</f>
        <v>2</v>
      </c>
      <c r="S59">
        <f t="shared" si="4"/>
        <v>8.460517018598809</v>
      </c>
      <c r="T59">
        <f t="shared" si="5"/>
        <v>4.2302585092994045</v>
      </c>
      <c r="U59">
        <f t="shared" si="6"/>
        <v>1.2302585092994045</v>
      </c>
      <c r="V59">
        <f t="shared" si="7"/>
        <v>2.2302585092994045</v>
      </c>
    </row>
    <row r="60" spans="1:22" x14ac:dyDescent="0.25">
      <c r="B60" t="s">
        <v>43</v>
      </c>
      <c r="C60" t="s">
        <v>47</v>
      </c>
      <c r="D60">
        <f>SUMPRODUCT((average_city_by_region!$B$2:$B$51=$G60)*average_city_by_region!C$2:C$51)</f>
        <v>450</v>
      </c>
      <c r="E60">
        <f>SUMPRODUCT((average_city_by_region!$B$2:$B$51=$G60)*average_city_by_region!D$2:D$51)</f>
        <v>4.4999999999999998E-2</v>
      </c>
      <c r="F60" t="s">
        <v>157</v>
      </c>
      <c r="G60" t="s">
        <v>7</v>
      </c>
      <c r="H60">
        <v>748112.02</v>
      </c>
      <c r="I60">
        <v>967790.99800000002</v>
      </c>
      <c r="J60">
        <f>SUMPRODUCT(($F60=factor!$A$2:$A$8)*factor!B$2:B$8)</f>
        <v>0.5</v>
      </c>
      <c r="K60">
        <f>SUMPRODUCT(($F60=factor!$A$2:$A$8)*factor!C$2:C$8)</f>
        <v>0.1</v>
      </c>
      <c r="L60">
        <f>SUMPRODUCT(($F60=factor!$A$2:$A$8)*factor!D$2:D$8)</f>
        <v>0.05</v>
      </c>
      <c r="M60">
        <f>SUMPRODUCT(($F60=factor!$A$2:$A$8)*factor!E$2:E$8)</f>
        <v>0.05</v>
      </c>
      <c r="N60">
        <f>SUMPRODUCT(($F60=factor!$A$2:$A$8)*factor!F$2:F$8)</f>
        <v>0.05</v>
      </c>
      <c r="O60">
        <f>SUMPRODUCT(($G60=background_concentration_region!$A$3:$A$52)*(background_concentration_region!B$3:B$52))</f>
        <v>25</v>
      </c>
      <c r="P60">
        <f>SUMPRODUCT(($G60=background_concentration_region!$A$3:$A$52)*(background_concentration_region!C$3:C$52))</f>
        <v>12.5</v>
      </c>
      <c r="Q60">
        <f>SUMPRODUCT(($G60=background_concentration_region!$A$3:$A$52)*(background_concentration_region!D$3:D$52))</f>
        <v>10</v>
      </c>
      <c r="R60">
        <f>SUMPRODUCT(($G60=background_concentration_region!$A$3:$A$52)*(background_concentration_region!E$3:E$52))</f>
        <v>8</v>
      </c>
      <c r="S60">
        <f t="shared" si="4"/>
        <v>25.460517018598811</v>
      </c>
      <c r="T60">
        <f t="shared" si="5"/>
        <v>12.730258509299405</v>
      </c>
      <c r="U60">
        <f t="shared" si="6"/>
        <v>10.230258509299405</v>
      </c>
      <c r="V60">
        <f t="shared" si="7"/>
        <v>8.2302585092994054</v>
      </c>
    </row>
    <row r="61" spans="1:22" x14ac:dyDescent="0.25">
      <c r="B61" t="s">
        <v>43</v>
      </c>
      <c r="C61" t="s">
        <v>47</v>
      </c>
      <c r="D61">
        <f>SUMPRODUCT((average_city_by_region!$B$2:$B$51=$G61)*average_city_by_region!C$2:C$51)</f>
        <v>600</v>
      </c>
      <c r="E61">
        <f>SUMPRODUCT((average_city_by_region!$B$2:$B$51=$G61)*average_city_by_region!D$2:D$51)</f>
        <v>0.06</v>
      </c>
      <c r="F61" t="s">
        <v>156</v>
      </c>
      <c r="G61" t="s">
        <v>8</v>
      </c>
      <c r="H61">
        <v>1008540.099</v>
      </c>
      <c r="I61">
        <v>467435.10100000002</v>
      </c>
      <c r="J61">
        <f>SUMPRODUCT(($F61=factor!$A$2:$A$8)*factor!B$2:B$8)</f>
        <v>1</v>
      </c>
      <c r="K61">
        <f>SUMPRODUCT(($F61=factor!$A$2:$A$8)*factor!C$2:C$8)</f>
        <v>0.2</v>
      </c>
      <c r="L61">
        <f>SUMPRODUCT(($F61=factor!$A$2:$A$8)*factor!D$2:D$8)</f>
        <v>0.1</v>
      </c>
      <c r="M61">
        <f>SUMPRODUCT(($F61=factor!$A$2:$A$8)*factor!E$2:E$8)</f>
        <v>0.15</v>
      </c>
      <c r="N61">
        <f>SUMPRODUCT(($F61=factor!$A$2:$A$8)*factor!F$2:F$8)</f>
        <v>0.1</v>
      </c>
      <c r="O61">
        <f>SUMPRODUCT(($G61=background_concentration_region!$A$3:$A$52)*(background_concentration_region!B$3:B$52))</f>
        <v>20</v>
      </c>
      <c r="P61">
        <f>SUMPRODUCT(($G61=background_concentration_region!$A$3:$A$52)*(background_concentration_region!C$3:C$52))</f>
        <v>10</v>
      </c>
      <c r="Q61">
        <f>SUMPRODUCT(($G61=background_concentration_region!$A$3:$A$52)*(background_concentration_region!D$3:D$52))</f>
        <v>5</v>
      </c>
      <c r="R61">
        <f>SUMPRODUCT(($G61=background_concentration_region!$A$3:$A$52)*(background_concentration_region!E$3:E$52))</f>
        <v>5</v>
      </c>
      <c r="S61">
        <f t="shared" si="4"/>
        <v>21.842068074395236</v>
      </c>
      <c r="T61">
        <f t="shared" si="5"/>
        <v>10.921034037197618</v>
      </c>
      <c r="U61">
        <f t="shared" si="6"/>
        <v>6.381551055796427</v>
      </c>
      <c r="V61">
        <f t="shared" si="7"/>
        <v>5.921034037197618</v>
      </c>
    </row>
    <row r="62" spans="1:22" x14ac:dyDescent="0.25">
      <c r="A62" t="s">
        <v>68</v>
      </c>
      <c r="B62" t="s">
        <v>43</v>
      </c>
      <c r="C62" t="s">
        <v>47</v>
      </c>
      <c r="D62">
        <v>1500</v>
      </c>
      <c r="E62">
        <v>0.02</v>
      </c>
      <c r="F62" t="s">
        <v>156</v>
      </c>
      <c r="G62" t="s">
        <v>8</v>
      </c>
      <c r="H62">
        <v>1108463.29</v>
      </c>
      <c r="I62">
        <v>356616.27899999998</v>
      </c>
      <c r="J62">
        <f>SUMPRODUCT(($F62=factor!$A$2:$A$8)*factor!B$2:B$8)</f>
        <v>1</v>
      </c>
      <c r="K62">
        <f>SUMPRODUCT(($F62=factor!$A$2:$A$8)*factor!C$2:C$8)</f>
        <v>0.2</v>
      </c>
      <c r="L62">
        <f>SUMPRODUCT(($F62=factor!$A$2:$A$8)*factor!D$2:D$8)</f>
        <v>0.1</v>
      </c>
      <c r="M62">
        <f>SUMPRODUCT(($F62=factor!$A$2:$A$8)*factor!E$2:E$8)</f>
        <v>0.15</v>
      </c>
      <c r="N62">
        <f>SUMPRODUCT(($F62=factor!$A$2:$A$8)*factor!F$2:F$8)</f>
        <v>0.1</v>
      </c>
      <c r="O62">
        <f>SUMPRODUCT(($G62=background_concentration_region!$A$3:$A$52)*(background_concentration_region!B$3:B$52))</f>
        <v>20</v>
      </c>
      <c r="P62">
        <f>SUMPRODUCT(($G62=background_concentration_region!$A$3:$A$52)*(background_concentration_region!C$3:C$52))</f>
        <v>10</v>
      </c>
      <c r="Q62">
        <f>SUMPRODUCT(($G62=background_concentration_region!$A$3:$A$52)*(background_concentration_region!D$3:D$52))</f>
        <v>5</v>
      </c>
      <c r="R62">
        <f>SUMPRODUCT(($G62=background_concentration_region!$A$3:$A$52)*(background_concentration_region!E$3:E$52))</f>
        <v>5</v>
      </c>
      <c r="S62">
        <f t="shared" si="4"/>
        <v>22.245048678503689</v>
      </c>
      <c r="T62">
        <f t="shared" si="5"/>
        <v>11.122524339251845</v>
      </c>
      <c r="U62">
        <f t="shared" si="6"/>
        <v>6.683786508877767</v>
      </c>
      <c r="V62">
        <f t="shared" si="7"/>
        <v>6.1225243392518447</v>
      </c>
    </row>
    <row r="63" spans="1:22" x14ac:dyDescent="0.25">
      <c r="B63" t="s">
        <v>43</v>
      </c>
      <c r="C63" t="s">
        <v>47</v>
      </c>
      <c r="D63">
        <f>SUMPRODUCT((average_city_by_region!$B$2:$B$51=$G63)*average_city_by_region!C$2:C$51)</f>
        <v>600</v>
      </c>
      <c r="E63">
        <f>SUMPRODUCT((average_city_by_region!$B$2:$B$51=$G63)*average_city_by_region!D$2:D$51)</f>
        <v>0.06</v>
      </c>
      <c r="F63" t="s">
        <v>156</v>
      </c>
      <c r="G63" t="s">
        <v>8</v>
      </c>
      <c r="H63">
        <v>1000517.858</v>
      </c>
      <c r="I63">
        <v>438427.14299999998</v>
      </c>
      <c r="J63">
        <f>SUMPRODUCT(($F63=factor!$A$2:$A$8)*factor!B$2:B$8)</f>
        <v>1</v>
      </c>
      <c r="K63">
        <f>SUMPRODUCT(($F63=factor!$A$2:$A$8)*factor!C$2:C$8)</f>
        <v>0.2</v>
      </c>
      <c r="L63">
        <f>SUMPRODUCT(($F63=factor!$A$2:$A$8)*factor!D$2:D$8)</f>
        <v>0.1</v>
      </c>
      <c r="M63">
        <f>SUMPRODUCT(($F63=factor!$A$2:$A$8)*factor!E$2:E$8)</f>
        <v>0.15</v>
      </c>
      <c r="N63">
        <f>SUMPRODUCT(($F63=factor!$A$2:$A$8)*factor!F$2:F$8)</f>
        <v>0.1</v>
      </c>
      <c r="O63">
        <f>SUMPRODUCT(($G63=background_concentration_region!$A$3:$A$52)*(background_concentration_region!B$3:B$52))</f>
        <v>20</v>
      </c>
      <c r="P63">
        <f>SUMPRODUCT(($G63=background_concentration_region!$A$3:$A$52)*(background_concentration_region!C$3:C$52))</f>
        <v>10</v>
      </c>
      <c r="Q63">
        <f>SUMPRODUCT(($G63=background_concentration_region!$A$3:$A$52)*(background_concentration_region!D$3:D$52))</f>
        <v>5</v>
      </c>
      <c r="R63">
        <f>SUMPRODUCT(($G63=background_concentration_region!$A$3:$A$52)*(background_concentration_region!E$3:E$52))</f>
        <v>5</v>
      </c>
      <c r="S63">
        <f t="shared" si="4"/>
        <v>21.842068074395236</v>
      </c>
      <c r="T63">
        <f t="shared" si="5"/>
        <v>10.921034037197618</v>
      </c>
      <c r="U63">
        <f t="shared" si="6"/>
        <v>6.381551055796427</v>
      </c>
      <c r="V63">
        <f t="shared" si="7"/>
        <v>5.921034037197618</v>
      </c>
    </row>
    <row r="64" spans="1:22" x14ac:dyDescent="0.25">
      <c r="A64" t="s">
        <v>69</v>
      </c>
      <c r="B64" t="s">
        <v>43</v>
      </c>
      <c r="C64" t="s">
        <v>47</v>
      </c>
      <c r="D64">
        <v>330</v>
      </c>
      <c r="E64">
        <v>0.1</v>
      </c>
      <c r="F64" t="s">
        <v>159</v>
      </c>
      <c r="G64" t="s">
        <v>9</v>
      </c>
      <c r="H64">
        <v>752878.79799999995</v>
      </c>
      <c r="I64">
        <v>1290919.3400000001</v>
      </c>
      <c r="J64">
        <f>SUMPRODUCT(($F64=factor!$A$2:$A$8)*factor!B$2:B$8)</f>
        <v>2</v>
      </c>
      <c r="K64">
        <f>SUMPRODUCT(($F64=factor!$A$2:$A$8)*factor!C$2:C$8)</f>
        <v>0.4</v>
      </c>
      <c r="L64">
        <f>SUMPRODUCT(($F64=factor!$A$2:$A$8)*factor!D$2:D$8)</f>
        <v>0.3</v>
      </c>
      <c r="M64">
        <f>SUMPRODUCT(($F64=factor!$A$2:$A$8)*factor!E$2:E$8)</f>
        <v>0.5</v>
      </c>
      <c r="N64">
        <f>SUMPRODUCT(($F64=factor!$A$2:$A$8)*factor!F$2:F$8)</f>
        <v>0.3</v>
      </c>
      <c r="O64">
        <f>SUMPRODUCT(($G64=background_concentration_region!$A$3:$A$52)*(background_concentration_region!B$3:B$52))</f>
        <v>60</v>
      </c>
      <c r="P64">
        <f>SUMPRODUCT(($G64=background_concentration_region!$A$3:$A$52)*(background_concentration_region!C$3:C$52))</f>
        <v>30</v>
      </c>
      <c r="Q64">
        <f>SUMPRODUCT(($G64=background_concentration_region!$A$3:$A$52)*(background_concentration_region!D$3:D$52))</f>
        <v>80</v>
      </c>
      <c r="R64">
        <f>SUMPRODUCT(($G64=background_concentration_region!$A$3:$A$52)*(background_concentration_region!E$3:E$52))</f>
        <v>15</v>
      </c>
      <c r="S64">
        <f t="shared" si="4"/>
        <v>66.481342197963656</v>
      </c>
      <c r="T64">
        <f t="shared" si="5"/>
        <v>34.861006648472745</v>
      </c>
      <c r="U64">
        <f t="shared" si="6"/>
        <v>88.101677747454573</v>
      </c>
      <c r="V64">
        <f t="shared" si="7"/>
        <v>19.861006648472742</v>
      </c>
    </row>
    <row r="65" spans="1:22" x14ac:dyDescent="0.25">
      <c r="A65" t="s">
        <v>70</v>
      </c>
      <c r="B65" t="s">
        <v>43</v>
      </c>
      <c r="C65" t="s">
        <v>47</v>
      </c>
      <c r="D65">
        <v>1200</v>
      </c>
      <c r="E65">
        <v>0.3</v>
      </c>
      <c r="F65" t="s">
        <v>156</v>
      </c>
      <c r="G65" t="s">
        <v>9</v>
      </c>
      <c r="H65">
        <v>777491.57299999997</v>
      </c>
      <c r="I65">
        <v>1258790.3230000001</v>
      </c>
      <c r="J65">
        <f>SUMPRODUCT(($F65=factor!$A$2:$A$8)*factor!B$2:B$8)</f>
        <v>1</v>
      </c>
      <c r="K65">
        <f>SUMPRODUCT(($F65=factor!$A$2:$A$8)*factor!C$2:C$8)</f>
        <v>0.2</v>
      </c>
      <c r="L65">
        <f>SUMPRODUCT(($F65=factor!$A$2:$A$8)*factor!D$2:D$8)</f>
        <v>0.1</v>
      </c>
      <c r="M65">
        <f>SUMPRODUCT(($F65=factor!$A$2:$A$8)*factor!E$2:E$8)</f>
        <v>0.15</v>
      </c>
      <c r="N65">
        <f>SUMPRODUCT(($F65=factor!$A$2:$A$8)*factor!F$2:F$8)</f>
        <v>0.1</v>
      </c>
      <c r="O65">
        <f>SUMPRODUCT(($G65=background_concentration_region!$A$3:$A$52)*(background_concentration_region!B$3:B$52))</f>
        <v>60</v>
      </c>
      <c r="P65">
        <f>SUMPRODUCT(($G65=background_concentration_region!$A$3:$A$52)*(background_concentration_region!C$3:C$52))</f>
        <v>30</v>
      </c>
      <c r="Q65">
        <f>SUMPRODUCT(($G65=background_concentration_region!$A$3:$A$52)*(background_concentration_region!D$3:D$52))</f>
        <v>80</v>
      </c>
      <c r="R65">
        <f>SUMPRODUCT(($G65=background_concentration_region!$A$3:$A$52)*(background_concentration_region!E$3:E$52))</f>
        <v>15</v>
      </c>
      <c r="S65">
        <f t="shared" si="4"/>
        <v>61.658809928020403</v>
      </c>
      <c r="T65">
        <f t="shared" si="5"/>
        <v>30.829404964010202</v>
      </c>
      <c r="U65">
        <f t="shared" si="6"/>
        <v>81.244107446015306</v>
      </c>
      <c r="V65">
        <f t="shared" si="7"/>
        <v>15.829404964010203</v>
      </c>
    </row>
    <row r="66" spans="1:22" x14ac:dyDescent="0.25">
      <c r="A66" t="s">
        <v>71</v>
      </c>
      <c r="C66" t="s">
        <v>47</v>
      </c>
      <c r="D66">
        <v>10000</v>
      </c>
      <c r="E66">
        <v>0.1</v>
      </c>
      <c r="F66" t="s">
        <v>159</v>
      </c>
      <c r="G66" t="s">
        <v>9</v>
      </c>
      <c r="H66">
        <v>743712.29399999999</v>
      </c>
      <c r="I66">
        <v>1314754.798</v>
      </c>
      <c r="J66">
        <f>SUMPRODUCT(($F66=factor!$A$2:$A$8)*factor!B$2:B$8)</f>
        <v>2</v>
      </c>
      <c r="K66">
        <f>SUMPRODUCT(($F66=factor!$A$2:$A$8)*factor!C$2:C$8)</f>
        <v>0.4</v>
      </c>
      <c r="L66">
        <f>SUMPRODUCT(($F66=factor!$A$2:$A$8)*factor!D$2:D$8)</f>
        <v>0.3</v>
      </c>
      <c r="M66">
        <f>SUMPRODUCT(($F66=factor!$A$2:$A$8)*factor!E$2:E$8)</f>
        <v>0.5</v>
      </c>
      <c r="N66">
        <f>SUMPRODUCT(($F66=factor!$A$2:$A$8)*factor!F$2:F$8)</f>
        <v>0.3</v>
      </c>
      <c r="O66">
        <f>SUMPRODUCT(($G66=background_concentration_region!$A$3:$A$52)*(background_concentration_region!B$3:B$52))</f>
        <v>60</v>
      </c>
      <c r="P66">
        <f>SUMPRODUCT(($G66=background_concentration_region!$A$3:$A$52)*(background_concentration_region!C$3:C$52))</f>
        <v>30</v>
      </c>
      <c r="Q66">
        <f>SUMPRODUCT(($G66=background_concentration_region!$A$3:$A$52)*(background_concentration_region!D$3:D$52))</f>
        <v>80</v>
      </c>
      <c r="R66">
        <f>SUMPRODUCT(($G66=background_concentration_region!$A$3:$A$52)*(background_concentration_region!E$3:E$52))</f>
        <v>15</v>
      </c>
      <c r="S66">
        <f t="shared" ref="S66:S97" si="8">IF($D66=0,O66,O66+($J66*K66*LN($D66/$E66)))</f>
        <v>69.210340371976187</v>
      </c>
      <c r="T66">
        <f t="shared" ref="T66:T97" si="9">IF($D66=0,P66,P66+($J66*L66*LN($D66/$E66)))</f>
        <v>36.907755278982137</v>
      </c>
      <c r="U66">
        <f t="shared" ref="U66:U97" si="10">IF($D66=0,Q66,Q66+($J66*M66*LN($D66/$E66)))</f>
        <v>91.512925464970223</v>
      </c>
      <c r="V66">
        <f t="shared" ref="V66:V97" si="11">IF($D66=0,R66,R66+($J66*N66*LN($D66/$E66)))</f>
        <v>21.907755278982137</v>
      </c>
    </row>
    <row r="67" spans="1:22" x14ac:dyDescent="0.25">
      <c r="A67" t="s">
        <v>72</v>
      </c>
      <c r="B67" t="s">
        <v>43</v>
      </c>
      <c r="C67" t="s">
        <v>47</v>
      </c>
      <c r="D67">
        <v>150</v>
      </c>
      <c r="E67">
        <v>0.05</v>
      </c>
      <c r="F67" t="s">
        <v>156</v>
      </c>
      <c r="G67" t="s">
        <v>10</v>
      </c>
      <c r="H67">
        <v>895417.93099999998</v>
      </c>
      <c r="I67">
        <v>1678350.273</v>
      </c>
      <c r="J67">
        <f>SUMPRODUCT(($F67=factor!$A$2:$A$8)*factor!B$2:B$8)</f>
        <v>1</v>
      </c>
      <c r="K67">
        <f>SUMPRODUCT(($F67=factor!$A$2:$A$8)*factor!C$2:C$8)</f>
        <v>0.2</v>
      </c>
      <c r="L67">
        <f>SUMPRODUCT(($F67=factor!$A$2:$A$8)*factor!D$2:D$8)</f>
        <v>0.1</v>
      </c>
      <c r="M67">
        <f>SUMPRODUCT(($F67=factor!$A$2:$A$8)*factor!E$2:E$8)</f>
        <v>0.15</v>
      </c>
      <c r="N67">
        <f>SUMPRODUCT(($F67=factor!$A$2:$A$8)*factor!F$2:F$8)</f>
        <v>0.1</v>
      </c>
      <c r="O67">
        <f>SUMPRODUCT(($G67=background_concentration_region!$A$3:$A$52)*(background_concentration_region!B$3:B$52))</f>
        <v>5</v>
      </c>
      <c r="P67">
        <f>SUMPRODUCT(($G67=background_concentration_region!$A$3:$A$52)*(background_concentration_region!C$3:C$52))</f>
        <v>3</v>
      </c>
      <c r="Q67">
        <f>SUMPRODUCT(($G67=background_concentration_region!$A$3:$A$52)*(background_concentration_region!D$3:D$52))</f>
        <v>1</v>
      </c>
      <c r="R67">
        <f>SUMPRODUCT(($G67=background_concentration_region!$A$3:$A$52)*(background_concentration_region!E$3:E$52))</f>
        <v>2</v>
      </c>
      <c r="S67">
        <f t="shared" si="8"/>
        <v>6.6012735135300495</v>
      </c>
      <c r="T67">
        <f t="shared" si="9"/>
        <v>3.8006367567650248</v>
      </c>
      <c r="U67">
        <f t="shared" si="10"/>
        <v>2.2009551351475372</v>
      </c>
      <c r="V67">
        <f t="shared" si="11"/>
        <v>2.8006367567650248</v>
      </c>
    </row>
    <row r="68" spans="1:22" x14ac:dyDescent="0.25">
      <c r="B68" t="s">
        <v>43</v>
      </c>
      <c r="C68" t="s">
        <v>47</v>
      </c>
      <c r="D68">
        <f>SUMPRODUCT((average_city_by_region!$B$2:$B$51=$G68)*average_city_by_region!C$2:C$51)</f>
        <v>200</v>
      </c>
      <c r="E68">
        <f>SUMPRODUCT((average_city_by_region!$B$2:$B$51=$G68)*average_city_by_region!D$2:D$51)</f>
        <v>0.02</v>
      </c>
      <c r="F68" t="s">
        <v>156</v>
      </c>
      <c r="G68" t="s">
        <v>10</v>
      </c>
      <c r="H68">
        <v>1379238.629</v>
      </c>
      <c r="I68">
        <v>1315751.686</v>
      </c>
      <c r="J68">
        <f>SUMPRODUCT(($F68=factor!$A$2:$A$8)*factor!B$2:B$8)</f>
        <v>1</v>
      </c>
      <c r="K68">
        <f>SUMPRODUCT(($F68=factor!$A$2:$A$8)*factor!C$2:C$8)</f>
        <v>0.2</v>
      </c>
      <c r="L68">
        <f>SUMPRODUCT(($F68=factor!$A$2:$A$8)*factor!D$2:D$8)</f>
        <v>0.1</v>
      </c>
      <c r="M68">
        <f>SUMPRODUCT(($F68=factor!$A$2:$A$8)*factor!E$2:E$8)</f>
        <v>0.15</v>
      </c>
      <c r="N68">
        <f>SUMPRODUCT(($F68=factor!$A$2:$A$8)*factor!F$2:F$8)</f>
        <v>0.1</v>
      </c>
      <c r="O68">
        <f>SUMPRODUCT(($G68=background_concentration_region!$A$3:$A$52)*(background_concentration_region!B$3:B$52))</f>
        <v>5</v>
      </c>
      <c r="P68">
        <f>SUMPRODUCT(($G68=background_concentration_region!$A$3:$A$52)*(background_concentration_region!C$3:C$52))</f>
        <v>3</v>
      </c>
      <c r="Q68">
        <f>SUMPRODUCT(($G68=background_concentration_region!$A$3:$A$52)*(background_concentration_region!D$3:D$52))</f>
        <v>1</v>
      </c>
      <c r="R68">
        <f>SUMPRODUCT(($G68=background_concentration_region!$A$3:$A$52)*(background_concentration_region!E$3:E$52))</f>
        <v>2</v>
      </c>
      <c r="S68">
        <f t="shared" si="8"/>
        <v>6.8420680743952369</v>
      </c>
      <c r="T68">
        <f t="shared" si="9"/>
        <v>3.9210340371976184</v>
      </c>
      <c r="U68">
        <f t="shared" si="10"/>
        <v>2.3815510557964275</v>
      </c>
      <c r="V68">
        <f t="shared" si="11"/>
        <v>2.9210340371976184</v>
      </c>
    </row>
    <row r="69" spans="1:22" x14ac:dyDescent="0.25">
      <c r="B69" t="s">
        <v>43</v>
      </c>
      <c r="C69" t="s">
        <v>47</v>
      </c>
      <c r="D69">
        <f>SUMPRODUCT((average_city_by_region!$B$2:$B$51=$G69)*average_city_by_region!C$2:C$51)</f>
        <v>550</v>
      </c>
      <c r="E69">
        <f>SUMPRODUCT((average_city_by_region!$B$2:$B$51=$G69)*average_city_by_region!D$2:D$51)</f>
        <v>5.5E-2</v>
      </c>
      <c r="F69" t="s">
        <v>156</v>
      </c>
      <c r="G69" t="s">
        <v>12</v>
      </c>
      <c r="H69">
        <v>945934.978</v>
      </c>
      <c r="I69">
        <v>158751.75599999999</v>
      </c>
      <c r="J69">
        <f>SUMPRODUCT(($F69=factor!$A$2:$A$8)*factor!B$2:B$8)</f>
        <v>1</v>
      </c>
      <c r="K69">
        <f>SUMPRODUCT(($F69=factor!$A$2:$A$8)*factor!C$2:C$8)</f>
        <v>0.2</v>
      </c>
      <c r="L69">
        <f>SUMPRODUCT(($F69=factor!$A$2:$A$8)*factor!D$2:D$8)</f>
        <v>0.1</v>
      </c>
      <c r="M69">
        <f>SUMPRODUCT(($F69=factor!$A$2:$A$8)*factor!E$2:E$8)</f>
        <v>0.15</v>
      </c>
      <c r="N69">
        <f>SUMPRODUCT(($F69=factor!$A$2:$A$8)*factor!F$2:F$8)</f>
        <v>0.1</v>
      </c>
      <c r="O69">
        <f>SUMPRODUCT(($G69=background_concentration_region!$A$3:$A$52)*(background_concentration_region!B$3:B$52))</f>
        <v>40</v>
      </c>
      <c r="P69">
        <f>SUMPRODUCT(($G69=background_concentration_region!$A$3:$A$52)*(background_concentration_region!C$3:C$52))</f>
        <v>20</v>
      </c>
      <c r="Q69">
        <f>SUMPRODUCT(($G69=background_concentration_region!$A$3:$A$52)*(background_concentration_region!D$3:D$52))</f>
        <v>15</v>
      </c>
      <c r="R69">
        <f>SUMPRODUCT(($G69=background_concentration_region!$A$3:$A$52)*(background_concentration_region!E$3:E$52))</f>
        <v>10</v>
      </c>
      <c r="S69">
        <f t="shared" si="8"/>
        <v>41.842068074395236</v>
      </c>
      <c r="T69">
        <f t="shared" si="9"/>
        <v>20.921034037197618</v>
      </c>
      <c r="U69">
        <f t="shared" si="10"/>
        <v>16.381551055796429</v>
      </c>
      <c r="V69">
        <f t="shared" si="11"/>
        <v>10.921034037197618</v>
      </c>
    </row>
    <row r="70" spans="1:22" x14ac:dyDescent="0.25">
      <c r="B70" t="s">
        <v>43</v>
      </c>
      <c r="C70" t="s">
        <v>47</v>
      </c>
      <c r="D70">
        <f>SUMPRODUCT((average_city_by_region!$B$2:$B$51=$G70)*average_city_by_region!C$2:C$51)</f>
        <v>550</v>
      </c>
      <c r="E70">
        <f>SUMPRODUCT((average_city_by_region!$B$2:$B$51=$G70)*average_city_by_region!D$2:D$51)</f>
        <v>5.5E-2</v>
      </c>
      <c r="F70" t="s">
        <v>156</v>
      </c>
      <c r="G70" t="s">
        <v>12</v>
      </c>
      <c r="H70">
        <v>914841.87800000003</v>
      </c>
      <c r="I70">
        <v>167802.40299999999</v>
      </c>
      <c r="J70">
        <f>SUMPRODUCT(($F70=factor!$A$2:$A$8)*factor!B$2:B$8)</f>
        <v>1</v>
      </c>
      <c r="K70">
        <f>SUMPRODUCT(($F70=factor!$A$2:$A$8)*factor!C$2:C$8)</f>
        <v>0.2</v>
      </c>
      <c r="L70">
        <f>SUMPRODUCT(($F70=factor!$A$2:$A$8)*factor!D$2:D$8)</f>
        <v>0.1</v>
      </c>
      <c r="M70">
        <f>SUMPRODUCT(($F70=factor!$A$2:$A$8)*factor!E$2:E$8)</f>
        <v>0.15</v>
      </c>
      <c r="N70">
        <f>SUMPRODUCT(($F70=factor!$A$2:$A$8)*factor!F$2:F$8)</f>
        <v>0.1</v>
      </c>
      <c r="O70">
        <f>SUMPRODUCT(($G70=background_concentration_region!$A$3:$A$52)*(background_concentration_region!B$3:B$52))</f>
        <v>40</v>
      </c>
      <c r="P70">
        <f>SUMPRODUCT(($G70=background_concentration_region!$A$3:$A$52)*(background_concentration_region!C$3:C$52))</f>
        <v>20</v>
      </c>
      <c r="Q70">
        <f>SUMPRODUCT(($G70=background_concentration_region!$A$3:$A$52)*(background_concentration_region!D$3:D$52))</f>
        <v>15</v>
      </c>
      <c r="R70">
        <f>SUMPRODUCT(($G70=background_concentration_region!$A$3:$A$52)*(background_concentration_region!E$3:E$52))</f>
        <v>10</v>
      </c>
      <c r="S70">
        <f t="shared" si="8"/>
        <v>41.842068074395236</v>
      </c>
      <c r="T70">
        <f t="shared" si="9"/>
        <v>20.921034037197618</v>
      </c>
      <c r="U70">
        <f t="shared" si="10"/>
        <v>16.381551055796429</v>
      </c>
      <c r="V70">
        <f t="shared" si="11"/>
        <v>10.921034037197618</v>
      </c>
    </row>
    <row r="71" spans="1:22" x14ac:dyDescent="0.25">
      <c r="A71" t="s">
        <v>73</v>
      </c>
      <c r="B71" t="s">
        <v>43</v>
      </c>
      <c r="C71" t="s">
        <v>47</v>
      </c>
      <c r="D71">
        <v>210</v>
      </c>
      <c r="E71">
        <v>0.5</v>
      </c>
      <c r="F71" t="s">
        <v>156</v>
      </c>
      <c r="G71" t="s">
        <v>12</v>
      </c>
      <c r="H71">
        <v>904932.91200000001</v>
      </c>
      <c r="I71">
        <v>133123.06</v>
      </c>
      <c r="J71">
        <f>SUMPRODUCT(($F71=factor!$A$2:$A$8)*factor!B$2:B$8)</f>
        <v>1</v>
      </c>
      <c r="K71">
        <f>SUMPRODUCT(($F71=factor!$A$2:$A$8)*factor!C$2:C$8)</f>
        <v>0.2</v>
      </c>
      <c r="L71">
        <f>SUMPRODUCT(($F71=factor!$A$2:$A$8)*factor!D$2:D$8)</f>
        <v>0.1</v>
      </c>
      <c r="M71">
        <f>SUMPRODUCT(($F71=factor!$A$2:$A$8)*factor!E$2:E$8)</f>
        <v>0.15</v>
      </c>
      <c r="N71">
        <f>SUMPRODUCT(($F71=factor!$A$2:$A$8)*factor!F$2:F$8)</f>
        <v>0.1</v>
      </c>
      <c r="O71">
        <f>SUMPRODUCT(($G71=background_concentration_region!$A$3:$A$52)*(background_concentration_region!B$3:B$52))</f>
        <v>40</v>
      </c>
      <c r="P71">
        <f>SUMPRODUCT(($G71=background_concentration_region!$A$3:$A$52)*(background_concentration_region!C$3:C$52))</f>
        <v>20</v>
      </c>
      <c r="Q71">
        <f>SUMPRODUCT(($G71=background_concentration_region!$A$3:$A$52)*(background_concentration_region!D$3:D$52))</f>
        <v>15</v>
      </c>
      <c r="R71">
        <f>SUMPRODUCT(($G71=background_concentration_region!$A$3:$A$52)*(background_concentration_region!E$3:E$52))</f>
        <v>10</v>
      </c>
      <c r="S71">
        <f t="shared" si="8"/>
        <v>41.208050942255483</v>
      </c>
      <c r="T71">
        <f t="shared" si="9"/>
        <v>20.604025471127741</v>
      </c>
      <c r="U71">
        <f t="shared" si="10"/>
        <v>15.906038206691612</v>
      </c>
      <c r="V71">
        <f t="shared" si="11"/>
        <v>10.604025471127741</v>
      </c>
    </row>
    <row r="72" spans="1:22" x14ac:dyDescent="0.25">
      <c r="A72" t="s">
        <v>74</v>
      </c>
      <c r="B72" t="s">
        <v>43</v>
      </c>
      <c r="C72" t="s">
        <v>47</v>
      </c>
      <c r="D72">
        <v>200</v>
      </c>
      <c r="E72">
        <v>0.5</v>
      </c>
      <c r="F72" t="s">
        <v>156</v>
      </c>
      <c r="G72" t="s">
        <v>12</v>
      </c>
      <c r="H72">
        <v>886111.75600000005</v>
      </c>
      <c r="I72">
        <v>140651.50200000001</v>
      </c>
      <c r="J72">
        <f>SUMPRODUCT(($F72=factor!$A$2:$A$8)*factor!B$2:B$8)</f>
        <v>1</v>
      </c>
      <c r="K72">
        <f>SUMPRODUCT(($F72=factor!$A$2:$A$8)*factor!C$2:C$8)</f>
        <v>0.2</v>
      </c>
      <c r="L72">
        <f>SUMPRODUCT(($F72=factor!$A$2:$A$8)*factor!D$2:D$8)</f>
        <v>0.1</v>
      </c>
      <c r="M72">
        <f>SUMPRODUCT(($F72=factor!$A$2:$A$8)*factor!E$2:E$8)</f>
        <v>0.15</v>
      </c>
      <c r="N72">
        <f>SUMPRODUCT(($F72=factor!$A$2:$A$8)*factor!F$2:F$8)</f>
        <v>0.1</v>
      </c>
      <c r="O72">
        <f>SUMPRODUCT(($G72=background_concentration_region!$A$3:$A$52)*(background_concentration_region!B$3:B$52))</f>
        <v>40</v>
      </c>
      <c r="P72">
        <f>SUMPRODUCT(($G72=background_concentration_region!$A$3:$A$52)*(background_concentration_region!C$3:C$52))</f>
        <v>20</v>
      </c>
      <c r="Q72">
        <f>SUMPRODUCT(($G72=background_concentration_region!$A$3:$A$52)*(background_concentration_region!D$3:D$52))</f>
        <v>15</v>
      </c>
      <c r="R72">
        <f>SUMPRODUCT(($G72=background_concentration_region!$A$3:$A$52)*(background_concentration_region!E$3:E$52))</f>
        <v>10</v>
      </c>
      <c r="S72">
        <f t="shared" si="8"/>
        <v>41.198292909421596</v>
      </c>
      <c r="T72">
        <f t="shared" si="9"/>
        <v>20.599146454710798</v>
      </c>
      <c r="U72">
        <f t="shared" si="10"/>
        <v>15.898719682066197</v>
      </c>
      <c r="V72">
        <f t="shared" si="11"/>
        <v>10.599146454710798</v>
      </c>
    </row>
    <row r="73" spans="1:22" x14ac:dyDescent="0.25">
      <c r="B73" t="s">
        <v>43</v>
      </c>
      <c r="C73" t="s">
        <v>47</v>
      </c>
      <c r="D73">
        <f>SUMPRODUCT((average_city_by_region!$B$2:$B$51=$G73)*average_city_by_region!C$2:C$51)</f>
        <v>550</v>
      </c>
      <c r="E73">
        <f>SUMPRODUCT((average_city_by_region!$B$2:$B$51=$G73)*average_city_by_region!D$2:D$51)</f>
        <v>5.5E-2</v>
      </c>
      <c r="F73" t="s">
        <v>156</v>
      </c>
      <c r="G73" t="s">
        <v>12</v>
      </c>
      <c r="H73">
        <v>882253.31799999997</v>
      </c>
      <c r="I73">
        <v>160449.726</v>
      </c>
      <c r="J73">
        <f>SUMPRODUCT(($F73=factor!$A$2:$A$8)*factor!B$2:B$8)</f>
        <v>1</v>
      </c>
      <c r="K73">
        <f>SUMPRODUCT(($F73=factor!$A$2:$A$8)*factor!C$2:C$8)</f>
        <v>0.2</v>
      </c>
      <c r="L73">
        <f>SUMPRODUCT(($F73=factor!$A$2:$A$8)*factor!D$2:D$8)</f>
        <v>0.1</v>
      </c>
      <c r="M73">
        <f>SUMPRODUCT(($F73=factor!$A$2:$A$8)*factor!E$2:E$8)</f>
        <v>0.15</v>
      </c>
      <c r="N73">
        <f>SUMPRODUCT(($F73=factor!$A$2:$A$8)*factor!F$2:F$8)</f>
        <v>0.1</v>
      </c>
      <c r="O73">
        <f>SUMPRODUCT(($G73=background_concentration_region!$A$3:$A$52)*(background_concentration_region!B$3:B$52))</f>
        <v>40</v>
      </c>
      <c r="P73">
        <f>SUMPRODUCT(($G73=background_concentration_region!$A$3:$A$52)*(background_concentration_region!C$3:C$52))</f>
        <v>20</v>
      </c>
      <c r="Q73">
        <f>SUMPRODUCT(($G73=background_concentration_region!$A$3:$A$52)*(background_concentration_region!D$3:D$52))</f>
        <v>15</v>
      </c>
      <c r="R73">
        <f>SUMPRODUCT(($G73=background_concentration_region!$A$3:$A$52)*(background_concentration_region!E$3:E$52))</f>
        <v>10</v>
      </c>
      <c r="S73">
        <f t="shared" si="8"/>
        <v>41.842068074395236</v>
      </c>
      <c r="T73">
        <f t="shared" si="9"/>
        <v>20.921034037197618</v>
      </c>
      <c r="U73">
        <f t="shared" si="10"/>
        <v>16.381551055796429</v>
      </c>
      <c r="V73">
        <f t="shared" si="11"/>
        <v>10.921034037197618</v>
      </c>
    </row>
    <row r="74" spans="1:22" x14ac:dyDescent="0.25">
      <c r="A74" t="s">
        <v>75</v>
      </c>
      <c r="B74" t="s">
        <v>43</v>
      </c>
      <c r="C74" t="s">
        <v>47</v>
      </c>
      <c r="D74">
        <v>210</v>
      </c>
      <c r="E74">
        <v>0.2</v>
      </c>
      <c r="F74" t="s">
        <v>156</v>
      </c>
      <c r="G74" t="s">
        <v>12</v>
      </c>
      <c r="H74">
        <v>864827.26500000001</v>
      </c>
      <c r="I74">
        <v>117894.18399999999</v>
      </c>
      <c r="J74">
        <f>SUMPRODUCT(($F74=factor!$A$2:$A$8)*factor!B$2:B$8)</f>
        <v>1</v>
      </c>
      <c r="K74">
        <f>SUMPRODUCT(($F74=factor!$A$2:$A$8)*factor!C$2:C$8)</f>
        <v>0.2</v>
      </c>
      <c r="L74">
        <f>SUMPRODUCT(($F74=factor!$A$2:$A$8)*factor!D$2:D$8)</f>
        <v>0.1</v>
      </c>
      <c r="M74">
        <f>SUMPRODUCT(($F74=factor!$A$2:$A$8)*factor!E$2:E$8)</f>
        <v>0.15</v>
      </c>
      <c r="N74">
        <f>SUMPRODUCT(($F74=factor!$A$2:$A$8)*factor!F$2:F$8)</f>
        <v>0.1</v>
      </c>
      <c r="O74">
        <f>SUMPRODUCT(($G74=background_concentration_region!$A$3:$A$52)*(background_concentration_region!B$3:B$52))</f>
        <v>40</v>
      </c>
      <c r="P74">
        <f>SUMPRODUCT(($G74=background_concentration_region!$A$3:$A$52)*(background_concentration_region!C$3:C$52))</f>
        <v>20</v>
      </c>
      <c r="Q74">
        <f>SUMPRODUCT(($G74=background_concentration_region!$A$3:$A$52)*(background_concentration_region!D$3:D$52))</f>
        <v>15</v>
      </c>
      <c r="R74">
        <f>SUMPRODUCT(($G74=background_concentration_region!$A$3:$A$52)*(background_concentration_region!E$3:E$52))</f>
        <v>10</v>
      </c>
      <c r="S74">
        <f t="shared" si="8"/>
        <v>41.391309088630315</v>
      </c>
      <c r="T74">
        <f t="shared" si="9"/>
        <v>20.695654544315158</v>
      </c>
      <c r="U74">
        <f t="shared" si="10"/>
        <v>16.043481816472735</v>
      </c>
      <c r="V74">
        <f t="shared" si="11"/>
        <v>10.695654544315158</v>
      </c>
    </row>
    <row r="75" spans="1:22" x14ac:dyDescent="0.25">
      <c r="A75" t="s">
        <v>76</v>
      </c>
      <c r="B75" t="s">
        <v>43</v>
      </c>
      <c r="C75" t="s">
        <v>47</v>
      </c>
      <c r="D75">
        <v>2900</v>
      </c>
      <c r="E75">
        <v>1</v>
      </c>
      <c r="F75" t="s">
        <v>156</v>
      </c>
      <c r="G75" t="s">
        <v>12</v>
      </c>
      <c r="H75">
        <v>924686.98699999996</v>
      </c>
      <c r="I75">
        <v>125446.622</v>
      </c>
      <c r="J75">
        <f>SUMPRODUCT(($F75=factor!$A$2:$A$8)*factor!B$2:B$8)</f>
        <v>1</v>
      </c>
      <c r="K75">
        <f>SUMPRODUCT(($F75=factor!$A$2:$A$8)*factor!C$2:C$8)</f>
        <v>0.2</v>
      </c>
      <c r="L75">
        <f>SUMPRODUCT(($F75=factor!$A$2:$A$8)*factor!D$2:D$8)</f>
        <v>0.1</v>
      </c>
      <c r="M75">
        <f>SUMPRODUCT(($F75=factor!$A$2:$A$8)*factor!E$2:E$8)</f>
        <v>0.15</v>
      </c>
      <c r="N75">
        <f>SUMPRODUCT(($F75=factor!$A$2:$A$8)*factor!F$2:F$8)</f>
        <v>0.1</v>
      </c>
      <c r="O75">
        <f>SUMPRODUCT(($G75=background_concentration_region!$A$3:$A$52)*(background_concentration_region!B$3:B$52))</f>
        <v>40</v>
      </c>
      <c r="P75">
        <f>SUMPRODUCT(($G75=background_concentration_region!$A$3:$A$52)*(background_concentration_region!C$3:C$52))</f>
        <v>20</v>
      </c>
      <c r="Q75">
        <f>SUMPRODUCT(($G75=background_concentration_region!$A$3:$A$52)*(background_concentration_region!D$3:D$52))</f>
        <v>15</v>
      </c>
      <c r="R75">
        <f>SUMPRODUCT(($G75=background_concentration_region!$A$3:$A$52)*(background_concentration_region!E$3:E$52))</f>
        <v>10</v>
      </c>
      <c r="S75">
        <f t="shared" si="8"/>
        <v>41.594493203194915</v>
      </c>
      <c r="T75">
        <f t="shared" si="9"/>
        <v>20.797246601597458</v>
      </c>
      <c r="U75">
        <f t="shared" si="10"/>
        <v>16.195869902396186</v>
      </c>
      <c r="V75">
        <f t="shared" si="11"/>
        <v>10.797246601597458</v>
      </c>
    </row>
    <row r="76" spans="1:22" x14ac:dyDescent="0.25">
      <c r="B76" t="s">
        <v>43</v>
      </c>
      <c r="C76" t="s">
        <v>47</v>
      </c>
      <c r="D76">
        <f>SUMPRODUCT((average_city_by_region!$B$2:$B$51=$G76)*average_city_by_region!C$2:C$51)</f>
        <v>550</v>
      </c>
      <c r="E76">
        <f>SUMPRODUCT((average_city_by_region!$B$2:$B$51=$G76)*average_city_by_region!D$2:D$51)</f>
        <v>5.5E-2</v>
      </c>
      <c r="F76" t="s">
        <v>156</v>
      </c>
      <c r="G76" t="s">
        <v>12</v>
      </c>
      <c r="H76">
        <v>979863.22</v>
      </c>
      <c r="I76">
        <v>129372.204</v>
      </c>
      <c r="J76">
        <f>SUMPRODUCT(($F76=factor!$A$2:$A$8)*factor!B$2:B$8)</f>
        <v>1</v>
      </c>
      <c r="K76">
        <f>SUMPRODUCT(($F76=factor!$A$2:$A$8)*factor!C$2:C$8)</f>
        <v>0.2</v>
      </c>
      <c r="L76">
        <f>SUMPRODUCT(($F76=factor!$A$2:$A$8)*factor!D$2:D$8)</f>
        <v>0.1</v>
      </c>
      <c r="M76">
        <f>SUMPRODUCT(($F76=factor!$A$2:$A$8)*factor!E$2:E$8)</f>
        <v>0.15</v>
      </c>
      <c r="N76">
        <f>SUMPRODUCT(($F76=factor!$A$2:$A$8)*factor!F$2:F$8)</f>
        <v>0.1</v>
      </c>
      <c r="O76">
        <f>SUMPRODUCT(($G76=background_concentration_region!$A$3:$A$52)*(background_concentration_region!B$3:B$52))</f>
        <v>40</v>
      </c>
      <c r="P76">
        <f>SUMPRODUCT(($G76=background_concentration_region!$A$3:$A$52)*(background_concentration_region!C$3:C$52))</f>
        <v>20</v>
      </c>
      <c r="Q76">
        <f>SUMPRODUCT(($G76=background_concentration_region!$A$3:$A$52)*(background_concentration_region!D$3:D$52))</f>
        <v>15</v>
      </c>
      <c r="R76">
        <f>SUMPRODUCT(($G76=background_concentration_region!$A$3:$A$52)*(background_concentration_region!E$3:E$52))</f>
        <v>10</v>
      </c>
      <c r="S76">
        <f t="shared" si="8"/>
        <v>41.842068074395236</v>
      </c>
      <c r="T76">
        <f t="shared" si="9"/>
        <v>20.921034037197618</v>
      </c>
      <c r="U76">
        <f t="shared" si="10"/>
        <v>16.381551055796429</v>
      </c>
      <c r="V76">
        <f t="shared" si="11"/>
        <v>10.921034037197618</v>
      </c>
    </row>
    <row r="77" spans="1:22" x14ac:dyDescent="0.25">
      <c r="A77" t="s">
        <v>77</v>
      </c>
      <c r="B77" t="s">
        <v>43</v>
      </c>
      <c r="C77" t="s">
        <v>47</v>
      </c>
      <c r="D77">
        <v>1500</v>
      </c>
      <c r="E77">
        <v>0.4</v>
      </c>
      <c r="F77" t="s">
        <v>156</v>
      </c>
      <c r="G77" t="s">
        <v>12</v>
      </c>
      <c r="H77">
        <v>942843.071</v>
      </c>
      <c r="I77">
        <v>101313.16899999999</v>
      </c>
      <c r="J77">
        <f>SUMPRODUCT(($F77=factor!$A$2:$A$8)*factor!B$2:B$8)</f>
        <v>1</v>
      </c>
      <c r="K77">
        <f>SUMPRODUCT(($F77=factor!$A$2:$A$8)*factor!C$2:C$8)</f>
        <v>0.2</v>
      </c>
      <c r="L77">
        <f>SUMPRODUCT(($F77=factor!$A$2:$A$8)*factor!D$2:D$8)</f>
        <v>0.1</v>
      </c>
      <c r="M77">
        <f>SUMPRODUCT(($F77=factor!$A$2:$A$8)*factor!E$2:E$8)</f>
        <v>0.15</v>
      </c>
      <c r="N77">
        <f>SUMPRODUCT(($F77=factor!$A$2:$A$8)*factor!F$2:F$8)</f>
        <v>0.1</v>
      </c>
      <c r="O77">
        <f>SUMPRODUCT(($G77=background_concentration_region!$A$3:$A$52)*(background_concentration_region!B$3:B$52))</f>
        <v>40</v>
      </c>
      <c r="P77">
        <f>SUMPRODUCT(($G77=background_concentration_region!$A$3:$A$52)*(background_concentration_region!C$3:C$52))</f>
        <v>20</v>
      </c>
      <c r="Q77">
        <f>SUMPRODUCT(($G77=background_concentration_region!$A$3:$A$52)*(background_concentration_region!D$3:D$52))</f>
        <v>15</v>
      </c>
      <c r="R77">
        <f>SUMPRODUCT(($G77=background_concentration_region!$A$3:$A$52)*(background_concentration_region!E$3:E$52))</f>
        <v>10</v>
      </c>
      <c r="S77">
        <f t="shared" si="8"/>
        <v>41.645902223792888</v>
      </c>
      <c r="T77">
        <f t="shared" si="9"/>
        <v>20.822951111896444</v>
      </c>
      <c r="U77">
        <f t="shared" si="10"/>
        <v>16.234426667844669</v>
      </c>
      <c r="V77">
        <f t="shared" si="11"/>
        <v>10.822951111896446</v>
      </c>
    </row>
    <row r="78" spans="1:22" x14ac:dyDescent="0.25">
      <c r="A78" t="s">
        <v>78</v>
      </c>
      <c r="B78" t="s">
        <v>43</v>
      </c>
      <c r="C78" t="s">
        <v>47</v>
      </c>
      <c r="D78">
        <v>330</v>
      </c>
      <c r="E78">
        <v>0.01</v>
      </c>
      <c r="F78" t="s">
        <v>156</v>
      </c>
      <c r="G78" t="s">
        <v>12</v>
      </c>
      <c r="H78">
        <v>865726.48199999996</v>
      </c>
      <c r="I78">
        <v>97871.620999999999</v>
      </c>
      <c r="J78">
        <f>SUMPRODUCT(($F78=factor!$A$2:$A$8)*factor!B$2:B$8)</f>
        <v>1</v>
      </c>
      <c r="K78">
        <f>SUMPRODUCT(($F78=factor!$A$2:$A$8)*factor!C$2:C$8)</f>
        <v>0.2</v>
      </c>
      <c r="L78">
        <f>SUMPRODUCT(($F78=factor!$A$2:$A$8)*factor!D$2:D$8)</f>
        <v>0.1</v>
      </c>
      <c r="M78">
        <f>SUMPRODUCT(($F78=factor!$A$2:$A$8)*factor!E$2:E$8)</f>
        <v>0.15</v>
      </c>
      <c r="N78">
        <f>SUMPRODUCT(($F78=factor!$A$2:$A$8)*factor!F$2:F$8)</f>
        <v>0.1</v>
      </c>
      <c r="O78">
        <f>SUMPRODUCT(($G78=background_concentration_region!$A$3:$A$52)*(background_concentration_region!B$3:B$52))</f>
        <v>40</v>
      </c>
      <c r="P78">
        <f>SUMPRODUCT(($G78=background_concentration_region!$A$3:$A$52)*(background_concentration_region!C$3:C$52))</f>
        <v>20</v>
      </c>
      <c r="Q78">
        <f>SUMPRODUCT(($G78=background_concentration_region!$A$3:$A$52)*(background_concentration_region!D$3:D$52))</f>
        <v>15</v>
      </c>
      <c r="R78">
        <f>SUMPRODUCT(($G78=background_concentration_region!$A$3:$A$52)*(background_concentration_region!E$3:E$52))</f>
        <v>10</v>
      </c>
      <c r="S78">
        <f t="shared" si="8"/>
        <v>42.080852568089725</v>
      </c>
      <c r="T78">
        <f t="shared" si="9"/>
        <v>21.040426284044862</v>
      </c>
      <c r="U78">
        <f t="shared" si="10"/>
        <v>16.560639426067294</v>
      </c>
      <c r="V78">
        <f t="shared" si="11"/>
        <v>11.040426284044862</v>
      </c>
    </row>
    <row r="79" spans="1:22" x14ac:dyDescent="0.25">
      <c r="B79" t="s">
        <v>43</v>
      </c>
      <c r="C79" t="s">
        <v>47</v>
      </c>
      <c r="D79">
        <f>SUMPRODUCT((average_city_by_region!$B$2:$B$51=$G79)*average_city_by_region!C$2:C$51)</f>
        <v>450</v>
      </c>
      <c r="E79">
        <f>SUMPRODUCT((average_city_by_region!$B$2:$B$51=$G79)*average_city_by_region!D$2:D$51)</f>
        <v>4.4999999999999998E-2</v>
      </c>
      <c r="F79" t="s">
        <v>156</v>
      </c>
      <c r="G79" t="s">
        <v>136</v>
      </c>
      <c r="H79">
        <v>771322.80099999998</v>
      </c>
      <c r="I79">
        <v>886911.55099999998</v>
      </c>
      <c r="J79">
        <f>SUMPRODUCT(($F79=factor!$A$2:$A$8)*factor!B$2:B$8)</f>
        <v>1</v>
      </c>
      <c r="K79">
        <f>SUMPRODUCT(($F79=factor!$A$2:$A$8)*factor!C$2:C$8)</f>
        <v>0.2</v>
      </c>
      <c r="L79">
        <f>SUMPRODUCT(($F79=factor!$A$2:$A$8)*factor!D$2:D$8)</f>
        <v>0.1</v>
      </c>
      <c r="M79">
        <f>SUMPRODUCT(($F79=factor!$A$2:$A$8)*factor!E$2:E$8)</f>
        <v>0.15</v>
      </c>
      <c r="N79">
        <f>SUMPRODUCT(($F79=factor!$A$2:$A$8)*factor!F$2:F$8)</f>
        <v>0.1</v>
      </c>
      <c r="O79">
        <f>SUMPRODUCT(($G79=background_concentration_region!$A$3:$A$52)*(background_concentration_region!B$3:B$52))</f>
        <v>12</v>
      </c>
      <c r="P79">
        <f>SUMPRODUCT(($G79=background_concentration_region!$A$3:$A$52)*(background_concentration_region!C$3:C$52))</f>
        <v>6</v>
      </c>
      <c r="Q79">
        <f>SUMPRODUCT(($G79=background_concentration_region!$A$3:$A$52)*(background_concentration_region!D$3:D$52))</f>
        <v>3</v>
      </c>
      <c r="R79">
        <f>SUMPRODUCT(($G79=background_concentration_region!$A$3:$A$52)*(background_concentration_region!E$3:E$52))</f>
        <v>3</v>
      </c>
      <c r="S79">
        <f t="shared" si="8"/>
        <v>13.842068074395236</v>
      </c>
      <c r="T79">
        <f t="shared" si="9"/>
        <v>6.921034037197618</v>
      </c>
      <c r="U79">
        <f t="shared" si="10"/>
        <v>4.381551055796427</v>
      </c>
      <c r="V79">
        <f t="shared" si="11"/>
        <v>3.9210340371976184</v>
      </c>
    </row>
    <row r="80" spans="1:22" x14ac:dyDescent="0.25">
      <c r="A80" t="s">
        <v>13</v>
      </c>
      <c r="C80" t="s">
        <v>47</v>
      </c>
      <c r="D80">
        <v>12000</v>
      </c>
      <c r="E80">
        <v>3</v>
      </c>
      <c r="F80" t="s">
        <v>35</v>
      </c>
      <c r="G80" t="s">
        <v>13</v>
      </c>
      <c r="H80">
        <v>805978.97900000005</v>
      </c>
      <c r="I80">
        <v>812497.34</v>
      </c>
      <c r="J80">
        <f>SUMPRODUCT(($F80=factor!$A$2:$A$8)*factor!B$2:B$8)</f>
        <v>2.5</v>
      </c>
      <c r="K80">
        <f>SUMPRODUCT(($F80=factor!$A$2:$A$8)*factor!C$2:C$8)</f>
        <v>0.5</v>
      </c>
      <c r="L80">
        <f>SUMPRODUCT(($F80=factor!$A$2:$A$8)*factor!D$2:D$8)</f>
        <v>0.4</v>
      </c>
      <c r="M80">
        <f>SUMPRODUCT(($F80=factor!$A$2:$A$8)*factor!E$2:E$8)</f>
        <v>0.6</v>
      </c>
      <c r="N80">
        <f>SUMPRODUCT(($F80=factor!$A$2:$A$8)*factor!F$2:F$8)</f>
        <v>0.4</v>
      </c>
      <c r="O80">
        <f>SUMPRODUCT(($G80=background_concentration_region!$A$3:$A$52)*(background_concentration_region!B$3:B$52))</f>
        <v>70</v>
      </c>
      <c r="P80">
        <f>SUMPRODUCT(($G80=background_concentration_region!$A$3:$A$52)*(background_concentration_region!C$3:C$52))</f>
        <v>35</v>
      </c>
      <c r="Q80">
        <f>SUMPRODUCT(($G80=background_concentration_region!$A$3:$A$52)*(background_concentration_region!D$3:D$52))</f>
        <v>60</v>
      </c>
      <c r="R80">
        <f>SUMPRODUCT(($G80=background_concentration_region!$A$3:$A$52)*(background_concentration_region!E$3:E$52))</f>
        <v>15</v>
      </c>
      <c r="S80">
        <f t="shared" si="8"/>
        <v>80.367562050127532</v>
      </c>
      <c r="T80">
        <f t="shared" si="9"/>
        <v>43.294049640102031</v>
      </c>
      <c r="U80">
        <f t="shared" si="10"/>
        <v>72.441074460153047</v>
      </c>
      <c r="V80">
        <f t="shared" si="11"/>
        <v>23.294049640102028</v>
      </c>
    </row>
    <row r="81" spans="1:22" x14ac:dyDescent="0.25">
      <c r="B81" t="s">
        <v>43</v>
      </c>
      <c r="C81" t="s">
        <v>47</v>
      </c>
      <c r="D81">
        <f>SUMPRODUCT((average_city_by_region!$B$2:$B$51=$G81)*average_city_by_region!C$2:C$51)</f>
        <v>300</v>
      </c>
      <c r="E81">
        <f>SUMPRODUCT((average_city_by_region!$B$2:$B$51=$G81)*average_city_by_region!D$2:D$51)</f>
        <v>0.03</v>
      </c>
      <c r="F81" t="s">
        <v>156</v>
      </c>
      <c r="G81" t="s">
        <v>15</v>
      </c>
      <c r="H81">
        <v>509617.35100000002</v>
      </c>
      <c r="I81">
        <v>907536.43299999996</v>
      </c>
      <c r="J81">
        <f>SUMPRODUCT(($F81=factor!$A$2:$A$8)*factor!B$2:B$8)</f>
        <v>1</v>
      </c>
      <c r="K81">
        <f>SUMPRODUCT(($F81=factor!$A$2:$A$8)*factor!C$2:C$8)</f>
        <v>0.2</v>
      </c>
      <c r="L81">
        <f>SUMPRODUCT(($F81=factor!$A$2:$A$8)*factor!D$2:D$8)</f>
        <v>0.1</v>
      </c>
      <c r="M81">
        <f>SUMPRODUCT(($F81=factor!$A$2:$A$8)*factor!E$2:E$8)</f>
        <v>0.15</v>
      </c>
      <c r="N81">
        <f>SUMPRODUCT(($F81=factor!$A$2:$A$8)*factor!F$2:F$8)</f>
        <v>0.1</v>
      </c>
      <c r="O81">
        <f>SUMPRODUCT(($G81=background_concentration_region!$A$3:$A$52)*(background_concentration_region!B$3:B$52))</f>
        <v>10</v>
      </c>
      <c r="P81">
        <f>SUMPRODUCT(($G81=background_concentration_region!$A$3:$A$52)*(background_concentration_region!C$3:C$52))</f>
        <v>5</v>
      </c>
      <c r="Q81">
        <f>SUMPRODUCT(($G81=background_concentration_region!$A$3:$A$52)*(background_concentration_region!D$3:D$52))</f>
        <v>3</v>
      </c>
      <c r="R81">
        <f>SUMPRODUCT(($G81=background_concentration_region!$A$3:$A$52)*(background_concentration_region!E$3:E$52))</f>
        <v>3</v>
      </c>
      <c r="S81">
        <f t="shared" si="8"/>
        <v>11.842068074395236</v>
      </c>
      <c r="T81">
        <f t="shared" si="9"/>
        <v>5.921034037197618</v>
      </c>
      <c r="U81">
        <f t="shared" si="10"/>
        <v>4.381551055796427</v>
      </c>
      <c r="V81">
        <f t="shared" si="11"/>
        <v>3.9210340371976184</v>
      </c>
    </row>
    <row r="82" spans="1:22" x14ac:dyDescent="0.25">
      <c r="B82" t="s">
        <v>43</v>
      </c>
      <c r="C82" t="s">
        <v>47</v>
      </c>
      <c r="D82">
        <f>SUMPRODUCT((average_city_by_region!$B$2:$B$51=$G82)*average_city_by_region!C$2:C$51)</f>
        <v>300</v>
      </c>
      <c r="E82">
        <f>SUMPRODUCT((average_city_by_region!$B$2:$B$51=$G82)*average_city_by_region!D$2:D$51)</f>
        <v>0.03</v>
      </c>
      <c r="F82" t="s">
        <v>156</v>
      </c>
      <c r="G82" t="s">
        <v>15</v>
      </c>
      <c r="H82">
        <v>639753.50199999998</v>
      </c>
      <c r="I82">
        <v>893851.41899999999</v>
      </c>
      <c r="J82">
        <f>SUMPRODUCT(($F82=factor!$A$2:$A$8)*factor!B$2:B$8)</f>
        <v>1</v>
      </c>
      <c r="K82">
        <f>SUMPRODUCT(($F82=factor!$A$2:$A$8)*factor!C$2:C$8)</f>
        <v>0.2</v>
      </c>
      <c r="L82">
        <f>SUMPRODUCT(($F82=factor!$A$2:$A$8)*factor!D$2:D$8)</f>
        <v>0.1</v>
      </c>
      <c r="M82">
        <f>SUMPRODUCT(($F82=factor!$A$2:$A$8)*factor!E$2:E$8)</f>
        <v>0.15</v>
      </c>
      <c r="N82">
        <f>SUMPRODUCT(($F82=factor!$A$2:$A$8)*factor!F$2:F$8)</f>
        <v>0.1</v>
      </c>
      <c r="O82">
        <f>SUMPRODUCT(($G82=background_concentration_region!$A$3:$A$52)*(background_concentration_region!B$3:B$52))</f>
        <v>10</v>
      </c>
      <c r="P82">
        <f>SUMPRODUCT(($G82=background_concentration_region!$A$3:$A$52)*(background_concentration_region!C$3:C$52))</f>
        <v>5</v>
      </c>
      <c r="Q82">
        <f>SUMPRODUCT(($G82=background_concentration_region!$A$3:$A$52)*(background_concentration_region!D$3:D$52))</f>
        <v>3</v>
      </c>
      <c r="R82">
        <f>SUMPRODUCT(($G82=background_concentration_region!$A$3:$A$52)*(background_concentration_region!E$3:E$52))</f>
        <v>3</v>
      </c>
      <c r="S82">
        <f t="shared" si="8"/>
        <v>11.842068074395236</v>
      </c>
      <c r="T82">
        <f t="shared" si="9"/>
        <v>5.921034037197618</v>
      </c>
      <c r="U82">
        <f t="shared" si="10"/>
        <v>4.381551055796427</v>
      </c>
      <c r="V82">
        <f t="shared" si="11"/>
        <v>3.9210340371976184</v>
      </c>
    </row>
    <row r="83" spans="1:22" x14ac:dyDescent="0.25">
      <c r="A83" t="s">
        <v>79</v>
      </c>
      <c r="B83" t="s">
        <v>43</v>
      </c>
      <c r="C83" t="s">
        <v>47</v>
      </c>
      <c r="D83">
        <v>60</v>
      </c>
      <c r="E83">
        <v>0.1</v>
      </c>
      <c r="F83" t="s">
        <v>156</v>
      </c>
      <c r="G83" t="s">
        <v>15</v>
      </c>
      <c r="H83">
        <v>587035.79799999995</v>
      </c>
      <c r="I83">
        <v>899746.77899999998</v>
      </c>
      <c r="J83">
        <f>SUMPRODUCT(($F83=factor!$A$2:$A$8)*factor!B$2:B$8)</f>
        <v>1</v>
      </c>
      <c r="K83">
        <f>SUMPRODUCT(($F83=factor!$A$2:$A$8)*factor!C$2:C$8)</f>
        <v>0.2</v>
      </c>
      <c r="L83">
        <f>SUMPRODUCT(($F83=factor!$A$2:$A$8)*factor!D$2:D$8)</f>
        <v>0.1</v>
      </c>
      <c r="M83">
        <f>SUMPRODUCT(($F83=factor!$A$2:$A$8)*factor!E$2:E$8)</f>
        <v>0.15</v>
      </c>
      <c r="N83">
        <f>SUMPRODUCT(($F83=factor!$A$2:$A$8)*factor!F$2:F$8)</f>
        <v>0.1</v>
      </c>
      <c r="O83">
        <f>SUMPRODUCT(($G83=background_concentration_region!$A$3:$A$52)*(background_concentration_region!B$3:B$52))</f>
        <v>10</v>
      </c>
      <c r="P83">
        <f>SUMPRODUCT(($G83=background_concentration_region!$A$3:$A$52)*(background_concentration_region!C$3:C$52))</f>
        <v>5</v>
      </c>
      <c r="Q83">
        <f>SUMPRODUCT(($G83=background_concentration_region!$A$3:$A$52)*(background_concentration_region!D$3:D$52))</f>
        <v>3</v>
      </c>
      <c r="R83">
        <f>SUMPRODUCT(($G83=background_concentration_region!$A$3:$A$52)*(background_concentration_region!E$3:E$52))</f>
        <v>3</v>
      </c>
      <c r="S83">
        <f t="shared" si="8"/>
        <v>11.27938593104323</v>
      </c>
      <c r="T83">
        <f t="shared" si="9"/>
        <v>5.6396929655216148</v>
      </c>
      <c r="U83">
        <f t="shared" si="10"/>
        <v>3.9595394482824218</v>
      </c>
      <c r="V83">
        <f t="shared" si="11"/>
        <v>3.6396929655216148</v>
      </c>
    </row>
    <row r="84" spans="1:22" x14ac:dyDescent="0.25">
      <c r="A84" t="s">
        <v>80</v>
      </c>
      <c r="B84" t="s">
        <v>43</v>
      </c>
      <c r="C84" t="s">
        <v>47</v>
      </c>
      <c r="D84">
        <v>5000</v>
      </c>
      <c r="E84">
        <v>0.5</v>
      </c>
      <c r="F84" t="s">
        <v>156</v>
      </c>
      <c r="G84" t="s">
        <v>15</v>
      </c>
      <c r="H84">
        <v>473378.69300000003</v>
      </c>
      <c r="I84">
        <v>889172.15899999999</v>
      </c>
      <c r="J84">
        <f>SUMPRODUCT(($F84=factor!$A$2:$A$8)*factor!B$2:B$8)</f>
        <v>1</v>
      </c>
      <c r="K84">
        <f>SUMPRODUCT(($F84=factor!$A$2:$A$8)*factor!C$2:C$8)</f>
        <v>0.2</v>
      </c>
      <c r="L84">
        <f>SUMPRODUCT(($F84=factor!$A$2:$A$8)*factor!D$2:D$8)</f>
        <v>0.1</v>
      </c>
      <c r="M84">
        <f>SUMPRODUCT(($F84=factor!$A$2:$A$8)*factor!E$2:E$8)</f>
        <v>0.15</v>
      </c>
      <c r="N84">
        <f>SUMPRODUCT(($F84=factor!$A$2:$A$8)*factor!F$2:F$8)</f>
        <v>0.1</v>
      </c>
      <c r="O84">
        <f>SUMPRODUCT(($G84=background_concentration_region!$A$3:$A$52)*(background_concentration_region!B$3:B$52))</f>
        <v>10</v>
      </c>
      <c r="P84">
        <f>SUMPRODUCT(($G84=background_concentration_region!$A$3:$A$52)*(background_concentration_region!C$3:C$52))</f>
        <v>5</v>
      </c>
      <c r="Q84">
        <f>SUMPRODUCT(($G84=background_concentration_region!$A$3:$A$52)*(background_concentration_region!D$3:D$52))</f>
        <v>3</v>
      </c>
      <c r="R84">
        <f>SUMPRODUCT(($G84=background_concentration_region!$A$3:$A$52)*(background_concentration_region!E$3:E$52))</f>
        <v>3</v>
      </c>
      <c r="S84">
        <f t="shared" si="8"/>
        <v>11.842068074395236</v>
      </c>
      <c r="T84">
        <f t="shared" si="9"/>
        <v>5.921034037197618</v>
      </c>
      <c r="U84">
        <f t="shared" si="10"/>
        <v>4.381551055796427</v>
      </c>
      <c r="V84">
        <f t="shared" si="11"/>
        <v>3.9210340371976184</v>
      </c>
    </row>
    <row r="85" spans="1:22" x14ac:dyDescent="0.25">
      <c r="A85" t="s">
        <v>81</v>
      </c>
      <c r="B85" t="s">
        <v>43</v>
      </c>
      <c r="C85" t="s">
        <v>47</v>
      </c>
      <c r="D85">
        <v>132</v>
      </c>
      <c r="E85">
        <v>0.2</v>
      </c>
      <c r="F85" t="s">
        <v>156</v>
      </c>
      <c r="G85" t="s">
        <v>15</v>
      </c>
      <c r="H85">
        <v>578947.228</v>
      </c>
      <c r="I85">
        <v>855557.39199999999</v>
      </c>
      <c r="J85">
        <f>SUMPRODUCT(($F85=factor!$A$2:$A$8)*factor!B$2:B$8)</f>
        <v>1</v>
      </c>
      <c r="K85">
        <f>SUMPRODUCT(($F85=factor!$A$2:$A$8)*factor!C$2:C$8)</f>
        <v>0.2</v>
      </c>
      <c r="L85">
        <f>SUMPRODUCT(($F85=factor!$A$2:$A$8)*factor!D$2:D$8)</f>
        <v>0.1</v>
      </c>
      <c r="M85">
        <f>SUMPRODUCT(($F85=factor!$A$2:$A$8)*factor!E$2:E$8)</f>
        <v>0.15</v>
      </c>
      <c r="N85">
        <f>SUMPRODUCT(($F85=factor!$A$2:$A$8)*factor!F$2:F$8)</f>
        <v>0.1</v>
      </c>
      <c r="O85">
        <f>SUMPRODUCT(($G85=background_concentration_region!$A$3:$A$52)*(background_concentration_region!B$3:B$52))</f>
        <v>10</v>
      </c>
      <c r="P85">
        <f>SUMPRODUCT(($G85=background_concentration_region!$A$3:$A$52)*(background_concentration_region!C$3:C$52))</f>
        <v>5</v>
      </c>
      <c r="Q85">
        <f>SUMPRODUCT(($G85=background_concentration_region!$A$3:$A$52)*(background_concentration_region!D$3:D$52))</f>
        <v>3</v>
      </c>
      <c r="R85">
        <f>SUMPRODUCT(($G85=background_concentration_region!$A$3:$A$52)*(background_concentration_region!E$3:E$52))</f>
        <v>3</v>
      </c>
      <c r="S85">
        <f t="shared" si="8"/>
        <v>11.298447967004094</v>
      </c>
      <c r="T85">
        <f t="shared" si="9"/>
        <v>5.649223983502047</v>
      </c>
      <c r="U85">
        <f t="shared" si="10"/>
        <v>3.9738359752530705</v>
      </c>
      <c r="V85">
        <f t="shared" si="11"/>
        <v>3.649223983502047</v>
      </c>
    </row>
    <row r="86" spans="1:22" x14ac:dyDescent="0.25">
      <c r="A86" t="s">
        <v>82</v>
      </c>
      <c r="B86" t="s">
        <v>43</v>
      </c>
      <c r="C86" t="s">
        <v>47</v>
      </c>
      <c r="D86">
        <v>210</v>
      </c>
      <c r="E86">
        <v>0.02</v>
      </c>
      <c r="F86" t="s">
        <v>161</v>
      </c>
      <c r="G86" t="s">
        <v>15</v>
      </c>
      <c r="H86">
        <v>551464.75</v>
      </c>
      <c r="I86">
        <v>877854.82900000003</v>
      </c>
      <c r="J86">
        <f>SUMPRODUCT(($F86=factor!$A$2:$A$8)*factor!B$2:B$8)</f>
        <v>1.2</v>
      </c>
      <c r="K86">
        <f>SUMPRODUCT(($F86=factor!$A$2:$A$8)*factor!C$2:C$8)</f>
        <v>0.2</v>
      </c>
      <c r="L86">
        <f>SUMPRODUCT(($F86=factor!$A$2:$A$8)*factor!D$2:D$8)</f>
        <v>0.15</v>
      </c>
      <c r="M86">
        <f>SUMPRODUCT(($F86=factor!$A$2:$A$8)*factor!E$2:E$8)</f>
        <v>0.2</v>
      </c>
      <c r="N86">
        <f>SUMPRODUCT(($F86=factor!$A$2:$A$8)*factor!F$2:F$8)</f>
        <v>0.15</v>
      </c>
      <c r="O86">
        <f>SUMPRODUCT(($G86=background_concentration_region!$A$3:$A$52)*(background_concentration_region!B$3:B$52))</f>
        <v>10</v>
      </c>
      <c r="P86">
        <f>SUMPRODUCT(($G86=background_concentration_region!$A$3:$A$52)*(background_concentration_region!C$3:C$52))</f>
        <v>5</v>
      </c>
      <c r="Q86">
        <f>SUMPRODUCT(($G86=background_concentration_region!$A$3:$A$52)*(background_concentration_region!D$3:D$52))</f>
        <v>3</v>
      </c>
      <c r="R86">
        <f>SUMPRODUCT(($G86=background_concentration_region!$A$3:$A$52)*(background_concentration_region!E$3:E$52))</f>
        <v>3</v>
      </c>
      <c r="S86">
        <f t="shared" si="8"/>
        <v>12.222191328674947</v>
      </c>
      <c r="T86">
        <f t="shared" si="9"/>
        <v>6.6666434965062109</v>
      </c>
      <c r="U86">
        <f t="shared" si="10"/>
        <v>5.2221913286749473</v>
      </c>
      <c r="V86">
        <f t="shared" si="11"/>
        <v>4.6666434965062109</v>
      </c>
    </row>
    <row r="87" spans="1:22" x14ac:dyDescent="0.25">
      <c r="B87" t="s">
        <v>43</v>
      </c>
      <c r="C87" t="s">
        <v>47</v>
      </c>
      <c r="D87">
        <f>SUMPRODUCT((average_city_by_region!$B$2:$B$51=$G87)*average_city_by_region!C$2:C$51)</f>
        <v>320</v>
      </c>
      <c r="E87">
        <f>SUMPRODUCT((average_city_by_region!$B$2:$B$51=$G87)*average_city_by_region!D$2:D$51)</f>
        <v>3.2000000000000001E-2</v>
      </c>
      <c r="F87" t="s">
        <v>156</v>
      </c>
      <c r="G87" t="s">
        <v>16</v>
      </c>
      <c r="H87">
        <v>749108.99300000002</v>
      </c>
      <c r="I87">
        <v>1127111.9790000001</v>
      </c>
      <c r="J87">
        <f>SUMPRODUCT(($F87=factor!$A$2:$A$8)*factor!B$2:B$8)</f>
        <v>1</v>
      </c>
      <c r="K87">
        <f>SUMPRODUCT(($F87=factor!$A$2:$A$8)*factor!C$2:C$8)</f>
        <v>0.2</v>
      </c>
      <c r="L87">
        <f>SUMPRODUCT(($F87=factor!$A$2:$A$8)*factor!D$2:D$8)</f>
        <v>0.1</v>
      </c>
      <c r="M87">
        <f>SUMPRODUCT(($F87=factor!$A$2:$A$8)*factor!E$2:E$8)</f>
        <v>0.15</v>
      </c>
      <c r="N87">
        <f>SUMPRODUCT(($F87=factor!$A$2:$A$8)*factor!F$2:F$8)</f>
        <v>0.1</v>
      </c>
      <c r="O87">
        <f>SUMPRODUCT(($G87=background_concentration_region!$A$3:$A$52)*(background_concentration_region!B$3:B$52))</f>
        <v>10</v>
      </c>
      <c r="P87">
        <f>SUMPRODUCT(($G87=background_concentration_region!$A$3:$A$52)*(background_concentration_region!C$3:C$52))</f>
        <v>5</v>
      </c>
      <c r="Q87">
        <f>SUMPRODUCT(($G87=background_concentration_region!$A$3:$A$52)*(background_concentration_region!D$3:D$52))</f>
        <v>3</v>
      </c>
      <c r="R87">
        <f>SUMPRODUCT(($G87=background_concentration_region!$A$3:$A$52)*(background_concentration_region!E$3:E$52))</f>
        <v>3</v>
      </c>
      <c r="S87">
        <f t="shared" si="8"/>
        <v>11.842068074395236</v>
      </c>
      <c r="T87">
        <f t="shared" si="9"/>
        <v>5.921034037197618</v>
      </c>
      <c r="U87">
        <f t="shared" si="10"/>
        <v>4.381551055796427</v>
      </c>
      <c r="V87">
        <f t="shared" si="11"/>
        <v>3.9210340371976184</v>
      </c>
    </row>
    <row r="88" spans="1:22" x14ac:dyDescent="0.25">
      <c r="A88" t="s">
        <v>83</v>
      </c>
      <c r="B88" t="s">
        <v>43</v>
      </c>
      <c r="C88" t="s">
        <v>47</v>
      </c>
      <c r="D88">
        <v>1200</v>
      </c>
      <c r="E88">
        <v>0.3</v>
      </c>
      <c r="F88" t="s">
        <v>156</v>
      </c>
      <c r="G88" t="s">
        <v>16</v>
      </c>
      <c r="H88">
        <v>795063.22400000005</v>
      </c>
      <c r="I88">
        <v>1156102.0889999999</v>
      </c>
      <c r="J88">
        <f>SUMPRODUCT(($F88=factor!$A$2:$A$8)*factor!B$2:B$8)</f>
        <v>1</v>
      </c>
      <c r="K88">
        <f>SUMPRODUCT(($F88=factor!$A$2:$A$8)*factor!C$2:C$8)</f>
        <v>0.2</v>
      </c>
      <c r="L88">
        <f>SUMPRODUCT(($F88=factor!$A$2:$A$8)*factor!D$2:D$8)</f>
        <v>0.1</v>
      </c>
      <c r="M88">
        <f>SUMPRODUCT(($F88=factor!$A$2:$A$8)*factor!E$2:E$8)</f>
        <v>0.15</v>
      </c>
      <c r="N88">
        <f>SUMPRODUCT(($F88=factor!$A$2:$A$8)*factor!F$2:F$8)</f>
        <v>0.1</v>
      </c>
      <c r="O88">
        <f>SUMPRODUCT(($G88=background_concentration_region!$A$3:$A$52)*(background_concentration_region!B$3:B$52))</f>
        <v>10</v>
      </c>
      <c r="P88">
        <f>SUMPRODUCT(($G88=background_concentration_region!$A$3:$A$52)*(background_concentration_region!C$3:C$52))</f>
        <v>5</v>
      </c>
      <c r="Q88">
        <f>SUMPRODUCT(($G88=background_concentration_region!$A$3:$A$52)*(background_concentration_region!D$3:D$52))</f>
        <v>3</v>
      </c>
      <c r="R88">
        <f>SUMPRODUCT(($G88=background_concentration_region!$A$3:$A$52)*(background_concentration_region!E$3:E$52))</f>
        <v>3</v>
      </c>
      <c r="S88">
        <f t="shared" si="8"/>
        <v>11.658809928020405</v>
      </c>
      <c r="T88">
        <f t="shared" si="9"/>
        <v>5.8294049640102026</v>
      </c>
      <c r="U88">
        <f t="shared" si="10"/>
        <v>4.2441074460153043</v>
      </c>
      <c r="V88">
        <f t="shared" si="11"/>
        <v>3.8294049640102026</v>
      </c>
    </row>
    <row r="89" spans="1:22" x14ac:dyDescent="0.25">
      <c r="B89" t="s">
        <v>43</v>
      </c>
      <c r="C89" t="s">
        <v>47</v>
      </c>
      <c r="D89">
        <f>SUMPRODUCT((average_city_by_region!$B$2:$B$51=$G89)*average_city_by_region!C$2:C$51)</f>
        <v>320</v>
      </c>
      <c r="E89">
        <f>SUMPRODUCT((average_city_by_region!$B$2:$B$51=$G89)*average_city_by_region!D$2:D$51)</f>
        <v>3.2000000000000001E-2</v>
      </c>
      <c r="F89" t="s">
        <v>156</v>
      </c>
      <c r="G89" t="s">
        <v>16</v>
      </c>
      <c r="H89">
        <v>816124.28200000001</v>
      </c>
      <c r="I89">
        <v>1065821.4979999999</v>
      </c>
      <c r="J89">
        <f>SUMPRODUCT(($F89=factor!$A$2:$A$8)*factor!B$2:B$8)</f>
        <v>1</v>
      </c>
      <c r="K89">
        <f>SUMPRODUCT(($F89=factor!$A$2:$A$8)*factor!C$2:C$8)</f>
        <v>0.2</v>
      </c>
      <c r="L89">
        <f>SUMPRODUCT(($F89=factor!$A$2:$A$8)*factor!D$2:D$8)</f>
        <v>0.1</v>
      </c>
      <c r="M89">
        <f>SUMPRODUCT(($F89=factor!$A$2:$A$8)*factor!E$2:E$8)</f>
        <v>0.15</v>
      </c>
      <c r="N89">
        <f>SUMPRODUCT(($F89=factor!$A$2:$A$8)*factor!F$2:F$8)</f>
        <v>0.1</v>
      </c>
      <c r="O89">
        <f>SUMPRODUCT(($G89=background_concentration_region!$A$3:$A$52)*(background_concentration_region!B$3:B$52))</f>
        <v>10</v>
      </c>
      <c r="P89">
        <f>SUMPRODUCT(($G89=background_concentration_region!$A$3:$A$52)*(background_concentration_region!C$3:C$52))</f>
        <v>5</v>
      </c>
      <c r="Q89">
        <f>SUMPRODUCT(($G89=background_concentration_region!$A$3:$A$52)*(background_concentration_region!D$3:D$52))</f>
        <v>3</v>
      </c>
      <c r="R89">
        <f>SUMPRODUCT(($G89=background_concentration_region!$A$3:$A$52)*(background_concentration_region!E$3:E$52))</f>
        <v>3</v>
      </c>
      <c r="S89">
        <f t="shared" si="8"/>
        <v>11.842068074395236</v>
      </c>
      <c r="T89">
        <f t="shared" si="9"/>
        <v>5.921034037197618</v>
      </c>
      <c r="U89">
        <f t="shared" si="10"/>
        <v>4.381551055796427</v>
      </c>
      <c r="V89">
        <f t="shared" si="11"/>
        <v>3.9210340371976184</v>
      </c>
    </row>
    <row r="90" spans="1:22" x14ac:dyDescent="0.25">
      <c r="B90" t="s">
        <v>43</v>
      </c>
      <c r="C90" t="s">
        <v>47</v>
      </c>
      <c r="D90">
        <f>SUMPRODUCT((average_city_by_region!$B$2:$B$51=$G90)*average_city_by_region!C$2:C$51)</f>
        <v>320</v>
      </c>
      <c r="E90">
        <f>SUMPRODUCT((average_city_by_region!$B$2:$B$51=$G90)*average_city_by_region!D$2:D$51)</f>
        <v>3.2000000000000001E-2</v>
      </c>
      <c r="F90" t="s">
        <v>156</v>
      </c>
      <c r="G90" t="s">
        <v>16</v>
      </c>
      <c r="H90">
        <v>853074.59900000005</v>
      </c>
      <c r="I90">
        <v>1122243.946</v>
      </c>
      <c r="J90">
        <f>SUMPRODUCT(($F90=factor!$A$2:$A$8)*factor!B$2:B$8)</f>
        <v>1</v>
      </c>
      <c r="K90">
        <f>SUMPRODUCT(($F90=factor!$A$2:$A$8)*factor!C$2:C$8)</f>
        <v>0.2</v>
      </c>
      <c r="L90">
        <f>SUMPRODUCT(($F90=factor!$A$2:$A$8)*factor!D$2:D$8)</f>
        <v>0.1</v>
      </c>
      <c r="M90">
        <f>SUMPRODUCT(($F90=factor!$A$2:$A$8)*factor!E$2:E$8)</f>
        <v>0.15</v>
      </c>
      <c r="N90">
        <f>SUMPRODUCT(($F90=factor!$A$2:$A$8)*factor!F$2:F$8)</f>
        <v>0.1</v>
      </c>
      <c r="O90">
        <f>SUMPRODUCT(($G90=background_concentration_region!$A$3:$A$52)*(background_concentration_region!B$3:B$52))</f>
        <v>10</v>
      </c>
      <c r="P90">
        <f>SUMPRODUCT(($G90=background_concentration_region!$A$3:$A$52)*(background_concentration_region!C$3:C$52))</f>
        <v>5</v>
      </c>
      <c r="Q90">
        <f>SUMPRODUCT(($G90=background_concentration_region!$A$3:$A$52)*(background_concentration_region!D$3:D$52))</f>
        <v>3</v>
      </c>
      <c r="R90">
        <f>SUMPRODUCT(($G90=background_concentration_region!$A$3:$A$52)*(background_concentration_region!E$3:E$52))</f>
        <v>3</v>
      </c>
      <c r="S90">
        <f t="shared" si="8"/>
        <v>11.842068074395236</v>
      </c>
      <c r="T90">
        <f t="shared" si="9"/>
        <v>5.921034037197618</v>
      </c>
      <c r="U90">
        <f t="shared" si="10"/>
        <v>4.381551055796427</v>
      </c>
      <c r="V90">
        <f t="shared" si="11"/>
        <v>3.9210340371976184</v>
      </c>
    </row>
    <row r="91" spans="1:22" x14ac:dyDescent="0.25">
      <c r="A91" t="s">
        <v>84</v>
      </c>
      <c r="B91" t="s">
        <v>43</v>
      </c>
      <c r="C91" t="s">
        <v>47</v>
      </c>
      <c r="D91">
        <v>1000</v>
      </c>
      <c r="E91">
        <v>0.2</v>
      </c>
      <c r="F91" t="s">
        <v>156</v>
      </c>
      <c r="G91" t="s">
        <v>16</v>
      </c>
      <c r="H91">
        <v>800562.18299999996</v>
      </c>
      <c r="I91">
        <v>1102761.7390000001</v>
      </c>
      <c r="J91">
        <f>SUMPRODUCT(($F91=factor!$A$2:$A$8)*factor!B$2:B$8)</f>
        <v>1</v>
      </c>
      <c r="K91">
        <f>SUMPRODUCT(($F91=factor!$A$2:$A$8)*factor!C$2:C$8)</f>
        <v>0.2</v>
      </c>
      <c r="L91">
        <f>SUMPRODUCT(($F91=factor!$A$2:$A$8)*factor!D$2:D$8)</f>
        <v>0.1</v>
      </c>
      <c r="M91">
        <f>SUMPRODUCT(($F91=factor!$A$2:$A$8)*factor!E$2:E$8)</f>
        <v>0.15</v>
      </c>
      <c r="N91">
        <f>SUMPRODUCT(($F91=factor!$A$2:$A$8)*factor!F$2:F$8)</f>
        <v>0.1</v>
      </c>
      <c r="O91">
        <f>SUMPRODUCT(($G91=background_concentration_region!$A$3:$A$52)*(background_concentration_region!B$3:B$52))</f>
        <v>10</v>
      </c>
      <c r="P91">
        <f>SUMPRODUCT(($G91=background_concentration_region!$A$3:$A$52)*(background_concentration_region!C$3:C$52))</f>
        <v>5</v>
      </c>
      <c r="Q91">
        <f>SUMPRODUCT(($G91=background_concentration_region!$A$3:$A$52)*(background_concentration_region!D$3:D$52))</f>
        <v>3</v>
      </c>
      <c r="R91">
        <f>SUMPRODUCT(($G91=background_concentration_region!$A$3:$A$52)*(background_concentration_region!E$3:E$52))</f>
        <v>3</v>
      </c>
      <c r="S91">
        <f t="shared" si="8"/>
        <v>11.703438638283249</v>
      </c>
      <c r="T91">
        <f t="shared" si="9"/>
        <v>5.8517193191416244</v>
      </c>
      <c r="U91">
        <f t="shared" si="10"/>
        <v>4.2775789787124356</v>
      </c>
      <c r="V91">
        <f t="shared" si="11"/>
        <v>3.8517193191416239</v>
      </c>
    </row>
    <row r="92" spans="1:22" x14ac:dyDescent="0.25">
      <c r="A92" t="s">
        <v>85</v>
      </c>
      <c r="B92" t="s">
        <v>43</v>
      </c>
      <c r="C92" t="s">
        <v>47</v>
      </c>
      <c r="D92">
        <v>200</v>
      </c>
      <c r="E92">
        <v>0.02</v>
      </c>
      <c r="F92" t="s">
        <v>156</v>
      </c>
      <c r="G92" t="s">
        <v>18</v>
      </c>
      <c r="H92">
        <v>456403.90899999999</v>
      </c>
      <c r="I92">
        <v>1211130.3330000001</v>
      </c>
      <c r="J92">
        <f>SUMPRODUCT(($F92=factor!$A$2:$A$8)*factor!B$2:B$8)</f>
        <v>1</v>
      </c>
      <c r="K92">
        <f>SUMPRODUCT(($F92=factor!$A$2:$A$8)*factor!C$2:C$8)</f>
        <v>0.2</v>
      </c>
      <c r="L92">
        <f>SUMPRODUCT(($F92=factor!$A$2:$A$8)*factor!D$2:D$8)</f>
        <v>0.1</v>
      </c>
      <c r="M92">
        <f>SUMPRODUCT(($F92=factor!$A$2:$A$8)*factor!E$2:E$8)</f>
        <v>0.15</v>
      </c>
      <c r="N92">
        <f>SUMPRODUCT(($F92=factor!$A$2:$A$8)*factor!F$2:F$8)</f>
        <v>0.1</v>
      </c>
      <c r="O92">
        <f>SUMPRODUCT(($G92=background_concentration_region!$A$3:$A$52)*(background_concentration_region!B$3:B$52))</f>
        <v>8</v>
      </c>
      <c r="P92">
        <f>SUMPRODUCT(($G92=background_concentration_region!$A$3:$A$52)*(background_concentration_region!C$3:C$52))</f>
        <v>4</v>
      </c>
      <c r="Q92">
        <f>SUMPRODUCT(($G92=background_concentration_region!$A$3:$A$52)*(background_concentration_region!D$3:D$52))</f>
        <v>1</v>
      </c>
      <c r="R92">
        <f>SUMPRODUCT(($G92=background_concentration_region!$A$3:$A$52)*(background_concentration_region!E$3:E$52))</f>
        <v>2</v>
      </c>
      <c r="S92">
        <f t="shared" si="8"/>
        <v>9.842068074395236</v>
      </c>
      <c r="T92">
        <f t="shared" si="9"/>
        <v>4.921034037197618</v>
      </c>
      <c r="U92">
        <f t="shared" si="10"/>
        <v>2.3815510557964275</v>
      </c>
      <c r="V92">
        <f t="shared" si="11"/>
        <v>2.9210340371976184</v>
      </c>
    </row>
    <row r="93" spans="1:22" x14ac:dyDescent="0.25">
      <c r="B93" t="s">
        <v>43</v>
      </c>
      <c r="C93" t="s">
        <v>47</v>
      </c>
      <c r="D93">
        <v>1500</v>
      </c>
      <c r="E93">
        <v>0.02</v>
      </c>
      <c r="F93" t="s">
        <v>156</v>
      </c>
      <c r="G93" t="s">
        <v>18</v>
      </c>
      <c r="H93">
        <v>479147.359</v>
      </c>
      <c r="I93">
        <v>1221014.3870000001</v>
      </c>
      <c r="J93">
        <f>SUMPRODUCT(($F93=factor!$A$2:$A$8)*factor!B$2:B$8)</f>
        <v>1</v>
      </c>
      <c r="K93">
        <f>SUMPRODUCT(($F93=factor!$A$2:$A$8)*factor!C$2:C$8)</f>
        <v>0.2</v>
      </c>
      <c r="L93">
        <f>SUMPRODUCT(($F93=factor!$A$2:$A$8)*factor!D$2:D$8)</f>
        <v>0.1</v>
      </c>
      <c r="M93">
        <f>SUMPRODUCT(($F93=factor!$A$2:$A$8)*factor!E$2:E$8)</f>
        <v>0.15</v>
      </c>
      <c r="N93">
        <f>SUMPRODUCT(($F93=factor!$A$2:$A$8)*factor!F$2:F$8)</f>
        <v>0.1</v>
      </c>
      <c r="O93">
        <f>SUMPRODUCT(($G93=background_concentration_region!$A$3:$A$52)*(background_concentration_region!B$3:B$52))</f>
        <v>8</v>
      </c>
      <c r="P93">
        <f>SUMPRODUCT(($G93=background_concentration_region!$A$3:$A$52)*(background_concentration_region!C$3:C$52))</f>
        <v>4</v>
      </c>
      <c r="Q93">
        <f>SUMPRODUCT(($G93=background_concentration_region!$A$3:$A$52)*(background_concentration_region!D$3:D$52))</f>
        <v>1</v>
      </c>
      <c r="R93">
        <f>SUMPRODUCT(($G93=background_concentration_region!$A$3:$A$52)*(background_concentration_region!E$3:E$52))</f>
        <v>2</v>
      </c>
      <c r="S93">
        <f t="shared" si="8"/>
        <v>10.245048678503689</v>
      </c>
      <c r="T93">
        <f t="shared" si="9"/>
        <v>5.1225243392518447</v>
      </c>
      <c r="U93">
        <f t="shared" si="10"/>
        <v>2.683786508877767</v>
      </c>
      <c r="V93">
        <f t="shared" si="11"/>
        <v>3.1225243392518447</v>
      </c>
    </row>
    <row r="94" spans="1:22" x14ac:dyDescent="0.25">
      <c r="B94" t="s">
        <v>43</v>
      </c>
      <c r="C94" t="s">
        <v>47</v>
      </c>
      <c r="D94">
        <v>1500</v>
      </c>
      <c r="E94">
        <v>0.02</v>
      </c>
      <c r="F94" t="s">
        <v>156</v>
      </c>
      <c r="G94" t="s">
        <v>18</v>
      </c>
      <c r="H94">
        <v>495846.65899999999</v>
      </c>
      <c r="I94">
        <v>1185466.064</v>
      </c>
      <c r="J94">
        <f>SUMPRODUCT(($F94=factor!$A$2:$A$8)*factor!B$2:B$8)</f>
        <v>1</v>
      </c>
      <c r="K94">
        <f>SUMPRODUCT(($F94=factor!$A$2:$A$8)*factor!C$2:C$8)</f>
        <v>0.2</v>
      </c>
      <c r="L94">
        <f>SUMPRODUCT(($F94=factor!$A$2:$A$8)*factor!D$2:D$8)</f>
        <v>0.1</v>
      </c>
      <c r="M94">
        <f>SUMPRODUCT(($F94=factor!$A$2:$A$8)*factor!E$2:E$8)</f>
        <v>0.15</v>
      </c>
      <c r="N94">
        <f>SUMPRODUCT(($F94=factor!$A$2:$A$8)*factor!F$2:F$8)</f>
        <v>0.1</v>
      </c>
      <c r="O94">
        <f>SUMPRODUCT(($G94=background_concentration_region!$A$3:$A$52)*(background_concentration_region!B$3:B$52))</f>
        <v>8</v>
      </c>
      <c r="P94">
        <f>SUMPRODUCT(($G94=background_concentration_region!$A$3:$A$52)*(background_concentration_region!C$3:C$52))</f>
        <v>4</v>
      </c>
      <c r="Q94">
        <f>SUMPRODUCT(($G94=background_concentration_region!$A$3:$A$52)*(background_concentration_region!D$3:D$52))</f>
        <v>1</v>
      </c>
      <c r="R94">
        <f>SUMPRODUCT(($G94=background_concentration_region!$A$3:$A$52)*(background_concentration_region!E$3:E$52))</f>
        <v>2</v>
      </c>
      <c r="S94">
        <f t="shared" si="8"/>
        <v>10.245048678503689</v>
      </c>
      <c r="T94">
        <f t="shared" si="9"/>
        <v>5.1225243392518447</v>
      </c>
      <c r="U94">
        <f t="shared" si="10"/>
        <v>2.683786508877767</v>
      </c>
      <c r="V94">
        <f t="shared" si="11"/>
        <v>3.1225243392518447</v>
      </c>
    </row>
    <row r="95" spans="1:22" x14ac:dyDescent="0.25">
      <c r="B95" t="s">
        <v>43</v>
      </c>
      <c r="C95" t="s">
        <v>47</v>
      </c>
      <c r="D95">
        <v>1500</v>
      </c>
      <c r="E95">
        <v>0.02</v>
      </c>
      <c r="F95" t="s">
        <v>156</v>
      </c>
      <c r="G95" t="s">
        <v>18</v>
      </c>
      <c r="H95">
        <v>482512.14399999997</v>
      </c>
      <c r="I95">
        <v>1152916.4480000001</v>
      </c>
      <c r="J95">
        <f>SUMPRODUCT(($F95=factor!$A$2:$A$8)*factor!B$2:B$8)</f>
        <v>1</v>
      </c>
      <c r="K95">
        <f>SUMPRODUCT(($F95=factor!$A$2:$A$8)*factor!C$2:C$8)</f>
        <v>0.2</v>
      </c>
      <c r="L95">
        <f>SUMPRODUCT(($F95=factor!$A$2:$A$8)*factor!D$2:D$8)</f>
        <v>0.1</v>
      </c>
      <c r="M95">
        <f>SUMPRODUCT(($F95=factor!$A$2:$A$8)*factor!E$2:E$8)</f>
        <v>0.15</v>
      </c>
      <c r="N95">
        <f>SUMPRODUCT(($F95=factor!$A$2:$A$8)*factor!F$2:F$8)</f>
        <v>0.1</v>
      </c>
      <c r="O95">
        <f>SUMPRODUCT(($G95=background_concentration_region!$A$3:$A$52)*(background_concentration_region!B$3:B$52))</f>
        <v>8</v>
      </c>
      <c r="P95">
        <f>SUMPRODUCT(($G95=background_concentration_region!$A$3:$A$52)*(background_concentration_region!C$3:C$52))</f>
        <v>4</v>
      </c>
      <c r="Q95">
        <f>SUMPRODUCT(($G95=background_concentration_region!$A$3:$A$52)*(background_concentration_region!D$3:D$52))</f>
        <v>1</v>
      </c>
      <c r="R95">
        <f>SUMPRODUCT(($G95=background_concentration_region!$A$3:$A$52)*(background_concentration_region!E$3:E$52))</f>
        <v>2</v>
      </c>
      <c r="S95">
        <f t="shared" si="8"/>
        <v>10.245048678503689</v>
      </c>
      <c r="T95">
        <f t="shared" si="9"/>
        <v>5.1225243392518447</v>
      </c>
      <c r="U95">
        <f t="shared" si="10"/>
        <v>2.683786508877767</v>
      </c>
      <c r="V95">
        <f t="shared" si="11"/>
        <v>3.1225243392518447</v>
      </c>
    </row>
    <row r="96" spans="1:22" x14ac:dyDescent="0.25">
      <c r="B96" t="s">
        <v>43</v>
      </c>
      <c r="C96" t="s">
        <v>47</v>
      </c>
      <c r="D96">
        <v>1500</v>
      </c>
      <c r="E96">
        <v>0.02</v>
      </c>
      <c r="F96" t="s">
        <v>156</v>
      </c>
      <c r="G96" t="s">
        <v>18</v>
      </c>
      <c r="H96">
        <v>491983.38900000002</v>
      </c>
      <c r="I96">
        <v>1136668.902</v>
      </c>
      <c r="J96">
        <f>SUMPRODUCT(($F96=factor!$A$2:$A$8)*factor!B$2:B$8)</f>
        <v>1</v>
      </c>
      <c r="K96">
        <f>SUMPRODUCT(($F96=factor!$A$2:$A$8)*factor!C$2:C$8)</f>
        <v>0.2</v>
      </c>
      <c r="L96">
        <f>SUMPRODUCT(($F96=factor!$A$2:$A$8)*factor!D$2:D$8)</f>
        <v>0.1</v>
      </c>
      <c r="M96">
        <f>SUMPRODUCT(($F96=factor!$A$2:$A$8)*factor!E$2:E$8)</f>
        <v>0.15</v>
      </c>
      <c r="N96">
        <f>SUMPRODUCT(($F96=factor!$A$2:$A$8)*factor!F$2:F$8)</f>
        <v>0.1</v>
      </c>
      <c r="O96">
        <f>SUMPRODUCT(($G96=background_concentration_region!$A$3:$A$52)*(background_concentration_region!B$3:B$52))</f>
        <v>8</v>
      </c>
      <c r="P96">
        <f>SUMPRODUCT(($G96=background_concentration_region!$A$3:$A$52)*(background_concentration_region!C$3:C$52))</f>
        <v>4</v>
      </c>
      <c r="Q96">
        <f>SUMPRODUCT(($G96=background_concentration_region!$A$3:$A$52)*(background_concentration_region!D$3:D$52))</f>
        <v>1</v>
      </c>
      <c r="R96">
        <f>SUMPRODUCT(($G96=background_concentration_region!$A$3:$A$52)*(background_concentration_region!E$3:E$52))</f>
        <v>2</v>
      </c>
      <c r="S96">
        <f t="shared" si="8"/>
        <v>10.245048678503689</v>
      </c>
      <c r="T96">
        <f t="shared" si="9"/>
        <v>5.1225243392518447</v>
      </c>
      <c r="U96">
        <f t="shared" si="10"/>
        <v>2.683786508877767</v>
      </c>
      <c r="V96">
        <f t="shared" si="11"/>
        <v>3.1225243392518447</v>
      </c>
    </row>
    <row r="97" spans="1:22" x14ac:dyDescent="0.25">
      <c r="B97" t="s">
        <v>43</v>
      </c>
      <c r="C97" t="s">
        <v>47</v>
      </c>
      <c r="D97">
        <v>1500</v>
      </c>
      <c r="E97">
        <v>0.02</v>
      </c>
      <c r="F97" t="s">
        <v>156</v>
      </c>
      <c r="G97" t="s">
        <v>18</v>
      </c>
      <c r="H97">
        <v>492606.49699999997</v>
      </c>
      <c r="I97">
        <v>1120242.2109999999</v>
      </c>
      <c r="J97">
        <f>SUMPRODUCT(($F97=factor!$A$2:$A$8)*factor!B$2:B$8)</f>
        <v>1</v>
      </c>
      <c r="K97">
        <f>SUMPRODUCT(($F97=factor!$A$2:$A$8)*factor!C$2:C$8)</f>
        <v>0.2</v>
      </c>
      <c r="L97">
        <f>SUMPRODUCT(($F97=factor!$A$2:$A$8)*factor!D$2:D$8)</f>
        <v>0.1</v>
      </c>
      <c r="M97">
        <f>SUMPRODUCT(($F97=factor!$A$2:$A$8)*factor!E$2:E$8)</f>
        <v>0.15</v>
      </c>
      <c r="N97">
        <f>SUMPRODUCT(($F97=factor!$A$2:$A$8)*factor!F$2:F$8)</f>
        <v>0.1</v>
      </c>
      <c r="O97">
        <f>SUMPRODUCT(($G97=background_concentration_region!$A$3:$A$52)*(background_concentration_region!B$3:B$52))</f>
        <v>8</v>
      </c>
      <c r="P97">
        <f>SUMPRODUCT(($G97=background_concentration_region!$A$3:$A$52)*(background_concentration_region!C$3:C$52))</f>
        <v>4</v>
      </c>
      <c r="Q97">
        <f>SUMPRODUCT(($G97=background_concentration_region!$A$3:$A$52)*(background_concentration_region!D$3:D$52))</f>
        <v>1</v>
      </c>
      <c r="R97">
        <f>SUMPRODUCT(($G97=background_concentration_region!$A$3:$A$52)*(background_concentration_region!E$3:E$52))</f>
        <v>2</v>
      </c>
      <c r="S97">
        <f t="shared" si="8"/>
        <v>10.245048678503689</v>
      </c>
      <c r="T97">
        <f t="shared" si="9"/>
        <v>5.1225243392518447</v>
      </c>
      <c r="U97">
        <f t="shared" si="10"/>
        <v>2.683786508877767</v>
      </c>
      <c r="V97">
        <f t="shared" si="11"/>
        <v>3.1225243392518447</v>
      </c>
    </row>
    <row r="98" spans="1:22" x14ac:dyDescent="0.25">
      <c r="B98" t="s">
        <v>43</v>
      </c>
      <c r="C98" t="s">
        <v>47</v>
      </c>
      <c r="D98">
        <v>1500</v>
      </c>
      <c r="E98">
        <v>0.02</v>
      </c>
      <c r="F98" t="s">
        <v>156</v>
      </c>
      <c r="G98" t="s">
        <v>18</v>
      </c>
      <c r="H98">
        <v>486188.48200000002</v>
      </c>
      <c r="I98">
        <v>1117625.1569999999</v>
      </c>
      <c r="J98">
        <f>SUMPRODUCT(($F98=factor!$A$2:$A$8)*factor!B$2:B$8)</f>
        <v>1</v>
      </c>
      <c r="K98">
        <f>SUMPRODUCT(($F98=factor!$A$2:$A$8)*factor!C$2:C$8)</f>
        <v>0.2</v>
      </c>
      <c r="L98">
        <f>SUMPRODUCT(($F98=factor!$A$2:$A$8)*factor!D$2:D$8)</f>
        <v>0.1</v>
      </c>
      <c r="M98">
        <f>SUMPRODUCT(($F98=factor!$A$2:$A$8)*factor!E$2:E$8)</f>
        <v>0.15</v>
      </c>
      <c r="N98">
        <f>SUMPRODUCT(($F98=factor!$A$2:$A$8)*factor!F$2:F$8)</f>
        <v>0.1</v>
      </c>
      <c r="O98">
        <f>SUMPRODUCT(($G98=background_concentration_region!$A$3:$A$52)*(background_concentration_region!B$3:B$52))</f>
        <v>8</v>
      </c>
      <c r="P98">
        <f>SUMPRODUCT(($G98=background_concentration_region!$A$3:$A$52)*(background_concentration_region!C$3:C$52))</f>
        <v>4</v>
      </c>
      <c r="Q98">
        <f>SUMPRODUCT(($G98=background_concentration_region!$A$3:$A$52)*(background_concentration_region!D$3:D$52))</f>
        <v>1</v>
      </c>
      <c r="R98">
        <f>SUMPRODUCT(($G98=background_concentration_region!$A$3:$A$52)*(background_concentration_region!E$3:E$52))</f>
        <v>2</v>
      </c>
      <c r="S98">
        <f t="shared" ref="S98:S120" si="12">IF($D98=0,O98,O98+($J98*K98*LN($D98/$E98)))</f>
        <v>10.245048678503689</v>
      </c>
      <c r="T98">
        <f t="shared" ref="T98:T120" si="13">IF($D98=0,P98,P98+($J98*L98*LN($D98/$E98)))</f>
        <v>5.1225243392518447</v>
      </c>
      <c r="U98">
        <f t="shared" ref="U98:U120" si="14">IF($D98=0,Q98,Q98+($J98*M98*LN($D98/$E98)))</f>
        <v>2.683786508877767</v>
      </c>
      <c r="V98">
        <f t="shared" ref="V98:V120" si="15">IF($D98=0,R98,R98+($J98*N98*LN($D98/$E98)))</f>
        <v>3.1225243392518447</v>
      </c>
    </row>
    <row r="99" spans="1:22" x14ac:dyDescent="0.25">
      <c r="B99" t="s">
        <v>43</v>
      </c>
      <c r="C99" t="s">
        <v>47</v>
      </c>
      <c r="D99">
        <v>1500</v>
      </c>
      <c r="E99">
        <v>0.02</v>
      </c>
      <c r="F99" t="s">
        <v>156</v>
      </c>
      <c r="G99" t="s">
        <v>18</v>
      </c>
      <c r="H99">
        <v>539526.54500000004</v>
      </c>
      <c r="I99">
        <v>1198379.9809999999</v>
      </c>
      <c r="J99">
        <f>SUMPRODUCT(($F99=factor!$A$2:$A$8)*factor!B$2:B$8)</f>
        <v>1</v>
      </c>
      <c r="K99">
        <f>SUMPRODUCT(($F99=factor!$A$2:$A$8)*factor!C$2:C$8)</f>
        <v>0.2</v>
      </c>
      <c r="L99">
        <f>SUMPRODUCT(($F99=factor!$A$2:$A$8)*factor!D$2:D$8)</f>
        <v>0.1</v>
      </c>
      <c r="M99">
        <f>SUMPRODUCT(($F99=factor!$A$2:$A$8)*factor!E$2:E$8)</f>
        <v>0.15</v>
      </c>
      <c r="N99">
        <f>SUMPRODUCT(($F99=factor!$A$2:$A$8)*factor!F$2:F$8)</f>
        <v>0.1</v>
      </c>
      <c r="O99">
        <f>SUMPRODUCT(($G99=background_concentration_region!$A$3:$A$52)*(background_concentration_region!B$3:B$52))</f>
        <v>8</v>
      </c>
      <c r="P99">
        <f>SUMPRODUCT(($G99=background_concentration_region!$A$3:$A$52)*(background_concentration_region!C$3:C$52))</f>
        <v>4</v>
      </c>
      <c r="Q99">
        <f>SUMPRODUCT(($G99=background_concentration_region!$A$3:$A$52)*(background_concentration_region!D$3:D$52))</f>
        <v>1</v>
      </c>
      <c r="R99">
        <f>SUMPRODUCT(($G99=background_concentration_region!$A$3:$A$52)*(background_concentration_region!E$3:E$52))</f>
        <v>2</v>
      </c>
      <c r="S99">
        <f t="shared" si="12"/>
        <v>10.245048678503689</v>
      </c>
      <c r="T99">
        <f t="shared" si="13"/>
        <v>5.1225243392518447</v>
      </c>
      <c r="U99">
        <f t="shared" si="14"/>
        <v>2.683786508877767</v>
      </c>
      <c r="V99">
        <f t="shared" si="15"/>
        <v>3.1225243392518447</v>
      </c>
    </row>
    <row r="100" spans="1:22" x14ac:dyDescent="0.25">
      <c r="B100" t="s">
        <v>43</v>
      </c>
      <c r="C100" t="s">
        <v>47</v>
      </c>
      <c r="D100">
        <v>1500</v>
      </c>
      <c r="E100">
        <v>0.02</v>
      </c>
      <c r="F100" t="s">
        <v>156</v>
      </c>
      <c r="G100" t="s">
        <v>18</v>
      </c>
      <c r="H100">
        <v>553733.41299999994</v>
      </c>
      <c r="I100">
        <v>1215523.246</v>
      </c>
      <c r="J100">
        <f>SUMPRODUCT(($F100=factor!$A$2:$A$8)*factor!B$2:B$8)</f>
        <v>1</v>
      </c>
      <c r="K100">
        <f>SUMPRODUCT(($F100=factor!$A$2:$A$8)*factor!C$2:C$8)</f>
        <v>0.2</v>
      </c>
      <c r="L100">
        <f>SUMPRODUCT(($F100=factor!$A$2:$A$8)*factor!D$2:D$8)</f>
        <v>0.1</v>
      </c>
      <c r="M100">
        <f>SUMPRODUCT(($F100=factor!$A$2:$A$8)*factor!E$2:E$8)</f>
        <v>0.15</v>
      </c>
      <c r="N100">
        <f>SUMPRODUCT(($F100=factor!$A$2:$A$8)*factor!F$2:F$8)</f>
        <v>0.1</v>
      </c>
      <c r="O100">
        <f>SUMPRODUCT(($G100=background_concentration_region!$A$3:$A$52)*(background_concentration_region!B$3:B$52))</f>
        <v>8</v>
      </c>
      <c r="P100">
        <f>SUMPRODUCT(($G100=background_concentration_region!$A$3:$A$52)*(background_concentration_region!C$3:C$52))</f>
        <v>4</v>
      </c>
      <c r="Q100">
        <f>SUMPRODUCT(($G100=background_concentration_region!$A$3:$A$52)*(background_concentration_region!D$3:D$52))</f>
        <v>1</v>
      </c>
      <c r="R100">
        <f>SUMPRODUCT(($G100=background_concentration_region!$A$3:$A$52)*(background_concentration_region!E$3:E$52))</f>
        <v>2</v>
      </c>
      <c r="S100">
        <f t="shared" si="12"/>
        <v>10.245048678503689</v>
      </c>
      <c r="T100">
        <f t="shared" si="13"/>
        <v>5.1225243392518447</v>
      </c>
      <c r="U100">
        <f t="shared" si="14"/>
        <v>2.683786508877767</v>
      </c>
      <c r="V100">
        <f t="shared" si="15"/>
        <v>3.1225243392518447</v>
      </c>
    </row>
    <row r="101" spans="1:22" x14ac:dyDescent="0.25">
      <c r="B101" t="s">
        <v>43</v>
      </c>
      <c r="C101" t="s">
        <v>47</v>
      </c>
      <c r="D101">
        <v>1500</v>
      </c>
      <c r="E101">
        <v>0.02</v>
      </c>
      <c r="F101" t="s">
        <v>156</v>
      </c>
      <c r="G101" t="s">
        <v>18</v>
      </c>
      <c r="H101">
        <v>628537.554</v>
      </c>
      <c r="I101">
        <v>1123731.6170000001</v>
      </c>
      <c r="J101">
        <f>SUMPRODUCT(($F101=factor!$A$2:$A$8)*factor!B$2:B$8)</f>
        <v>1</v>
      </c>
      <c r="K101">
        <f>SUMPRODUCT(($F101=factor!$A$2:$A$8)*factor!C$2:C$8)</f>
        <v>0.2</v>
      </c>
      <c r="L101">
        <f>SUMPRODUCT(($F101=factor!$A$2:$A$8)*factor!D$2:D$8)</f>
        <v>0.1</v>
      </c>
      <c r="M101">
        <f>SUMPRODUCT(($F101=factor!$A$2:$A$8)*factor!E$2:E$8)</f>
        <v>0.15</v>
      </c>
      <c r="N101">
        <f>SUMPRODUCT(($F101=factor!$A$2:$A$8)*factor!F$2:F$8)</f>
        <v>0.1</v>
      </c>
      <c r="O101">
        <f>SUMPRODUCT(($G101=background_concentration_region!$A$3:$A$52)*(background_concentration_region!B$3:B$52))</f>
        <v>8</v>
      </c>
      <c r="P101">
        <f>SUMPRODUCT(($G101=background_concentration_region!$A$3:$A$52)*(background_concentration_region!C$3:C$52))</f>
        <v>4</v>
      </c>
      <c r="Q101">
        <f>SUMPRODUCT(($G101=background_concentration_region!$A$3:$A$52)*(background_concentration_region!D$3:D$52))</f>
        <v>1</v>
      </c>
      <c r="R101">
        <f>SUMPRODUCT(($G101=background_concentration_region!$A$3:$A$52)*(background_concentration_region!E$3:E$52))</f>
        <v>2</v>
      </c>
      <c r="S101">
        <f t="shared" si="12"/>
        <v>10.245048678503689</v>
      </c>
      <c r="T101">
        <f t="shared" si="13"/>
        <v>5.1225243392518447</v>
      </c>
      <c r="U101">
        <f t="shared" si="14"/>
        <v>2.683786508877767</v>
      </c>
      <c r="V101">
        <f t="shared" si="15"/>
        <v>3.1225243392518447</v>
      </c>
    </row>
    <row r="102" spans="1:22" x14ac:dyDescent="0.25">
      <c r="B102" t="s">
        <v>43</v>
      </c>
      <c r="C102" t="s">
        <v>47</v>
      </c>
      <c r="D102">
        <v>1500</v>
      </c>
      <c r="E102">
        <v>0.02</v>
      </c>
      <c r="F102" t="s">
        <v>156</v>
      </c>
      <c r="G102" t="s">
        <v>18</v>
      </c>
      <c r="H102">
        <v>639815.81299999997</v>
      </c>
      <c r="I102">
        <v>1103410.5009999999</v>
      </c>
      <c r="J102">
        <f>SUMPRODUCT(($F102=factor!$A$2:$A$8)*factor!B$2:B$8)</f>
        <v>1</v>
      </c>
      <c r="K102">
        <f>SUMPRODUCT(($F102=factor!$A$2:$A$8)*factor!C$2:C$8)</f>
        <v>0.2</v>
      </c>
      <c r="L102">
        <f>SUMPRODUCT(($F102=factor!$A$2:$A$8)*factor!D$2:D$8)</f>
        <v>0.1</v>
      </c>
      <c r="M102">
        <f>SUMPRODUCT(($F102=factor!$A$2:$A$8)*factor!E$2:E$8)</f>
        <v>0.15</v>
      </c>
      <c r="N102">
        <f>SUMPRODUCT(($F102=factor!$A$2:$A$8)*factor!F$2:F$8)</f>
        <v>0.1</v>
      </c>
      <c r="O102">
        <f>SUMPRODUCT(($G102=background_concentration_region!$A$3:$A$52)*(background_concentration_region!B$3:B$52))</f>
        <v>8</v>
      </c>
      <c r="P102">
        <f>SUMPRODUCT(($G102=background_concentration_region!$A$3:$A$52)*(background_concentration_region!C$3:C$52))</f>
        <v>4</v>
      </c>
      <c r="Q102">
        <f>SUMPRODUCT(($G102=background_concentration_region!$A$3:$A$52)*(background_concentration_region!D$3:D$52))</f>
        <v>1</v>
      </c>
      <c r="R102">
        <f>SUMPRODUCT(($G102=background_concentration_region!$A$3:$A$52)*(background_concentration_region!E$3:E$52))</f>
        <v>2</v>
      </c>
      <c r="S102">
        <f t="shared" si="12"/>
        <v>10.245048678503689</v>
      </c>
      <c r="T102">
        <f t="shared" si="13"/>
        <v>5.1225243392518447</v>
      </c>
      <c r="U102">
        <f t="shared" si="14"/>
        <v>2.683786508877767</v>
      </c>
      <c r="V102">
        <f t="shared" si="15"/>
        <v>3.1225243392518447</v>
      </c>
    </row>
    <row r="103" spans="1:22" x14ac:dyDescent="0.25">
      <c r="B103" t="s">
        <v>43</v>
      </c>
      <c r="C103" t="s">
        <v>47</v>
      </c>
      <c r="D103">
        <v>1500</v>
      </c>
      <c r="E103">
        <v>0.02</v>
      </c>
      <c r="F103" t="s">
        <v>156</v>
      </c>
      <c r="G103" t="s">
        <v>18</v>
      </c>
      <c r="H103">
        <v>669413.45299999998</v>
      </c>
      <c r="I103">
        <v>1209712.7620000001</v>
      </c>
      <c r="J103">
        <f>SUMPRODUCT(($F103=factor!$A$2:$A$8)*factor!B$2:B$8)</f>
        <v>1</v>
      </c>
      <c r="K103">
        <f>SUMPRODUCT(($F103=factor!$A$2:$A$8)*factor!C$2:C$8)</f>
        <v>0.2</v>
      </c>
      <c r="L103">
        <f>SUMPRODUCT(($F103=factor!$A$2:$A$8)*factor!D$2:D$8)</f>
        <v>0.1</v>
      </c>
      <c r="M103">
        <f>SUMPRODUCT(($F103=factor!$A$2:$A$8)*factor!E$2:E$8)</f>
        <v>0.15</v>
      </c>
      <c r="N103">
        <f>SUMPRODUCT(($F103=factor!$A$2:$A$8)*factor!F$2:F$8)</f>
        <v>0.1</v>
      </c>
      <c r="O103">
        <f>SUMPRODUCT(($G103=background_concentration_region!$A$3:$A$52)*(background_concentration_region!B$3:B$52))</f>
        <v>8</v>
      </c>
      <c r="P103">
        <f>SUMPRODUCT(($G103=background_concentration_region!$A$3:$A$52)*(background_concentration_region!C$3:C$52))</f>
        <v>4</v>
      </c>
      <c r="Q103">
        <f>SUMPRODUCT(($G103=background_concentration_region!$A$3:$A$52)*(background_concentration_region!D$3:D$52))</f>
        <v>1</v>
      </c>
      <c r="R103">
        <f>SUMPRODUCT(($G103=background_concentration_region!$A$3:$A$52)*(background_concentration_region!E$3:E$52))</f>
        <v>2</v>
      </c>
      <c r="S103">
        <f t="shared" si="12"/>
        <v>10.245048678503689</v>
      </c>
      <c r="T103">
        <f t="shared" si="13"/>
        <v>5.1225243392518447</v>
      </c>
      <c r="U103">
        <f t="shared" si="14"/>
        <v>2.683786508877767</v>
      </c>
      <c r="V103">
        <f t="shared" si="15"/>
        <v>3.1225243392518447</v>
      </c>
    </row>
    <row r="104" spans="1:22" x14ac:dyDescent="0.25">
      <c r="B104" t="s">
        <v>43</v>
      </c>
      <c r="C104" t="s">
        <v>47</v>
      </c>
      <c r="D104">
        <v>1500</v>
      </c>
      <c r="E104">
        <v>0.02</v>
      </c>
      <c r="F104" t="s">
        <v>156</v>
      </c>
      <c r="G104" t="s">
        <v>18</v>
      </c>
      <c r="H104">
        <v>639878.12300000002</v>
      </c>
      <c r="I104">
        <v>1215803.645</v>
      </c>
      <c r="J104">
        <f>SUMPRODUCT(($F104=factor!$A$2:$A$8)*factor!B$2:B$8)</f>
        <v>1</v>
      </c>
      <c r="K104">
        <f>SUMPRODUCT(($F104=factor!$A$2:$A$8)*factor!C$2:C$8)</f>
        <v>0.2</v>
      </c>
      <c r="L104">
        <f>SUMPRODUCT(($F104=factor!$A$2:$A$8)*factor!D$2:D$8)</f>
        <v>0.1</v>
      </c>
      <c r="M104">
        <f>SUMPRODUCT(($F104=factor!$A$2:$A$8)*factor!E$2:E$8)</f>
        <v>0.15</v>
      </c>
      <c r="N104">
        <f>SUMPRODUCT(($F104=factor!$A$2:$A$8)*factor!F$2:F$8)</f>
        <v>0.1</v>
      </c>
      <c r="O104">
        <f>SUMPRODUCT(($G104=background_concentration_region!$A$3:$A$52)*(background_concentration_region!B$3:B$52))</f>
        <v>8</v>
      </c>
      <c r="P104">
        <f>SUMPRODUCT(($G104=background_concentration_region!$A$3:$A$52)*(background_concentration_region!C$3:C$52))</f>
        <v>4</v>
      </c>
      <c r="Q104">
        <f>SUMPRODUCT(($G104=background_concentration_region!$A$3:$A$52)*(background_concentration_region!D$3:D$52))</f>
        <v>1</v>
      </c>
      <c r="R104">
        <f>SUMPRODUCT(($G104=background_concentration_region!$A$3:$A$52)*(background_concentration_region!E$3:E$52))</f>
        <v>2</v>
      </c>
      <c r="S104">
        <f t="shared" si="12"/>
        <v>10.245048678503689</v>
      </c>
      <c r="T104">
        <f t="shared" si="13"/>
        <v>5.1225243392518447</v>
      </c>
      <c r="U104">
        <f t="shared" si="14"/>
        <v>2.683786508877767</v>
      </c>
      <c r="V104">
        <f t="shared" si="15"/>
        <v>3.1225243392518447</v>
      </c>
    </row>
    <row r="105" spans="1:22" x14ac:dyDescent="0.25">
      <c r="A105" t="s">
        <v>86</v>
      </c>
      <c r="B105" t="s">
        <v>43</v>
      </c>
      <c r="C105" t="s">
        <v>47</v>
      </c>
      <c r="D105">
        <v>200</v>
      </c>
      <c r="E105">
        <v>0.02</v>
      </c>
      <c r="F105" t="s">
        <v>156</v>
      </c>
      <c r="G105" t="s">
        <v>18</v>
      </c>
      <c r="H105">
        <v>748226.25699999998</v>
      </c>
      <c r="I105">
        <v>1232669.1070000001</v>
      </c>
      <c r="J105">
        <f>SUMPRODUCT(($F105=factor!$A$2:$A$8)*factor!B$2:B$8)</f>
        <v>1</v>
      </c>
      <c r="K105">
        <f>SUMPRODUCT(($F105=factor!$A$2:$A$8)*factor!C$2:C$8)</f>
        <v>0.2</v>
      </c>
      <c r="L105">
        <f>SUMPRODUCT(($F105=factor!$A$2:$A$8)*factor!D$2:D$8)</f>
        <v>0.1</v>
      </c>
      <c r="M105">
        <f>SUMPRODUCT(($F105=factor!$A$2:$A$8)*factor!E$2:E$8)</f>
        <v>0.15</v>
      </c>
      <c r="N105">
        <f>SUMPRODUCT(($F105=factor!$A$2:$A$8)*factor!F$2:F$8)</f>
        <v>0.1</v>
      </c>
      <c r="O105">
        <f>SUMPRODUCT(($G105=background_concentration_region!$A$3:$A$52)*(background_concentration_region!B$3:B$52))</f>
        <v>8</v>
      </c>
      <c r="P105">
        <f>SUMPRODUCT(($G105=background_concentration_region!$A$3:$A$52)*(background_concentration_region!C$3:C$52))</f>
        <v>4</v>
      </c>
      <c r="Q105">
        <f>SUMPRODUCT(($G105=background_concentration_region!$A$3:$A$52)*(background_concentration_region!D$3:D$52))</f>
        <v>1</v>
      </c>
      <c r="R105">
        <f>SUMPRODUCT(($G105=background_concentration_region!$A$3:$A$52)*(background_concentration_region!E$3:E$52))</f>
        <v>2</v>
      </c>
      <c r="S105">
        <f t="shared" si="12"/>
        <v>9.842068074395236</v>
      </c>
      <c r="T105">
        <f t="shared" si="13"/>
        <v>4.921034037197618</v>
      </c>
      <c r="U105">
        <f t="shared" si="14"/>
        <v>2.3815510557964275</v>
      </c>
      <c r="V105">
        <f t="shared" si="15"/>
        <v>2.9210340371976184</v>
      </c>
    </row>
    <row r="106" spans="1:22" x14ac:dyDescent="0.25">
      <c r="A106" t="s">
        <v>87</v>
      </c>
      <c r="B106" t="s">
        <v>43</v>
      </c>
      <c r="C106" t="s">
        <v>47</v>
      </c>
      <c r="D106">
        <v>1000</v>
      </c>
      <c r="E106">
        <v>0.3</v>
      </c>
      <c r="F106" t="s">
        <v>156</v>
      </c>
      <c r="G106" t="s">
        <v>18</v>
      </c>
      <c r="H106">
        <v>783411.10100000002</v>
      </c>
      <c r="I106">
        <v>1245284.452</v>
      </c>
      <c r="J106">
        <f>SUMPRODUCT(($F106=factor!$A$2:$A$8)*factor!B$2:B$8)</f>
        <v>1</v>
      </c>
      <c r="K106">
        <f>SUMPRODUCT(($F106=factor!$A$2:$A$8)*factor!C$2:C$8)</f>
        <v>0.2</v>
      </c>
      <c r="L106">
        <f>SUMPRODUCT(($F106=factor!$A$2:$A$8)*factor!D$2:D$8)</f>
        <v>0.1</v>
      </c>
      <c r="M106">
        <f>SUMPRODUCT(($F106=factor!$A$2:$A$8)*factor!E$2:E$8)</f>
        <v>0.15</v>
      </c>
      <c r="N106">
        <f>SUMPRODUCT(($F106=factor!$A$2:$A$8)*factor!F$2:F$8)</f>
        <v>0.1</v>
      </c>
      <c r="O106">
        <f>SUMPRODUCT(($G106=background_concentration_region!$A$3:$A$52)*(background_concentration_region!B$3:B$52))</f>
        <v>8</v>
      </c>
      <c r="P106">
        <f>SUMPRODUCT(($G106=background_concentration_region!$A$3:$A$52)*(background_concentration_region!C$3:C$52))</f>
        <v>4</v>
      </c>
      <c r="Q106">
        <f>SUMPRODUCT(($G106=background_concentration_region!$A$3:$A$52)*(background_concentration_region!D$3:D$52))</f>
        <v>1</v>
      </c>
      <c r="R106">
        <f>SUMPRODUCT(($G106=background_concentration_region!$A$3:$A$52)*(background_concentration_region!E$3:E$52))</f>
        <v>2</v>
      </c>
      <c r="S106">
        <f t="shared" si="12"/>
        <v>9.6223456166616153</v>
      </c>
      <c r="T106">
        <f t="shared" si="13"/>
        <v>4.8111728083308076</v>
      </c>
      <c r="U106">
        <f t="shared" si="14"/>
        <v>2.2167592124962106</v>
      </c>
      <c r="V106">
        <f t="shared" si="15"/>
        <v>2.8111728083308072</v>
      </c>
    </row>
    <row r="107" spans="1:22" x14ac:dyDescent="0.25">
      <c r="B107" t="s">
        <v>43</v>
      </c>
      <c r="C107" t="s">
        <v>47</v>
      </c>
      <c r="D107">
        <v>1500</v>
      </c>
      <c r="E107">
        <v>0.02</v>
      </c>
      <c r="F107" t="s">
        <v>156</v>
      </c>
      <c r="G107" t="s">
        <v>18</v>
      </c>
      <c r="H107">
        <v>517298.837</v>
      </c>
      <c r="I107">
        <v>1211809.8319999999</v>
      </c>
      <c r="J107">
        <f>SUMPRODUCT(($F107=factor!$A$2:$A$8)*factor!B$2:B$8)</f>
        <v>1</v>
      </c>
      <c r="K107">
        <f>SUMPRODUCT(($F107=factor!$A$2:$A$8)*factor!C$2:C$8)</f>
        <v>0.2</v>
      </c>
      <c r="L107">
        <f>SUMPRODUCT(($F107=factor!$A$2:$A$8)*factor!D$2:D$8)</f>
        <v>0.1</v>
      </c>
      <c r="M107">
        <f>SUMPRODUCT(($F107=factor!$A$2:$A$8)*factor!E$2:E$8)</f>
        <v>0.15</v>
      </c>
      <c r="N107">
        <f>SUMPRODUCT(($F107=factor!$A$2:$A$8)*factor!F$2:F$8)</f>
        <v>0.1</v>
      </c>
      <c r="O107">
        <f>SUMPRODUCT(($G107=background_concentration_region!$A$3:$A$52)*(background_concentration_region!B$3:B$52))</f>
        <v>8</v>
      </c>
      <c r="P107">
        <f>SUMPRODUCT(($G107=background_concentration_region!$A$3:$A$52)*(background_concentration_region!C$3:C$52))</f>
        <v>4</v>
      </c>
      <c r="Q107">
        <f>SUMPRODUCT(($G107=background_concentration_region!$A$3:$A$52)*(background_concentration_region!D$3:D$52))</f>
        <v>1</v>
      </c>
      <c r="R107">
        <f>SUMPRODUCT(($G107=background_concentration_region!$A$3:$A$52)*(background_concentration_region!E$3:E$52))</f>
        <v>2</v>
      </c>
      <c r="S107">
        <f t="shared" si="12"/>
        <v>10.245048678503689</v>
      </c>
      <c r="T107">
        <f t="shared" si="13"/>
        <v>5.1225243392518447</v>
      </c>
      <c r="U107">
        <f t="shared" si="14"/>
        <v>2.683786508877767</v>
      </c>
      <c r="V107">
        <f t="shared" si="15"/>
        <v>3.1225243392518447</v>
      </c>
    </row>
    <row r="108" spans="1:22" x14ac:dyDescent="0.25">
      <c r="B108" t="s">
        <v>43</v>
      </c>
      <c r="C108" t="s">
        <v>47</v>
      </c>
      <c r="D108">
        <v>1500</v>
      </c>
      <c r="E108">
        <v>0.02</v>
      </c>
      <c r="F108" t="s">
        <v>156</v>
      </c>
      <c r="G108" t="s">
        <v>18</v>
      </c>
      <c r="H108">
        <v>652720.81900000002</v>
      </c>
      <c r="I108">
        <v>1157632.108</v>
      </c>
      <c r="J108">
        <f>SUMPRODUCT(($F108=factor!$A$2:$A$8)*factor!B$2:B$8)</f>
        <v>1</v>
      </c>
      <c r="K108">
        <f>SUMPRODUCT(($F108=factor!$A$2:$A$8)*factor!C$2:C$8)</f>
        <v>0.2</v>
      </c>
      <c r="L108">
        <f>SUMPRODUCT(($F108=factor!$A$2:$A$8)*factor!D$2:D$8)</f>
        <v>0.1</v>
      </c>
      <c r="M108">
        <f>SUMPRODUCT(($F108=factor!$A$2:$A$8)*factor!E$2:E$8)</f>
        <v>0.15</v>
      </c>
      <c r="N108">
        <f>SUMPRODUCT(($F108=factor!$A$2:$A$8)*factor!F$2:F$8)</f>
        <v>0.1</v>
      </c>
      <c r="O108">
        <f>SUMPRODUCT(($G108=background_concentration_region!$A$3:$A$52)*(background_concentration_region!B$3:B$52))</f>
        <v>8</v>
      </c>
      <c r="P108">
        <f>SUMPRODUCT(($G108=background_concentration_region!$A$3:$A$52)*(background_concentration_region!C$3:C$52))</f>
        <v>4</v>
      </c>
      <c r="Q108">
        <f>SUMPRODUCT(($G108=background_concentration_region!$A$3:$A$52)*(background_concentration_region!D$3:D$52))</f>
        <v>1</v>
      </c>
      <c r="R108">
        <f>SUMPRODUCT(($G108=background_concentration_region!$A$3:$A$52)*(background_concentration_region!E$3:E$52))</f>
        <v>2</v>
      </c>
      <c r="S108">
        <f t="shared" si="12"/>
        <v>10.245048678503689</v>
      </c>
      <c r="T108">
        <f t="shared" si="13"/>
        <v>5.1225243392518447</v>
      </c>
      <c r="U108">
        <f t="shared" si="14"/>
        <v>2.683786508877767</v>
      </c>
      <c r="V108">
        <f t="shared" si="15"/>
        <v>3.1225243392518447</v>
      </c>
    </row>
    <row r="109" spans="1:22" x14ac:dyDescent="0.25">
      <c r="A109" t="s">
        <v>88</v>
      </c>
      <c r="B109" t="s">
        <v>43</v>
      </c>
      <c r="C109" t="s">
        <v>47</v>
      </c>
      <c r="D109">
        <v>250</v>
      </c>
      <c r="E109">
        <v>0.01</v>
      </c>
      <c r="F109" t="s">
        <v>156</v>
      </c>
      <c r="G109" t="s">
        <v>18</v>
      </c>
      <c r="H109">
        <v>544334.58100000001</v>
      </c>
      <c r="I109">
        <v>1150264.3629999999</v>
      </c>
      <c r="J109">
        <f>SUMPRODUCT(($F109=factor!$A$2:$A$8)*factor!B$2:B$8)</f>
        <v>1</v>
      </c>
      <c r="K109">
        <f>SUMPRODUCT(($F109=factor!$A$2:$A$8)*factor!C$2:C$8)</f>
        <v>0.2</v>
      </c>
      <c r="L109">
        <f>SUMPRODUCT(($F109=factor!$A$2:$A$8)*factor!D$2:D$8)</f>
        <v>0.1</v>
      </c>
      <c r="M109">
        <f>SUMPRODUCT(($F109=factor!$A$2:$A$8)*factor!E$2:E$8)</f>
        <v>0.15</v>
      </c>
      <c r="N109">
        <f>SUMPRODUCT(($F109=factor!$A$2:$A$8)*factor!F$2:F$8)</f>
        <v>0.1</v>
      </c>
      <c r="O109">
        <f>SUMPRODUCT(($G109=background_concentration_region!$A$3:$A$52)*(background_concentration_region!B$3:B$52))</f>
        <v>8</v>
      </c>
      <c r="P109">
        <f>SUMPRODUCT(($G109=background_concentration_region!$A$3:$A$52)*(background_concentration_region!C$3:C$52))</f>
        <v>4</v>
      </c>
      <c r="Q109">
        <f>SUMPRODUCT(($G109=background_concentration_region!$A$3:$A$52)*(background_concentration_region!D$3:D$52))</f>
        <v>1</v>
      </c>
      <c r="R109">
        <f>SUMPRODUCT(($G109=background_concentration_region!$A$3:$A$52)*(background_concentration_region!E$3:E$52))</f>
        <v>2</v>
      </c>
      <c r="S109">
        <f t="shared" si="12"/>
        <v>10.025326220770069</v>
      </c>
      <c r="T109">
        <f t="shared" si="13"/>
        <v>5.0126631103850343</v>
      </c>
      <c r="U109">
        <f t="shared" si="14"/>
        <v>2.5189946655775506</v>
      </c>
      <c r="V109">
        <f t="shared" si="15"/>
        <v>3.0126631103850339</v>
      </c>
    </row>
    <row r="110" spans="1:22" x14ac:dyDescent="0.25">
      <c r="A110" t="s">
        <v>89</v>
      </c>
      <c r="B110" t="s">
        <v>43</v>
      </c>
      <c r="C110" t="s">
        <v>47</v>
      </c>
      <c r="D110">
        <v>20</v>
      </c>
      <c r="E110">
        <v>0.02</v>
      </c>
      <c r="F110" t="s">
        <v>156</v>
      </c>
      <c r="G110" t="s">
        <v>18</v>
      </c>
      <c r="H110">
        <v>641878.09900000005</v>
      </c>
      <c r="I110">
        <v>1165759.5379999999</v>
      </c>
      <c r="J110">
        <f>SUMPRODUCT(($F110=factor!$A$2:$A$8)*factor!B$2:B$8)</f>
        <v>1</v>
      </c>
      <c r="K110">
        <f>SUMPRODUCT(($F110=factor!$A$2:$A$8)*factor!C$2:C$8)</f>
        <v>0.2</v>
      </c>
      <c r="L110">
        <f>SUMPRODUCT(($F110=factor!$A$2:$A$8)*factor!D$2:D$8)</f>
        <v>0.1</v>
      </c>
      <c r="M110">
        <f>SUMPRODUCT(($F110=factor!$A$2:$A$8)*factor!E$2:E$8)</f>
        <v>0.15</v>
      </c>
      <c r="N110">
        <f>SUMPRODUCT(($F110=factor!$A$2:$A$8)*factor!F$2:F$8)</f>
        <v>0.1</v>
      </c>
      <c r="O110">
        <f>SUMPRODUCT(($G110=background_concentration_region!$A$3:$A$52)*(background_concentration_region!B$3:B$52))</f>
        <v>8</v>
      </c>
      <c r="P110">
        <f>SUMPRODUCT(($G110=background_concentration_region!$A$3:$A$52)*(background_concentration_region!C$3:C$52))</f>
        <v>4</v>
      </c>
      <c r="Q110">
        <f>SUMPRODUCT(($G110=background_concentration_region!$A$3:$A$52)*(background_concentration_region!D$3:D$52))</f>
        <v>1</v>
      </c>
      <c r="R110">
        <f>SUMPRODUCT(($G110=background_concentration_region!$A$3:$A$52)*(background_concentration_region!E$3:E$52))</f>
        <v>2</v>
      </c>
      <c r="S110">
        <f t="shared" si="12"/>
        <v>9.381551055796427</v>
      </c>
      <c r="T110">
        <f t="shared" si="13"/>
        <v>4.6907755278982135</v>
      </c>
      <c r="U110">
        <f t="shared" si="14"/>
        <v>2.0361632918473207</v>
      </c>
      <c r="V110">
        <f t="shared" si="15"/>
        <v>2.6907755278982135</v>
      </c>
    </row>
    <row r="111" spans="1:22" x14ac:dyDescent="0.25">
      <c r="B111" t="s">
        <v>43</v>
      </c>
      <c r="C111" t="s">
        <v>47</v>
      </c>
      <c r="D111">
        <f>SUMPRODUCT((average_city_by_region!$B$2:$B$51=$G111)*average_city_by_region!C$2:C$51)</f>
        <v>550</v>
      </c>
      <c r="E111">
        <f>SUMPRODUCT((average_city_by_region!$B$2:$B$51=$G111)*average_city_by_region!D$2:D$51)</f>
        <v>5.5E-2</v>
      </c>
      <c r="F111" t="s">
        <v>156</v>
      </c>
      <c r="G111" t="s">
        <v>21</v>
      </c>
      <c r="H111">
        <v>1296104.54</v>
      </c>
      <c r="I111">
        <v>1075448.5190000001</v>
      </c>
      <c r="J111">
        <f>SUMPRODUCT(($F111=factor!$A$2:$A$8)*factor!B$2:B$8)</f>
        <v>1</v>
      </c>
      <c r="K111">
        <f>SUMPRODUCT(($F111=factor!$A$2:$A$8)*factor!C$2:C$8)</f>
        <v>0.2</v>
      </c>
      <c r="L111">
        <f>SUMPRODUCT(($F111=factor!$A$2:$A$8)*factor!D$2:D$8)</f>
        <v>0.1</v>
      </c>
      <c r="M111">
        <f>SUMPRODUCT(($F111=factor!$A$2:$A$8)*factor!E$2:E$8)</f>
        <v>0.15</v>
      </c>
      <c r="N111">
        <f>SUMPRODUCT(($F111=factor!$A$2:$A$8)*factor!F$2:F$8)</f>
        <v>0.1</v>
      </c>
      <c r="O111">
        <f>SUMPRODUCT(($G111=background_concentration_region!$A$3:$A$52)*(background_concentration_region!B$3:B$52))</f>
        <v>20</v>
      </c>
      <c r="P111">
        <f>SUMPRODUCT(($G111=background_concentration_region!$A$3:$A$52)*(background_concentration_region!C$3:C$52))</f>
        <v>10</v>
      </c>
      <c r="Q111">
        <f>SUMPRODUCT(($G111=background_concentration_region!$A$3:$A$52)*(background_concentration_region!D$3:D$52))</f>
        <v>10</v>
      </c>
      <c r="R111">
        <f>SUMPRODUCT(($G111=background_concentration_region!$A$3:$A$52)*(background_concentration_region!E$3:E$52))</f>
        <v>8</v>
      </c>
      <c r="S111">
        <f t="shared" si="12"/>
        <v>21.842068074395236</v>
      </c>
      <c r="T111">
        <f t="shared" si="13"/>
        <v>10.921034037197618</v>
      </c>
      <c r="U111">
        <f t="shared" si="14"/>
        <v>11.381551055796427</v>
      </c>
      <c r="V111">
        <f t="shared" si="15"/>
        <v>8.921034037197618</v>
      </c>
    </row>
    <row r="112" spans="1:22" x14ac:dyDescent="0.25">
      <c r="B112" t="s">
        <v>43</v>
      </c>
      <c r="C112" t="s">
        <v>47</v>
      </c>
      <c r="D112">
        <f>SUMPRODUCT((average_city_by_region!$B$2:$B$51=$G112)*average_city_by_region!C$2:C$51)</f>
        <v>600</v>
      </c>
      <c r="E112">
        <f>SUMPRODUCT((average_city_by_region!$B$2:$B$51=$G112)*average_city_by_region!D$2:D$51)</f>
        <v>0.06</v>
      </c>
      <c r="F112" t="s">
        <v>156</v>
      </c>
      <c r="G112" t="s">
        <v>140</v>
      </c>
      <c r="H112">
        <v>1011344.086</v>
      </c>
      <c r="I112">
        <v>1209307.7420000001</v>
      </c>
      <c r="J112">
        <f>SUMPRODUCT(($F112=factor!$A$2:$A$8)*factor!B$2:B$8)</f>
        <v>1</v>
      </c>
      <c r="K112">
        <f>SUMPRODUCT(($F112=factor!$A$2:$A$8)*factor!C$2:C$8)</f>
        <v>0.2</v>
      </c>
      <c r="L112">
        <f>SUMPRODUCT(($F112=factor!$A$2:$A$8)*factor!D$2:D$8)</f>
        <v>0.1</v>
      </c>
      <c r="M112">
        <f>SUMPRODUCT(($F112=factor!$A$2:$A$8)*factor!E$2:E$8)</f>
        <v>0.15</v>
      </c>
      <c r="N112">
        <f>SUMPRODUCT(($F112=factor!$A$2:$A$8)*factor!F$2:F$8)</f>
        <v>0.1</v>
      </c>
      <c r="O112">
        <f>SUMPRODUCT(($G112=background_concentration_region!$A$3:$A$52)*(background_concentration_region!B$3:B$52))</f>
        <v>8</v>
      </c>
      <c r="P112">
        <f>SUMPRODUCT(($G112=background_concentration_region!$A$3:$A$52)*(background_concentration_region!C$3:C$52))</f>
        <v>4</v>
      </c>
      <c r="Q112">
        <f>SUMPRODUCT(($G112=background_concentration_region!$A$3:$A$52)*(background_concentration_region!D$3:D$52))</f>
        <v>2</v>
      </c>
      <c r="R112">
        <f>SUMPRODUCT(($G112=background_concentration_region!$A$3:$A$52)*(background_concentration_region!E$3:E$52))</f>
        <v>3</v>
      </c>
      <c r="S112">
        <f t="shared" si="12"/>
        <v>9.842068074395236</v>
      </c>
      <c r="T112">
        <f t="shared" si="13"/>
        <v>4.921034037197618</v>
      </c>
      <c r="U112">
        <f t="shared" si="14"/>
        <v>3.3815510557964275</v>
      </c>
      <c r="V112">
        <f t="shared" si="15"/>
        <v>3.9210340371976184</v>
      </c>
    </row>
    <row r="113" spans="1:22" x14ac:dyDescent="0.25">
      <c r="B113" t="s">
        <v>43</v>
      </c>
      <c r="C113" t="s">
        <v>47</v>
      </c>
      <c r="D113">
        <f>SUMPRODUCT((average_city_by_region!$B$2:$B$51=$G113)*average_city_by_region!C$2:C$51)</f>
        <v>700</v>
      </c>
      <c r="E113">
        <f>SUMPRODUCT((average_city_by_region!$B$2:$B$51=$G113)*average_city_by_region!D$2:D$51)</f>
        <v>7.0000000000000007E-2</v>
      </c>
      <c r="F113" t="s">
        <v>156</v>
      </c>
      <c r="G113" t="s">
        <v>22</v>
      </c>
      <c r="H113">
        <v>926494.00100000005</v>
      </c>
      <c r="I113">
        <v>6830.1850000000004</v>
      </c>
      <c r="J113">
        <f>SUMPRODUCT(($F113=factor!$A$2:$A$8)*factor!B$2:B$8)</f>
        <v>1</v>
      </c>
      <c r="K113">
        <f>SUMPRODUCT(($F113=factor!$A$2:$A$8)*factor!C$2:C$8)</f>
        <v>0.2</v>
      </c>
      <c r="L113">
        <f>SUMPRODUCT(($F113=factor!$A$2:$A$8)*factor!D$2:D$8)</f>
        <v>0.1</v>
      </c>
      <c r="M113">
        <f>SUMPRODUCT(($F113=factor!$A$2:$A$8)*factor!E$2:E$8)</f>
        <v>0.15</v>
      </c>
      <c r="N113">
        <f>SUMPRODUCT(($F113=factor!$A$2:$A$8)*factor!F$2:F$8)</f>
        <v>0.1</v>
      </c>
      <c r="O113">
        <f>SUMPRODUCT(($G113=background_concentration_region!$A$3:$A$52)*(background_concentration_region!B$3:B$52))</f>
        <v>20</v>
      </c>
      <c r="P113">
        <f>SUMPRODUCT(($G113=background_concentration_region!$A$3:$A$52)*(background_concentration_region!C$3:C$52))</f>
        <v>10</v>
      </c>
      <c r="Q113">
        <f>SUMPRODUCT(($G113=background_concentration_region!$A$3:$A$52)*(background_concentration_region!D$3:D$52))</f>
        <v>5</v>
      </c>
      <c r="R113">
        <f>SUMPRODUCT(($G113=background_concentration_region!$A$3:$A$52)*(background_concentration_region!E$3:E$52))</f>
        <v>5</v>
      </c>
      <c r="S113">
        <f t="shared" si="12"/>
        <v>21.842068074395236</v>
      </c>
      <c r="T113">
        <f t="shared" si="13"/>
        <v>10.921034037197618</v>
      </c>
      <c r="U113">
        <f t="shared" si="14"/>
        <v>6.381551055796427</v>
      </c>
      <c r="V113">
        <f t="shared" si="15"/>
        <v>5.921034037197618</v>
      </c>
    </row>
    <row r="114" spans="1:22" x14ac:dyDescent="0.25">
      <c r="A114" t="s">
        <v>90</v>
      </c>
      <c r="C114" t="s">
        <v>47</v>
      </c>
      <c r="D114">
        <v>10000</v>
      </c>
      <c r="E114">
        <v>0.1</v>
      </c>
      <c r="F114" t="s">
        <v>159</v>
      </c>
      <c r="G114" t="s">
        <v>141</v>
      </c>
      <c r="H114">
        <v>1071013.7309999999</v>
      </c>
      <c r="I114">
        <v>929616.58700000006</v>
      </c>
      <c r="J114">
        <f>SUMPRODUCT(($F114=factor!$A$2:$A$8)*factor!B$2:B$8)</f>
        <v>2</v>
      </c>
      <c r="K114">
        <f>SUMPRODUCT(($F114=factor!$A$2:$A$8)*factor!C$2:C$8)</f>
        <v>0.4</v>
      </c>
      <c r="L114">
        <f>SUMPRODUCT(($F114=factor!$A$2:$A$8)*factor!D$2:D$8)</f>
        <v>0.3</v>
      </c>
      <c r="M114">
        <f>SUMPRODUCT(($F114=factor!$A$2:$A$8)*factor!E$2:E$8)</f>
        <v>0.5</v>
      </c>
      <c r="N114">
        <f>SUMPRODUCT(($F114=factor!$A$2:$A$8)*factor!F$2:F$8)</f>
        <v>0.3</v>
      </c>
      <c r="O114">
        <f>SUMPRODUCT(($G114=background_concentration_region!$A$3:$A$52)*(background_concentration_region!B$3:B$52))</f>
        <v>8</v>
      </c>
      <c r="P114">
        <f>SUMPRODUCT(($G114=background_concentration_region!$A$3:$A$52)*(background_concentration_region!C$3:C$52))</f>
        <v>4</v>
      </c>
      <c r="Q114">
        <f>SUMPRODUCT(($G114=background_concentration_region!$A$3:$A$52)*(background_concentration_region!D$3:D$52))</f>
        <v>1</v>
      </c>
      <c r="R114">
        <f>SUMPRODUCT(($G114=background_concentration_region!$A$3:$A$52)*(background_concentration_region!E$3:E$52))</f>
        <v>2</v>
      </c>
      <c r="S114">
        <f t="shared" si="12"/>
        <v>17.210340371976184</v>
      </c>
      <c r="T114">
        <f t="shared" si="13"/>
        <v>10.907755278982137</v>
      </c>
      <c r="U114">
        <f t="shared" si="14"/>
        <v>12.512925464970229</v>
      </c>
      <c r="V114">
        <f t="shared" si="15"/>
        <v>8.9077552789821368</v>
      </c>
    </row>
    <row r="115" spans="1:22" x14ac:dyDescent="0.25">
      <c r="B115" t="s">
        <v>43</v>
      </c>
      <c r="C115" t="s">
        <v>47</v>
      </c>
      <c r="D115">
        <f>SUMPRODUCT((average_city_by_region!$B$2:$B$51=$G115)*average_city_by_region!C$2:C$51)</f>
        <v>600</v>
      </c>
      <c r="E115">
        <f>SUMPRODUCT((average_city_by_region!$B$2:$B$51=$G115)*average_city_by_region!D$2:D$51)</f>
        <v>0.06</v>
      </c>
      <c r="F115" t="s">
        <v>156</v>
      </c>
      <c r="G115" t="s">
        <v>25</v>
      </c>
      <c r="H115">
        <v>1188057.575</v>
      </c>
      <c r="I115">
        <v>858349.82900000003</v>
      </c>
      <c r="J115">
        <f>SUMPRODUCT(($F115=factor!$A$2:$A$8)*factor!B$2:B$8)</f>
        <v>1</v>
      </c>
      <c r="K115">
        <f>SUMPRODUCT(($F115=factor!$A$2:$A$8)*factor!C$2:C$8)</f>
        <v>0.2</v>
      </c>
      <c r="L115">
        <f>SUMPRODUCT(($F115=factor!$A$2:$A$8)*factor!D$2:D$8)</f>
        <v>0.1</v>
      </c>
      <c r="M115">
        <f>SUMPRODUCT(($F115=factor!$A$2:$A$8)*factor!E$2:E$8)</f>
        <v>0.15</v>
      </c>
      <c r="N115">
        <f>SUMPRODUCT(($F115=factor!$A$2:$A$8)*factor!F$2:F$8)</f>
        <v>0.1</v>
      </c>
      <c r="O115">
        <f>SUMPRODUCT(($G115=background_concentration_region!$A$3:$A$52)*(background_concentration_region!B$3:B$52))</f>
        <v>20</v>
      </c>
      <c r="P115">
        <f>SUMPRODUCT(($G115=background_concentration_region!$A$3:$A$52)*(background_concentration_region!C$3:C$52))</f>
        <v>10</v>
      </c>
      <c r="Q115">
        <f>SUMPRODUCT(($G115=background_concentration_region!$A$3:$A$52)*(background_concentration_region!D$3:D$52))</f>
        <v>5</v>
      </c>
      <c r="R115">
        <f>SUMPRODUCT(($G115=background_concentration_region!$A$3:$A$52)*(background_concentration_region!E$3:E$52))</f>
        <v>5</v>
      </c>
      <c r="S115">
        <f t="shared" si="12"/>
        <v>21.842068074395236</v>
      </c>
      <c r="T115">
        <f t="shared" si="13"/>
        <v>10.921034037197618</v>
      </c>
      <c r="U115">
        <f t="shared" si="14"/>
        <v>6.381551055796427</v>
      </c>
      <c r="V115">
        <f t="shared" si="15"/>
        <v>5.921034037197618</v>
      </c>
    </row>
    <row r="116" spans="1:22" x14ac:dyDescent="0.25">
      <c r="A116" t="s">
        <v>91</v>
      </c>
      <c r="B116" t="s">
        <v>43</v>
      </c>
      <c r="C116" t="s">
        <v>47</v>
      </c>
      <c r="D116">
        <v>1500</v>
      </c>
      <c r="E116">
        <v>0.4</v>
      </c>
      <c r="F116" t="s">
        <v>156</v>
      </c>
      <c r="G116" t="s">
        <v>25</v>
      </c>
      <c r="H116">
        <v>1169244.899</v>
      </c>
      <c r="I116">
        <v>841144.52500000002</v>
      </c>
      <c r="J116">
        <f>SUMPRODUCT(($F116=factor!$A$2:$A$8)*factor!B$2:B$8)</f>
        <v>1</v>
      </c>
      <c r="K116">
        <f>SUMPRODUCT(($F116=factor!$A$2:$A$8)*factor!C$2:C$8)</f>
        <v>0.2</v>
      </c>
      <c r="L116">
        <f>SUMPRODUCT(($F116=factor!$A$2:$A$8)*factor!D$2:D$8)</f>
        <v>0.1</v>
      </c>
      <c r="M116">
        <f>SUMPRODUCT(($F116=factor!$A$2:$A$8)*factor!E$2:E$8)</f>
        <v>0.15</v>
      </c>
      <c r="N116">
        <f>SUMPRODUCT(($F116=factor!$A$2:$A$8)*factor!F$2:F$8)</f>
        <v>0.1</v>
      </c>
      <c r="O116">
        <f>SUMPRODUCT(($G116=background_concentration_region!$A$3:$A$52)*(background_concentration_region!B$3:B$52))</f>
        <v>20</v>
      </c>
      <c r="P116">
        <f>SUMPRODUCT(($G116=background_concentration_region!$A$3:$A$52)*(background_concentration_region!C$3:C$52))</f>
        <v>10</v>
      </c>
      <c r="Q116">
        <f>SUMPRODUCT(($G116=background_concentration_region!$A$3:$A$52)*(background_concentration_region!D$3:D$52))</f>
        <v>5</v>
      </c>
      <c r="R116">
        <f>SUMPRODUCT(($G116=background_concentration_region!$A$3:$A$52)*(background_concentration_region!E$3:E$52))</f>
        <v>5</v>
      </c>
      <c r="S116">
        <f t="shared" si="12"/>
        <v>21.645902223792891</v>
      </c>
      <c r="T116">
        <f t="shared" si="13"/>
        <v>10.822951111896446</v>
      </c>
      <c r="U116">
        <f t="shared" si="14"/>
        <v>6.2344266678446685</v>
      </c>
      <c r="V116">
        <f t="shared" si="15"/>
        <v>5.8229511118964457</v>
      </c>
    </row>
    <row r="117" spans="1:22" x14ac:dyDescent="0.25">
      <c r="A117" t="s">
        <v>92</v>
      </c>
      <c r="B117" t="s">
        <v>43</v>
      </c>
      <c r="C117" t="s">
        <v>47</v>
      </c>
      <c r="D117">
        <v>100</v>
      </c>
      <c r="E117">
        <v>0.1</v>
      </c>
      <c r="F117" t="s">
        <v>156</v>
      </c>
      <c r="G117" t="s">
        <v>28</v>
      </c>
      <c r="H117">
        <v>1357505.3489999999</v>
      </c>
      <c r="I117">
        <v>1206846.027</v>
      </c>
      <c r="J117">
        <f>SUMPRODUCT(($F117=factor!$A$2:$A$8)*factor!B$2:B$8)</f>
        <v>1</v>
      </c>
      <c r="K117">
        <f>SUMPRODUCT(($F117=factor!$A$2:$A$8)*factor!C$2:C$8)</f>
        <v>0.2</v>
      </c>
      <c r="L117">
        <f>SUMPRODUCT(($F117=factor!$A$2:$A$8)*factor!D$2:D$8)</f>
        <v>0.1</v>
      </c>
      <c r="M117">
        <f>SUMPRODUCT(($F117=factor!$A$2:$A$8)*factor!E$2:E$8)</f>
        <v>0.15</v>
      </c>
      <c r="N117">
        <f>SUMPRODUCT(($F117=factor!$A$2:$A$8)*factor!F$2:F$8)</f>
        <v>0.1</v>
      </c>
      <c r="O117">
        <f>SUMPRODUCT(($G117=background_concentration_region!$A$3:$A$52)*(background_concentration_region!B$3:B$52))</f>
        <v>25</v>
      </c>
      <c r="P117">
        <f>SUMPRODUCT(($G117=background_concentration_region!$A$3:$A$52)*(background_concentration_region!C$3:C$52))</f>
        <v>12.5</v>
      </c>
      <c r="Q117">
        <f>SUMPRODUCT(($G117=background_concentration_region!$A$3:$A$52)*(background_concentration_region!D$3:D$52))</f>
        <v>15</v>
      </c>
      <c r="R117">
        <f>SUMPRODUCT(($G117=background_concentration_region!$A$3:$A$52)*(background_concentration_region!E$3:E$52))</f>
        <v>10</v>
      </c>
      <c r="S117">
        <f t="shared" si="12"/>
        <v>26.381551055796429</v>
      </c>
      <c r="T117">
        <f t="shared" si="13"/>
        <v>13.190775527898214</v>
      </c>
      <c r="U117">
        <f t="shared" si="14"/>
        <v>16.03616329184732</v>
      </c>
      <c r="V117">
        <f t="shared" si="15"/>
        <v>10.690775527898214</v>
      </c>
    </row>
    <row r="118" spans="1:22" x14ac:dyDescent="0.25">
      <c r="B118" t="s">
        <v>43</v>
      </c>
      <c r="C118" t="s">
        <v>47</v>
      </c>
      <c r="D118">
        <f>SUMPRODUCT((average_city_by_region!$B$2:$B$51=$G118)*average_city_by_region!C$2:C$51)</f>
        <v>450</v>
      </c>
      <c r="E118">
        <f>SUMPRODUCT((average_city_by_region!$B$2:$B$51=$G118)*average_city_by_region!D$2:D$51)</f>
        <v>4.4999999999999998E-2</v>
      </c>
      <c r="F118" t="s">
        <v>159</v>
      </c>
      <c r="G118" t="s">
        <v>145</v>
      </c>
      <c r="H118">
        <v>821545.32299999997</v>
      </c>
      <c r="I118">
        <v>1207080.1299999999</v>
      </c>
      <c r="J118">
        <f>SUMPRODUCT(($F118=factor!$A$2:$A$8)*factor!B$2:B$8)</f>
        <v>2</v>
      </c>
      <c r="K118">
        <f>SUMPRODUCT(($F118=factor!$A$2:$A$8)*factor!C$2:C$8)</f>
        <v>0.4</v>
      </c>
      <c r="L118">
        <f>SUMPRODUCT(($F118=factor!$A$2:$A$8)*factor!D$2:D$8)</f>
        <v>0.3</v>
      </c>
      <c r="M118">
        <f>SUMPRODUCT(($F118=factor!$A$2:$A$8)*factor!E$2:E$8)</f>
        <v>0.5</v>
      </c>
      <c r="N118">
        <f>SUMPRODUCT(($F118=factor!$A$2:$A$8)*factor!F$2:F$8)</f>
        <v>0.3</v>
      </c>
      <c r="O118">
        <f>SUMPRODUCT(($G118=background_concentration_region!$A$3:$A$52)*(background_concentration_region!B$3:B$52))</f>
        <v>20</v>
      </c>
      <c r="P118">
        <f>SUMPRODUCT(($G118=background_concentration_region!$A$3:$A$52)*(background_concentration_region!C$3:C$52))</f>
        <v>10</v>
      </c>
      <c r="Q118">
        <f>SUMPRODUCT(($G118=background_concentration_region!$A$3:$A$52)*(background_concentration_region!D$3:D$52))</f>
        <v>5</v>
      </c>
      <c r="R118">
        <f>SUMPRODUCT(($G118=background_concentration_region!$A$3:$A$52)*(background_concentration_region!E$3:E$52))</f>
        <v>5</v>
      </c>
      <c r="S118">
        <f t="shared" si="12"/>
        <v>27.368272297580948</v>
      </c>
      <c r="T118">
        <f t="shared" si="13"/>
        <v>15.52620422318571</v>
      </c>
      <c r="U118">
        <f t="shared" si="14"/>
        <v>14.210340371976184</v>
      </c>
      <c r="V118">
        <f t="shared" si="15"/>
        <v>10.52620422318571</v>
      </c>
    </row>
    <row r="119" spans="1:22" x14ac:dyDescent="0.25">
      <c r="B119" t="s">
        <v>43</v>
      </c>
      <c r="C119" t="s">
        <v>47</v>
      </c>
      <c r="D119">
        <f>SUMPRODUCT((average_city_by_region!$B$2:$B$51=$G119)*average_city_by_region!C$2:C$51)</f>
        <v>450</v>
      </c>
      <c r="E119">
        <f>SUMPRODUCT((average_city_by_region!$B$2:$B$51=$G119)*average_city_by_region!D$2:D$51)</f>
        <v>4.4999999999999998E-2</v>
      </c>
      <c r="F119" t="s">
        <v>159</v>
      </c>
      <c r="G119" t="s">
        <v>145</v>
      </c>
      <c r="H119">
        <v>951027.21</v>
      </c>
      <c r="I119">
        <v>1249825.3529999999</v>
      </c>
      <c r="J119">
        <f>SUMPRODUCT(($F119=factor!$A$2:$A$8)*factor!B$2:B$8)</f>
        <v>2</v>
      </c>
      <c r="K119">
        <f>SUMPRODUCT(($F119=factor!$A$2:$A$8)*factor!C$2:C$8)</f>
        <v>0.4</v>
      </c>
      <c r="L119">
        <f>SUMPRODUCT(($F119=factor!$A$2:$A$8)*factor!D$2:D$8)</f>
        <v>0.3</v>
      </c>
      <c r="M119">
        <f>SUMPRODUCT(($F119=factor!$A$2:$A$8)*factor!E$2:E$8)</f>
        <v>0.5</v>
      </c>
      <c r="N119">
        <f>SUMPRODUCT(($F119=factor!$A$2:$A$8)*factor!F$2:F$8)</f>
        <v>0.3</v>
      </c>
      <c r="O119">
        <f>SUMPRODUCT(($G119=background_concentration_region!$A$3:$A$52)*(background_concentration_region!B$3:B$52))</f>
        <v>20</v>
      </c>
      <c r="P119">
        <f>SUMPRODUCT(($G119=background_concentration_region!$A$3:$A$52)*(background_concentration_region!C$3:C$52))</f>
        <v>10</v>
      </c>
      <c r="Q119">
        <f>SUMPRODUCT(($G119=background_concentration_region!$A$3:$A$52)*(background_concentration_region!D$3:D$52))</f>
        <v>5</v>
      </c>
      <c r="R119">
        <f>SUMPRODUCT(($G119=background_concentration_region!$A$3:$A$52)*(background_concentration_region!E$3:E$52))</f>
        <v>5</v>
      </c>
      <c r="S119">
        <f t="shared" si="12"/>
        <v>27.368272297580948</v>
      </c>
      <c r="T119">
        <f t="shared" si="13"/>
        <v>15.52620422318571</v>
      </c>
      <c r="U119">
        <f t="shared" si="14"/>
        <v>14.210340371976184</v>
      </c>
      <c r="V119">
        <f t="shared" si="15"/>
        <v>10.52620422318571</v>
      </c>
    </row>
    <row r="120" spans="1:22" x14ac:dyDescent="0.25">
      <c r="B120" t="s">
        <v>43</v>
      </c>
      <c r="C120" t="s">
        <v>47</v>
      </c>
      <c r="D120">
        <f>SUMPRODUCT((average_city_by_region!$B$2:$B$51=$G120)*average_city_by_region!C$2:C$51)</f>
        <v>450</v>
      </c>
      <c r="E120">
        <f>SUMPRODUCT((average_city_by_region!$B$2:$B$51=$G120)*average_city_by_region!D$2:D$51)</f>
        <v>4.4999999999999998E-2</v>
      </c>
      <c r="F120" t="s">
        <v>159</v>
      </c>
      <c r="G120" t="s">
        <v>145</v>
      </c>
      <c r="H120">
        <v>939125.84400000004</v>
      </c>
      <c r="I120">
        <v>1224682.9369999999</v>
      </c>
      <c r="J120">
        <f>SUMPRODUCT(($F120=factor!$A$2:$A$8)*factor!B$2:B$8)</f>
        <v>2</v>
      </c>
      <c r="K120">
        <f>SUMPRODUCT(($F120=factor!$A$2:$A$8)*factor!C$2:C$8)</f>
        <v>0.4</v>
      </c>
      <c r="L120">
        <f>SUMPRODUCT(($F120=factor!$A$2:$A$8)*factor!D$2:D$8)</f>
        <v>0.3</v>
      </c>
      <c r="M120">
        <f>SUMPRODUCT(($F120=factor!$A$2:$A$8)*factor!E$2:E$8)</f>
        <v>0.5</v>
      </c>
      <c r="N120">
        <f>SUMPRODUCT(($F120=factor!$A$2:$A$8)*factor!F$2:F$8)</f>
        <v>0.3</v>
      </c>
      <c r="O120">
        <f>SUMPRODUCT(($G120=background_concentration_region!$A$3:$A$52)*(background_concentration_region!B$3:B$52))</f>
        <v>20</v>
      </c>
      <c r="P120">
        <f>SUMPRODUCT(($G120=background_concentration_region!$A$3:$A$52)*(background_concentration_region!C$3:C$52))</f>
        <v>10</v>
      </c>
      <c r="Q120">
        <f>SUMPRODUCT(($G120=background_concentration_region!$A$3:$A$52)*(background_concentration_region!D$3:D$52))</f>
        <v>5</v>
      </c>
      <c r="R120">
        <f>SUMPRODUCT(($G120=background_concentration_region!$A$3:$A$52)*(background_concentration_region!E$3:E$52))</f>
        <v>5</v>
      </c>
      <c r="S120">
        <f t="shared" si="12"/>
        <v>27.368272297580948</v>
      </c>
      <c r="T120">
        <f t="shared" si="13"/>
        <v>15.52620422318571</v>
      </c>
      <c r="U120">
        <f t="shared" si="14"/>
        <v>14.210340371976184</v>
      </c>
      <c r="V120">
        <f t="shared" si="15"/>
        <v>10.52620422318571</v>
      </c>
    </row>
  </sheetData>
  <autoFilter ref="A1:V120" xr:uid="{8D0291C3-EE5D-4341-B65C-30723F5B8FC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13EE-94E2-48DB-925E-52F411FC743B}">
  <dimension ref="A1:G3"/>
  <sheetViews>
    <sheetView workbookViewId="0">
      <selection sqref="A1:G3"/>
    </sheetView>
  </sheetViews>
  <sheetFormatPr baseColWidth="10" defaultRowHeight="13.2" x14ac:dyDescent="0.25"/>
  <sheetData>
    <row r="1" spans="1:7" x14ac:dyDescent="0.25">
      <c r="A1" t="s">
        <v>93</v>
      </c>
      <c r="B1" t="s">
        <v>45</v>
      </c>
      <c r="C1" t="s">
        <v>46</v>
      </c>
      <c r="D1" t="s">
        <v>126</v>
      </c>
      <c r="E1" t="s">
        <v>175</v>
      </c>
      <c r="F1" t="s">
        <v>127</v>
      </c>
      <c r="G1" t="s">
        <v>128</v>
      </c>
    </row>
    <row r="2" spans="1:7" x14ac:dyDescent="0.25">
      <c r="A2" t="s">
        <v>323</v>
      </c>
      <c r="B2">
        <v>554734.00988492102</v>
      </c>
      <c r="C2">
        <v>1812262.0600924301</v>
      </c>
      <c r="D2">
        <v>150</v>
      </c>
      <c r="E2">
        <v>75</v>
      </c>
      <c r="F2">
        <v>150</v>
      </c>
      <c r="G2">
        <v>20</v>
      </c>
    </row>
    <row r="3" spans="1:7" x14ac:dyDescent="0.25">
      <c r="A3" t="s">
        <v>324</v>
      </c>
      <c r="B3">
        <v>1234374.23126514</v>
      </c>
      <c r="C3">
        <v>662618.99778133701</v>
      </c>
      <c r="D3">
        <v>150</v>
      </c>
      <c r="E3">
        <v>75</v>
      </c>
      <c r="F3">
        <v>150</v>
      </c>
      <c r="G3">
        <v>20</v>
      </c>
    </row>
  </sheetData>
  <autoFilter ref="A1:G3" xr:uid="{D6C113EE-94E2-48DB-925E-52F411FC743B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222-4914-4B98-BB50-1A75DC8CFF61}">
  <dimension ref="A1:G150"/>
  <sheetViews>
    <sheetView workbookViewId="0">
      <selection sqref="A1:G150"/>
    </sheetView>
  </sheetViews>
  <sheetFormatPr baseColWidth="10" defaultRowHeight="13.2" x14ac:dyDescent="0.25"/>
  <sheetData>
    <row r="1" spans="1:7" x14ac:dyDescent="0.25">
      <c r="A1" t="s">
        <v>93</v>
      </c>
      <c r="B1" t="s">
        <v>45</v>
      </c>
      <c r="C1" t="s">
        <v>46</v>
      </c>
      <c r="D1" t="s">
        <v>126</v>
      </c>
      <c r="E1" t="s">
        <v>175</v>
      </c>
      <c r="F1" t="s">
        <v>127</v>
      </c>
      <c r="G1" t="s">
        <v>128</v>
      </c>
    </row>
    <row r="2" spans="1:7" x14ac:dyDescent="0.25">
      <c r="A2" t="str">
        <f>IF(city!B2 = 0, "",city!B2)</f>
        <v>Forlond</v>
      </c>
      <c r="B2">
        <f>city!H2</f>
        <v>240259.03039999999</v>
      </c>
      <c r="C2">
        <f>city!I2</f>
        <v>1071846.3370000001</v>
      </c>
      <c r="D2">
        <f>city!S2</f>
        <v>8.3453877639491072</v>
      </c>
      <c r="E2">
        <f>city!T2</f>
        <v>4.1726938819745536</v>
      </c>
      <c r="F2">
        <f>city!U2</f>
        <v>1.1726938819745534</v>
      </c>
      <c r="G2">
        <f>city!V2</f>
        <v>2.1726938819745536</v>
      </c>
    </row>
    <row r="3" spans="1:7" x14ac:dyDescent="0.25">
      <c r="A3" t="str">
        <f>IF(city!B3 = 0, "",city!B3)</f>
        <v>Harlond</v>
      </c>
      <c r="B3">
        <f>city!H3</f>
        <v>295217.17499999999</v>
      </c>
      <c r="C3">
        <f>city!I3</f>
        <v>997410.86860000005</v>
      </c>
      <c r="D3">
        <f>city!S3</f>
        <v>8.4003183783825115</v>
      </c>
      <c r="E3">
        <f>city!T3</f>
        <v>4.2001591891912557</v>
      </c>
      <c r="F3">
        <f>city!U3</f>
        <v>1.2001591891912562</v>
      </c>
      <c r="G3">
        <f>city!V3</f>
        <v>2.2001591891912562</v>
      </c>
    </row>
    <row r="4" spans="1:7" x14ac:dyDescent="0.25">
      <c r="A4" t="str">
        <f>IF(city!B4 = 0, "",city!B4)</f>
        <v>Mithlond</v>
      </c>
      <c r="B4">
        <f>city!H4</f>
        <v>367917.31920000003</v>
      </c>
      <c r="C4">
        <f>city!I4</f>
        <v>1042099.772</v>
      </c>
      <c r="D4">
        <f>city!S4</f>
        <v>8.3912023005428154</v>
      </c>
      <c r="E4">
        <f>city!T4</f>
        <v>4.1956011502714077</v>
      </c>
      <c r="F4">
        <f>city!U4</f>
        <v>1.1956011502714072</v>
      </c>
      <c r="G4">
        <f>city!V4</f>
        <v>2.1956011502714072</v>
      </c>
    </row>
    <row r="5" spans="1:7" x14ac:dyDescent="0.25">
      <c r="A5" t="str">
        <f>IF(city!B5 = 0, "",city!B5)</f>
        <v>Fornost</v>
      </c>
      <c r="B5">
        <f>city!H5</f>
        <v>608259.10010000004</v>
      </c>
      <c r="C5">
        <f>city!I5</f>
        <v>1125192.9920000001</v>
      </c>
      <c r="D5">
        <f>city!S5</f>
        <v>9.5648092021712579</v>
      </c>
      <c r="E5">
        <f>city!T5</f>
        <v>4.7824046010856289</v>
      </c>
      <c r="F5">
        <f>city!U5</f>
        <v>2.1736069016284438</v>
      </c>
      <c r="G5">
        <f>city!V5</f>
        <v>2.7824046010856294</v>
      </c>
    </row>
    <row r="6" spans="1:7" x14ac:dyDescent="0.25">
      <c r="A6" t="str">
        <f>IF(city!B6 = 0, "",city!B6)</f>
        <v>Tharbad</v>
      </c>
      <c r="B6">
        <f>city!H6</f>
        <v>656349.92610000004</v>
      </c>
      <c r="C6">
        <f>city!I6</f>
        <v>901067.9534</v>
      </c>
      <c r="D6">
        <f>city!S6</f>
        <v>11.564809202171258</v>
      </c>
      <c r="E6">
        <f>city!T6</f>
        <v>5.7824046010856289</v>
      </c>
      <c r="F6">
        <f>city!U6</f>
        <v>4.1736069016284443</v>
      </c>
      <c r="G6">
        <f>city!V6</f>
        <v>3.7824046010856294</v>
      </c>
    </row>
    <row r="7" spans="1:7" x14ac:dyDescent="0.25">
      <c r="A7" t="str">
        <f>IF(city!B7 = 0, "",city!B7)</f>
        <v>Khazad-dûm</v>
      </c>
      <c r="B7">
        <f>city!H7</f>
        <v>847291.05339999998</v>
      </c>
      <c r="C7">
        <f>city!I7</f>
        <v>920986.32149999996</v>
      </c>
      <c r="D7">
        <f>city!S7</f>
        <v>30</v>
      </c>
      <c r="E7">
        <f>city!T7</f>
        <v>15</v>
      </c>
      <c r="F7">
        <f>city!U7</f>
        <v>20</v>
      </c>
      <c r="G7">
        <f>city!V7</f>
        <v>10</v>
      </c>
    </row>
    <row r="8" spans="1:7" x14ac:dyDescent="0.25">
      <c r="A8" t="str">
        <f>IF(city!B8 = 0, "",city!B8)</f>
        <v>Dol Amroth</v>
      </c>
      <c r="B8">
        <f>city!H8</f>
        <v>853233.57160000002</v>
      </c>
      <c r="C8">
        <f>city!I8</f>
        <v>533898.80810000002</v>
      </c>
      <c r="D8">
        <f>city!S8</f>
        <v>16.60127351353005</v>
      </c>
      <c r="E8">
        <f>city!T8</f>
        <v>8.3006367567650248</v>
      </c>
      <c r="F8">
        <f>city!U8</f>
        <v>6.2009551351475372</v>
      </c>
      <c r="G8">
        <f>city!V8</f>
        <v>5.8006367567650248</v>
      </c>
    </row>
    <row r="9" spans="1:7" x14ac:dyDescent="0.25">
      <c r="A9" t="str">
        <f>IF(city!B9 = 0, "",city!B9)</f>
        <v>Edoras</v>
      </c>
      <c r="B9">
        <f>city!H9</f>
        <v>863747.04879999999</v>
      </c>
      <c r="C9">
        <f>city!I9</f>
        <v>723401.74959999998</v>
      </c>
      <c r="D9">
        <f>city!S9</f>
        <v>13.703438638283249</v>
      </c>
      <c r="E9">
        <f>city!T9</f>
        <v>6.8517193191416244</v>
      </c>
      <c r="F9">
        <f>city!U9</f>
        <v>4.2775789787124356</v>
      </c>
      <c r="G9">
        <f>city!V9</f>
        <v>3.8517193191416239</v>
      </c>
    </row>
    <row r="10" spans="1:7" x14ac:dyDescent="0.25">
      <c r="A10" t="str">
        <f>IF(city!B10 = 0, "",city!B10)</f>
        <v>Rivendell</v>
      </c>
      <c r="B10">
        <f>city!H10</f>
        <v>881105.05920000002</v>
      </c>
      <c r="C10">
        <f>city!I10</f>
        <v>1054419.753</v>
      </c>
      <c r="D10">
        <f>city!S10</f>
        <v>5.2760730458931127</v>
      </c>
      <c r="E10">
        <f>city!T10</f>
        <v>3.1380365229465563</v>
      </c>
      <c r="F10">
        <f>city!U10</f>
        <v>1.1380365229465561</v>
      </c>
      <c r="G10">
        <f>city!V10</f>
        <v>2.1380365229465563</v>
      </c>
    </row>
    <row r="11" spans="1:7" x14ac:dyDescent="0.25">
      <c r="A11" t="str">
        <f>IF(city!B11 = 0, "",city!B11)</f>
        <v>Caras Galadhon</v>
      </c>
      <c r="B11">
        <f>city!H11</f>
        <v>969295.64190000005</v>
      </c>
      <c r="C11">
        <f>city!I11</f>
        <v>921785.97699999996</v>
      </c>
      <c r="D11">
        <f>city!S11</f>
        <v>8.3453877639491072</v>
      </c>
      <c r="E11">
        <f>city!T11</f>
        <v>4.1726938819745536</v>
      </c>
      <c r="F11">
        <f>city!U11</f>
        <v>1.1726938819745534</v>
      </c>
      <c r="G11">
        <f>city!V11</f>
        <v>2.1726938819745536</v>
      </c>
    </row>
    <row r="12" spans="1:7" x14ac:dyDescent="0.25">
      <c r="A12" t="str">
        <f>IF(city!B12 = 0, "",city!B12)</f>
        <v>Umbar</v>
      </c>
      <c r="B12">
        <f>city!H12</f>
        <v>980856.89560000005</v>
      </c>
      <c r="C12">
        <f>city!I12</f>
        <v>116530.2494</v>
      </c>
      <c r="D12">
        <f>city!S12</f>
        <v>41.622345616661612</v>
      </c>
      <c r="E12">
        <f>city!T12</f>
        <v>20.811172808330806</v>
      </c>
      <c r="F12">
        <f>city!U12</f>
        <v>16.216759212496211</v>
      </c>
      <c r="G12">
        <f>city!V12</f>
        <v>10.811172808330808</v>
      </c>
    </row>
    <row r="13" spans="1:7" x14ac:dyDescent="0.25">
      <c r="A13" t="str">
        <f>IF(city!B13 = 0, "",city!B13)</f>
        <v>Pelargir</v>
      </c>
      <c r="B13">
        <f>city!H13</f>
        <v>1076324.547</v>
      </c>
      <c r="C13">
        <f>city!I13</f>
        <v>529882.83669999999</v>
      </c>
      <c r="D13">
        <f>city!S13</f>
        <v>16.60127351353005</v>
      </c>
      <c r="E13">
        <f>city!T13</f>
        <v>8.3006367567650248</v>
      </c>
      <c r="F13">
        <f>city!U13</f>
        <v>6.2009551351475372</v>
      </c>
      <c r="G13">
        <f>city!V13</f>
        <v>5.8006367567650248</v>
      </c>
    </row>
    <row r="14" spans="1:7" x14ac:dyDescent="0.25">
      <c r="A14" t="str">
        <f>IF(city!B14 = 0, "",city!B14)</f>
        <v>Minas Tirith</v>
      </c>
      <c r="B14">
        <f>city!H14</f>
        <v>1120737.7660000001</v>
      </c>
      <c r="C14">
        <f>city!I14</f>
        <v>618876.55850000004</v>
      </c>
      <c r="D14">
        <f>city!S14</f>
        <v>16.739902949642037</v>
      </c>
      <c r="E14">
        <f>city!T14</f>
        <v>8.3699514748210184</v>
      </c>
      <c r="F14">
        <f>city!U14</f>
        <v>6.3049272122315285</v>
      </c>
      <c r="G14">
        <f>city!V14</f>
        <v>5.8699514748210193</v>
      </c>
    </row>
    <row r="15" spans="1:7" x14ac:dyDescent="0.25">
      <c r="A15" t="str">
        <f>IF(city!B15 = 0, "",city!B15)</f>
        <v>Osgiliath</v>
      </c>
      <c r="B15">
        <f>city!H15</f>
        <v>1138600.28</v>
      </c>
      <c r="C15">
        <f>city!I15</f>
        <v>629457.71759999997</v>
      </c>
      <c r="D15">
        <f>city!S15</f>
        <v>16.161828598062804</v>
      </c>
      <c r="E15">
        <f>city!T15</f>
        <v>8.0809142990314022</v>
      </c>
      <c r="F15">
        <f>city!U15</f>
        <v>5.8713714485471042</v>
      </c>
      <c r="G15">
        <f>city!V15</f>
        <v>5.5809142990314031</v>
      </c>
    </row>
    <row r="16" spans="1:7" x14ac:dyDescent="0.25">
      <c r="A16" t="str">
        <f>IF(city!B16 = 0, "",city!B16)</f>
        <v>Minas Morgul</v>
      </c>
      <c r="B16">
        <f>city!H16</f>
        <v>1169735.497</v>
      </c>
      <c r="C16">
        <f>city!I16</f>
        <v>637426.58219999995</v>
      </c>
      <c r="D16">
        <f>city!S16</f>
        <v>126.08072196763366</v>
      </c>
      <c r="E16">
        <f>city!T16</f>
        <v>64.560541475725245</v>
      </c>
      <c r="F16">
        <f>city!U16</f>
        <v>107.60090245954208</v>
      </c>
      <c r="G16">
        <f>city!V16</f>
        <v>19.560541475725248</v>
      </c>
    </row>
    <row r="17" spans="1:7" x14ac:dyDescent="0.25">
      <c r="A17" t="str">
        <f>IF(city!B17 = 0, "",city!B17)</f>
        <v>Thranduil's Caverns</v>
      </c>
      <c r="B17">
        <f>city!H17</f>
        <v>1228091.523</v>
      </c>
      <c r="C17">
        <f>city!I17</f>
        <v>1152580.4280000001</v>
      </c>
      <c r="D17">
        <f>city!S17</f>
        <v>8.3107304049211095</v>
      </c>
      <c r="E17">
        <f>city!T17</f>
        <v>4.1553652024605547</v>
      </c>
      <c r="F17">
        <f>city!U17</f>
        <v>1.1553652024605547</v>
      </c>
      <c r="G17">
        <f>city!V17</f>
        <v>2.1553652024605547</v>
      </c>
    </row>
    <row r="18" spans="1:7" x14ac:dyDescent="0.25">
      <c r="A18" t="str">
        <f>IF(city!B18 = 0, "",city!B18)</f>
        <v>Edhellond</v>
      </c>
      <c r="B18">
        <f>city!H18</f>
        <v>860934.38520000002</v>
      </c>
      <c r="C18">
        <f>city!I18</f>
        <v>549612.13950000005</v>
      </c>
      <c r="D18">
        <f>city!S18</f>
        <v>15.380045122977105</v>
      </c>
      <c r="E18">
        <f>city!T18</f>
        <v>7.6900225614885525</v>
      </c>
      <c r="F18">
        <f>city!U18</f>
        <v>5.1900225614885525</v>
      </c>
      <c r="G18">
        <f>city!V18</f>
        <v>5.1900225614885525</v>
      </c>
    </row>
    <row r="19" spans="1:7" x14ac:dyDescent="0.25">
      <c r="A19" t="str">
        <f>IF(city!B19 = 0, "",city!B19)</f>
        <v>Lond Daer</v>
      </c>
      <c r="B19">
        <f>city!H19</f>
        <v>539492.94900000002</v>
      </c>
      <c r="C19">
        <f>city!I19</f>
        <v>811246.17460000003</v>
      </c>
      <c r="D19">
        <f>city!S19</f>
        <v>11.658809928020405</v>
      </c>
      <c r="E19">
        <f>city!T19</f>
        <v>5.8294049640102026</v>
      </c>
      <c r="F19">
        <f>city!U19</f>
        <v>4.2441074460153043</v>
      </c>
      <c r="G19">
        <f>city!V19</f>
        <v>3.8294049640102026</v>
      </c>
    </row>
    <row r="20" spans="1:7" x14ac:dyDescent="0.25">
      <c r="A20" t="str">
        <f>IF(city!B20 = 0, "",city!B20)</f>
        <v>Erebor</v>
      </c>
      <c r="B20">
        <f>city!H20</f>
        <v>1259345.1969999999</v>
      </c>
      <c r="C20">
        <f>city!I20</f>
        <v>1184847.67</v>
      </c>
      <c r="D20">
        <f>city!S20</f>
        <v>32.796573644289985</v>
      </c>
      <c r="E20">
        <f>city!T20</f>
        <v>16.864382429526657</v>
      </c>
      <c r="F20">
        <f>city!U20</f>
        <v>22.796573644289985</v>
      </c>
      <c r="G20">
        <f>city!V20</f>
        <v>11.864382429526657</v>
      </c>
    </row>
    <row r="21" spans="1:7" x14ac:dyDescent="0.25">
      <c r="A21" t="str">
        <f>IF(city!B21 = 0, "",city!B21)</f>
        <v>Dale</v>
      </c>
      <c r="B21">
        <f>city!H21</f>
        <v>1257591.122</v>
      </c>
      <c r="C21">
        <f>city!I21</f>
        <v>1180839.5319999999</v>
      </c>
      <c r="D21">
        <f>city!S21</f>
        <v>21.622345616661615</v>
      </c>
      <c r="E21">
        <f>city!T21</f>
        <v>10.811172808330808</v>
      </c>
      <c r="F21">
        <f>city!U21</f>
        <v>11.216759212496211</v>
      </c>
      <c r="G21">
        <f>city!V21</f>
        <v>8.8111728083308076</v>
      </c>
    </row>
    <row r="22" spans="1:7" x14ac:dyDescent="0.25">
      <c r="A22" t="str">
        <f>IF(city!B22 = 0, "",city!B22)</f>
        <v>Framsburg</v>
      </c>
      <c r="B22">
        <f>city!H22</f>
        <v>1014260.041</v>
      </c>
      <c r="C22">
        <f>city!I22</f>
        <v>1211818.56</v>
      </c>
      <c r="D22">
        <f>city!S22</f>
        <v>9.2429216196844379</v>
      </c>
      <c r="E22">
        <f>city!T22</f>
        <v>4.621460809842219</v>
      </c>
      <c r="F22">
        <f>city!U22</f>
        <v>2.9321912147633284</v>
      </c>
      <c r="G22">
        <f>city!V22</f>
        <v>3.621460809842219</v>
      </c>
    </row>
    <row r="23" spans="1:7" x14ac:dyDescent="0.25">
      <c r="A23" t="str">
        <f>IF(city!B23 = 0, "",city!B23)</f>
        <v>Goblin Town</v>
      </c>
      <c r="B23">
        <f>city!H23</f>
        <v>981445.92070000002</v>
      </c>
      <c r="C23">
        <f>city!I23</f>
        <v>1103116.8119999999</v>
      </c>
      <c r="D23">
        <f>city!S23</f>
        <v>14.323438486531133</v>
      </c>
      <c r="E23">
        <f>city!T23</f>
        <v>8.6028654054426106</v>
      </c>
      <c r="F23">
        <f>city!U23</f>
        <v>8.764584648708178</v>
      </c>
      <c r="G23">
        <f>city!V23</f>
        <v>6.6028654054426106</v>
      </c>
    </row>
    <row r="24" spans="1:7" x14ac:dyDescent="0.25">
      <c r="A24" t="str">
        <f>IF(city!B24 = 0, "",city!B24)</f>
        <v>Amrûn</v>
      </c>
      <c r="B24">
        <f>city!H24</f>
        <v>1258301.014</v>
      </c>
      <c r="C24">
        <f>city!I24</f>
        <v>316208.2096</v>
      </c>
      <c r="D24">
        <f>city!S24</f>
        <v>21.658809928020407</v>
      </c>
      <c r="E24">
        <f>city!T24</f>
        <v>10.829404964010203</v>
      </c>
      <c r="F24">
        <f>city!U24</f>
        <v>6.2441074460153043</v>
      </c>
      <c r="G24">
        <f>city!V24</f>
        <v>5.8294049640102026</v>
      </c>
    </row>
    <row r="25" spans="1:7" x14ac:dyDescent="0.25">
      <c r="A25" t="str">
        <f>IF(city!B25 = 0, "",city!B25)</f>
        <v>Ramlond</v>
      </c>
      <c r="B25">
        <f>city!H25</f>
        <v>1065817.5519999999</v>
      </c>
      <c r="C25">
        <f>city!I25</f>
        <v>341868.87800000003</v>
      </c>
      <c r="D25">
        <f>city!S25</f>
        <v>41.601273513530046</v>
      </c>
      <c r="E25">
        <f>city!T25</f>
        <v>20.800636756765023</v>
      </c>
      <c r="F25">
        <f>city!U25</f>
        <v>16.200955135147538</v>
      </c>
      <c r="G25">
        <f>city!V25</f>
        <v>10.800636756765025</v>
      </c>
    </row>
    <row r="26" spans="1:7" x14ac:dyDescent="0.25">
      <c r="A26" t="str">
        <f>IF(city!B26 = 0, "",city!B26)</f>
        <v>Ammu Khand</v>
      </c>
      <c r="B26">
        <f>city!H26</f>
        <v>1946887.352</v>
      </c>
      <c r="C26">
        <f>city!I26</f>
        <v>433740.6214</v>
      </c>
      <c r="D26">
        <f>city!S26</f>
        <v>31.703438638283249</v>
      </c>
      <c r="E26">
        <f>city!T26</f>
        <v>15.851719319141624</v>
      </c>
      <c r="F26">
        <f>city!U26</f>
        <v>11.277578978712436</v>
      </c>
      <c r="G26">
        <f>city!V26</f>
        <v>5.8517193191416244</v>
      </c>
    </row>
    <row r="27" spans="1:7" x14ac:dyDescent="0.25">
      <c r="A27" t="str">
        <f>IF(city!B27 = 0, "",city!B27)</f>
        <v>Gobel Mirlond</v>
      </c>
      <c r="B27">
        <f>city!H27</f>
        <v>1021019.282</v>
      </c>
      <c r="C27">
        <f>city!I27</f>
        <v>364033.99249999999</v>
      </c>
      <c r="D27">
        <f>city!S27</f>
        <v>21.703438638283249</v>
      </c>
      <c r="E27">
        <f>city!T27</f>
        <v>10.851719319141624</v>
      </c>
      <c r="F27">
        <f>city!U27</f>
        <v>6.2775789787124356</v>
      </c>
      <c r="G27">
        <f>city!V27</f>
        <v>5.8517193191416244</v>
      </c>
    </row>
    <row r="28" spans="1:7" x14ac:dyDescent="0.25">
      <c r="A28" t="str">
        <f>IF(city!B28 = 0, "",city!B28)</f>
        <v>Gobel Ancalimon</v>
      </c>
      <c r="B28">
        <f>city!H28</f>
        <v>1133059.534</v>
      </c>
      <c r="C28">
        <f>city!I28</f>
        <v>312800.1495</v>
      </c>
      <c r="D28">
        <f>city!S28</f>
        <v>24.478786805655094</v>
      </c>
      <c r="E28">
        <f>city!T28</f>
        <v>13.732322338045913</v>
      </c>
      <c r="F28">
        <f>city!U28</f>
        <v>10.97171574087346</v>
      </c>
      <c r="G28">
        <f>city!V28</f>
        <v>8.732322338045913</v>
      </c>
    </row>
    <row r="29" spans="1:7" x14ac:dyDescent="0.25">
      <c r="A29" t="str">
        <f>IF(city!B29 = 0, "",city!B29)</f>
        <v>Korondaj</v>
      </c>
      <c r="B29">
        <f>city!H29</f>
        <v>1395638.3189999999</v>
      </c>
      <c r="C29">
        <f>city!I29</f>
        <v>260282.90659999999</v>
      </c>
      <c r="D29">
        <f>city!S29</f>
        <v>31.703438638283249</v>
      </c>
      <c r="E29">
        <f>city!T29</f>
        <v>15.851719319141624</v>
      </c>
      <c r="F29">
        <f>city!U29</f>
        <v>11.277578978712436</v>
      </c>
      <c r="G29">
        <f>city!V29</f>
        <v>5.8517193191416244</v>
      </c>
    </row>
    <row r="30" spans="1:7" x14ac:dyDescent="0.25">
      <c r="A30" t="str">
        <f>IF(city!B30 = 0, "",city!B30)</f>
        <v>Amon Eithel</v>
      </c>
      <c r="B30">
        <f>city!H30</f>
        <v>1092429.0619999999</v>
      </c>
      <c r="C30">
        <f>city!I30</f>
        <v>410704.42950000003</v>
      </c>
      <c r="D30">
        <f>city!S30</f>
        <v>21.60127351353005</v>
      </c>
      <c r="E30">
        <f>city!T30</f>
        <v>10.800636756765025</v>
      </c>
      <c r="F30">
        <f>city!U30</f>
        <v>6.2009551351475372</v>
      </c>
      <c r="G30">
        <f>city!V30</f>
        <v>5.8006367567650248</v>
      </c>
    </row>
    <row r="31" spans="1:7" x14ac:dyDescent="0.25">
      <c r="A31" t="str">
        <f>IF(city!B31 = 0, "",city!B31)</f>
        <v>Sturlurtsa Khand</v>
      </c>
      <c r="B31">
        <f>city!H31</f>
        <v>1705823.6240000001</v>
      </c>
      <c r="C31">
        <f>city!I31</f>
        <v>278863.41649999999</v>
      </c>
      <c r="D31">
        <f>city!S31</f>
        <v>31.739902949642037</v>
      </c>
      <c r="E31">
        <f>city!T31</f>
        <v>15.869951474821018</v>
      </c>
      <c r="F31">
        <f>city!U31</f>
        <v>11.304927212231529</v>
      </c>
      <c r="G31">
        <f>city!V31</f>
        <v>5.8699514748210193</v>
      </c>
    </row>
    <row r="32" spans="1:7" x14ac:dyDescent="0.25">
      <c r="A32" t="str">
        <f>IF(citadel!A2=0,"",citadel!A2)</f>
        <v/>
      </c>
      <c r="B32">
        <f>citadel!H2</f>
        <v>1167121.139</v>
      </c>
      <c r="C32">
        <f>citadel!I2</f>
        <v>611256.26599999995</v>
      </c>
      <c r="D32">
        <f>citadel!S2</f>
        <v>129.21034037197617</v>
      </c>
      <c r="E32">
        <f>citadel!T2</f>
        <v>66.907755278982137</v>
      </c>
      <c r="F32">
        <f>citadel!U2</f>
        <v>111.51292546497022</v>
      </c>
      <c r="G32">
        <f>citadel!V2</f>
        <v>21.907755278982137</v>
      </c>
    </row>
    <row r="33" spans="1:7" x14ac:dyDescent="0.25">
      <c r="A33" t="str">
        <f>IF(citadel!A3=0,"",citadel!A3)</f>
        <v/>
      </c>
      <c r="B33">
        <f>citadel!H3</f>
        <v>1178524.02</v>
      </c>
      <c r="C33">
        <f>citadel!I3</f>
        <v>507765.78</v>
      </c>
      <c r="D33">
        <f>citadel!S3</f>
        <v>129.21034037197617</v>
      </c>
      <c r="E33">
        <f>citadel!T3</f>
        <v>66.907755278982137</v>
      </c>
      <c r="F33">
        <f>citadel!U3</f>
        <v>111.51292546497022</v>
      </c>
      <c r="G33">
        <f>citadel!V3</f>
        <v>21.907755278982137</v>
      </c>
    </row>
    <row r="34" spans="1:7" x14ac:dyDescent="0.25">
      <c r="A34" t="str">
        <f>IF(citadel!A4=0,"",citadel!A4)</f>
        <v/>
      </c>
      <c r="B34">
        <f>citadel!H4</f>
        <v>1263702.9129999999</v>
      </c>
      <c r="C34">
        <f>citadel!I4</f>
        <v>508521.299</v>
      </c>
      <c r="D34">
        <f>citadel!S4</f>
        <v>129.21034037197617</v>
      </c>
      <c r="E34">
        <f>citadel!T4</f>
        <v>66.907755278982137</v>
      </c>
      <c r="F34">
        <f>citadel!U4</f>
        <v>111.51292546497022</v>
      </c>
      <c r="G34">
        <f>citadel!V4</f>
        <v>21.907755278982137</v>
      </c>
    </row>
    <row r="35" spans="1:7" x14ac:dyDescent="0.25">
      <c r="A35" t="str">
        <f>IF(citadel!A5=0,"",citadel!A5)</f>
        <v/>
      </c>
      <c r="B35">
        <f>citadel!H5</f>
        <v>1304578.8119999999</v>
      </c>
      <c r="C35">
        <f>citadel!I5</f>
        <v>691146.52800000005</v>
      </c>
      <c r="D35">
        <f>citadel!S5</f>
        <v>129.21034037197617</v>
      </c>
      <c r="E35">
        <f>citadel!T5</f>
        <v>66.907755278982137</v>
      </c>
      <c r="F35">
        <f>citadel!U5</f>
        <v>111.51292546497022</v>
      </c>
      <c r="G35">
        <f>citadel!V5</f>
        <v>21.907755278982137</v>
      </c>
    </row>
    <row r="36" spans="1:7" x14ac:dyDescent="0.25">
      <c r="A36" t="str">
        <f>IF(citadel!A6=0,"",citadel!A6)</f>
        <v>Minas Dûrlith</v>
      </c>
      <c r="B36">
        <f>citadel!H6</f>
        <v>1315687.983</v>
      </c>
      <c r="C36">
        <f>citadel!I6</f>
        <v>671819.31</v>
      </c>
      <c r="D36">
        <f>citadel!S6</f>
        <v>121.84206807439524</v>
      </c>
      <c r="E36">
        <f>citadel!T6</f>
        <v>60.921034037197622</v>
      </c>
      <c r="F36">
        <f>citadel!U6</f>
        <v>101.38155105579642</v>
      </c>
      <c r="G36">
        <f>citadel!V6</f>
        <v>15.921034037197618</v>
      </c>
    </row>
    <row r="37" spans="1:7" x14ac:dyDescent="0.25">
      <c r="A37" t="str">
        <f>IF(citadel!A7=0,"",citadel!A7)</f>
        <v>Barad-wath</v>
      </c>
      <c r="B37">
        <f>citadel!H7</f>
        <v>1256030.04</v>
      </c>
      <c r="C37">
        <f>citadel!I7</f>
        <v>592393.37699999998</v>
      </c>
      <c r="D37">
        <f>citadel!S7</f>
        <v>127.36827229758094</v>
      </c>
      <c r="E37">
        <f>citadel!T7</f>
        <v>65.526204223185715</v>
      </c>
      <c r="F37">
        <f>citadel!U7</f>
        <v>109.21034037197619</v>
      </c>
      <c r="G37">
        <f>citadel!V7</f>
        <v>20.526204223185708</v>
      </c>
    </row>
    <row r="38" spans="1:7" x14ac:dyDescent="0.25">
      <c r="A38" t="str">
        <f>IF(citadel!A8=0,"",citadel!A8)</f>
        <v>Ostigurth</v>
      </c>
      <c r="B38">
        <f>citadel!H8</f>
        <v>1300454.727</v>
      </c>
      <c r="C38">
        <f>citadel!I8</f>
        <v>614893.87800000003</v>
      </c>
      <c r="D38">
        <f>citadel!S8</f>
        <v>121.6588099280204</v>
      </c>
      <c r="E38">
        <f>citadel!T8</f>
        <v>60.829404964010202</v>
      </c>
      <c r="F38">
        <f>citadel!U8</f>
        <v>101.24410744601531</v>
      </c>
      <c r="G38">
        <f>citadel!V8</f>
        <v>15.829404964010203</v>
      </c>
    </row>
    <row r="39" spans="1:7" x14ac:dyDescent="0.25">
      <c r="A39" t="str">
        <f>IF(citadel!A9=0,"",citadel!A9)</f>
        <v>Barad-dûr</v>
      </c>
      <c r="B39">
        <f>citadel!H9</f>
        <v>1253266.8559999999</v>
      </c>
      <c r="C39">
        <f>citadel!I9</f>
        <v>671171.49899999995</v>
      </c>
      <c r="D39">
        <f>citadel!S9</f>
        <v>128.65582262752824</v>
      </c>
      <c r="E39">
        <f>citadel!T9</f>
        <v>66.491866970646171</v>
      </c>
      <c r="F39">
        <f>citadel!U9</f>
        <v>110.81977828441029</v>
      </c>
      <c r="G39">
        <f>citadel!V9</f>
        <v>21.491866970646171</v>
      </c>
    </row>
    <row r="40" spans="1:7" x14ac:dyDescent="0.25">
      <c r="A40" t="str">
        <f>IF(citadel!A10=0,"",citadel!A10)</f>
        <v>Carach Angren</v>
      </c>
      <c r="B40">
        <f>citadel!H10</f>
        <v>1196174.514</v>
      </c>
      <c r="C40">
        <f>citadel!I10</f>
        <v>695009.94799999997</v>
      </c>
      <c r="D40">
        <f>citadel!S10</f>
        <v>123.19118723725143</v>
      </c>
      <c r="E40">
        <f>citadel!T10</f>
        <v>62.393390427938563</v>
      </c>
      <c r="F40">
        <f>citadel!U10</f>
        <v>103.98898404656427</v>
      </c>
      <c r="G40">
        <f>citadel!V10</f>
        <v>17.393390427938563</v>
      </c>
    </row>
    <row r="41" spans="1:7" x14ac:dyDescent="0.25">
      <c r="A41" t="str">
        <f>IF(citadel!A11=0,"",citadel!A11)</f>
        <v>Cirith Ungol</v>
      </c>
      <c r="B41">
        <f>citadel!H11</f>
        <v>1186521.7450000001</v>
      </c>
      <c r="C41">
        <f>citadel!I11</f>
        <v>640542.73699999996</v>
      </c>
      <c r="D41">
        <f>citadel!S11</f>
        <v>126.81375455313299</v>
      </c>
      <c r="E41">
        <f>citadel!T11</f>
        <v>65.110315914849735</v>
      </c>
      <c r="F41">
        <f>citadel!U11</f>
        <v>108.51719319141624</v>
      </c>
      <c r="G41">
        <f>citadel!V11</f>
        <v>20.110315914849743</v>
      </c>
    </row>
    <row r="42" spans="1:7" x14ac:dyDescent="0.25">
      <c r="A42" t="str">
        <f>IF(citadel!A12=0,"",citadel!A12)</f>
        <v>Morannon</v>
      </c>
      <c r="B42">
        <f>citadel!H12</f>
        <v>1181537.3119999999</v>
      </c>
      <c r="C42">
        <f>citadel!I12</f>
        <v>723163</v>
      </c>
      <c r="D42">
        <f>citadel!S12</f>
        <v>127.92279004202891</v>
      </c>
      <c r="E42">
        <f>citadel!T12</f>
        <v>65.942092531521681</v>
      </c>
      <c r="F42">
        <f>citadel!U12</f>
        <v>109.90348755253612</v>
      </c>
      <c r="G42">
        <f>citadel!V12</f>
        <v>20.942092531521677</v>
      </c>
    </row>
    <row r="43" spans="1:7" x14ac:dyDescent="0.25">
      <c r="A43" t="str">
        <f>IF(citadel!A13=0,"",citadel!A13)</f>
        <v>Durthang</v>
      </c>
      <c r="B43">
        <f>citadel!H13</f>
        <v>1166136.4939999999</v>
      </c>
      <c r="C43">
        <f>citadel!I13</f>
        <v>702269.85600000003</v>
      </c>
      <c r="D43">
        <f>citadel!S13</f>
        <v>126.81375455313299</v>
      </c>
      <c r="E43">
        <f>citadel!T13</f>
        <v>65.110315914849735</v>
      </c>
      <c r="F43">
        <f>citadel!U13</f>
        <v>108.51719319141624</v>
      </c>
      <c r="G43">
        <f>citadel!V13</f>
        <v>20.110315914849743</v>
      </c>
    </row>
    <row r="44" spans="1:7" x14ac:dyDescent="0.25">
      <c r="A44" t="str">
        <f>IF(citadel!A14=0,"",citadel!A14)</f>
        <v>Tharogrondost</v>
      </c>
      <c r="B44">
        <f>citadel!H14</f>
        <v>539028.05900000001</v>
      </c>
      <c r="C44">
        <f>citadel!I14</f>
        <v>472599.11</v>
      </c>
      <c r="D44">
        <f>citadel!S14</f>
        <v>16.658809928020407</v>
      </c>
      <c r="E44">
        <f>citadel!T14</f>
        <v>8.3294049640102035</v>
      </c>
      <c r="F44">
        <f>citadel!U14</f>
        <v>6.2441074460153043</v>
      </c>
      <c r="G44">
        <f>citadel!V14</f>
        <v>5.8294049640102026</v>
      </c>
    </row>
    <row r="45" spans="1:7" x14ac:dyDescent="0.25">
      <c r="A45" t="str">
        <f>IF(citadel!A15=0,"",citadel!A15)</f>
        <v/>
      </c>
      <c r="B45">
        <f>citadel!H15</f>
        <v>785965.84400000004</v>
      </c>
      <c r="C45">
        <f>citadel!I15</f>
        <v>642699.86399999994</v>
      </c>
      <c r="D45">
        <f>citadel!S15</f>
        <v>16.842068074395236</v>
      </c>
      <c r="E45">
        <f>citadel!T15</f>
        <v>8.421034037197618</v>
      </c>
      <c r="F45">
        <f>citadel!U15</f>
        <v>6.381551055796427</v>
      </c>
      <c r="G45">
        <f>citadel!V15</f>
        <v>5.921034037197618</v>
      </c>
    </row>
    <row r="46" spans="1:7" x14ac:dyDescent="0.25">
      <c r="A46" t="str">
        <f>IF(citadel!A16=0,"",citadel!A16)</f>
        <v/>
      </c>
      <c r="B46">
        <f>citadel!H16</f>
        <v>820486.03899999999</v>
      </c>
      <c r="C46">
        <f>citadel!I16</f>
        <v>552715.24899999995</v>
      </c>
      <c r="D46">
        <f>citadel!S16</f>
        <v>16.842068074395236</v>
      </c>
      <c r="E46">
        <f>citadel!T16</f>
        <v>8.421034037197618</v>
      </c>
      <c r="F46">
        <f>citadel!U16</f>
        <v>6.381551055796427</v>
      </c>
      <c r="G46">
        <f>citadel!V16</f>
        <v>5.921034037197618</v>
      </c>
    </row>
    <row r="47" spans="1:7" x14ac:dyDescent="0.25">
      <c r="A47" t="str">
        <f>IF(citadel!A17=0,"",citadel!A17)</f>
        <v/>
      </c>
      <c r="B47">
        <f>citadel!H17</f>
        <v>833322.06900000002</v>
      </c>
      <c r="C47">
        <f>citadel!I17</f>
        <v>555020.74899999995</v>
      </c>
      <c r="D47">
        <f>citadel!S17</f>
        <v>16.842068074395236</v>
      </c>
      <c r="E47">
        <f>citadel!T17</f>
        <v>8.421034037197618</v>
      </c>
      <c r="F47">
        <f>citadel!U17</f>
        <v>6.381551055796427</v>
      </c>
      <c r="G47">
        <f>citadel!V17</f>
        <v>5.921034037197618</v>
      </c>
    </row>
    <row r="48" spans="1:7" x14ac:dyDescent="0.25">
      <c r="A48" t="str">
        <f>IF(citadel!A18=0,"",citadel!A18)</f>
        <v>Galenhirost</v>
      </c>
      <c r="B48">
        <f>citadel!H18</f>
        <v>811014.79500000004</v>
      </c>
      <c r="C48">
        <f>citadel!I18</f>
        <v>580108.64399999997</v>
      </c>
      <c r="D48">
        <f>citadel!S18</f>
        <v>15.921034037197618</v>
      </c>
      <c r="E48">
        <f>citadel!T18</f>
        <v>7.960517018598809</v>
      </c>
      <c r="F48">
        <f>citadel!U18</f>
        <v>5.6907755278982135</v>
      </c>
      <c r="G48">
        <f>citadel!V18</f>
        <v>5.460517018598809</v>
      </c>
    </row>
    <row r="49" spans="1:7" x14ac:dyDescent="0.25">
      <c r="A49" t="str">
        <f>IF(citadel!A19=0,"",citadel!A19)</f>
        <v/>
      </c>
      <c r="B49">
        <f>citadel!H19</f>
        <v>873325.61600000004</v>
      </c>
      <c r="C49">
        <f>citadel!I19</f>
        <v>510569.76699999999</v>
      </c>
      <c r="D49">
        <f>citadel!S19</f>
        <v>16.842068074395236</v>
      </c>
      <c r="E49">
        <f>citadel!T19</f>
        <v>8.421034037197618</v>
      </c>
      <c r="F49">
        <f>citadel!U19</f>
        <v>6.381551055796427</v>
      </c>
      <c r="G49">
        <f>citadel!V19</f>
        <v>5.921034037197618</v>
      </c>
    </row>
    <row r="50" spans="1:7" x14ac:dyDescent="0.25">
      <c r="A50" t="str">
        <f>IF(citadel!A20=0,"",citadel!A20)</f>
        <v/>
      </c>
      <c r="B50">
        <f>citadel!H20</f>
        <v>880117.49600000004</v>
      </c>
      <c r="C50">
        <f>citadel!I20</f>
        <v>475270.68699999998</v>
      </c>
      <c r="D50">
        <f>citadel!S20</f>
        <v>16.842068074395236</v>
      </c>
      <c r="E50">
        <f>citadel!T20</f>
        <v>8.421034037197618</v>
      </c>
      <c r="F50">
        <f>citadel!U20</f>
        <v>6.381551055796427</v>
      </c>
      <c r="G50">
        <f>citadel!V20</f>
        <v>5.921034037197618</v>
      </c>
    </row>
    <row r="51" spans="1:7" x14ac:dyDescent="0.25">
      <c r="A51" t="str">
        <f>IF(citadel!A21=0,"",citadel!A21)</f>
        <v/>
      </c>
      <c r="B51">
        <f>citadel!H21</f>
        <v>894698.228</v>
      </c>
      <c r="C51">
        <f>citadel!I21</f>
        <v>446786.853</v>
      </c>
      <c r="D51">
        <f>citadel!S21</f>
        <v>16.842068074395236</v>
      </c>
      <c r="E51">
        <f>citadel!T21</f>
        <v>8.421034037197618</v>
      </c>
      <c r="F51">
        <f>citadel!U21</f>
        <v>6.381551055796427</v>
      </c>
      <c r="G51">
        <f>citadel!V21</f>
        <v>5.921034037197618</v>
      </c>
    </row>
    <row r="52" spans="1:7" x14ac:dyDescent="0.25">
      <c r="A52" t="str">
        <f>IF(citadel!A22=0,"",citadel!A22)</f>
        <v>Amrûnaur</v>
      </c>
      <c r="B52">
        <f>citadel!H22</f>
        <v>902175.52599999995</v>
      </c>
      <c r="C52">
        <f>citadel!I22</f>
        <v>517385.01299999998</v>
      </c>
      <c r="D52">
        <f>citadel!S22</f>
        <v>16.682366535151683</v>
      </c>
      <c r="E52">
        <f>citadel!T22</f>
        <v>8.3411832675758415</v>
      </c>
      <c r="F52">
        <f>citadel!U22</f>
        <v>6.2617749013637614</v>
      </c>
      <c r="G52">
        <f>citadel!V22</f>
        <v>5.8411832675758415</v>
      </c>
    </row>
    <row r="53" spans="1:7" x14ac:dyDescent="0.25">
      <c r="A53" t="str">
        <f>IF(citadel!A23=0,"",citadel!A23)</f>
        <v/>
      </c>
      <c r="B53">
        <f>citadel!H23</f>
        <v>892455.03799999994</v>
      </c>
      <c r="C53">
        <f>citadel!I23</f>
        <v>559203.36300000001</v>
      </c>
      <c r="D53">
        <f>citadel!S23</f>
        <v>16.842068074395236</v>
      </c>
      <c r="E53">
        <f>citadel!T23</f>
        <v>8.421034037197618</v>
      </c>
      <c r="F53">
        <f>citadel!U23</f>
        <v>6.381551055796427</v>
      </c>
      <c r="G53">
        <f>citadel!V23</f>
        <v>5.921034037197618</v>
      </c>
    </row>
    <row r="54" spans="1:7" x14ac:dyDescent="0.25">
      <c r="A54" t="str">
        <f>IF(citadel!A24=0,"",citadel!A24)</f>
        <v/>
      </c>
      <c r="B54">
        <f>citadel!H24</f>
        <v>868589.99399999995</v>
      </c>
      <c r="C54">
        <f>citadel!I24</f>
        <v>592734.37399999995</v>
      </c>
      <c r="D54">
        <f>citadel!S24</f>
        <v>16.842068074395236</v>
      </c>
      <c r="E54">
        <f>citadel!T24</f>
        <v>8.421034037197618</v>
      </c>
      <c r="F54">
        <f>citadel!U24</f>
        <v>6.381551055796427</v>
      </c>
      <c r="G54">
        <f>citadel!V24</f>
        <v>5.921034037197618</v>
      </c>
    </row>
    <row r="55" spans="1:7" x14ac:dyDescent="0.25">
      <c r="A55" t="str">
        <f>IF(citadel!A25=0,"",citadel!A25)</f>
        <v/>
      </c>
      <c r="B55">
        <f>citadel!H25</f>
        <v>951276.45400000003</v>
      </c>
      <c r="C55">
        <f>citadel!I25</f>
        <v>559063.16399999999</v>
      </c>
      <c r="D55">
        <f>citadel!S25</f>
        <v>16.842068074395236</v>
      </c>
      <c r="E55">
        <f>citadel!T25</f>
        <v>8.421034037197618</v>
      </c>
      <c r="F55">
        <f>citadel!U25</f>
        <v>6.381551055796427</v>
      </c>
      <c r="G55">
        <f>citadel!V25</f>
        <v>5.921034037197618</v>
      </c>
    </row>
    <row r="56" spans="1:7" x14ac:dyDescent="0.25">
      <c r="A56" t="str">
        <f>IF(citadel!A26=0,"",citadel!A26)</f>
        <v/>
      </c>
      <c r="B56">
        <f>citadel!H26</f>
        <v>936944.96499999997</v>
      </c>
      <c r="C56">
        <f>citadel!I26</f>
        <v>550900.446</v>
      </c>
      <c r="D56">
        <f>citadel!S26</f>
        <v>16.842068074395236</v>
      </c>
      <c r="E56">
        <f>citadel!T26</f>
        <v>8.421034037197618</v>
      </c>
      <c r="F56">
        <f>citadel!U26</f>
        <v>6.381551055796427</v>
      </c>
      <c r="G56">
        <f>citadel!V26</f>
        <v>5.921034037197618</v>
      </c>
    </row>
    <row r="57" spans="1:7" x14ac:dyDescent="0.25">
      <c r="A57" t="str">
        <f>IF(citadel!A27=0,"",citadel!A27)</f>
        <v/>
      </c>
      <c r="B57">
        <f>citadel!H27</f>
        <v>987416.73</v>
      </c>
      <c r="C57">
        <f>citadel!I27</f>
        <v>514378.516</v>
      </c>
      <c r="D57">
        <f>citadel!S27</f>
        <v>16.842068074395236</v>
      </c>
      <c r="E57">
        <f>citadel!T27</f>
        <v>8.421034037197618</v>
      </c>
      <c r="F57">
        <f>citadel!U27</f>
        <v>6.381551055796427</v>
      </c>
      <c r="G57">
        <f>citadel!V27</f>
        <v>5.921034037197618</v>
      </c>
    </row>
    <row r="58" spans="1:7" x14ac:dyDescent="0.25">
      <c r="A58" t="str">
        <f>IF(citadel!A28=0,"",citadel!A28)</f>
        <v/>
      </c>
      <c r="B58">
        <f>citadel!H28</f>
        <v>975203.80900000001</v>
      </c>
      <c r="C58">
        <f>citadel!I28</f>
        <v>579493.32499999995</v>
      </c>
      <c r="D58">
        <f>citadel!S28</f>
        <v>16.842068074395236</v>
      </c>
      <c r="E58">
        <f>citadel!T28</f>
        <v>8.421034037197618</v>
      </c>
      <c r="F58">
        <f>citadel!U28</f>
        <v>6.381551055796427</v>
      </c>
      <c r="G58">
        <f>citadel!V28</f>
        <v>5.921034037197618</v>
      </c>
    </row>
    <row r="59" spans="1:7" x14ac:dyDescent="0.25">
      <c r="A59" t="str">
        <f>IF(citadel!A29=0,"",citadel!A29)</f>
        <v/>
      </c>
      <c r="B59">
        <f>citadel!H29</f>
        <v>979939.43200000003</v>
      </c>
      <c r="C59">
        <f>citadel!I29</f>
        <v>617830.05799999996</v>
      </c>
      <c r="D59">
        <f>citadel!S29</f>
        <v>16.842068074395236</v>
      </c>
      <c r="E59">
        <f>citadel!T29</f>
        <v>8.421034037197618</v>
      </c>
      <c r="F59">
        <f>citadel!U29</f>
        <v>6.381551055796427</v>
      </c>
      <c r="G59">
        <f>citadel!V29</f>
        <v>5.921034037197618</v>
      </c>
    </row>
    <row r="60" spans="1:7" x14ac:dyDescent="0.25">
      <c r="A60" t="str">
        <f>IF(citadel!A30=0,"",citadel!A30)</f>
        <v/>
      </c>
      <c r="B60">
        <f>citadel!H30</f>
        <v>988039.83799999999</v>
      </c>
      <c r="C60">
        <f>citadel!I30</f>
        <v>600881.51399999997</v>
      </c>
      <c r="D60">
        <f>citadel!S30</f>
        <v>16.842068074395236</v>
      </c>
      <c r="E60">
        <f>citadel!T30</f>
        <v>8.421034037197618</v>
      </c>
      <c r="F60">
        <f>citadel!U30</f>
        <v>6.381551055796427</v>
      </c>
      <c r="G60">
        <f>citadel!V30</f>
        <v>5.921034037197618</v>
      </c>
    </row>
    <row r="61" spans="1:7" x14ac:dyDescent="0.25">
      <c r="A61" t="str">
        <f>IF(citadel!A31=0,"",citadel!A31)</f>
        <v/>
      </c>
      <c r="B61">
        <f>citadel!H31</f>
        <v>1021251.5060000001</v>
      </c>
      <c r="C61">
        <f>citadel!I31</f>
        <v>608592.478</v>
      </c>
      <c r="D61">
        <f>citadel!S31</f>
        <v>16.842068074395236</v>
      </c>
      <c r="E61">
        <f>citadel!T31</f>
        <v>8.421034037197618</v>
      </c>
      <c r="F61">
        <f>citadel!U31</f>
        <v>6.381551055796427</v>
      </c>
      <c r="G61">
        <f>citadel!V31</f>
        <v>5.921034037197618</v>
      </c>
    </row>
    <row r="62" spans="1:7" x14ac:dyDescent="0.25">
      <c r="A62" t="str">
        <f>IF(citadel!A32=0,"",citadel!A32)</f>
        <v/>
      </c>
      <c r="B62">
        <f>citadel!H32</f>
        <v>1044742.686</v>
      </c>
      <c r="C62">
        <f>citadel!I32</f>
        <v>515313.17800000001</v>
      </c>
      <c r="D62">
        <f>citadel!S32</f>
        <v>16.842068074395236</v>
      </c>
      <c r="E62">
        <f>citadel!T32</f>
        <v>8.421034037197618</v>
      </c>
      <c r="F62">
        <f>citadel!U32</f>
        <v>6.381551055796427</v>
      </c>
      <c r="G62">
        <f>citadel!V32</f>
        <v>5.921034037197618</v>
      </c>
    </row>
    <row r="63" spans="1:7" x14ac:dyDescent="0.25">
      <c r="A63" t="str">
        <f>IF(citadel!A33=0,"",citadel!A33)</f>
        <v>Minas Brethil</v>
      </c>
      <c r="B63">
        <f>citadel!H33</f>
        <v>1042063.321</v>
      </c>
      <c r="C63">
        <f>citadel!I33</f>
        <v>575256.18900000001</v>
      </c>
      <c r="D63">
        <f>citadel!S33</f>
        <v>16.336922345533587</v>
      </c>
      <c r="E63">
        <f>citadel!T33</f>
        <v>8.1684611727667935</v>
      </c>
      <c r="F63">
        <f>citadel!U33</f>
        <v>6.0026917591501885</v>
      </c>
      <c r="G63">
        <f>citadel!V33</f>
        <v>5.6684611727667926</v>
      </c>
    </row>
    <row r="64" spans="1:7" x14ac:dyDescent="0.25">
      <c r="A64" t="str">
        <f>IF(citadel!A34=0,"",citadel!A34)</f>
        <v/>
      </c>
      <c r="B64">
        <f>citadel!H34</f>
        <v>1071411.7180000001</v>
      </c>
      <c r="C64">
        <f>citadel!I34</f>
        <v>615213.00300000003</v>
      </c>
      <c r="D64">
        <f>citadel!S34</f>
        <v>16.842068074395236</v>
      </c>
      <c r="E64">
        <f>citadel!T34</f>
        <v>8.421034037197618</v>
      </c>
      <c r="F64">
        <f>citadel!U34</f>
        <v>6.381551055796427</v>
      </c>
      <c r="G64">
        <f>citadel!V34</f>
        <v>5.921034037197618</v>
      </c>
    </row>
    <row r="65" spans="1:7" x14ac:dyDescent="0.25">
      <c r="A65" t="str">
        <f>IF(citadel!A35=0,"",citadel!A35)</f>
        <v/>
      </c>
      <c r="B65">
        <f>citadel!H35</f>
        <v>1081724.159</v>
      </c>
      <c r="C65">
        <f>citadel!I35</f>
        <v>610282.65899999999</v>
      </c>
      <c r="D65">
        <f>citadel!S35</f>
        <v>16.842068074395236</v>
      </c>
      <c r="E65">
        <f>citadel!T35</f>
        <v>8.421034037197618</v>
      </c>
      <c r="F65">
        <f>citadel!U35</f>
        <v>6.381551055796427</v>
      </c>
      <c r="G65">
        <f>citadel!V35</f>
        <v>5.921034037197618</v>
      </c>
    </row>
    <row r="66" spans="1:7" x14ac:dyDescent="0.25">
      <c r="A66" t="str">
        <f>IF(citadel!A36=0,"",citadel!A36)</f>
        <v/>
      </c>
      <c r="B66">
        <f>citadel!H36</f>
        <v>1110418.2919999999</v>
      </c>
      <c r="C66">
        <f>citadel!I36</f>
        <v>757040.22199999995</v>
      </c>
      <c r="D66">
        <f>citadel!S36</f>
        <v>16.842068074395236</v>
      </c>
      <c r="E66">
        <f>citadel!T36</f>
        <v>8.421034037197618</v>
      </c>
      <c r="F66">
        <f>citadel!U36</f>
        <v>6.381551055796427</v>
      </c>
      <c r="G66">
        <f>citadel!V36</f>
        <v>5.921034037197618</v>
      </c>
    </row>
    <row r="67" spans="1:7" x14ac:dyDescent="0.25">
      <c r="A67" t="str">
        <f>IF(citadel!A37=0,"",citadel!A37)</f>
        <v/>
      </c>
      <c r="B67">
        <f>citadel!H37</f>
        <v>1141449.081</v>
      </c>
      <c r="C67">
        <f>citadel!I37</f>
        <v>503185.935</v>
      </c>
      <c r="D67">
        <f>citadel!S37</f>
        <v>16.842068074395236</v>
      </c>
      <c r="E67">
        <f>citadel!T37</f>
        <v>8.421034037197618</v>
      </c>
      <c r="F67">
        <f>citadel!U37</f>
        <v>6.381551055796427</v>
      </c>
      <c r="G67">
        <f>citadel!V37</f>
        <v>5.921034037197618</v>
      </c>
    </row>
    <row r="68" spans="1:7" x14ac:dyDescent="0.25">
      <c r="A68" t="str">
        <f>IF(citadel!A38=0,"",citadel!A38)</f>
        <v/>
      </c>
      <c r="B68">
        <f>citadel!H38</f>
        <v>1140639.04</v>
      </c>
      <c r="C68">
        <f>citadel!I38</f>
        <v>487421.29700000002</v>
      </c>
      <c r="D68">
        <f>citadel!S38</f>
        <v>16.842068074395236</v>
      </c>
      <c r="E68">
        <f>citadel!T38</f>
        <v>8.421034037197618</v>
      </c>
      <c r="F68">
        <f>citadel!U38</f>
        <v>6.381551055796427</v>
      </c>
      <c r="G68">
        <f>citadel!V38</f>
        <v>5.921034037197618</v>
      </c>
    </row>
    <row r="69" spans="1:7" x14ac:dyDescent="0.25">
      <c r="A69" t="str">
        <f>IF(citadel!A39=0,"",citadel!A39)</f>
        <v/>
      </c>
      <c r="B69">
        <f>citadel!H39</f>
        <v>1135467.2420000001</v>
      </c>
      <c r="C69">
        <f>citadel!I39</f>
        <v>734499.28200000001</v>
      </c>
      <c r="D69">
        <f>citadel!S39</f>
        <v>16.842068074395236</v>
      </c>
      <c r="E69">
        <f>citadel!T39</f>
        <v>8.421034037197618</v>
      </c>
      <c r="F69">
        <f>citadel!U39</f>
        <v>6.381551055796427</v>
      </c>
      <c r="G69">
        <f>citadel!V39</f>
        <v>5.921034037197618</v>
      </c>
    </row>
    <row r="70" spans="1:7" x14ac:dyDescent="0.25">
      <c r="A70" t="str">
        <f>IF(citadel!A40=0,"",citadel!A40)</f>
        <v/>
      </c>
      <c r="B70">
        <f>citadel!H40</f>
        <v>608009.12600000005</v>
      </c>
      <c r="C70">
        <f>citadel!I40</f>
        <v>529561.11800000002</v>
      </c>
      <c r="D70">
        <f>citadel!S40</f>
        <v>16.842068074395236</v>
      </c>
      <c r="E70">
        <f>citadel!T40</f>
        <v>8.421034037197618</v>
      </c>
      <c r="F70">
        <f>citadel!U40</f>
        <v>6.381551055796427</v>
      </c>
      <c r="G70">
        <f>citadel!V40</f>
        <v>5.921034037197618</v>
      </c>
    </row>
    <row r="71" spans="1:7" x14ac:dyDescent="0.25">
      <c r="A71" t="str">
        <f>IF(citadel!A41=0,"",citadel!A41)</f>
        <v/>
      </c>
      <c r="B71">
        <f>citadel!H41</f>
        <v>617964.25699999998</v>
      </c>
      <c r="C71">
        <f>citadel!I41</f>
        <v>617392.29599999997</v>
      </c>
      <c r="D71">
        <f>citadel!S41</f>
        <v>16.842068074395236</v>
      </c>
      <c r="E71">
        <f>citadel!T41</f>
        <v>8.421034037197618</v>
      </c>
      <c r="F71">
        <f>citadel!U41</f>
        <v>6.381551055796427</v>
      </c>
      <c r="G71">
        <f>citadel!V41</f>
        <v>5.921034037197618</v>
      </c>
    </row>
    <row r="72" spans="1:7" x14ac:dyDescent="0.25">
      <c r="A72" t="str">
        <f>IF(citadel!A42=0,"",citadel!A42)</f>
        <v>Lómost</v>
      </c>
      <c r="B72">
        <f>citadel!H42</f>
        <v>670001.89</v>
      </c>
      <c r="C72">
        <f>citadel!I42</f>
        <v>514541.35399999999</v>
      </c>
      <c r="D72">
        <f>citadel!S42</f>
        <v>16.520180491908416</v>
      </c>
      <c r="E72">
        <f>citadel!T42</f>
        <v>8.260090245954208</v>
      </c>
      <c r="F72">
        <f>citadel!U42</f>
        <v>6.1401353689313121</v>
      </c>
      <c r="G72">
        <f>citadel!V42</f>
        <v>5.760090245954208</v>
      </c>
    </row>
    <row r="73" spans="1:7" x14ac:dyDescent="0.25">
      <c r="A73" t="str">
        <f>IF(citadel!A43=0,"",citadel!A43)</f>
        <v>Earost</v>
      </c>
      <c r="B73">
        <f>citadel!H43</f>
        <v>679888.54</v>
      </c>
      <c r="C73">
        <f>citadel!I43</f>
        <v>518820.03100000002</v>
      </c>
      <c r="D73">
        <f>citadel!S43</f>
        <v>16.944233199148435</v>
      </c>
      <c r="E73">
        <f>citadel!T43</f>
        <v>8.4721165995742176</v>
      </c>
      <c r="F73">
        <f>citadel!U43</f>
        <v>6.4581748993613264</v>
      </c>
      <c r="G73">
        <f>citadel!V43</f>
        <v>5.9721165995742176</v>
      </c>
    </row>
    <row r="74" spans="1:7" x14ac:dyDescent="0.25">
      <c r="A74" t="str">
        <f>IF(citadel!A44=0,"",citadel!A44)</f>
        <v/>
      </c>
      <c r="B74">
        <f>citadel!H44</f>
        <v>681210.51399999997</v>
      </c>
      <c r="C74">
        <f>citadel!I44</f>
        <v>580392.5</v>
      </c>
      <c r="D74">
        <f>citadel!S44</f>
        <v>16.842068074395236</v>
      </c>
      <c r="E74">
        <f>citadel!T44</f>
        <v>8.421034037197618</v>
      </c>
      <c r="F74">
        <f>citadel!U44</f>
        <v>6.381551055796427</v>
      </c>
      <c r="G74">
        <f>citadel!V44</f>
        <v>5.921034037197618</v>
      </c>
    </row>
    <row r="75" spans="1:7" x14ac:dyDescent="0.25">
      <c r="A75" t="str">
        <f>IF(citadel!A45=0,"",citadel!A45)</f>
        <v/>
      </c>
      <c r="B75">
        <f>citadel!H45</f>
        <v>734854.16</v>
      </c>
      <c r="C75">
        <f>citadel!I45</f>
        <v>601744.92599999998</v>
      </c>
      <c r="D75">
        <f>citadel!S45</f>
        <v>16.842068074395236</v>
      </c>
      <c r="E75">
        <f>citadel!T45</f>
        <v>8.421034037197618</v>
      </c>
      <c r="F75">
        <f>citadel!U45</f>
        <v>6.381551055796427</v>
      </c>
      <c r="G75">
        <f>citadel!V45</f>
        <v>5.921034037197618</v>
      </c>
    </row>
    <row r="76" spans="1:7" x14ac:dyDescent="0.25">
      <c r="A76" t="str">
        <f>IF(citadel!A46=0,"",citadel!A46)</f>
        <v>Minas Arthor</v>
      </c>
      <c r="B76">
        <f>citadel!H46</f>
        <v>1099973.8189999999</v>
      </c>
      <c r="C76">
        <f>citadel!I46</f>
        <v>588776.26</v>
      </c>
      <c r="D76">
        <f>citadel!S46</f>
        <v>16.483716180549624</v>
      </c>
      <c r="E76">
        <f>citadel!T46</f>
        <v>8.2418580902748122</v>
      </c>
      <c r="F76">
        <f>citadel!U46</f>
        <v>6.1127871354122192</v>
      </c>
      <c r="G76">
        <f>citadel!V46</f>
        <v>5.7418580902748131</v>
      </c>
    </row>
    <row r="77" spans="1:7" x14ac:dyDescent="0.25">
      <c r="A77" t="str">
        <f>IF(citadel!A47=0,"",citadel!A47)</f>
        <v/>
      </c>
      <c r="B77">
        <f>citadel!H47</f>
        <v>1118604.7549999999</v>
      </c>
      <c r="C77">
        <f>citadel!I47</f>
        <v>687242.93599999999</v>
      </c>
      <c r="D77">
        <f>citadel!S47</f>
        <v>16.842068074395236</v>
      </c>
      <c r="E77">
        <f>citadel!T47</f>
        <v>8.421034037197618</v>
      </c>
      <c r="F77">
        <f>citadel!U47</f>
        <v>6.381551055796427</v>
      </c>
      <c r="G77">
        <f>citadel!V47</f>
        <v>5.921034037197618</v>
      </c>
    </row>
    <row r="78" spans="1:7" x14ac:dyDescent="0.25">
      <c r="A78" t="str">
        <f>IF(citadel!A48=0,"",citadel!A48)</f>
        <v>Bar Morthil</v>
      </c>
      <c r="B78">
        <f>citadel!H48</f>
        <v>447706.63400000002</v>
      </c>
      <c r="C78">
        <f>citadel!I48</f>
        <v>436992.913</v>
      </c>
      <c r="D78">
        <f>citadel!S48</f>
        <v>16.242921619684438</v>
      </c>
      <c r="E78">
        <f>citadel!T48</f>
        <v>8.121460809842219</v>
      </c>
      <c r="F78">
        <f>citadel!U48</f>
        <v>5.9321912147633284</v>
      </c>
      <c r="G78">
        <f>citadel!V48</f>
        <v>5.621460809842219</v>
      </c>
    </row>
    <row r="79" spans="1:7" x14ac:dyDescent="0.25">
      <c r="A79" t="str">
        <f>IF(citadel!A49=0,"",citadel!A49)</f>
        <v/>
      </c>
      <c r="B79">
        <f>citadel!H49</f>
        <v>1099638.797</v>
      </c>
      <c r="C79">
        <f>citadel!I49</f>
        <v>597228.21900000004</v>
      </c>
      <c r="D79">
        <f>citadel!S49</f>
        <v>17.257956382731205</v>
      </c>
      <c r="E79">
        <f>citadel!T49</f>
        <v>8.6289781913656025</v>
      </c>
      <c r="F79">
        <f>citadel!U49</f>
        <v>6.6934672870484029</v>
      </c>
      <c r="G79">
        <f>citadel!V49</f>
        <v>6.1289781913656016</v>
      </c>
    </row>
    <row r="80" spans="1:7" x14ac:dyDescent="0.25">
      <c r="A80" t="str">
        <f>IF(citadel!A50=0,"",citadel!A50)</f>
        <v>Pinnornost</v>
      </c>
      <c r="B80">
        <f>citadel!H50</f>
        <v>708753.71799999999</v>
      </c>
      <c r="C80">
        <f>citadel!I50</f>
        <v>616086.13199999998</v>
      </c>
      <c r="D80">
        <f>citadel!S50</f>
        <v>15</v>
      </c>
      <c r="E80">
        <f>citadel!T50</f>
        <v>7.5</v>
      </c>
      <c r="F80">
        <f>citadel!U50</f>
        <v>5</v>
      </c>
      <c r="G80">
        <f>citadel!V50</f>
        <v>5</v>
      </c>
    </row>
    <row r="81" spans="1:7" x14ac:dyDescent="0.25">
      <c r="A81" t="str">
        <f>IF(citadel!A51=0,"",citadel!A51)</f>
        <v>Sárathondost</v>
      </c>
      <c r="B81">
        <f>citadel!H51</f>
        <v>669351.70200000005</v>
      </c>
      <c r="C81">
        <f>citadel!I51</f>
        <v>585548.78099999996</v>
      </c>
      <c r="D81">
        <f>citadel!S51</f>
        <v>16.475551781645574</v>
      </c>
      <c r="E81">
        <f>citadel!T51</f>
        <v>8.2377758908227872</v>
      </c>
      <c r="F81">
        <f>citadel!U51</f>
        <v>6.1066638362341807</v>
      </c>
      <c r="G81">
        <f>citadel!V51</f>
        <v>5.7377758908227872</v>
      </c>
    </row>
    <row r="82" spans="1:7" x14ac:dyDescent="0.25">
      <c r="A82" t="str">
        <f>IF(citadel!A52=0,"",citadel!A52)</f>
        <v>Morthondost</v>
      </c>
      <c r="B82">
        <f>citadel!H52</f>
        <v>880233.45700000005</v>
      </c>
      <c r="C82">
        <f>citadel!I52</f>
        <v>681466.27099999995</v>
      </c>
      <c r="D82">
        <f>citadel!S52</f>
        <v>16.703438638283249</v>
      </c>
      <c r="E82">
        <f>citadel!T52</f>
        <v>8.3517193191416244</v>
      </c>
      <c r="F82">
        <f>citadel!U52</f>
        <v>6.2775789787124356</v>
      </c>
      <c r="G82">
        <f>citadel!V52</f>
        <v>5.8517193191416244</v>
      </c>
    </row>
    <row r="83" spans="1:7" x14ac:dyDescent="0.25">
      <c r="A83" t="str">
        <f>IF(citadel!A53=0,"",citadel!A53)</f>
        <v/>
      </c>
      <c r="B83">
        <f>citadel!H53</f>
        <v>762723.90800000005</v>
      </c>
      <c r="C83">
        <f>citadel!I53</f>
        <v>713336.96900000004</v>
      </c>
      <c r="D83">
        <f>citadel!S53</f>
        <v>13.842068074395236</v>
      </c>
      <c r="E83">
        <f>citadel!T53</f>
        <v>6.921034037197618</v>
      </c>
      <c r="F83">
        <f>citadel!U53</f>
        <v>4.381551055796427</v>
      </c>
      <c r="G83">
        <f>citadel!V53</f>
        <v>3.9210340371976184</v>
      </c>
    </row>
    <row r="84" spans="1:7" x14ac:dyDescent="0.25">
      <c r="A84" t="str">
        <f>IF(citadel!A54=0,"",citadel!A54)</f>
        <v/>
      </c>
      <c r="B84">
        <f>citadel!H54</f>
        <v>823227.71600000001</v>
      </c>
      <c r="C84">
        <f>citadel!I54</f>
        <v>721756.71900000004</v>
      </c>
      <c r="D84">
        <f>citadel!S54</f>
        <v>13.842068074395236</v>
      </c>
      <c r="E84">
        <f>citadel!T54</f>
        <v>6.921034037197618</v>
      </c>
      <c r="F84">
        <f>citadel!U54</f>
        <v>4.381551055796427</v>
      </c>
      <c r="G84">
        <f>citadel!V54</f>
        <v>3.9210340371976184</v>
      </c>
    </row>
    <row r="85" spans="1:7" x14ac:dyDescent="0.25">
      <c r="A85" t="str">
        <f>IF(citadel!A55=0,"",citadel!A55)</f>
        <v/>
      </c>
      <c r="B85">
        <f>citadel!H55</f>
        <v>915073.86600000004</v>
      </c>
      <c r="C85">
        <f>citadel!I55</f>
        <v>705703.89399999997</v>
      </c>
      <c r="D85">
        <f>citadel!S55</f>
        <v>13.842068074395236</v>
      </c>
      <c r="E85">
        <f>citadel!T55</f>
        <v>6.921034037197618</v>
      </c>
      <c r="F85">
        <f>citadel!U55</f>
        <v>4.381551055796427</v>
      </c>
      <c r="G85">
        <f>citadel!V55</f>
        <v>3.9210340371976184</v>
      </c>
    </row>
    <row r="86" spans="1:7" x14ac:dyDescent="0.25">
      <c r="A86" t="str">
        <f>IF(citadel!A56=0,"",citadel!A56)</f>
        <v/>
      </c>
      <c r="B86">
        <f>citadel!H56</f>
        <v>1006546.152</v>
      </c>
      <c r="C86">
        <f>citadel!I56</f>
        <v>854315.20299999998</v>
      </c>
      <c r="D86">
        <f>citadel!S56</f>
        <v>13.842068074395236</v>
      </c>
      <c r="E86">
        <f>citadel!T56</f>
        <v>6.921034037197618</v>
      </c>
      <c r="F86">
        <f>citadel!U56</f>
        <v>4.381551055796427</v>
      </c>
      <c r="G86">
        <f>citadel!V56</f>
        <v>3.9210340371976184</v>
      </c>
    </row>
    <row r="87" spans="1:7" x14ac:dyDescent="0.25">
      <c r="A87" t="str">
        <f>IF(citadel!A57=0,"",citadel!A57)</f>
        <v>Helm's Deep</v>
      </c>
      <c r="B87">
        <f>citadel!H57</f>
        <v>805414.87100000004</v>
      </c>
      <c r="C87">
        <f>citadel!I57</f>
        <v>748074.02599999995</v>
      </c>
      <c r="D87">
        <f>citadel!S57</f>
        <v>14.119326946619214</v>
      </c>
      <c r="E87">
        <f>citadel!T57</f>
        <v>7.0596634733096071</v>
      </c>
      <c r="F87">
        <f>citadel!U57</f>
        <v>4.5894952099644106</v>
      </c>
      <c r="G87">
        <f>citadel!V57</f>
        <v>4.0596634733096071</v>
      </c>
    </row>
    <row r="88" spans="1:7" x14ac:dyDescent="0.25">
      <c r="A88" t="str">
        <f>IF(citadel!A58=0,"",citadel!A58)</f>
        <v/>
      </c>
      <c r="B88">
        <f>citadel!H58</f>
        <v>194268.95</v>
      </c>
      <c r="C88">
        <f>citadel!I58</f>
        <v>1077103.1599999999</v>
      </c>
      <c r="D88">
        <f>citadel!S58</f>
        <v>8.5553730178431024</v>
      </c>
      <c r="E88">
        <f>citadel!T58</f>
        <v>4.2776865089215512</v>
      </c>
      <c r="F88">
        <f>citadel!U58</f>
        <v>1.2776865089215517</v>
      </c>
      <c r="G88">
        <f>citadel!V58</f>
        <v>2.2776865089215517</v>
      </c>
    </row>
    <row r="89" spans="1:7" x14ac:dyDescent="0.25">
      <c r="A89" t="str">
        <f>IF(citadel!A59=0,"",citadel!A59)</f>
        <v/>
      </c>
      <c r="B89">
        <f>citadel!H59</f>
        <v>277271.93599999999</v>
      </c>
      <c r="C89">
        <f>citadel!I59</f>
        <v>958409.27800000005</v>
      </c>
      <c r="D89">
        <f>citadel!S59</f>
        <v>8.460517018598809</v>
      </c>
      <c r="E89">
        <f>citadel!T59</f>
        <v>4.2302585092994045</v>
      </c>
      <c r="F89">
        <f>citadel!U59</f>
        <v>1.2302585092994045</v>
      </c>
      <c r="G89">
        <f>citadel!V59</f>
        <v>2.2302585092994045</v>
      </c>
    </row>
    <row r="90" spans="1:7" x14ac:dyDescent="0.25">
      <c r="A90" t="str">
        <f>IF(citadel!A60=0,"",citadel!A60)</f>
        <v/>
      </c>
      <c r="B90">
        <f>citadel!H60</f>
        <v>748112.02</v>
      </c>
      <c r="C90">
        <f>citadel!I60</f>
        <v>967790.99800000002</v>
      </c>
      <c r="D90">
        <f>citadel!S60</f>
        <v>25.460517018598811</v>
      </c>
      <c r="E90">
        <f>citadel!T60</f>
        <v>12.730258509299405</v>
      </c>
      <c r="F90">
        <f>citadel!U60</f>
        <v>10.230258509299405</v>
      </c>
      <c r="G90">
        <f>citadel!V60</f>
        <v>8.2302585092994054</v>
      </c>
    </row>
    <row r="91" spans="1:7" x14ac:dyDescent="0.25">
      <c r="A91" t="str">
        <f>IF(citadel!A61=0,"",citadel!A61)</f>
        <v/>
      </c>
      <c r="B91">
        <f>citadel!H61</f>
        <v>1008540.099</v>
      </c>
      <c r="C91">
        <f>citadel!I61</f>
        <v>467435.10100000002</v>
      </c>
      <c r="D91">
        <f>citadel!S61</f>
        <v>21.842068074395236</v>
      </c>
      <c r="E91">
        <f>citadel!T61</f>
        <v>10.921034037197618</v>
      </c>
      <c r="F91">
        <f>citadel!U61</f>
        <v>6.381551055796427</v>
      </c>
      <c r="G91">
        <f>citadel!V61</f>
        <v>5.921034037197618</v>
      </c>
    </row>
    <row r="92" spans="1:7" x14ac:dyDescent="0.25">
      <c r="A92" t="str">
        <f>IF(citadel!A62=0,"",citadel!A62)</f>
        <v>Korb Ugata</v>
      </c>
      <c r="B92">
        <f>citadel!H62</f>
        <v>1108463.29</v>
      </c>
      <c r="C92">
        <f>citadel!I62</f>
        <v>356616.27899999998</v>
      </c>
      <c r="D92">
        <f>citadel!S62</f>
        <v>22.245048678503689</v>
      </c>
      <c r="E92">
        <f>citadel!T62</f>
        <v>11.122524339251845</v>
      </c>
      <c r="F92">
        <f>citadel!U62</f>
        <v>6.683786508877767</v>
      </c>
      <c r="G92">
        <f>citadel!V62</f>
        <v>6.1225243392518447</v>
      </c>
    </row>
    <row r="93" spans="1:7" x14ac:dyDescent="0.25">
      <c r="A93" t="str">
        <f>IF(citadel!A63=0,"",citadel!A63)</f>
        <v/>
      </c>
      <c r="B93">
        <f>citadel!H63</f>
        <v>1000517.858</v>
      </c>
      <c r="C93">
        <f>citadel!I63</f>
        <v>438427.14299999998</v>
      </c>
      <c r="D93">
        <f>citadel!S63</f>
        <v>21.842068074395236</v>
      </c>
      <c r="E93">
        <f>citadel!T63</f>
        <v>10.921034037197618</v>
      </c>
      <c r="F93">
        <f>citadel!U63</f>
        <v>6.381551055796427</v>
      </c>
      <c r="G93">
        <f>citadel!V63</f>
        <v>5.921034037197618</v>
      </c>
    </row>
    <row r="94" spans="1:7" x14ac:dyDescent="0.25">
      <c r="A94" t="str">
        <f>IF(citadel!A64=0,"",citadel!A64)</f>
        <v>Angshul</v>
      </c>
      <c r="B94">
        <f>citadel!H64</f>
        <v>752878.79799999995</v>
      </c>
      <c r="C94">
        <f>citadel!I64</f>
        <v>1290919.3400000001</v>
      </c>
      <c r="D94">
        <f>citadel!S64</f>
        <v>66.481342197963656</v>
      </c>
      <c r="E94">
        <f>citadel!T64</f>
        <v>34.861006648472745</v>
      </c>
      <c r="F94">
        <f>citadel!U64</f>
        <v>88.101677747454573</v>
      </c>
      <c r="G94">
        <f>citadel!V64</f>
        <v>19.861006648472742</v>
      </c>
    </row>
    <row r="95" spans="1:7" x14ac:dyDescent="0.25">
      <c r="A95" t="str">
        <f>IF(citadel!A65=0,"",citadel!A65)</f>
        <v>Morkai</v>
      </c>
      <c r="B95">
        <f>citadel!H65</f>
        <v>777491.57299999997</v>
      </c>
      <c r="C95">
        <f>citadel!I65</f>
        <v>1258790.3230000001</v>
      </c>
      <c r="D95">
        <f>citadel!S65</f>
        <v>61.658809928020403</v>
      </c>
      <c r="E95">
        <f>citadel!T65</f>
        <v>30.829404964010202</v>
      </c>
      <c r="F95">
        <f>citadel!U65</f>
        <v>81.244107446015306</v>
      </c>
      <c r="G95">
        <f>citadel!V65</f>
        <v>15.829404964010203</v>
      </c>
    </row>
    <row r="96" spans="1:7" x14ac:dyDescent="0.25">
      <c r="A96" t="str">
        <f>IF(citadel!A66=0,"",citadel!A66)</f>
        <v>Carn Dûm</v>
      </c>
      <c r="B96">
        <f>citadel!H66</f>
        <v>743712.29399999999</v>
      </c>
      <c r="C96">
        <f>citadel!I66</f>
        <v>1314754.798</v>
      </c>
      <c r="D96">
        <f>citadel!S66</f>
        <v>69.210340371976187</v>
      </c>
      <c r="E96">
        <f>citadel!T66</f>
        <v>36.907755278982137</v>
      </c>
      <c r="F96">
        <f>citadel!U66</f>
        <v>91.512925464970223</v>
      </c>
      <c r="G96">
        <f>citadel!V66</f>
        <v>21.907755278982137</v>
      </c>
    </row>
    <row r="97" spans="1:7" x14ac:dyDescent="0.25">
      <c r="A97" t="str">
        <f>IF(citadel!A67=0,"",citadel!A67)</f>
        <v>Ligr Wodaize Berne</v>
      </c>
      <c r="B97">
        <f>citadel!H67</f>
        <v>895417.93099999998</v>
      </c>
      <c r="C97">
        <f>citadel!I67</f>
        <v>1678350.273</v>
      </c>
      <c r="D97">
        <f>citadel!S67</f>
        <v>6.6012735135300495</v>
      </c>
      <c r="E97">
        <f>citadel!T67</f>
        <v>3.8006367567650248</v>
      </c>
      <c r="F97">
        <f>citadel!U67</f>
        <v>2.2009551351475372</v>
      </c>
      <c r="G97">
        <f>citadel!V67</f>
        <v>2.8006367567650248</v>
      </c>
    </row>
    <row r="98" spans="1:7" x14ac:dyDescent="0.25">
      <c r="A98" t="str">
        <f>IF(citadel!A68=0,"",citadel!A68)</f>
        <v/>
      </c>
      <c r="B98">
        <f>citadel!H68</f>
        <v>1379238.629</v>
      </c>
      <c r="C98">
        <f>citadel!I68</f>
        <v>1315751.686</v>
      </c>
      <c r="D98">
        <f>citadel!S68</f>
        <v>6.8420680743952369</v>
      </c>
      <c r="E98">
        <f>citadel!T68</f>
        <v>3.9210340371976184</v>
      </c>
      <c r="F98">
        <f>citadel!U68</f>
        <v>2.3815510557964275</v>
      </c>
      <c r="G98">
        <f>citadel!V68</f>
        <v>2.9210340371976184</v>
      </c>
    </row>
    <row r="99" spans="1:7" x14ac:dyDescent="0.25">
      <c r="A99" t="str">
        <f>IF(citadel!A69=0,"",citadel!A69)</f>
        <v/>
      </c>
      <c r="B99">
        <f>citadel!H69</f>
        <v>945934.978</v>
      </c>
      <c r="C99">
        <f>citadel!I69</f>
        <v>158751.75599999999</v>
      </c>
      <c r="D99">
        <f>citadel!S69</f>
        <v>41.842068074395236</v>
      </c>
      <c r="E99">
        <f>citadel!T69</f>
        <v>20.921034037197618</v>
      </c>
      <c r="F99">
        <f>citadel!U69</f>
        <v>16.381551055796429</v>
      </c>
      <c r="G99">
        <f>citadel!V69</f>
        <v>10.921034037197618</v>
      </c>
    </row>
    <row r="100" spans="1:7" x14ac:dyDescent="0.25">
      <c r="A100" t="str">
        <f>IF(citadel!A70=0,"",citadel!A70)</f>
        <v/>
      </c>
      <c r="B100">
        <f>citadel!H70</f>
        <v>914841.87800000003</v>
      </c>
      <c r="C100">
        <f>citadel!I70</f>
        <v>167802.40299999999</v>
      </c>
      <c r="D100">
        <f>citadel!S70</f>
        <v>41.842068074395236</v>
      </c>
      <c r="E100">
        <f>citadel!T70</f>
        <v>20.921034037197618</v>
      </c>
      <c r="F100">
        <f>citadel!U70</f>
        <v>16.381551055796429</v>
      </c>
      <c r="G100">
        <f>citadel!V70</f>
        <v>10.921034037197618</v>
      </c>
    </row>
    <row r="101" spans="1:7" x14ac:dyDescent="0.25">
      <c r="A101" t="str">
        <f>IF(citadel!A71=0,"",citadel!A71)</f>
        <v>Isigir</v>
      </c>
      <c r="B101">
        <f>citadel!H71</f>
        <v>904932.91200000001</v>
      </c>
      <c r="C101">
        <f>citadel!I71</f>
        <v>133123.06</v>
      </c>
      <c r="D101">
        <f>citadel!S71</f>
        <v>41.208050942255483</v>
      </c>
      <c r="E101">
        <f>citadel!T71</f>
        <v>20.604025471127741</v>
      </c>
      <c r="F101">
        <f>citadel!U71</f>
        <v>15.906038206691612</v>
      </c>
      <c r="G101">
        <f>citadel!V71</f>
        <v>10.604025471127741</v>
      </c>
    </row>
    <row r="102" spans="1:7" x14ac:dyDescent="0.25">
      <c r="A102" t="str">
        <f>IF(citadel!A72=0,"",citadel!A72)</f>
        <v>Eradas</v>
      </c>
      <c r="B102">
        <f>citadel!H72</f>
        <v>886111.75600000005</v>
      </c>
      <c r="C102">
        <f>citadel!I72</f>
        <v>140651.50200000001</v>
      </c>
      <c r="D102">
        <f>citadel!S72</f>
        <v>41.198292909421596</v>
      </c>
      <c r="E102">
        <f>citadel!T72</f>
        <v>20.599146454710798</v>
      </c>
      <c r="F102">
        <f>citadel!U72</f>
        <v>15.898719682066197</v>
      </c>
      <c r="G102">
        <f>citadel!V72</f>
        <v>10.599146454710798</v>
      </c>
    </row>
    <row r="103" spans="1:7" x14ac:dyDescent="0.25">
      <c r="A103" t="str">
        <f>IF(citadel!A73=0,"",citadel!A73)</f>
        <v/>
      </c>
      <c r="B103">
        <f>citadel!H73</f>
        <v>882253.31799999997</v>
      </c>
      <c r="C103">
        <f>citadel!I73</f>
        <v>160449.726</v>
      </c>
      <c r="D103">
        <f>citadel!S73</f>
        <v>41.842068074395236</v>
      </c>
      <c r="E103">
        <f>citadel!T73</f>
        <v>20.921034037197618</v>
      </c>
      <c r="F103">
        <f>citadel!U73</f>
        <v>16.381551055796429</v>
      </c>
      <c r="G103">
        <f>citadel!V73</f>
        <v>10.921034037197618</v>
      </c>
    </row>
    <row r="104" spans="1:7" x14ac:dyDescent="0.25">
      <c r="A104" t="str">
        <f>IF(citadel!A74=0,"",citadel!A74)</f>
        <v>Caldûr</v>
      </c>
      <c r="B104">
        <f>citadel!H74</f>
        <v>864827.26500000001</v>
      </c>
      <c r="C104">
        <f>citadel!I74</f>
        <v>117894.18399999999</v>
      </c>
      <c r="D104">
        <f>citadel!S74</f>
        <v>41.391309088630315</v>
      </c>
      <c r="E104">
        <f>citadel!T74</f>
        <v>20.695654544315158</v>
      </c>
      <c r="F104">
        <f>citadel!U74</f>
        <v>16.043481816472735</v>
      </c>
      <c r="G104">
        <f>citadel!V74</f>
        <v>10.695654544315158</v>
      </c>
    </row>
    <row r="105" spans="1:7" x14ac:dyDescent="0.25">
      <c r="A105" t="str">
        <f>IF(citadel!A75=0,"",citadel!A75)</f>
        <v>Marós</v>
      </c>
      <c r="B105">
        <f>citadel!H75</f>
        <v>924686.98699999996</v>
      </c>
      <c r="C105">
        <f>citadel!I75</f>
        <v>125446.622</v>
      </c>
      <c r="D105">
        <f>citadel!S75</f>
        <v>41.594493203194915</v>
      </c>
      <c r="E105">
        <f>citadel!T75</f>
        <v>20.797246601597458</v>
      </c>
      <c r="F105">
        <f>citadel!U75</f>
        <v>16.195869902396186</v>
      </c>
      <c r="G105">
        <f>citadel!V75</f>
        <v>10.797246601597458</v>
      </c>
    </row>
    <row r="106" spans="1:7" x14ac:dyDescent="0.25">
      <c r="A106" t="str">
        <f>IF(citadel!A76=0,"",citadel!A76)</f>
        <v/>
      </c>
      <c r="B106">
        <f>citadel!H76</f>
        <v>979863.22</v>
      </c>
      <c r="C106">
        <f>citadel!I76</f>
        <v>129372.204</v>
      </c>
      <c r="D106">
        <f>citadel!S76</f>
        <v>41.842068074395236</v>
      </c>
      <c r="E106">
        <f>citadel!T76</f>
        <v>20.921034037197618</v>
      </c>
      <c r="F106">
        <f>citadel!U76</f>
        <v>16.381551055796429</v>
      </c>
      <c r="G106">
        <f>citadel!V76</f>
        <v>10.921034037197618</v>
      </c>
    </row>
    <row r="107" spans="1:7" x14ac:dyDescent="0.25">
      <c r="A107" t="str">
        <f>IF(citadel!A77=0,"",citadel!A77)</f>
        <v>Pellardur</v>
      </c>
      <c r="B107">
        <f>citadel!H77</f>
        <v>942843.071</v>
      </c>
      <c r="C107">
        <f>citadel!I77</f>
        <v>101313.16899999999</v>
      </c>
      <c r="D107">
        <f>citadel!S77</f>
        <v>41.645902223792888</v>
      </c>
      <c r="E107">
        <f>citadel!T77</f>
        <v>20.822951111896444</v>
      </c>
      <c r="F107">
        <f>citadel!U77</f>
        <v>16.234426667844669</v>
      </c>
      <c r="G107">
        <f>citadel!V77</f>
        <v>10.822951111896446</v>
      </c>
    </row>
    <row r="108" spans="1:7" x14ac:dyDescent="0.25">
      <c r="A108" t="str">
        <f>IF(citadel!A78=0,"",citadel!A78)</f>
        <v>Ardûmir</v>
      </c>
      <c r="B108">
        <f>citadel!H78</f>
        <v>865726.48199999996</v>
      </c>
      <c r="C108">
        <f>citadel!I78</f>
        <v>97871.620999999999</v>
      </c>
      <c r="D108">
        <f>citadel!S78</f>
        <v>42.080852568089725</v>
      </c>
      <c r="E108">
        <f>citadel!T78</f>
        <v>21.040426284044862</v>
      </c>
      <c r="F108">
        <f>citadel!U78</f>
        <v>16.560639426067294</v>
      </c>
      <c r="G108">
        <f>citadel!V78</f>
        <v>11.040426284044862</v>
      </c>
    </row>
    <row r="109" spans="1:7" x14ac:dyDescent="0.25">
      <c r="A109" t="str">
        <f>IF(citadel!A79=0,"",citadel!A79)</f>
        <v/>
      </c>
      <c r="B109">
        <f>citadel!H79</f>
        <v>771322.80099999998</v>
      </c>
      <c r="C109">
        <f>citadel!I79</f>
        <v>886911.55099999998</v>
      </c>
      <c r="D109">
        <f>citadel!S79</f>
        <v>13.842068074395236</v>
      </c>
      <c r="E109">
        <f>citadel!T79</f>
        <v>6.921034037197618</v>
      </c>
      <c r="F109">
        <f>citadel!U79</f>
        <v>4.381551055796427</v>
      </c>
      <c r="G109">
        <f>citadel!V79</f>
        <v>3.9210340371976184</v>
      </c>
    </row>
    <row r="110" spans="1:7" x14ac:dyDescent="0.25">
      <c r="A110" t="str">
        <f>IF(citadel!A80=0,"",citadel!A80)</f>
        <v>Isengard</v>
      </c>
      <c r="B110">
        <f>citadel!H80</f>
        <v>805978.97900000005</v>
      </c>
      <c r="C110">
        <f>citadel!I80</f>
        <v>812497.34</v>
      </c>
      <c r="D110">
        <f>citadel!S80</f>
        <v>80.367562050127532</v>
      </c>
      <c r="E110">
        <f>citadel!T80</f>
        <v>43.294049640102031</v>
      </c>
      <c r="F110">
        <f>citadel!U80</f>
        <v>72.441074460153047</v>
      </c>
      <c r="G110">
        <f>citadel!V80</f>
        <v>23.294049640102028</v>
      </c>
    </row>
    <row r="111" spans="1:7" x14ac:dyDescent="0.25">
      <c r="A111" t="str">
        <f>IF(citadel!A81=0,"",citadel!A81)</f>
        <v/>
      </c>
      <c r="B111">
        <f>citadel!H81</f>
        <v>509617.35100000002</v>
      </c>
      <c r="C111">
        <f>citadel!I81</f>
        <v>907536.43299999996</v>
      </c>
      <c r="D111">
        <f>citadel!S81</f>
        <v>11.842068074395236</v>
      </c>
      <c r="E111">
        <f>citadel!T81</f>
        <v>5.921034037197618</v>
      </c>
      <c r="F111">
        <f>citadel!U81</f>
        <v>4.381551055796427</v>
      </c>
      <c r="G111">
        <f>citadel!V81</f>
        <v>3.9210340371976184</v>
      </c>
    </row>
    <row r="112" spans="1:7" x14ac:dyDescent="0.25">
      <c r="A112" t="str">
        <f>IF(citadel!A82=0,"",citadel!A82)</f>
        <v/>
      </c>
      <c r="B112">
        <f>citadel!H82</f>
        <v>639753.50199999998</v>
      </c>
      <c r="C112">
        <f>citadel!I82</f>
        <v>893851.41899999999</v>
      </c>
      <c r="D112">
        <f>citadel!S82</f>
        <v>11.842068074395236</v>
      </c>
      <c r="E112">
        <f>citadel!T82</f>
        <v>5.921034037197618</v>
      </c>
      <c r="F112">
        <f>citadel!U82</f>
        <v>4.381551055796427</v>
      </c>
      <c r="G112">
        <f>citadel!V82</f>
        <v>3.9210340371976184</v>
      </c>
    </row>
    <row r="113" spans="1:7" x14ac:dyDescent="0.25">
      <c r="A113" t="str">
        <f>IF(citadel!A83=0,"",citadel!A83)</f>
        <v>Argond</v>
      </c>
      <c r="B113">
        <f>citadel!H83</f>
        <v>587035.79799999995</v>
      </c>
      <c r="C113">
        <f>citadel!I83</f>
        <v>899746.77899999998</v>
      </c>
      <c r="D113">
        <f>citadel!S83</f>
        <v>11.27938593104323</v>
      </c>
      <c r="E113">
        <f>citadel!T83</f>
        <v>5.6396929655216148</v>
      </c>
      <c r="F113">
        <f>citadel!U83</f>
        <v>3.9595394482824218</v>
      </c>
      <c r="G113">
        <f>citadel!V83</f>
        <v>3.6396929655216148</v>
      </c>
    </row>
    <row r="114" spans="1:7" x14ac:dyDescent="0.25">
      <c r="A114" t="str">
        <f>IF(citadel!A84=0,"",citadel!A84)</f>
        <v>Minas Girithlin</v>
      </c>
      <c r="B114">
        <f>citadel!H84</f>
        <v>473378.69300000003</v>
      </c>
      <c r="C114">
        <f>citadel!I84</f>
        <v>889172.15899999999</v>
      </c>
      <c r="D114">
        <f>citadel!S84</f>
        <v>11.842068074395236</v>
      </c>
      <c r="E114">
        <f>citadel!T84</f>
        <v>5.921034037197618</v>
      </c>
      <c r="F114">
        <f>citadel!U84</f>
        <v>4.381551055796427</v>
      </c>
      <c r="G114">
        <f>citadel!V84</f>
        <v>3.9210340371976184</v>
      </c>
    </row>
    <row r="115" spans="1:7" x14ac:dyDescent="0.25">
      <c r="A115" t="str">
        <f>IF(citadel!A85=0,"",citadel!A85)</f>
        <v>Balost</v>
      </c>
      <c r="B115">
        <f>citadel!H85</f>
        <v>578947.228</v>
      </c>
      <c r="C115">
        <f>citadel!I85</f>
        <v>855557.39199999999</v>
      </c>
      <c r="D115">
        <f>citadel!S85</f>
        <v>11.298447967004094</v>
      </c>
      <c r="E115">
        <f>citadel!T85</f>
        <v>5.649223983502047</v>
      </c>
      <c r="F115">
        <f>citadel!U85</f>
        <v>3.9738359752530705</v>
      </c>
      <c r="G115">
        <f>citadel!V85</f>
        <v>3.649223983502047</v>
      </c>
    </row>
    <row r="116" spans="1:7" x14ac:dyDescent="0.25">
      <c r="A116" t="str">
        <f>IF(citadel!A86=0,"",citadel!A86)</f>
        <v>Creb Durga</v>
      </c>
      <c r="B116">
        <f>citadel!H86</f>
        <v>551464.75</v>
      </c>
      <c r="C116">
        <f>citadel!I86</f>
        <v>877854.82900000003</v>
      </c>
      <c r="D116">
        <f>citadel!S86</f>
        <v>12.222191328674947</v>
      </c>
      <c r="E116">
        <f>citadel!T86</f>
        <v>6.6666434965062109</v>
      </c>
      <c r="F116">
        <f>citadel!U86</f>
        <v>5.2221913286749473</v>
      </c>
      <c r="G116">
        <f>citadel!V86</f>
        <v>4.6666434965062109</v>
      </c>
    </row>
    <row r="117" spans="1:7" x14ac:dyDescent="0.25">
      <c r="A117" t="str">
        <f>IF(citadel!A87=0,"",citadel!A87)</f>
        <v/>
      </c>
      <c r="B117">
        <f>citadel!H87</f>
        <v>749108.99300000002</v>
      </c>
      <c r="C117">
        <f>citadel!I87</f>
        <v>1127111.9790000001</v>
      </c>
      <c r="D117">
        <f>citadel!S87</f>
        <v>11.842068074395236</v>
      </c>
      <c r="E117">
        <f>citadel!T87</f>
        <v>5.921034037197618</v>
      </c>
      <c r="F117">
        <f>citadel!U87</f>
        <v>4.381551055796427</v>
      </c>
      <c r="G117">
        <f>citadel!V87</f>
        <v>3.9210340371976184</v>
      </c>
    </row>
    <row r="118" spans="1:7" x14ac:dyDescent="0.25">
      <c r="A118" t="str">
        <f>IF(citadel!A88=0,"",citadel!A88)</f>
        <v>Penmorva</v>
      </c>
      <c r="B118">
        <f>citadel!H88</f>
        <v>795063.22400000005</v>
      </c>
      <c r="C118">
        <f>citadel!I88</f>
        <v>1156102.0889999999</v>
      </c>
      <c r="D118">
        <f>citadel!S88</f>
        <v>11.658809928020405</v>
      </c>
      <c r="E118">
        <f>citadel!T88</f>
        <v>5.8294049640102026</v>
      </c>
      <c r="F118">
        <f>citadel!U88</f>
        <v>4.2441074460153043</v>
      </c>
      <c r="G118">
        <f>citadel!V88</f>
        <v>3.8294049640102026</v>
      </c>
    </row>
    <row r="119" spans="1:7" x14ac:dyDescent="0.25">
      <c r="A119" t="str">
        <f>IF(citadel!A89=0,"",citadel!A89)</f>
        <v/>
      </c>
      <c r="B119">
        <f>citadel!H89</f>
        <v>816124.28200000001</v>
      </c>
      <c r="C119">
        <f>citadel!I89</f>
        <v>1065821.4979999999</v>
      </c>
      <c r="D119">
        <f>citadel!S89</f>
        <v>11.842068074395236</v>
      </c>
      <c r="E119">
        <f>citadel!T89</f>
        <v>5.921034037197618</v>
      </c>
      <c r="F119">
        <f>citadel!U89</f>
        <v>4.381551055796427</v>
      </c>
      <c r="G119">
        <f>citadel!V89</f>
        <v>3.9210340371976184</v>
      </c>
    </row>
    <row r="120" spans="1:7" x14ac:dyDescent="0.25">
      <c r="A120" t="str">
        <f>IF(citadel!A90=0,"",citadel!A90)</f>
        <v/>
      </c>
      <c r="B120">
        <f>citadel!H90</f>
        <v>853074.59900000005</v>
      </c>
      <c r="C120">
        <f>citadel!I90</f>
        <v>1122243.946</v>
      </c>
      <c r="D120">
        <f>citadel!S90</f>
        <v>11.842068074395236</v>
      </c>
      <c r="E120">
        <f>citadel!T90</f>
        <v>5.921034037197618</v>
      </c>
      <c r="F120">
        <f>citadel!U90</f>
        <v>4.381551055796427</v>
      </c>
      <c r="G120">
        <f>citadel!V90</f>
        <v>3.9210340371976184</v>
      </c>
    </row>
    <row r="121" spans="1:7" x14ac:dyDescent="0.25">
      <c r="A121" t="str">
        <f>IF(citadel!A91=0,"",citadel!A91)</f>
        <v>Cameth Brin</v>
      </c>
      <c r="B121">
        <f>citadel!H91</f>
        <v>800562.18299999996</v>
      </c>
      <c r="C121">
        <f>citadel!I91</f>
        <v>1102761.7390000001</v>
      </c>
      <c r="D121">
        <f>citadel!S91</f>
        <v>11.703438638283249</v>
      </c>
      <c r="E121">
        <f>citadel!T91</f>
        <v>5.8517193191416244</v>
      </c>
      <c r="F121">
        <f>citadel!U91</f>
        <v>4.2775789787124356</v>
      </c>
      <c r="G121">
        <f>citadel!V91</f>
        <v>3.8517193191416239</v>
      </c>
    </row>
    <row r="122" spans="1:7" x14ac:dyDescent="0.25">
      <c r="A122" t="str">
        <f>IF(citadel!A92=0,"",citadel!A92)</f>
        <v>Himsiril Keep</v>
      </c>
      <c r="B122">
        <f>citadel!H92</f>
        <v>456403.90899999999</v>
      </c>
      <c r="C122">
        <f>citadel!I92</f>
        <v>1211130.3330000001</v>
      </c>
      <c r="D122">
        <f>citadel!S92</f>
        <v>9.842068074395236</v>
      </c>
      <c r="E122">
        <f>citadel!T92</f>
        <v>4.921034037197618</v>
      </c>
      <c r="F122">
        <f>citadel!U92</f>
        <v>2.3815510557964275</v>
      </c>
      <c r="G122">
        <f>citadel!V92</f>
        <v>2.9210340371976184</v>
      </c>
    </row>
    <row r="123" spans="1:7" x14ac:dyDescent="0.25">
      <c r="A123" t="str">
        <f>IF(citadel!A93=0,"",citadel!A93)</f>
        <v/>
      </c>
      <c r="B123">
        <f>citadel!H93</f>
        <v>479147.359</v>
      </c>
      <c r="C123">
        <f>citadel!I93</f>
        <v>1221014.3870000001</v>
      </c>
      <c r="D123">
        <f>citadel!S93</f>
        <v>10.245048678503689</v>
      </c>
      <c r="E123">
        <f>citadel!T93</f>
        <v>5.1225243392518447</v>
      </c>
      <c r="F123">
        <f>citadel!U93</f>
        <v>2.683786508877767</v>
      </c>
      <c r="G123">
        <f>citadel!V93</f>
        <v>3.1225243392518447</v>
      </c>
    </row>
    <row r="124" spans="1:7" x14ac:dyDescent="0.25">
      <c r="A124" t="str">
        <f>IF(citadel!A94=0,"",citadel!A94)</f>
        <v/>
      </c>
      <c r="B124">
        <f>citadel!H94</f>
        <v>495846.65899999999</v>
      </c>
      <c r="C124">
        <f>citadel!I94</f>
        <v>1185466.064</v>
      </c>
      <c r="D124">
        <f>citadel!S94</f>
        <v>10.245048678503689</v>
      </c>
      <c r="E124">
        <f>citadel!T94</f>
        <v>5.1225243392518447</v>
      </c>
      <c r="F124">
        <f>citadel!U94</f>
        <v>2.683786508877767</v>
      </c>
      <c r="G124">
        <f>citadel!V94</f>
        <v>3.1225243392518447</v>
      </c>
    </row>
    <row r="125" spans="1:7" x14ac:dyDescent="0.25">
      <c r="A125" t="str">
        <f>IF(citadel!A95=0,"",citadel!A95)</f>
        <v/>
      </c>
      <c r="B125">
        <f>citadel!H95</f>
        <v>482512.14399999997</v>
      </c>
      <c r="C125">
        <f>citadel!I95</f>
        <v>1152916.4480000001</v>
      </c>
      <c r="D125">
        <f>citadel!S95</f>
        <v>10.245048678503689</v>
      </c>
      <c r="E125">
        <f>citadel!T95</f>
        <v>5.1225243392518447</v>
      </c>
      <c r="F125">
        <f>citadel!U95</f>
        <v>2.683786508877767</v>
      </c>
      <c r="G125">
        <f>citadel!V95</f>
        <v>3.1225243392518447</v>
      </c>
    </row>
    <row r="126" spans="1:7" x14ac:dyDescent="0.25">
      <c r="A126" t="str">
        <f>IF(citadel!A96=0,"",citadel!A96)</f>
        <v/>
      </c>
      <c r="B126">
        <f>citadel!H96</f>
        <v>491983.38900000002</v>
      </c>
      <c r="C126">
        <f>citadel!I96</f>
        <v>1136668.902</v>
      </c>
      <c r="D126">
        <f>citadel!S96</f>
        <v>10.245048678503689</v>
      </c>
      <c r="E126">
        <f>citadel!T96</f>
        <v>5.1225243392518447</v>
      </c>
      <c r="F126">
        <f>citadel!U96</f>
        <v>2.683786508877767</v>
      </c>
      <c r="G126">
        <f>citadel!V96</f>
        <v>3.1225243392518447</v>
      </c>
    </row>
    <row r="127" spans="1:7" x14ac:dyDescent="0.25">
      <c r="A127" t="str">
        <f>IF(citadel!A97=0,"",citadel!A97)</f>
        <v/>
      </c>
      <c r="B127">
        <f>citadel!H97</f>
        <v>492606.49699999997</v>
      </c>
      <c r="C127">
        <f>citadel!I97</f>
        <v>1120242.2109999999</v>
      </c>
      <c r="D127">
        <f>citadel!S97</f>
        <v>10.245048678503689</v>
      </c>
      <c r="E127">
        <f>citadel!T97</f>
        <v>5.1225243392518447</v>
      </c>
      <c r="F127">
        <f>citadel!U97</f>
        <v>2.683786508877767</v>
      </c>
      <c r="G127">
        <f>citadel!V97</f>
        <v>3.1225243392518447</v>
      </c>
    </row>
    <row r="128" spans="1:7" x14ac:dyDescent="0.25">
      <c r="A128" t="str">
        <f>IF(citadel!A98=0,"",citadel!A98)</f>
        <v/>
      </c>
      <c r="B128">
        <f>citadel!H98</f>
        <v>486188.48200000002</v>
      </c>
      <c r="C128">
        <f>citadel!I98</f>
        <v>1117625.1569999999</v>
      </c>
      <c r="D128">
        <f>citadel!S98</f>
        <v>10.245048678503689</v>
      </c>
      <c r="E128">
        <f>citadel!T98</f>
        <v>5.1225243392518447</v>
      </c>
      <c r="F128">
        <f>citadel!U98</f>
        <v>2.683786508877767</v>
      </c>
      <c r="G128">
        <f>citadel!V98</f>
        <v>3.1225243392518447</v>
      </c>
    </row>
    <row r="129" spans="1:7" x14ac:dyDescent="0.25">
      <c r="A129" t="str">
        <f>IF(citadel!A99=0,"",citadel!A99)</f>
        <v/>
      </c>
      <c r="B129">
        <f>citadel!H99</f>
        <v>539526.54500000004</v>
      </c>
      <c r="C129">
        <f>citadel!I99</f>
        <v>1198379.9809999999</v>
      </c>
      <c r="D129">
        <f>citadel!S99</f>
        <v>10.245048678503689</v>
      </c>
      <c r="E129">
        <f>citadel!T99</f>
        <v>5.1225243392518447</v>
      </c>
      <c r="F129">
        <f>citadel!U99</f>
        <v>2.683786508877767</v>
      </c>
      <c r="G129">
        <f>citadel!V99</f>
        <v>3.1225243392518447</v>
      </c>
    </row>
    <row r="130" spans="1:7" x14ac:dyDescent="0.25">
      <c r="A130" t="str">
        <f>IF(citadel!A100=0,"",citadel!A100)</f>
        <v/>
      </c>
      <c r="B130">
        <f>citadel!H100</f>
        <v>553733.41299999994</v>
      </c>
      <c r="C130">
        <f>citadel!I100</f>
        <v>1215523.246</v>
      </c>
      <c r="D130">
        <f>citadel!S100</f>
        <v>10.245048678503689</v>
      </c>
      <c r="E130">
        <f>citadel!T100</f>
        <v>5.1225243392518447</v>
      </c>
      <c r="F130">
        <f>citadel!U100</f>
        <v>2.683786508877767</v>
      </c>
      <c r="G130">
        <f>citadel!V100</f>
        <v>3.1225243392518447</v>
      </c>
    </row>
    <row r="131" spans="1:7" x14ac:dyDescent="0.25">
      <c r="A131" t="str">
        <f>IF(citadel!A101=0,"",citadel!A101)</f>
        <v/>
      </c>
      <c r="B131">
        <f>citadel!H101</f>
        <v>628537.554</v>
      </c>
      <c r="C131">
        <f>citadel!I101</f>
        <v>1123731.6170000001</v>
      </c>
      <c r="D131">
        <f>citadel!S101</f>
        <v>10.245048678503689</v>
      </c>
      <c r="E131">
        <f>citadel!T101</f>
        <v>5.1225243392518447</v>
      </c>
      <c r="F131">
        <f>citadel!U101</f>
        <v>2.683786508877767</v>
      </c>
      <c r="G131">
        <f>citadel!V101</f>
        <v>3.1225243392518447</v>
      </c>
    </row>
    <row r="132" spans="1:7" x14ac:dyDescent="0.25">
      <c r="A132" t="str">
        <f>IF(citadel!A102=0,"",citadel!A102)</f>
        <v/>
      </c>
      <c r="B132">
        <f>citadel!H102</f>
        <v>639815.81299999997</v>
      </c>
      <c r="C132">
        <f>citadel!I102</f>
        <v>1103410.5009999999</v>
      </c>
      <c r="D132">
        <f>citadel!S102</f>
        <v>10.245048678503689</v>
      </c>
      <c r="E132">
        <f>citadel!T102</f>
        <v>5.1225243392518447</v>
      </c>
      <c r="F132">
        <f>citadel!U102</f>
        <v>2.683786508877767</v>
      </c>
      <c r="G132">
        <f>citadel!V102</f>
        <v>3.1225243392518447</v>
      </c>
    </row>
    <row r="133" spans="1:7" x14ac:dyDescent="0.25">
      <c r="A133" t="str">
        <f>IF(citadel!A103=0,"",citadel!A103)</f>
        <v/>
      </c>
      <c r="B133">
        <f>citadel!H103</f>
        <v>669413.45299999998</v>
      </c>
      <c r="C133">
        <f>citadel!I103</f>
        <v>1209712.7620000001</v>
      </c>
      <c r="D133">
        <f>citadel!S103</f>
        <v>10.245048678503689</v>
      </c>
      <c r="E133">
        <f>citadel!T103</f>
        <v>5.1225243392518447</v>
      </c>
      <c r="F133">
        <f>citadel!U103</f>
        <v>2.683786508877767</v>
      </c>
      <c r="G133">
        <f>citadel!V103</f>
        <v>3.1225243392518447</v>
      </c>
    </row>
    <row r="134" spans="1:7" x14ac:dyDescent="0.25">
      <c r="A134" t="str">
        <f>IF(citadel!A104=0,"",citadel!A104)</f>
        <v/>
      </c>
      <c r="B134">
        <f>citadel!H104</f>
        <v>639878.12300000002</v>
      </c>
      <c r="C134">
        <f>citadel!I104</f>
        <v>1215803.645</v>
      </c>
      <c r="D134">
        <f>citadel!S104</f>
        <v>10.245048678503689</v>
      </c>
      <c r="E134">
        <f>citadel!T104</f>
        <v>5.1225243392518447</v>
      </c>
      <c r="F134">
        <f>citadel!U104</f>
        <v>2.683786508877767</v>
      </c>
      <c r="G134">
        <f>citadel!V104</f>
        <v>3.1225243392518447</v>
      </c>
    </row>
    <row r="135" spans="1:7" x14ac:dyDescent="0.25">
      <c r="A135" t="str">
        <f>IF(citadel!A105=0,"",citadel!A105)</f>
        <v>Eldanar</v>
      </c>
      <c r="B135">
        <f>citadel!H105</f>
        <v>748226.25699999998</v>
      </c>
      <c r="C135">
        <f>citadel!I105</f>
        <v>1232669.1070000001</v>
      </c>
      <c r="D135">
        <f>citadel!S105</f>
        <v>9.842068074395236</v>
      </c>
      <c r="E135">
        <f>citadel!T105</f>
        <v>4.921034037197618</v>
      </c>
      <c r="F135">
        <f>citadel!U105</f>
        <v>2.3815510557964275</v>
      </c>
      <c r="G135">
        <f>citadel!V105</f>
        <v>2.9210340371976184</v>
      </c>
    </row>
    <row r="136" spans="1:7" x14ac:dyDescent="0.25">
      <c r="A136" t="str">
        <f>IF(citadel!A106=0,"",citadel!A106)</f>
        <v>Shadûn</v>
      </c>
      <c r="B136">
        <f>citadel!H106</f>
        <v>783411.10100000002</v>
      </c>
      <c r="C136">
        <f>citadel!I106</f>
        <v>1245284.452</v>
      </c>
      <c r="D136">
        <f>citadel!S106</f>
        <v>9.6223456166616153</v>
      </c>
      <c r="E136">
        <f>citadel!T106</f>
        <v>4.8111728083308076</v>
      </c>
      <c r="F136">
        <f>citadel!U106</f>
        <v>2.2167592124962106</v>
      </c>
      <c r="G136">
        <f>citadel!V106</f>
        <v>2.8111728083308072</v>
      </c>
    </row>
    <row r="137" spans="1:7" x14ac:dyDescent="0.25">
      <c r="A137" t="str">
        <f>IF(citadel!A107=0,"",citadel!A107)</f>
        <v/>
      </c>
      <c r="B137">
        <f>citadel!H107</f>
        <v>517298.837</v>
      </c>
      <c r="C137">
        <f>citadel!I107</f>
        <v>1211809.8319999999</v>
      </c>
      <c r="D137">
        <f>citadel!S107</f>
        <v>10.245048678503689</v>
      </c>
      <c r="E137">
        <f>citadel!T107</f>
        <v>5.1225243392518447</v>
      </c>
      <c r="F137">
        <f>citadel!U107</f>
        <v>2.683786508877767</v>
      </c>
      <c r="G137">
        <f>citadel!V107</f>
        <v>3.1225243392518447</v>
      </c>
    </row>
    <row r="138" spans="1:7" x14ac:dyDescent="0.25">
      <c r="A138" t="str">
        <f>IF(citadel!A108=0,"",citadel!A108)</f>
        <v/>
      </c>
      <c r="B138">
        <f>citadel!H108</f>
        <v>652720.81900000002</v>
      </c>
      <c r="C138">
        <f>citadel!I108</f>
        <v>1157632.108</v>
      </c>
      <c r="D138">
        <f>citadel!S108</f>
        <v>10.245048678503689</v>
      </c>
      <c r="E138">
        <f>citadel!T108</f>
        <v>5.1225243392518447</v>
      </c>
      <c r="F138">
        <f>citadel!U108</f>
        <v>2.683786508877767</v>
      </c>
      <c r="G138">
        <f>citadel!V108</f>
        <v>3.1225243392518447</v>
      </c>
    </row>
    <row r="139" spans="1:7" x14ac:dyDescent="0.25">
      <c r="A139" t="str">
        <f>IF(citadel!A109=0,"",citadel!A109)</f>
        <v>Bareketta</v>
      </c>
      <c r="B139">
        <f>citadel!H109</f>
        <v>544334.58100000001</v>
      </c>
      <c r="C139">
        <f>citadel!I109</f>
        <v>1150264.3629999999</v>
      </c>
      <c r="D139">
        <f>citadel!S109</f>
        <v>10.025326220770069</v>
      </c>
      <c r="E139">
        <f>citadel!T109</f>
        <v>5.0126631103850343</v>
      </c>
      <c r="F139">
        <f>citadel!U109</f>
        <v>2.5189946655775506</v>
      </c>
      <c r="G139">
        <f>citadel!V109</f>
        <v>3.0126631103850339</v>
      </c>
    </row>
    <row r="140" spans="1:7" x14ac:dyDescent="0.25">
      <c r="A140" t="str">
        <f>IF(citadel!A110=0,"",citadel!A110)</f>
        <v>Dongorath's Hold</v>
      </c>
      <c r="B140">
        <f>citadel!H110</f>
        <v>641878.09900000005</v>
      </c>
      <c r="C140">
        <f>citadel!I110</f>
        <v>1165759.5379999999</v>
      </c>
      <c r="D140">
        <f>citadel!S110</f>
        <v>9.381551055796427</v>
      </c>
      <c r="E140">
        <f>citadel!T110</f>
        <v>4.6907755278982135</v>
      </c>
      <c r="F140">
        <f>citadel!U110</f>
        <v>2.0361632918473207</v>
      </c>
      <c r="G140">
        <f>citadel!V110</f>
        <v>2.6907755278982135</v>
      </c>
    </row>
    <row r="141" spans="1:7" x14ac:dyDescent="0.25">
      <c r="A141" t="str">
        <f>IF(citadel!A111=0,"",citadel!A111)</f>
        <v/>
      </c>
      <c r="B141">
        <f>citadel!H111</f>
        <v>1296104.54</v>
      </c>
      <c r="C141">
        <f>citadel!I111</f>
        <v>1075448.5190000001</v>
      </c>
      <c r="D141">
        <f>citadel!S111</f>
        <v>21.842068074395236</v>
      </c>
      <c r="E141">
        <f>citadel!T111</f>
        <v>10.921034037197618</v>
      </c>
      <c r="F141">
        <f>citadel!U111</f>
        <v>11.381551055796427</v>
      </c>
      <c r="G141">
        <f>citadel!V111</f>
        <v>8.921034037197618</v>
      </c>
    </row>
    <row r="142" spans="1:7" x14ac:dyDescent="0.25">
      <c r="A142" t="str">
        <f>IF(citadel!A112=0,"",citadel!A112)</f>
        <v/>
      </c>
      <c r="B142">
        <f>citadel!H112</f>
        <v>1011344.086</v>
      </c>
      <c r="C142">
        <f>citadel!I112</f>
        <v>1209307.7420000001</v>
      </c>
      <c r="D142">
        <f>citadel!S112</f>
        <v>9.842068074395236</v>
      </c>
      <c r="E142">
        <f>citadel!T112</f>
        <v>4.921034037197618</v>
      </c>
      <c r="F142">
        <f>citadel!U112</f>
        <v>3.3815510557964275</v>
      </c>
      <c r="G142">
        <f>citadel!V112</f>
        <v>3.9210340371976184</v>
      </c>
    </row>
    <row r="143" spans="1:7" x14ac:dyDescent="0.25">
      <c r="A143" t="str">
        <f>IF(citadel!A113=0,"",citadel!A113)</f>
        <v/>
      </c>
      <c r="B143">
        <f>citadel!H113</f>
        <v>926494.00100000005</v>
      </c>
      <c r="C143">
        <f>citadel!I113</f>
        <v>6830.1850000000004</v>
      </c>
      <c r="D143">
        <f>citadel!S113</f>
        <v>21.842068074395236</v>
      </c>
      <c r="E143">
        <f>citadel!T113</f>
        <v>10.921034037197618</v>
      </c>
      <c r="F143">
        <f>citadel!U113</f>
        <v>6.381551055796427</v>
      </c>
      <c r="G143">
        <f>citadel!V113</f>
        <v>5.921034037197618</v>
      </c>
    </row>
    <row r="144" spans="1:7" x14ac:dyDescent="0.25">
      <c r="A144" t="str">
        <f>IF(citadel!A114=0,"",citadel!A114)</f>
        <v>Dol Guldur</v>
      </c>
      <c r="B144">
        <f>citadel!H114</f>
        <v>1071013.7309999999</v>
      </c>
      <c r="C144">
        <f>citadel!I114</f>
        <v>929616.58700000006</v>
      </c>
      <c r="D144">
        <f>citadel!S114</f>
        <v>17.210340371976184</v>
      </c>
      <c r="E144">
        <f>citadel!T114</f>
        <v>10.907755278982137</v>
      </c>
      <c r="F144">
        <f>citadel!U114</f>
        <v>12.512925464970229</v>
      </c>
      <c r="G144">
        <f>citadel!V114</f>
        <v>8.9077552789821368</v>
      </c>
    </row>
    <row r="145" spans="1:7" x14ac:dyDescent="0.25">
      <c r="A145" t="str">
        <f>IF(citadel!A115=0,"",citadel!A115)</f>
        <v/>
      </c>
      <c r="B145">
        <f>citadel!H115</f>
        <v>1188057.575</v>
      </c>
      <c r="C145">
        <f>citadel!I115</f>
        <v>858349.82900000003</v>
      </c>
      <c r="D145">
        <f>citadel!S115</f>
        <v>21.842068074395236</v>
      </c>
      <c r="E145">
        <f>citadel!T115</f>
        <v>10.921034037197618</v>
      </c>
      <c r="F145">
        <f>citadel!U115</f>
        <v>6.381551055796427</v>
      </c>
      <c r="G145">
        <f>citadel!V115</f>
        <v>5.921034037197618</v>
      </c>
    </row>
    <row r="146" spans="1:7" x14ac:dyDescent="0.25">
      <c r="A146" t="str">
        <f>IF(citadel!A116=0,"",citadel!A116)</f>
        <v>Romenost</v>
      </c>
      <c r="B146">
        <f>citadel!H116</f>
        <v>1169244.899</v>
      </c>
      <c r="C146">
        <f>citadel!I116</f>
        <v>841144.52500000002</v>
      </c>
      <c r="D146">
        <f>citadel!S116</f>
        <v>21.645902223792891</v>
      </c>
      <c r="E146">
        <f>citadel!T116</f>
        <v>10.822951111896446</v>
      </c>
      <c r="F146">
        <f>citadel!U116</f>
        <v>6.2344266678446685</v>
      </c>
      <c r="G146">
        <f>citadel!V116</f>
        <v>5.8229511118964457</v>
      </c>
    </row>
    <row r="147" spans="1:7" x14ac:dyDescent="0.25">
      <c r="A147" t="str">
        <f>IF(citadel!A117=0,"",citadel!A117)</f>
        <v>Lar-Hûz</v>
      </c>
      <c r="B147">
        <f>citadel!H117</f>
        <v>1357505.3489999999</v>
      </c>
      <c r="C147">
        <f>citadel!I117</f>
        <v>1206846.027</v>
      </c>
      <c r="D147">
        <f>citadel!S117</f>
        <v>26.381551055796429</v>
      </c>
      <c r="E147">
        <f>citadel!T117</f>
        <v>13.190775527898214</v>
      </c>
      <c r="F147">
        <f>citadel!U117</f>
        <v>16.03616329184732</v>
      </c>
      <c r="G147">
        <f>citadel!V117</f>
        <v>10.690775527898214</v>
      </c>
    </row>
    <row r="148" spans="1:7" x14ac:dyDescent="0.25">
      <c r="A148" t="str">
        <f>IF(citadel!A118=0,"",citadel!A118)</f>
        <v/>
      </c>
      <c r="B148">
        <f>citadel!H118</f>
        <v>821545.32299999997</v>
      </c>
      <c r="C148">
        <f>citadel!I118</f>
        <v>1207080.1299999999</v>
      </c>
      <c r="D148">
        <f>citadel!S118</f>
        <v>27.368272297580948</v>
      </c>
      <c r="E148">
        <f>citadel!T118</f>
        <v>15.52620422318571</v>
      </c>
      <c r="F148">
        <f>citadel!U118</f>
        <v>14.210340371976184</v>
      </c>
      <c r="G148">
        <f>citadel!V118</f>
        <v>10.52620422318571</v>
      </c>
    </row>
    <row r="149" spans="1:7" x14ac:dyDescent="0.25">
      <c r="A149" t="str">
        <f>IF(citadel!A119=0,"",citadel!A119)</f>
        <v/>
      </c>
      <c r="B149">
        <f>citadel!H119</f>
        <v>951027.21</v>
      </c>
      <c r="C149">
        <f>citadel!I119</f>
        <v>1249825.3529999999</v>
      </c>
      <c r="D149">
        <f>citadel!S119</f>
        <v>27.368272297580948</v>
      </c>
      <c r="E149">
        <f>citadel!T119</f>
        <v>15.52620422318571</v>
      </c>
      <c r="F149">
        <f>citadel!U119</f>
        <v>14.210340371976184</v>
      </c>
      <c r="G149">
        <f>citadel!V119</f>
        <v>10.52620422318571</v>
      </c>
    </row>
    <row r="150" spans="1:7" x14ac:dyDescent="0.25">
      <c r="A150" t="str">
        <f>IF(citadel!A120=0,"",citadel!A120)</f>
        <v/>
      </c>
      <c r="B150">
        <f>citadel!H120</f>
        <v>939125.84400000004</v>
      </c>
      <c r="C150">
        <f>citadel!I120</f>
        <v>1224682.9369999999</v>
      </c>
      <c r="D150">
        <f>citadel!S120</f>
        <v>27.368272297580948</v>
      </c>
      <c r="E150">
        <f>citadel!T120</f>
        <v>15.52620422318571</v>
      </c>
      <c r="F150">
        <f>citadel!U120</f>
        <v>14.210340371976184</v>
      </c>
      <c r="G150">
        <f>citadel!V120</f>
        <v>10.52620422318571</v>
      </c>
    </row>
  </sheetData>
  <autoFilter ref="A1:G150" xr:uid="{72431222-4914-4B98-BB50-1A75DC8CFF61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BEF41-B76A-4E56-A443-C92F648BB3AA}">
  <dimension ref="A1:G3"/>
  <sheetViews>
    <sheetView workbookViewId="0">
      <selection activeCell="C12" sqref="C12"/>
    </sheetView>
  </sheetViews>
  <sheetFormatPr baseColWidth="10" defaultRowHeight="13.2" x14ac:dyDescent="0.25"/>
  <sheetData>
    <row r="1" spans="1:7" x14ac:dyDescent="0.25">
      <c r="A1" t="s">
        <v>93</v>
      </c>
      <c r="B1" t="s">
        <v>45</v>
      </c>
      <c r="C1" t="s">
        <v>46</v>
      </c>
      <c r="D1" t="s">
        <v>126</v>
      </c>
      <c r="E1" t="s">
        <v>175</v>
      </c>
      <c r="F1" t="s">
        <v>127</v>
      </c>
      <c r="G1" t="s">
        <v>128</v>
      </c>
    </row>
    <row r="2" spans="1:7" x14ac:dyDescent="0.25">
      <c r="A2" t="str">
        <f>volcano!A2</f>
        <v>Eithel Morgoth</v>
      </c>
      <c r="B2">
        <f>volcano!B2</f>
        <v>554734.00988492102</v>
      </c>
      <c r="C2">
        <f>volcano!C2</f>
        <v>1812262.0600924301</v>
      </c>
      <c r="D2">
        <f>volcano!D2</f>
        <v>150</v>
      </c>
      <c r="E2">
        <f>volcano!E2</f>
        <v>75</v>
      </c>
      <c r="F2">
        <f>volcano!F2</f>
        <v>150</v>
      </c>
      <c r="G2">
        <f>volcano!G2</f>
        <v>20</v>
      </c>
    </row>
    <row r="3" spans="1:7" x14ac:dyDescent="0.25">
      <c r="A3" t="str">
        <f>volcano!A3</f>
        <v>Mount Doom</v>
      </c>
      <c r="B3">
        <f>volcano!B3</f>
        <v>1234374.23126514</v>
      </c>
      <c r="C3">
        <f>volcano!C3</f>
        <v>662618.99778133701</v>
      </c>
      <c r="D3">
        <f>volcano!D3</f>
        <v>150</v>
      </c>
      <c r="E3">
        <f>volcano!E3</f>
        <v>75</v>
      </c>
      <c r="F3">
        <f>volcano!F3</f>
        <v>150</v>
      </c>
      <c r="G3">
        <f>volcano!G3</f>
        <v>20</v>
      </c>
    </row>
  </sheetData>
  <autoFilter ref="A1:G3" xr:uid="{C1BBEF41-B76A-4E56-A443-C92F648BB3AA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379D-7398-4409-9ED9-691A6E858969}">
  <dimension ref="A1:G366"/>
  <sheetViews>
    <sheetView workbookViewId="0">
      <selection activeCell="F31" sqref="F31"/>
    </sheetView>
  </sheetViews>
  <sheetFormatPr baseColWidth="10" defaultRowHeight="13.2" x14ac:dyDescent="0.25"/>
  <sheetData>
    <row r="1" spans="1:7" x14ac:dyDescent="0.25">
      <c r="A1" t="s">
        <v>45</v>
      </c>
      <c r="B1" t="s">
        <v>46</v>
      </c>
      <c r="C1" t="s">
        <v>1</v>
      </c>
      <c r="D1" t="s">
        <v>126</v>
      </c>
      <c r="E1" t="s">
        <v>175</v>
      </c>
      <c r="F1" t="s">
        <v>127</v>
      </c>
      <c r="G1" t="s">
        <v>128</v>
      </c>
    </row>
    <row r="2" spans="1:7" x14ac:dyDescent="0.25">
      <c r="A2">
        <v>1398999.95</v>
      </c>
      <c r="B2">
        <v>701200.05</v>
      </c>
      <c r="C2" t="s">
        <v>2</v>
      </c>
      <c r="D2">
        <f>SUMPRODUCT(($C2=background_concentration_region!$A$3:$A$52)*(background_concentration_region!B$3:B$52))</f>
        <v>120</v>
      </c>
      <c r="E2">
        <f>SUMPRODUCT(($C2=background_concentration_region!$A$3:$A$52)*(background_concentration_region!C$3:C$52))</f>
        <v>60</v>
      </c>
      <c r="F2">
        <f>SUMPRODUCT(($C2=background_concentration_region!$A$3:$A$52)*(background_concentration_region!D$3:D$52))</f>
        <v>100</v>
      </c>
      <c r="G2">
        <f>SUMPRODUCT(($C2=background_concentration_region!$A$3:$A$52)*(background_concentration_region!E$3:E$52))</f>
        <v>15</v>
      </c>
    </row>
    <row r="3" spans="1:7" x14ac:dyDescent="0.25">
      <c r="A3">
        <v>1498999.95</v>
      </c>
      <c r="B3">
        <v>701200.05</v>
      </c>
      <c r="C3" t="s">
        <v>2</v>
      </c>
      <c r="D3">
        <f>SUMPRODUCT(($C3=background_concentration_region!$A$3:$A$52)*(background_concentration_region!B$3:B$52))</f>
        <v>120</v>
      </c>
      <c r="E3">
        <f>SUMPRODUCT(($C3=background_concentration_region!$A$3:$A$52)*(background_concentration_region!C$3:C$52))</f>
        <v>60</v>
      </c>
      <c r="F3">
        <f>SUMPRODUCT(($C3=background_concentration_region!$A$3:$A$52)*(background_concentration_region!D$3:D$52))</f>
        <v>100</v>
      </c>
      <c r="G3">
        <f>SUMPRODUCT(($C3=background_concentration_region!$A$3:$A$52)*(background_concentration_region!E$3:E$52))</f>
        <v>15</v>
      </c>
    </row>
    <row r="4" spans="1:7" x14ac:dyDescent="0.25">
      <c r="A4">
        <v>1598999.95</v>
      </c>
      <c r="B4">
        <v>701200.05</v>
      </c>
      <c r="C4" t="s">
        <v>2</v>
      </c>
      <c r="D4">
        <f>SUMPRODUCT(($C4=background_concentration_region!$A$3:$A$52)*(background_concentration_region!B$3:B$52))</f>
        <v>120</v>
      </c>
      <c r="E4">
        <f>SUMPRODUCT(($C4=background_concentration_region!$A$3:$A$52)*(background_concentration_region!C$3:C$52))</f>
        <v>60</v>
      </c>
      <c r="F4">
        <f>SUMPRODUCT(($C4=background_concentration_region!$A$3:$A$52)*(background_concentration_region!D$3:D$52))</f>
        <v>100</v>
      </c>
      <c r="G4">
        <f>SUMPRODUCT(($C4=background_concentration_region!$A$3:$A$52)*(background_concentration_region!E$3:E$52))</f>
        <v>15</v>
      </c>
    </row>
    <row r="5" spans="1:7" x14ac:dyDescent="0.25">
      <c r="A5">
        <v>1398999.95</v>
      </c>
      <c r="B5">
        <v>601200.05000000005</v>
      </c>
      <c r="C5" t="s">
        <v>2</v>
      </c>
      <c r="D5">
        <f>SUMPRODUCT(($C5=background_concentration_region!$A$3:$A$52)*(background_concentration_region!B$3:B$52))</f>
        <v>120</v>
      </c>
      <c r="E5">
        <f>SUMPRODUCT(($C5=background_concentration_region!$A$3:$A$52)*(background_concentration_region!C$3:C$52))</f>
        <v>60</v>
      </c>
      <c r="F5">
        <f>SUMPRODUCT(($C5=background_concentration_region!$A$3:$A$52)*(background_concentration_region!D$3:D$52))</f>
        <v>100</v>
      </c>
      <c r="G5">
        <f>SUMPRODUCT(($C5=background_concentration_region!$A$3:$A$52)*(background_concentration_region!E$3:E$52))</f>
        <v>15</v>
      </c>
    </row>
    <row r="6" spans="1:7" x14ac:dyDescent="0.25">
      <c r="A6">
        <v>1498999.95</v>
      </c>
      <c r="B6">
        <v>601200.05000000005</v>
      </c>
      <c r="C6" t="s">
        <v>2</v>
      </c>
      <c r="D6">
        <f>SUMPRODUCT(($C6=background_concentration_region!$A$3:$A$52)*(background_concentration_region!B$3:B$52))</f>
        <v>120</v>
      </c>
      <c r="E6">
        <f>SUMPRODUCT(($C6=background_concentration_region!$A$3:$A$52)*(background_concentration_region!C$3:C$52))</f>
        <v>60</v>
      </c>
      <c r="F6">
        <f>SUMPRODUCT(($C6=background_concentration_region!$A$3:$A$52)*(background_concentration_region!D$3:D$52))</f>
        <v>100</v>
      </c>
      <c r="G6">
        <f>SUMPRODUCT(($C6=background_concentration_region!$A$3:$A$52)*(background_concentration_region!E$3:E$52))</f>
        <v>15</v>
      </c>
    </row>
    <row r="7" spans="1:7" x14ac:dyDescent="0.25">
      <c r="A7">
        <v>1598999.95</v>
      </c>
      <c r="B7">
        <v>601200.05000000005</v>
      </c>
      <c r="C7" t="s">
        <v>2</v>
      </c>
      <c r="D7">
        <f>SUMPRODUCT(($C7=background_concentration_region!$A$3:$A$52)*(background_concentration_region!B$3:B$52))</f>
        <v>120</v>
      </c>
      <c r="E7">
        <f>SUMPRODUCT(($C7=background_concentration_region!$A$3:$A$52)*(background_concentration_region!C$3:C$52))</f>
        <v>60</v>
      </c>
      <c r="F7">
        <f>SUMPRODUCT(($C7=background_concentration_region!$A$3:$A$52)*(background_concentration_region!D$3:D$52))</f>
        <v>100</v>
      </c>
      <c r="G7">
        <f>SUMPRODUCT(($C7=background_concentration_region!$A$3:$A$52)*(background_concentration_region!E$3:E$52))</f>
        <v>15</v>
      </c>
    </row>
    <row r="8" spans="1:7" x14ac:dyDescent="0.25">
      <c r="A8">
        <v>1198999.95</v>
      </c>
      <c r="B8">
        <v>501200.05</v>
      </c>
      <c r="C8" t="s">
        <v>2</v>
      </c>
      <c r="D8">
        <f>SUMPRODUCT(($C8=background_concentration_region!$A$3:$A$52)*(background_concentration_region!B$3:B$52))</f>
        <v>120</v>
      </c>
      <c r="E8">
        <f>SUMPRODUCT(($C8=background_concentration_region!$A$3:$A$52)*(background_concentration_region!C$3:C$52))</f>
        <v>60</v>
      </c>
      <c r="F8">
        <f>SUMPRODUCT(($C8=background_concentration_region!$A$3:$A$52)*(background_concentration_region!D$3:D$52))</f>
        <v>100</v>
      </c>
      <c r="G8">
        <f>SUMPRODUCT(($C8=background_concentration_region!$A$3:$A$52)*(background_concentration_region!E$3:E$52))</f>
        <v>15</v>
      </c>
    </row>
    <row r="9" spans="1:7" x14ac:dyDescent="0.25">
      <c r="A9">
        <v>1298999.95</v>
      </c>
      <c r="B9">
        <v>501200.05</v>
      </c>
      <c r="C9" t="s">
        <v>2</v>
      </c>
      <c r="D9">
        <f>SUMPRODUCT(($C9=background_concentration_region!$A$3:$A$52)*(background_concentration_region!B$3:B$52))</f>
        <v>120</v>
      </c>
      <c r="E9">
        <f>SUMPRODUCT(($C9=background_concentration_region!$A$3:$A$52)*(background_concentration_region!C$3:C$52))</f>
        <v>60</v>
      </c>
      <c r="F9">
        <f>SUMPRODUCT(($C9=background_concentration_region!$A$3:$A$52)*(background_concentration_region!D$3:D$52))</f>
        <v>100</v>
      </c>
      <c r="G9">
        <f>SUMPRODUCT(($C9=background_concentration_region!$A$3:$A$52)*(background_concentration_region!E$3:E$52))</f>
        <v>15</v>
      </c>
    </row>
    <row r="10" spans="1:7" x14ac:dyDescent="0.25">
      <c r="A10">
        <v>1398999.95</v>
      </c>
      <c r="B10">
        <v>501200.05</v>
      </c>
      <c r="C10" t="s">
        <v>2</v>
      </c>
      <c r="D10">
        <f>SUMPRODUCT(($C10=background_concentration_region!$A$3:$A$52)*(background_concentration_region!B$3:B$52))</f>
        <v>120</v>
      </c>
      <c r="E10">
        <f>SUMPRODUCT(($C10=background_concentration_region!$A$3:$A$52)*(background_concentration_region!C$3:C$52))</f>
        <v>60</v>
      </c>
      <c r="F10">
        <f>SUMPRODUCT(($C10=background_concentration_region!$A$3:$A$52)*(background_concentration_region!D$3:D$52))</f>
        <v>100</v>
      </c>
      <c r="G10">
        <f>SUMPRODUCT(($C10=background_concentration_region!$A$3:$A$52)*(background_concentration_region!E$3:E$52))</f>
        <v>15</v>
      </c>
    </row>
    <row r="11" spans="1:7" x14ac:dyDescent="0.25">
      <c r="A11">
        <v>1498999.95</v>
      </c>
      <c r="B11">
        <v>501200.05</v>
      </c>
      <c r="C11" t="s">
        <v>2</v>
      </c>
      <c r="D11">
        <f>SUMPRODUCT(($C11=background_concentration_region!$A$3:$A$52)*(background_concentration_region!B$3:B$52))</f>
        <v>120</v>
      </c>
      <c r="E11">
        <f>SUMPRODUCT(($C11=background_concentration_region!$A$3:$A$52)*(background_concentration_region!C$3:C$52))</f>
        <v>60</v>
      </c>
      <c r="F11">
        <f>SUMPRODUCT(($C11=background_concentration_region!$A$3:$A$52)*(background_concentration_region!D$3:D$52))</f>
        <v>100</v>
      </c>
      <c r="G11">
        <f>SUMPRODUCT(($C11=background_concentration_region!$A$3:$A$52)*(background_concentration_region!E$3:E$52))</f>
        <v>15</v>
      </c>
    </row>
    <row r="12" spans="1:7" x14ac:dyDescent="0.25">
      <c r="A12">
        <v>1098999.95</v>
      </c>
      <c r="B12">
        <v>701200.05</v>
      </c>
      <c r="C12" t="s">
        <v>3</v>
      </c>
      <c r="D12">
        <f>SUMPRODUCT(($C12=background_concentration_region!$A$3:$A$52)*(background_concentration_region!B$3:B$52))</f>
        <v>15</v>
      </c>
      <c r="E12">
        <f>SUMPRODUCT(($C12=background_concentration_region!$A$3:$A$52)*(background_concentration_region!C$3:C$52))</f>
        <v>7.5</v>
      </c>
      <c r="F12">
        <f>SUMPRODUCT(($C12=background_concentration_region!$A$3:$A$52)*(background_concentration_region!D$3:D$52))</f>
        <v>5</v>
      </c>
      <c r="G12">
        <f>SUMPRODUCT(($C12=background_concentration_region!$A$3:$A$52)*(background_concentration_region!E$3:E$52))</f>
        <v>5</v>
      </c>
    </row>
    <row r="13" spans="1:7" x14ac:dyDescent="0.25">
      <c r="A13">
        <v>598999.94999999995</v>
      </c>
      <c r="B13">
        <v>601200.05000000005</v>
      </c>
      <c r="C13" t="s">
        <v>3</v>
      </c>
      <c r="D13">
        <f>SUMPRODUCT(($C13=background_concentration_region!$A$3:$A$52)*(background_concentration_region!B$3:B$52))</f>
        <v>15</v>
      </c>
      <c r="E13">
        <f>SUMPRODUCT(($C13=background_concentration_region!$A$3:$A$52)*(background_concentration_region!C$3:C$52))</f>
        <v>7.5</v>
      </c>
      <c r="F13">
        <f>SUMPRODUCT(($C13=background_concentration_region!$A$3:$A$52)*(background_concentration_region!D$3:D$52))</f>
        <v>5</v>
      </c>
      <c r="G13">
        <f>SUMPRODUCT(($C13=background_concentration_region!$A$3:$A$52)*(background_concentration_region!E$3:E$52))</f>
        <v>5</v>
      </c>
    </row>
    <row r="14" spans="1:7" x14ac:dyDescent="0.25">
      <c r="A14">
        <v>698999.95</v>
      </c>
      <c r="B14">
        <v>601200.05000000005</v>
      </c>
      <c r="C14" t="s">
        <v>3</v>
      </c>
      <c r="D14">
        <f>SUMPRODUCT(($C14=background_concentration_region!$A$3:$A$52)*(background_concentration_region!B$3:B$52))</f>
        <v>15</v>
      </c>
      <c r="E14">
        <f>SUMPRODUCT(($C14=background_concentration_region!$A$3:$A$52)*(background_concentration_region!C$3:C$52))</f>
        <v>7.5</v>
      </c>
      <c r="F14">
        <f>SUMPRODUCT(($C14=background_concentration_region!$A$3:$A$52)*(background_concentration_region!D$3:D$52))</f>
        <v>5</v>
      </c>
      <c r="G14">
        <f>SUMPRODUCT(($C14=background_concentration_region!$A$3:$A$52)*(background_concentration_region!E$3:E$52))</f>
        <v>5</v>
      </c>
    </row>
    <row r="15" spans="1:7" x14ac:dyDescent="0.25">
      <c r="A15">
        <v>798999.95</v>
      </c>
      <c r="B15">
        <v>601200.05000000005</v>
      </c>
      <c r="C15" t="s">
        <v>3</v>
      </c>
      <c r="D15">
        <f>SUMPRODUCT(($C15=background_concentration_region!$A$3:$A$52)*(background_concentration_region!B$3:B$52))</f>
        <v>15</v>
      </c>
      <c r="E15">
        <f>SUMPRODUCT(($C15=background_concentration_region!$A$3:$A$52)*(background_concentration_region!C$3:C$52))</f>
        <v>7.5</v>
      </c>
      <c r="F15">
        <f>SUMPRODUCT(($C15=background_concentration_region!$A$3:$A$52)*(background_concentration_region!D$3:D$52))</f>
        <v>5</v>
      </c>
      <c r="G15">
        <f>SUMPRODUCT(($C15=background_concentration_region!$A$3:$A$52)*(background_concentration_region!E$3:E$52))</f>
        <v>5</v>
      </c>
    </row>
    <row r="16" spans="1:7" x14ac:dyDescent="0.25">
      <c r="A16">
        <v>898999.95</v>
      </c>
      <c r="B16">
        <v>601200.05000000005</v>
      </c>
      <c r="C16" t="s">
        <v>3</v>
      </c>
      <c r="D16">
        <f>SUMPRODUCT(($C16=background_concentration_region!$A$3:$A$52)*(background_concentration_region!B$3:B$52))</f>
        <v>15</v>
      </c>
      <c r="E16">
        <f>SUMPRODUCT(($C16=background_concentration_region!$A$3:$A$52)*(background_concentration_region!C$3:C$52))</f>
        <v>7.5</v>
      </c>
      <c r="F16">
        <f>SUMPRODUCT(($C16=background_concentration_region!$A$3:$A$52)*(background_concentration_region!D$3:D$52))</f>
        <v>5</v>
      </c>
      <c r="G16">
        <f>SUMPRODUCT(($C16=background_concentration_region!$A$3:$A$52)*(background_concentration_region!E$3:E$52))</f>
        <v>5</v>
      </c>
    </row>
    <row r="17" spans="1:7" x14ac:dyDescent="0.25">
      <c r="A17">
        <v>1008569.6013599799</v>
      </c>
      <c r="B17">
        <v>587221.35405417497</v>
      </c>
      <c r="C17" t="s">
        <v>3</v>
      </c>
      <c r="D17">
        <f>SUMPRODUCT(($C17=background_concentration_region!$A$3:$A$52)*(background_concentration_region!B$3:B$52))</f>
        <v>15</v>
      </c>
      <c r="E17">
        <f>SUMPRODUCT(($C17=background_concentration_region!$A$3:$A$52)*(background_concentration_region!C$3:C$52))</f>
        <v>7.5</v>
      </c>
      <c r="F17">
        <f>SUMPRODUCT(($C17=background_concentration_region!$A$3:$A$52)*(background_concentration_region!D$3:D$52))</f>
        <v>5</v>
      </c>
      <c r="G17">
        <f>SUMPRODUCT(($C17=background_concentration_region!$A$3:$A$52)*(background_concentration_region!E$3:E$52))</f>
        <v>5</v>
      </c>
    </row>
    <row r="18" spans="1:7" x14ac:dyDescent="0.25">
      <c r="A18">
        <v>1075691.45970692</v>
      </c>
      <c r="B18">
        <v>572305.38553263096</v>
      </c>
      <c r="C18" t="s">
        <v>3</v>
      </c>
      <c r="D18">
        <f>SUMPRODUCT(($C18=background_concentration_region!$A$3:$A$52)*(background_concentration_region!B$3:B$52))</f>
        <v>15</v>
      </c>
      <c r="E18">
        <f>SUMPRODUCT(($C18=background_concentration_region!$A$3:$A$52)*(background_concentration_region!C$3:C$52))</f>
        <v>7.5</v>
      </c>
      <c r="F18">
        <f>SUMPRODUCT(($C18=background_concentration_region!$A$3:$A$52)*(background_concentration_region!D$3:D$52))</f>
        <v>5</v>
      </c>
      <c r="G18">
        <f>SUMPRODUCT(($C18=background_concentration_region!$A$3:$A$52)*(background_concentration_region!E$3:E$52))</f>
        <v>5</v>
      </c>
    </row>
    <row r="19" spans="1:7" x14ac:dyDescent="0.25">
      <c r="A19">
        <v>598999.94999999995</v>
      </c>
      <c r="B19">
        <v>501200.05</v>
      </c>
      <c r="C19" t="s">
        <v>3</v>
      </c>
      <c r="D19">
        <f>SUMPRODUCT(($C19=background_concentration_region!$A$3:$A$52)*(background_concentration_region!B$3:B$52))</f>
        <v>15</v>
      </c>
      <c r="E19">
        <f>SUMPRODUCT(($C19=background_concentration_region!$A$3:$A$52)*(background_concentration_region!C$3:C$52))</f>
        <v>7.5</v>
      </c>
      <c r="F19">
        <f>SUMPRODUCT(($C19=background_concentration_region!$A$3:$A$52)*(background_concentration_region!D$3:D$52))</f>
        <v>5</v>
      </c>
      <c r="G19">
        <f>SUMPRODUCT(($C19=background_concentration_region!$A$3:$A$52)*(background_concentration_region!E$3:E$52))</f>
        <v>5</v>
      </c>
    </row>
    <row r="20" spans="1:7" x14ac:dyDescent="0.25">
      <c r="A20">
        <v>898999.95</v>
      </c>
      <c r="B20">
        <v>501200.05</v>
      </c>
      <c r="C20" t="s">
        <v>3</v>
      </c>
      <c r="D20">
        <f>SUMPRODUCT(($C20=background_concentration_region!$A$3:$A$52)*(background_concentration_region!B$3:B$52))</f>
        <v>15</v>
      </c>
      <c r="E20">
        <f>SUMPRODUCT(($C20=background_concentration_region!$A$3:$A$52)*(background_concentration_region!C$3:C$52))</f>
        <v>7.5</v>
      </c>
      <c r="F20">
        <f>SUMPRODUCT(($C20=background_concentration_region!$A$3:$A$52)*(background_concentration_region!D$3:D$52))</f>
        <v>5</v>
      </c>
      <c r="G20">
        <f>SUMPRODUCT(($C20=background_concentration_region!$A$3:$A$52)*(background_concentration_region!E$3:E$52))</f>
        <v>5</v>
      </c>
    </row>
    <row r="21" spans="1:7" x14ac:dyDescent="0.25">
      <c r="A21">
        <v>998999.95</v>
      </c>
      <c r="B21">
        <v>501200.05</v>
      </c>
      <c r="C21" t="s">
        <v>3</v>
      </c>
      <c r="D21">
        <f>SUMPRODUCT(($C21=background_concentration_region!$A$3:$A$52)*(background_concentration_region!B$3:B$52))</f>
        <v>15</v>
      </c>
      <c r="E21">
        <f>SUMPRODUCT(($C21=background_concentration_region!$A$3:$A$52)*(background_concentration_region!C$3:C$52))</f>
        <v>7.5</v>
      </c>
      <c r="F21">
        <f>SUMPRODUCT(($C21=background_concentration_region!$A$3:$A$52)*(background_concentration_region!D$3:D$52))</f>
        <v>5</v>
      </c>
      <c r="G21">
        <f>SUMPRODUCT(($C21=background_concentration_region!$A$3:$A$52)*(background_concentration_region!E$3:E$52))</f>
        <v>5</v>
      </c>
    </row>
    <row r="22" spans="1:7" x14ac:dyDescent="0.25">
      <c r="A22">
        <v>1098999.95</v>
      </c>
      <c r="B22">
        <v>501200.05</v>
      </c>
      <c r="C22" t="s">
        <v>3</v>
      </c>
      <c r="D22">
        <f>SUMPRODUCT(($C22=background_concentration_region!$A$3:$A$52)*(background_concentration_region!B$3:B$52))</f>
        <v>15</v>
      </c>
      <c r="E22">
        <f>SUMPRODUCT(($C22=background_concentration_region!$A$3:$A$52)*(background_concentration_region!C$3:C$52))</f>
        <v>7.5</v>
      </c>
      <c r="F22">
        <f>SUMPRODUCT(($C22=background_concentration_region!$A$3:$A$52)*(background_concentration_region!D$3:D$52))</f>
        <v>5</v>
      </c>
      <c r="G22">
        <f>SUMPRODUCT(($C22=background_concentration_region!$A$3:$A$52)*(background_concentration_region!E$3:E$52))</f>
        <v>5</v>
      </c>
    </row>
    <row r="23" spans="1:7" x14ac:dyDescent="0.25">
      <c r="A23">
        <v>998999.95</v>
      </c>
      <c r="B23">
        <v>801200.05</v>
      </c>
      <c r="C23" t="s">
        <v>4</v>
      </c>
      <c r="D23">
        <f>SUMPRODUCT(($C23=background_concentration_region!$A$3:$A$52)*(background_concentration_region!B$3:B$52))</f>
        <v>12</v>
      </c>
      <c r="E23">
        <f>SUMPRODUCT(($C23=background_concentration_region!$A$3:$A$52)*(background_concentration_region!C$3:C$52))</f>
        <v>6</v>
      </c>
      <c r="F23">
        <f>SUMPRODUCT(($C23=background_concentration_region!$A$3:$A$52)*(background_concentration_region!D$3:D$52))</f>
        <v>3</v>
      </c>
      <c r="G23">
        <f>SUMPRODUCT(($C23=background_concentration_region!$A$3:$A$52)*(background_concentration_region!E$3:E$52))</f>
        <v>3</v>
      </c>
    </row>
    <row r="24" spans="1:7" x14ac:dyDescent="0.25">
      <c r="A24">
        <v>998999.95</v>
      </c>
      <c r="B24">
        <v>701200.05</v>
      </c>
      <c r="C24" t="s">
        <v>4</v>
      </c>
      <c r="D24">
        <f>SUMPRODUCT(($C24=background_concentration_region!$A$3:$A$52)*(background_concentration_region!B$3:B$52))</f>
        <v>12</v>
      </c>
      <c r="E24">
        <f>SUMPRODUCT(($C24=background_concentration_region!$A$3:$A$52)*(background_concentration_region!C$3:C$52))</f>
        <v>6</v>
      </c>
      <c r="F24">
        <f>SUMPRODUCT(($C24=background_concentration_region!$A$3:$A$52)*(background_concentration_region!D$3:D$52))</f>
        <v>3</v>
      </c>
      <c r="G24">
        <f>SUMPRODUCT(($C24=background_concentration_region!$A$3:$A$52)*(background_concentration_region!E$3:E$52))</f>
        <v>3</v>
      </c>
    </row>
    <row r="25" spans="1:7" x14ac:dyDescent="0.25">
      <c r="A25">
        <v>498999.95</v>
      </c>
      <c r="B25">
        <v>1001200.05</v>
      </c>
      <c r="C25" t="s">
        <v>133</v>
      </c>
      <c r="D25">
        <f>SUMPRODUCT(($C25=background_concentration_region!$A$3:$A$52)*(background_concentration_region!B$3:B$52))</f>
        <v>10</v>
      </c>
      <c r="E25">
        <f>SUMPRODUCT(($C25=background_concentration_region!$A$3:$A$52)*(background_concentration_region!C$3:C$52))</f>
        <v>5</v>
      </c>
      <c r="F25">
        <f>SUMPRODUCT(($C25=background_concentration_region!$A$3:$A$52)*(background_concentration_region!D$3:D$52))</f>
        <v>1</v>
      </c>
      <c r="G25">
        <f>SUMPRODUCT(($C25=background_concentration_region!$A$3:$A$52)*(background_concentration_region!E$3:E$52))</f>
        <v>2</v>
      </c>
    </row>
    <row r="26" spans="1:7" x14ac:dyDescent="0.25">
      <c r="A26">
        <v>298999.95</v>
      </c>
      <c r="B26">
        <v>1301200.05</v>
      </c>
      <c r="C26" t="s">
        <v>5</v>
      </c>
      <c r="D26">
        <f>SUMPRODUCT(($C26=background_concentration_region!$A$3:$A$52)*(background_concentration_region!B$3:B$52))</f>
        <v>8</v>
      </c>
      <c r="E26">
        <f>SUMPRODUCT(($C26=background_concentration_region!$A$3:$A$52)*(background_concentration_region!C$3:C$52))</f>
        <v>4</v>
      </c>
      <c r="F26">
        <f>SUMPRODUCT(($C26=background_concentration_region!$A$3:$A$52)*(background_concentration_region!D$3:D$52))</f>
        <v>1</v>
      </c>
      <c r="G26">
        <f>SUMPRODUCT(($C26=background_concentration_region!$A$3:$A$52)*(background_concentration_region!E$3:E$52))</f>
        <v>2</v>
      </c>
    </row>
    <row r="27" spans="1:7" x14ac:dyDescent="0.25">
      <c r="A27">
        <v>198999.95</v>
      </c>
      <c r="B27">
        <v>1201200.05</v>
      </c>
      <c r="C27" t="s">
        <v>5</v>
      </c>
      <c r="D27">
        <f>SUMPRODUCT(($C27=background_concentration_region!$A$3:$A$52)*(background_concentration_region!B$3:B$52))</f>
        <v>8</v>
      </c>
      <c r="E27">
        <f>SUMPRODUCT(($C27=background_concentration_region!$A$3:$A$52)*(background_concentration_region!C$3:C$52))</f>
        <v>4</v>
      </c>
      <c r="F27">
        <f>SUMPRODUCT(($C27=background_concentration_region!$A$3:$A$52)*(background_concentration_region!D$3:D$52))</f>
        <v>1</v>
      </c>
      <c r="G27">
        <f>SUMPRODUCT(($C27=background_concentration_region!$A$3:$A$52)*(background_concentration_region!E$3:E$52))</f>
        <v>2</v>
      </c>
    </row>
    <row r="28" spans="1:7" x14ac:dyDescent="0.25">
      <c r="A28">
        <v>198999.95</v>
      </c>
      <c r="B28">
        <v>1101200.05</v>
      </c>
      <c r="C28" t="s">
        <v>5</v>
      </c>
      <c r="D28">
        <f>SUMPRODUCT(($C28=background_concentration_region!$A$3:$A$52)*(background_concentration_region!B$3:B$52))</f>
        <v>8</v>
      </c>
      <c r="E28">
        <f>SUMPRODUCT(($C28=background_concentration_region!$A$3:$A$52)*(background_concentration_region!C$3:C$52))</f>
        <v>4</v>
      </c>
      <c r="F28">
        <f>SUMPRODUCT(($C28=background_concentration_region!$A$3:$A$52)*(background_concentration_region!D$3:D$52))</f>
        <v>1</v>
      </c>
      <c r="G28">
        <f>SUMPRODUCT(($C28=background_concentration_region!$A$3:$A$52)*(background_concentration_region!E$3:E$52))</f>
        <v>2</v>
      </c>
    </row>
    <row r="29" spans="1:7" x14ac:dyDescent="0.25">
      <c r="A29">
        <v>398999.95</v>
      </c>
      <c r="B29">
        <v>1101200.05</v>
      </c>
      <c r="C29" t="s">
        <v>5</v>
      </c>
      <c r="D29">
        <f>SUMPRODUCT(($C29=background_concentration_region!$A$3:$A$52)*(background_concentration_region!B$3:B$52))</f>
        <v>8</v>
      </c>
      <c r="E29">
        <f>SUMPRODUCT(($C29=background_concentration_region!$A$3:$A$52)*(background_concentration_region!C$3:C$52))</f>
        <v>4</v>
      </c>
      <c r="F29">
        <f>SUMPRODUCT(($C29=background_concentration_region!$A$3:$A$52)*(background_concentration_region!D$3:D$52))</f>
        <v>1</v>
      </c>
      <c r="G29">
        <f>SUMPRODUCT(($C29=background_concentration_region!$A$3:$A$52)*(background_concentration_region!E$3:E$52))</f>
        <v>2</v>
      </c>
    </row>
    <row r="30" spans="1:7" x14ac:dyDescent="0.25">
      <c r="A30">
        <v>298999.95</v>
      </c>
      <c r="B30">
        <v>1001200.05</v>
      </c>
      <c r="C30" t="s">
        <v>6</v>
      </c>
      <c r="D30">
        <f>SUMPRODUCT(($C30=background_concentration_region!$A$3:$A$52)*(background_concentration_region!B$3:B$52))</f>
        <v>8</v>
      </c>
      <c r="E30">
        <f>SUMPRODUCT(($C30=background_concentration_region!$A$3:$A$52)*(background_concentration_region!C$3:C$52))</f>
        <v>4</v>
      </c>
      <c r="F30">
        <f>SUMPRODUCT(($C30=background_concentration_region!$A$3:$A$52)*(background_concentration_region!D$3:D$52))</f>
        <v>1</v>
      </c>
      <c r="G30">
        <f>SUMPRODUCT(($C30=background_concentration_region!$A$3:$A$52)*(background_concentration_region!E$3:E$52))</f>
        <v>2</v>
      </c>
    </row>
    <row r="31" spans="1:7" x14ac:dyDescent="0.25">
      <c r="A31">
        <v>398999.95</v>
      </c>
      <c r="B31">
        <v>1001200.05</v>
      </c>
      <c r="C31" t="s">
        <v>6</v>
      </c>
      <c r="D31">
        <f>SUMPRODUCT(($C31=background_concentration_region!$A$3:$A$52)*(background_concentration_region!B$3:B$52))</f>
        <v>8</v>
      </c>
      <c r="E31">
        <f>SUMPRODUCT(($C31=background_concentration_region!$A$3:$A$52)*(background_concentration_region!C$3:C$52))</f>
        <v>4</v>
      </c>
      <c r="F31">
        <f>SUMPRODUCT(($C31=background_concentration_region!$A$3:$A$52)*(background_concentration_region!D$3:D$52))</f>
        <v>1</v>
      </c>
      <c r="G31">
        <f>SUMPRODUCT(($C31=background_concentration_region!$A$3:$A$52)*(background_concentration_region!E$3:E$52))</f>
        <v>2</v>
      </c>
    </row>
    <row r="32" spans="1:7" x14ac:dyDescent="0.25">
      <c r="A32">
        <v>298999.95</v>
      </c>
      <c r="B32">
        <v>901200.05</v>
      </c>
      <c r="C32" t="s">
        <v>6</v>
      </c>
      <c r="D32">
        <f>SUMPRODUCT(($C32=background_concentration_region!$A$3:$A$52)*(background_concentration_region!B$3:B$52))</f>
        <v>8</v>
      </c>
      <c r="E32">
        <f>SUMPRODUCT(($C32=background_concentration_region!$A$3:$A$52)*(background_concentration_region!C$3:C$52))</f>
        <v>4</v>
      </c>
      <c r="F32">
        <f>SUMPRODUCT(($C32=background_concentration_region!$A$3:$A$52)*(background_concentration_region!D$3:D$52))</f>
        <v>1</v>
      </c>
      <c r="G32">
        <f>SUMPRODUCT(($C32=background_concentration_region!$A$3:$A$52)*(background_concentration_region!E$3:E$52))</f>
        <v>2</v>
      </c>
    </row>
    <row r="33" spans="1:7" x14ac:dyDescent="0.25">
      <c r="A33">
        <v>398999.95</v>
      </c>
      <c r="B33">
        <v>901200.05</v>
      </c>
      <c r="C33" t="s">
        <v>6</v>
      </c>
      <c r="D33">
        <f>SUMPRODUCT(($C33=background_concentration_region!$A$3:$A$52)*(background_concentration_region!B$3:B$52))</f>
        <v>8</v>
      </c>
      <c r="E33">
        <f>SUMPRODUCT(($C33=background_concentration_region!$A$3:$A$52)*(background_concentration_region!C$3:C$52))</f>
        <v>4</v>
      </c>
      <c r="F33">
        <f>SUMPRODUCT(($C33=background_concentration_region!$A$3:$A$52)*(background_concentration_region!D$3:D$52))</f>
        <v>1</v>
      </c>
      <c r="G33">
        <f>SUMPRODUCT(($C33=background_concentration_region!$A$3:$A$52)*(background_concentration_region!E$3:E$52))</f>
        <v>2</v>
      </c>
    </row>
    <row r="34" spans="1:7" x14ac:dyDescent="0.25">
      <c r="A34">
        <v>798999.95</v>
      </c>
      <c r="B34">
        <v>901200.05</v>
      </c>
      <c r="C34" t="s">
        <v>7</v>
      </c>
      <c r="D34">
        <f>SUMPRODUCT(($C34=background_concentration_region!$A$3:$A$52)*(background_concentration_region!B$3:B$52))</f>
        <v>25</v>
      </c>
      <c r="E34">
        <f>SUMPRODUCT(($C34=background_concentration_region!$A$3:$A$52)*(background_concentration_region!C$3:C$52))</f>
        <v>12.5</v>
      </c>
      <c r="F34">
        <f>SUMPRODUCT(($C34=background_concentration_region!$A$3:$A$52)*(background_concentration_region!D$3:D$52))</f>
        <v>10</v>
      </c>
      <c r="G34">
        <f>SUMPRODUCT(($C34=background_concentration_region!$A$3:$A$52)*(background_concentration_region!E$3:E$52))</f>
        <v>8</v>
      </c>
    </row>
    <row r="35" spans="1:7" x14ac:dyDescent="0.25">
      <c r="A35">
        <v>998999.95</v>
      </c>
      <c r="B35">
        <v>401200.05</v>
      </c>
      <c r="C35" t="s">
        <v>8</v>
      </c>
      <c r="D35">
        <f>SUMPRODUCT(($C35=background_concentration_region!$A$3:$A$52)*(background_concentration_region!B$3:B$52))</f>
        <v>20</v>
      </c>
      <c r="E35">
        <f>SUMPRODUCT(($C35=background_concentration_region!$A$3:$A$52)*(background_concentration_region!C$3:C$52))</f>
        <v>10</v>
      </c>
      <c r="F35">
        <f>SUMPRODUCT(($C35=background_concentration_region!$A$3:$A$52)*(background_concentration_region!D$3:D$52))</f>
        <v>5</v>
      </c>
      <c r="G35">
        <f>SUMPRODUCT(($C35=background_concentration_region!$A$3:$A$52)*(background_concentration_region!E$3:E$52))</f>
        <v>5</v>
      </c>
    </row>
    <row r="36" spans="1:7" x14ac:dyDescent="0.25">
      <c r="A36">
        <v>1098999.95</v>
      </c>
      <c r="B36">
        <v>401200.05</v>
      </c>
      <c r="C36" t="s">
        <v>8</v>
      </c>
      <c r="D36">
        <f>SUMPRODUCT(($C36=background_concentration_region!$A$3:$A$52)*(background_concentration_region!B$3:B$52))</f>
        <v>20</v>
      </c>
      <c r="E36">
        <f>SUMPRODUCT(($C36=background_concentration_region!$A$3:$A$52)*(background_concentration_region!C$3:C$52))</f>
        <v>10</v>
      </c>
      <c r="F36">
        <f>SUMPRODUCT(($C36=background_concentration_region!$A$3:$A$52)*(background_concentration_region!D$3:D$52))</f>
        <v>5</v>
      </c>
      <c r="G36">
        <f>SUMPRODUCT(($C36=background_concentration_region!$A$3:$A$52)*(background_concentration_region!E$3:E$52))</f>
        <v>5</v>
      </c>
    </row>
    <row r="37" spans="1:7" x14ac:dyDescent="0.25">
      <c r="A37">
        <v>1198999.95</v>
      </c>
      <c r="B37">
        <v>401200.05</v>
      </c>
      <c r="C37" t="s">
        <v>8</v>
      </c>
      <c r="D37">
        <f>SUMPRODUCT(($C37=background_concentration_region!$A$3:$A$52)*(background_concentration_region!B$3:B$52))</f>
        <v>20</v>
      </c>
      <c r="E37">
        <f>SUMPRODUCT(($C37=background_concentration_region!$A$3:$A$52)*(background_concentration_region!C$3:C$52))</f>
        <v>10</v>
      </c>
      <c r="F37">
        <f>SUMPRODUCT(($C37=background_concentration_region!$A$3:$A$52)*(background_concentration_region!D$3:D$52))</f>
        <v>5</v>
      </c>
      <c r="G37">
        <f>SUMPRODUCT(($C37=background_concentration_region!$A$3:$A$52)*(background_concentration_region!E$3:E$52))</f>
        <v>5</v>
      </c>
    </row>
    <row r="38" spans="1:7" x14ac:dyDescent="0.25">
      <c r="A38">
        <v>398999.95</v>
      </c>
      <c r="B38">
        <v>1901200.05</v>
      </c>
      <c r="C38" t="s">
        <v>10</v>
      </c>
      <c r="D38">
        <f>SUMPRODUCT(($C38=background_concentration_region!$A$3:$A$52)*(background_concentration_region!B$3:B$52))</f>
        <v>5</v>
      </c>
      <c r="E38">
        <f>SUMPRODUCT(($C38=background_concentration_region!$A$3:$A$52)*(background_concentration_region!C$3:C$52))</f>
        <v>3</v>
      </c>
      <c r="F38">
        <f>SUMPRODUCT(($C38=background_concentration_region!$A$3:$A$52)*(background_concentration_region!D$3:D$52))</f>
        <v>1</v>
      </c>
      <c r="G38">
        <f>SUMPRODUCT(($C38=background_concentration_region!$A$3:$A$52)*(background_concentration_region!E$3:E$52))</f>
        <v>2</v>
      </c>
    </row>
    <row r="39" spans="1:7" x14ac:dyDescent="0.25">
      <c r="A39">
        <v>498999.95</v>
      </c>
      <c r="B39">
        <v>1901200.05</v>
      </c>
      <c r="C39" t="s">
        <v>10</v>
      </c>
      <c r="D39">
        <f>SUMPRODUCT(($C39=background_concentration_region!$A$3:$A$52)*(background_concentration_region!B$3:B$52))</f>
        <v>5</v>
      </c>
      <c r="E39">
        <f>SUMPRODUCT(($C39=background_concentration_region!$A$3:$A$52)*(background_concentration_region!C$3:C$52))</f>
        <v>3</v>
      </c>
      <c r="F39">
        <f>SUMPRODUCT(($C39=background_concentration_region!$A$3:$A$52)*(background_concentration_region!D$3:D$52))</f>
        <v>1</v>
      </c>
      <c r="G39">
        <f>SUMPRODUCT(($C39=background_concentration_region!$A$3:$A$52)*(background_concentration_region!E$3:E$52))</f>
        <v>2</v>
      </c>
    </row>
    <row r="40" spans="1:7" x14ac:dyDescent="0.25">
      <c r="A40">
        <v>698999.95</v>
      </c>
      <c r="B40">
        <v>1901200.05</v>
      </c>
      <c r="C40" t="s">
        <v>10</v>
      </c>
      <c r="D40">
        <f>SUMPRODUCT(($C40=background_concentration_region!$A$3:$A$52)*(background_concentration_region!B$3:B$52))</f>
        <v>5</v>
      </c>
      <c r="E40">
        <f>SUMPRODUCT(($C40=background_concentration_region!$A$3:$A$52)*(background_concentration_region!C$3:C$52))</f>
        <v>3</v>
      </c>
      <c r="F40">
        <f>SUMPRODUCT(($C40=background_concentration_region!$A$3:$A$52)*(background_concentration_region!D$3:D$52))</f>
        <v>1</v>
      </c>
      <c r="G40">
        <f>SUMPRODUCT(($C40=background_concentration_region!$A$3:$A$52)*(background_concentration_region!E$3:E$52))</f>
        <v>2</v>
      </c>
    </row>
    <row r="41" spans="1:7" x14ac:dyDescent="0.25">
      <c r="A41">
        <v>898999.95</v>
      </c>
      <c r="B41">
        <v>1901200.05</v>
      </c>
      <c r="C41" t="s">
        <v>10</v>
      </c>
      <c r="D41">
        <f>SUMPRODUCT(($C41=background_concentration_region!$A$3:$A$52)*(background_concentration_region!B$3:B$52))</f>
        <v>5</v>
      </c>
      <c r="E41">
        <f>SUMPRODUCT(($C41=background_concentration_region!$A$3:$A$52)*(background_concentration_region!C$3:C$52))</f>
        <v>3</v>
      </c>
      <c r="F41">
        <f>SUMPRODUCT(($C41=background_concentration_region!$A$3:$A$52)*(background_concentration_region!D$3:D$52))</f>
        <v>1</v>
      </c>
      <c r="G41">
        <f>SUMPRODUCT(($C41=background_concentration_region!$A$3:$A$52)*(background_concentration_region!E$3:E$52))</f>
        <v>2</v>
      </c>
    </row>
    <row r="42" spans="1:7" x14ac:dyDescent="0.25">
      <c r="A42">
        <v>998999.95</v>
      </c>
      <c r="B42">
        <v>1901200.05</v>
      </c>
      <c r="C42" t="s">
        <v>10</v>
      </c>
      <c r="D42">
        <f>SUMPRODUCT(($C42=background_concentration_region!$A$3:$A$52)*(background_concentration_region!B$3:B$52))</f>
        <v>5</v>
      </c>
      <c r="E42">
        <f>SUMPRODUCT(($C42=background_concentration_region!$A$3:$A$52)*(background_concentration_region!C$3:C$52))</f>
        <v>3</v>
      </c>
      <c r="F42">
        <f>SUMPRODUCT(($C42=background_concentration_region!$A$3:$A$52)*(background_concentration_region!D$3:D$52))</f>
        <v>1</v>
      </c>
      <c r="G42">
        <f>SUMPRODUCT(($C42=background_concentration_region!$A$3:$A$52)*(background_concentration_region!E$3:E$52))</f>
        <v>2</v>
      </c>
    </row>
    <row r="43" spans="1:7" x14ac:dyDescent="0.25">
      <c r="A43">
        <v>98999.95</v>
      </c>
      <c r="B43">
        <v>1801200.05</v>
      </c>
      <c r="C43" t="s">
        <v>10</v>
      </c>
      <c r="D43">
        <f>SUMPRODUCT(($C43=background_concentration_region!$A$3:$A$52)*(background_concentration_region!B$3:B$52))</f>
        <v>5</v>
      </c>
      <c r="E43">
        <f>SUMPRODUCT(($C43=background_concentration_region!$A$3:$A$52)*(background_concentration_region!C$3:C$52))</f>
        <v>3</v>
      </c>
      <c r="F43">
        <f>SUMPRODUCT(($C43=background_concentration_region!$A$3:$A$52)*(background_concentration_region!D$3:D$52))</f>
        <v>1</v>
      </c>
      <c r="G43">
        <f>SUMPRODUCT(($C43=background_concentration_region!$A$3:$A$52)*(background_concentration_region!E$3:E$52))</f>
        <v>2</v>
      </c>
    </row>
    <row r="44" spans="1:7" x14ac:dyDescent="0.25">
      <c r="A44">
        <v>198999.95</v>
      </c>
      <c r="B44">
        <v>1801200.05</v>
      </c>
      <c r="C44" t="s">
        <v>10</v>
      </c>
      <c r="D44">
        <f>SUMPRODUCT(($C44=background_concentration_region!$A$3:$A$52)*(background_concentration_region!B$3:B$52))</f>
        <v>5</v>
      </c>
      <c r="E44">
        <f>SUMPRODUCT(($C44=background_concentration_region!$A$3:$A$52)*(background_concentration_region!C$3:C$52))</f>
        <v>3</v>
      </c>
      <c r="F44">
        <f>SUMPRODUCT(($C44=background_concentration_region!$A$3:$A$52)*(background_concentration_region!D$3:D$52))</f>
        <v>1</v>
      </c>
      <c r="G44">
        <f>SUMPRODUCT(($C44=background_concentration_region!$A$3:$A$52)*(background_concentration_region!E$3:E$52))</f>
        <v>2</v>
      </c>
    </row>
    <row r="45" spans="1:7" x14ac:dyDescent="0.25">
      <c r="A45">
        <v>298999.95</v>
      </c>
      <c r="B45">
        <v>1801200.05</v>
      </c>
      <c r="C45" t="s">
        <v>10</v>
      </c>
      <c r="D45">
        <f>SUMPRODUCT(($C45=background_concentration_region!$A$3:$A$52)*(background_concentration_region!B$3:B$52))</f>
        <v>5</v>
      </c>
      <c r="E45">
        <f>SUMPRODUCT(($C45=background_concentration_region!$A$3:$A$52)*(background_concentration_region!C$3:C$52))</f>
        <v>3</v>
      </c>
      <c r="F45">
        <f>SUMPRODUCT(($C45=background_concentration_region!$A$3:$A$52)*(background_concentration_region!D$3:D$52))</f>
        <v>1</v>
      </c>
      <c r="G45">
        <f>SUMPRODUCT(($C45=background_concentration_region!$A$3:$A$52)*(background_concentration_region!E$3:E$52))</f>
        <v>2</v>
      </c>
    </row>
    <row r="46" spans="1:7" x14ac:dyDescent="0.25">
      <c r="A46">
        <v>398999.95</v>
      </c>
      <c r="B46">
        <v>1801200.05</v>
      </c>
      <c r="C46" t="s">
        <v>10</v>
      </c>
      <c r="D46">
        <f>SUMPRODUCT(($C46=background_concentration_region!$A$3:$A$52)*(background_concentration_region!B$3:B$52))</f>
        <v>5</v>
      </c>
      <c r="E46">
        <f>SUMPRODUCT(($C46=background_concentration_region!$A$3:$A$52)*(background_concentration_region!C$3:C$52))</f>
        <v>3</v>
      </c>
      <c r="F46">
        <f>SUMPRODUCT(($C46=background_concentration_region!$A$3:$A$52)*(background_concentration_region!D$3:D$52))</f>
        <v>1</v>
      </c>
      <c r="G46">
        <f>SUMPRODUCT(($C46=background_concentration_region!$A$3:$A$52)*(background_concentration_region!E$3:E$52))</f>
        <v>2</v>
      </c>
    </row>
    <row r="47" spans="1:7" x14ac:dyDescent="0.25">
      <c r="A47">
        <v>498999.95</v>
      </c>
      <c r="B47">
        <v>1801200.05</v>
      </c>
      <c r="C47" t="s">
        <v>10</v>
      </c>
      <c r="D47">
        <f>SUMPRODUCT(($C47=background_concentration_region!$A$3:$A$52)*(background_concentration_region!B$3:B$52))</f>
        <v>5</v>
      </c>
      <c r="E47">
        <f>SUMPRODUCT(($C47=background_concentration_region!$A$3:$A$52)*(background_concentration_region!C$3:C$52))</f>
        <v>3</v>
      </c>
      <c r="F47">
        <f>SUMPRODUCT(($C47=background_concentration_region!$A$3:$A$52)*(background_concentration_region!D$3:D$52))</f>
        <v>1</v>
      </c>
      <c r="G47">
        <f>SUMPRODUCT(($C47=background_concentration_region!$A$3:$A$52)*(background_concentration_region!E$3:E$52))</f>
        <v>2</v>
      </c>
    </row>
    <row r="48" spans="1:7" x14ac:dyDescent="0.25">
      <c r="A48">
        <v>598999.94999999995</v>
      </c>
      <c r="B48">
        <v>1801200.05</v>
      </c>
      <c r="C48" t="s">
        <v>10</v>
      </c>
      <c r="D48">
        <f>SUMPRODUCT(($C48=background_concentration_region!$A$3:$A$52)*(background_concentration_region!B$3:B$52))</f>
        <v>5</v>
      </c>
      <c r="E48">
        <f>SUMPRODUCT(($C48=background_concentration_region!$A$3:$A$52)*(background_concentration_region!C$3:C$52))</f>
        <v>3</v>
      </c>
      <c r="F48">
        <f>SUMPRODUCT(($C48=background_concentration_region!$A$3:$A$52)*(background_concentration_region!D$3:D$52))</f>
        <v>1</v>
      </c>
      <c r="G48">
        <f>SUMPRODUCT(($C48=background_concentration_region!$A$3:$A$52)*(background_concentration_region!E$3:E$52))</f>
        <v>2</v>
      </c>
    </row>
    <row r="49" spans="1:7" x14ac:dyDescent="0.25">
      <c r="A49">
        <v>698999.95</v>
      </c>
      <c r="B49">
        <v>1801200.05</v>
      </c>
      <c r="C49" t="s">
        <v>10</v>
      </c>
      <c r="D49">
        <f>SUMPRODUCT(($C49=background_concentration_region!$A$3:$A$52)*(background_concentration_region!B$3:B$52))</f>
        <v>5</v>
      </c>
      <c r="E49">
        <f>SUMPRODUCT(($C49=background_concentration_region!$A$3:$A$52)*(background_concentration_region!C$3:C$52))</f>
        <v>3</v>
      </c>
      <c r="F49">
        <f>SUMPRODUCT(($C49=background_concentration_region!$A$3:$A$52)*(background_concentration_region!D$3:D$52))</f>
        <v>1</v>
      </c>
      <c r="G49">
        <f>SUMPRODUCT(($C49=background_concentration_region!$A$3:$A$52)*(background_concentration_region!E$3:E$52))</f>
        <v>2</v>
      </c>
    </row>
    <row r="50" spans="1:7" x14ac:dyDescent="0.25">
      <c r="A50">
        <v>998999.95</v>
      </c>
      <c r="B50">
        <v>1801200.05</v>
      </c>
      <c r="C50" t="s">
        <v>10</v>
      </c>
      <c r="D50">
        <f>SUMPRODUCT(($C50=background_concentration_region!$A$3:$A$52)*(background_concentration_region!B$3:B$52))</f>
        <v>5</v>
      </c>
      <c r="E50">
        <f>SUMPRODUCT(($C50=background_concentration_region!$A$3:$A$52)*(background_concentration_region!C$3:C$52))</f>
        <v>3</v>
      </c>
      <c r="F50">
        <f>SUMPRODUCT(($C50=background_concentration_region!$A$3:$A$52)*(background_concentration_region!D$3:D$52))</f>
        <v>1</v>
      </c>
      <c r="G50">
        <f>SUMPRODUCT(($C50=background_concentration_region!$A$3:$A$52)*(background_concentration_region!E$3:E$52))</f>
        <v>2</v>
      </c>
    </row>
    <row r="51" spans="1:7" x14ac:dyDescent="0.25">
      <c r="A51">
        <v>1098999.95</v>
      </c>
      <c r="B51">
        <v>1801200.05</v>
      </c>
      <c r="C51" t="s">
        <v>10</v>
      </c>
      <c r="D51">
        <f>SUMPRODUCT(($C51=background_concentration_region!$A$3:$A$52)*(background_concentration_region!B$3:B$52))</f>
        <v>5</v>
      </c>
      <c r="E51">
        <f>SUMPRODUCT(($C51=background_concentration_region!$A$3:$A$52)*(background_concentration_region!C$3:C$52))</f>
        <v>3</v>
      </c>
      <c r="F51">
        <f>SUMPRODUCT(($C51=background_concentration_region!$A$3:$A$52)*(background_concentration_region!D$3:D$52))</f>
        <v>1</v>
      </c>
      <c r="G51">
        <f>SUMPRODUCT(($C51=background_concentration_region!$A$3:$A$52)*(background_concentration_region!E$3:E$52))</f>
        <v>2</v>
      </c>
    </row>
    <row r="52" spans="1:7" x14ac:dyDescent="0.25">
      <c r="A52">
        <v>1498999.95</v>
      </c>
      <c r="B52">
        <v>1801200.05</v>
      </c>
      <c r="C52" t="s">
        <v>10</v>
      </c>
      <c r="D52">
        <f>SUMPRODUCT(($C52=background_concentration_region!$A$3:$A$52)*(background_concentration_region!B$3:B$52))</f>
        <v>5</v>
      </c>
      <c r="E52">
        <f>SUMPRODUCT(($C52=background_concentration_region!$A$3:$A$52)*(background_concentration_region!C$3:C$52))</f>
        <v>3</v>
      </c>
      <c r="F52">
        <f>SUMPRODUCT(($C52=background_concentration_region!$A$3:$A$52)*(background_concentration_region!D$3:D$52))</f>
        <v>1</v>
      </c>
      <c r="G52">
        <f>SUMPRODUCT(($C52=background_concentration_region!$A$3:$A$52)*(background_concentration_region!E$3:E$52))</f>
        <v>2</v>
      </c>
    </row>
    <row r="53" spans="1:7" x14ac:dyDescent="0.25">
      <c r="A53">
        <v>298999.95</v>
      </c>
      <c r="B53">
        <v>1701200.05</v>
      </c>
      <c r="C53" t="s">
        <v>10</v>
      </c>
      <c r="D53">
        <f>SUMPRODUCT(($C53=background_concentration_region!$A$3:$A$52)*(background_concentration_region!B$3:B$52))</f>
        <v>5</v>
      </c>
      <c r="E53">
        <f>SUMPRODUCT(($C53=background_concentration_region!$A$3:$A$52)*(background_concentration_region!C$3:C$52))</f>
        <v>3</v>
      </c>
      <c r="F53">
        <f>SUMPRODUCT(($C53=background_concentration_region!$A$3:$A$52)*(background_concentration_region!D$3:D$52))</f>
        <v>1</v>
      </c>
      <c r="G53">
        <f>SUMPRODUCT(($C53=background_concentration_region!$A$3:$A$52)*(background_concentration_region!E$3:E$52))</f>
        <v>2</v>
      </c>
    </row>
    <row r="54" spans="1:7" x14ac:dyDescent="0.25">
      <c r="A54">
        <v>598999.94999999995</v>
      </c>
      <c r="B54">
        <v>1701200.05</v>
      </c>
      <c r="C54" t="s">
        <v>10</v>
      </c>
      <c r="D54">
        <f>SUMPRODUCT(($C54=background_concentration_region!$A$3:$A$52)*(background_concentration_region!B$3:B$52))</f>
        <v>5</v>
      </c>
      <c r="E54">
        <f>SUMPRODUCT(($C54=background_concentration_region!$A$3:$A$52)*(background_concentration_region!C$3:C$52))</f>
        <v>3</v>
      </c>
      <c r="F54">
        <f>SUMPRODUCT(($C54=background_concentration_region!$A$3:$A$52)*(background_concentration_region!D$3:D$52))</f>
        <v>1</v>
      </c>
      <c r="G54">
        <f>SUMPRODUCT(($C54=background_concentration_region!$A$3:$A$52)*(background_concentration_region!E$3:E$52))</f>
        <v>2</v>
      </c>
    </row>
    <row r="55" spans="1:7" x14ac:dyDescent="0.25">
      <c r="A55">
        <v>698999.95</v>
      </c>
      <c r="B55">
        <v>1701200.05</v>
      </c>
      <c r="C55" t="s">
        <v>10</v>
      </c>
      <c r="D55">
        <f>SUMPRODUCT(($C55=background_concentration_region!$A$3:$A$52)*(background_concentration_region!B$3:B$52))</f>
        <v>5</v>
      </c>
      <c r="E55">
        <f>SUMPRODUCT(($C55=background_concentration_region!$A$3:$A$52)*(background_concentration_region!C$3:C$52))</f>
        <v>3</v>
      </c>
      <c r="F55">
        <f>SUMPRODUCT(($C55=background_concentration_region!$A$3:$A$52)*(background_concentration_region!D$3:D$52))</f>
        <v>1</v>
      </c>
      <c r="G55">
        <f>SUMPRODUCT(($C55=background_concentration_region!$A$3:$A$52)*(background_concentration_region!E$3:E$52))</f>
        <v>2</v>
      </c>
    </row>
    <row r="56" spans="1:7" x14ac:dyDescent="0.25">
      <c r="A56">
        <v>798999.95</v>
      </c>
      <c r="B56">
        <v>1701200.05</v>
      </c>
      <c r="C56" t="s">
        <v>10</v>
      </c>
      <c r="D56">
        <f>SUMPRODUCT(($C56=background_concentration_region!$A$3:$A$52)*(background_concentration_region!B$3:B$52))</f>
        <v>5</v>
      </c>
      <c r="E56">
        <f>SUMPRODUCT(($C56=background_concentration_region!$A$3:$A$52)*(background_concentration_region!C$3:C$52))</f>
        <v>3</v>
      </c>
      <c r="F56">
        <f>SUMPRODUCT(($C56=background_concentration_region!$A$3:$A$52)*(background_concentration_region!D$3:D$52))</f>
        <v>1</v>
      </c>
      <c r="G56">
        <f>SUMPRODUCT(($C56=background_concentration_region!$A$3:$A$52)*(background_concentration_region!E$3:E$52))</f>
        <v>2</v>
      </c>
    </row>
    <row r="57" spans="1:7" x14ac:dyDescent="0.25">
      <c r="A57">
        <v>898999.95</v>
      </c>
      <c r="B57">
        <v>1701200.05</v>
      </c>
      <c r="C57" t="s">
        <v>10</v>
      </c>
      <c r="D57">
        <f>SUMPRODUCT(($C57=background_concentration_region!$A$3:$A$52)*(background_concentration_region!B$3:B$52))</f>
        <v>5</v>
      </c>
      <c r="E57">
        <f>SUMPRODUCT(($C57=background_concentration_region!$A$3:$A$52)*(background_concentration_region!C$3:C$52))</f>
        <v>3</v>
      </c>
      <c r="F57">
        <f>SUMPRODUCT(($C57=background_concentration_region!$A$3:$A$52)*(background_concentration_region!D$3:D$52))</f>
        <v>1</v>
      </c>
      <c r="G57">
        <f>SUMPRODUCT(($C57=background_concentration_region!$A$3:$A$52)*(background_concentration_region!E$3:E$52))</f>
        <v>2</v>
      </c>
    </row>
    <row r="58" spans="1:7" x14ac:dyDescent="0.25">
      <c r="A58">
        <v>998999.95</v>
      </c>
      <c r="B58">
        <v>1701200.05</v>
      </c>
      <c r="C58" t="s">
        <v>10</v>
      </c>
      <c r="D58">
        <f>SUMPRODUCT(($C58=background_concentration_region!$A$3:$A$52)*(background_concentration_region!B$3:B$52))</f>
        <v>5</v>
      </c>
      <c r="E58">
        <f>SUMPRODUCT(($C58=background_concentration_region!$A$3:$A$52)*(background_concentration_region!C$3:C$52))</f>
        <v>3</v>
      </c>
      <c r="F58">
        <f>SUMPRODUCT(($C58=background_concentration_region!$A$3:$A$52)*(background_concentration_region!D$3:D$52))</f>
        <v>1</v>
      </c>
      <c r="G58">
        <f>SUMPRODUCT(($C58=background_concentration_region!$A$3:$A$52)*(background_concentration_region!E$3:E$52))</f>
        <v>2</v>
      </c>
    </row>
    <row r="59" spans="1:7" x14ac:dyDescent="0.25">
      <c r="A59">
        <v>1098999.95</v>
      </c>
      <c r="B59">
        <v>1701200.05</v>
      </c>
      <c r="C59" t="s">
        <v>10</v>
      </c>
      <c r="D59">
        <f>SUMPRODUCT(($C59=background_concentration_region!$A$3:$A$52)*(background_concentration_region!B$3:B$52))</f>
        <v>5</v>
      </c>
      <c r="E59">
        <f>SUMPRODUCT(($C59=background_concentration_region!$A$3:$A$52)*(background_concentration_region!C$3:C$52))</f>
        <v>3</v>
      </c>
      <c r="F59">
        <f>SUMPRODUCT(($C59=background_concentration_region!$A$3:$A$52)*(background_concentration_region!D$3:D$52))</f>
        <v>1</v>
      </c>
      <c r="G59">
        <f>SUMPRODUCT(($C59=background_concentration_region!$A$3:$A$52)*(background_concentration_region!E$3:E$52))</f>
        <v>2</v>
      </c>
    </row>
    <row r="60" spans="1:7" x14ac:dyDescent="0.25">
      <c r="A60">
        <v>1198999.95</v>
      </c>
      <c r="B60">
        <v>1701200.05</v>
      </c>
      <c r="C60" t="s">
        <v>10</v>
      </c>
      <c r="D60">
        <f>SUMPRODUCT(($C60=background_concentration_region!$A$3:$A$52)*(background_concentration_region!B$3:B$52))</f>
        <v>5</v>
      </c>
      <c r="E60">
        <f>SUMPRODUCT(($C60=background_concentration_region!$A$3:$A$52)*(background_concentration_region!C$3:C$52))</f>
        <v>3</v>
      </c>
      <c r="F60">
        <f>SUMPRODUCT(($C60=background_concentration_region!$A$3:$A$52)*(background_concentration_region!D$3:D$52))</f>
        <v>1</v>
      </c>
      <c r="G60">
        <f>SUMPRODUCT(($C60=background_concentration_region!$A$3:$A$52)*(background_concentration_region!E$3:E$52))</f>
        <v>2</v>
      </c>
    </row>
    <row r="61" spans="1:7" x14ac:dyDescent="0.25">
      <c r="A61">
        <v>1498999.95</v>
      </c>
      <c r="B61">
        <v>1701200.05</v>
      </c>
      <c r="C61" t="s">
        <v>10</v>
      </c>
      <c r="D61">
        <f>SUMPRODUCT(($C61=background_concentration_region!$A$3:$A$52)*(background_concentration_region!B$3:B$52))</f>
        <v>5</v>
      </c>
      <c r="E61">
        <f>SUMPRODUCT(($C61=background_concentration_region!$A$3:$A$52)*(background_concentration_region!C$3:C$52))</f>
        <v>3</v>
      </c>
      <c r="F61">
        <f>SUMPRODUCT(($C61=background_concentration_region!$A$3:$A$52)*(background_concentration_region!D$3:D$52))</f>
        <v>1</v>
      </c>
      <c r="G61">
        <f>SUMPRODUCT(($C61=background_concentration_region!$A$3:$A$52)*(background_concentration_region!E$3:E$52))</f>
        <v>2</v>
      </c>
    </row>
    <row r="62" spans="1:7" x14ac:dyDescent="0.25">
      <c r="A62">
        <v>1598999.95</v>
      </c>
      <c r="B62">
        <v>1701200.05</v>
      </c>
      <c r="C62" t="s">
        <v>10</v>
      </c>
      <c r="D62">
        <f>SUMPRODUCT(($C62=background_concentration_region!$A$3:$A$52)*(background_concentration_region!B$3:B$52))</f>
        <v>5</v>
      </c>
      <c r="E62">
        <f>SUMPRODUCT(($C62=background_concentration_region!$A$3:$A$52)*(background_concentration_region!C$3:C$52))</f>
        <v>3</v>
      </c>
      <c r="F62">
        <f>SUMPRODUCT(($C62=background_concentration_region!$A$3:$A$52)*(background_concentration_region!D$3:D$52))</f>
        <v>1</v>
      </c>
      <c r="G62">
        <f>SUMPRODUCT(($C62=background_concentration_region!$A$3:$A$52)*(background_concentration_region!E$3:E$52))</f>
        <v>2</v>
      </c>
    </row>
    <row r="63" spans="1:7" x14ac:dyDescent="0.25">
      <c r="A63">
        <v>1698999.95</v>
      </c>
      <c r="B63">
        <v>1701200.05</v>
      </c>
      <c r="C63" t="s">
        <v>10</v>
      </c>
      <c r="D63">
        <f>SUMPRODUCT(($C63=background_concentration_region!$A$3:$A$52)*(background_concentration_region!B$3:B$52))</f>
        <v>5</v>
      </c>
      <c r="E63">
        <f>SUMPRODUCT(($C63=background_concentration_region!$A$3:$A$52)*(background_concentration_region!C$3:C$52))</f>
        <v>3</v>
      </c>
      <c r="F63">
        <f>SUMPRODUCT(($C63=background_concentration_region!$A$3:$A$52)*(background_concentration_region!D$3:D$52))</f>
        <v>1</v>
      </c>
      <c r="G63">
        <f>SUMPRODUCT(($C63=background_concentration_region!$A$3:$A$52)*(background_concentration_region!E$3:E$52))</f>
        <v>2</v>
      </c>
    </row>
    <row r="64" spans="1:7" x14ac:dyDescent="0.25">
      <c r="A64">
        <v>1798999.95</v>
      </c>
      <c r="B64">
        <v>1701200.05</v>
      </c>
      <c r="C64" t="s">
        <v>10</v>
      </c>
      <c r="D64">
        <f>SUMPRODUCT(($C64=background_concentration_region!$A$3:$A$52)*(background_concentration_region!B$3:B$52))</f>
        <v>5</v>
      </c>
      <c r="E64">
        <f>SUMPRODUCT(($C64=background_concentration_region!$A$3:$A$52)*(background_concentration_region!C$3:C$52))</f>
        <v>3</v>
      </c>
      <c r="F64">
        <f>SUMPRODUCT(($C64=background_concentration_region!$A$3:$A$52)*(background_concentration_region!D$3:D$52))</f>
        <v>1</v>
      </c>
      <c r="G64">
        <f>SUMPRODUCT(($C64=background_concentration_region!$A$3:$A$52)*(background_concentration_region!E$3:E$52))</f>
        <v>2</v>
      </c>
    </row>
    <row r="65" spans="1:7" x14ac:dyDescent="0.25">
      <c r="A65">
        <v>498999.95</v>
      </c>
      <c r="B65">
        <v>1601200.05</v>
      </c>
      <c r="C65" t="s">
        <v>10</v>
      </c>
      <c r="D65">
        <f>SUMPRODUCT(($C65=background_concentration_region!$A$3:$A$52)*(background_concentration_region!B$3:B$52))</f>
        <v>5</v>
      </c>
      <c r="E65">
        <f>SUMPRODUCT(($C65=background_concentration_region!$A$3:$A$52)*(background_concentration_region!C$3:C$52))</f>
        <v>3</v>
      </c>
      <c r="F65">
        <f>SUMPRODUCT(($C65=background_concentration_region!$A$3:$A$52)*(background_concentration_region!D$3:D$52))</f>
        <v>1</v>
      </c>
      <c r="G65">
        <f>SUMPRODUCT(($C65=background_concentration_region!$A$3:$A$52)*(background_concentration_region!E$3:E$52))</f>
        <v>2</v>
      </c>
    </row>
    <row r="66" spans="1:7" x14ac:dyDescent="0.25">
      <c r="A66">
        <v>698999.95</v>
      </c>
      <c r="B66">
        <v>1601200.05</v>
      </c>
      <c r="C66" t="s">
        <v>10</v>
      </c>
      <c r="D66">
        <f>SUMPRODUCT(($C66=background_concentration_region!$A$3:$A$52)*(background_concentration_region!B$3:B$52))</f>
        <v>5</v>
      </c>
      <c r="E66">
        <f>SUMPRODUCT(($C66=background_concentration_region!$A$3:$A$52)*(background_concentration_region!C$3:C$52))</f>
        <v>3</v>
      </c>
      <c r="F66">
        <f>SUMPRODUCT(($C66=background_concentration_region!$A$3:$A$52)*(background_concentration_region!D$3:D$52))</f>
        <v>1</v>
      </c>
      <c r="G66">
        <f>SUMPRODUCT(($C66=background_concentration_region!$A$3:$A$52)*(background_concentration_region!E$3:E$52))</f>
        <v>2</v>
      </c>
    </row>
    <row r="67" spans="1:7" x14ac:dyDescent="0.25">
      <c r="A67">
        <v>798999.95</v>
      </c>
      <c r="B67">
        <v>1601200.05</v>
      </c>
      <c r="C67" t="s">
        <v>10</v>
      </c>
      <c r="D67">
        <f>SUMPRODUCT(($C67=background_concentration_region!$A$3:$A$52)*(background_concentration_region!B$3:B$52))</f>
        <v>5</v>
      </c>
      <c r="E67">
        <f>SUMPRODUCT(($C67=background_concentration_region!$A$3:$A$52)*(background_concentration_region!C$3:C$52))</f>
        <v>3</v>
      </c>
      <c r="F67">
        <f>SUMPRODUCT(($C67=background_concentration_region!$A$3:$A$52)*(background_concentration_region!D$3:D$52))</f>
        <v>1</v>
      </c>
      <c r="G67">
        <f>SUMPRODUCT(($C67=background_concentration_region!$A$3:$A$52)*(background_concentration_region!E$3:E$52))</f>
        <v>2</v>
      </c>
    </row>
    <row r="68" spans="1:7" x14ac:dyDescent="0.25">
      <c r="A68">
        <v>898999.95</v>
      </c>
      <c r="B68">
        <v>1601200.05</v>
      </c>
      <c r="C68" t="s">
        <v>10</v>
      </c>
      <c r="D68">
        <f>SUMPRODUCT(($C68=background_concentration_region!$A$3:$A$52)*(background_concentration_region!B$3:B$52))</f>
        <v>5</v>
      </c>
      <c r="E68">
        <f>SUMPRODUCT(($C68=background_concentration_region!$A$3:$A$52)*(background_concentration_region!C$3:C$52))</f>
        <v>3</v>
      </c>
      <c r="F68">
        <f>SUMPRODUCT(($C68=background_concentration_region!$A$3:$A$52)*(background_concentration_region!D$3:D$52))</f>
        <v>1</v>
      </c>
      <c r="G68">
        <f>SUMPRODUCT(($C68=background_concentration_region!$A$3:$A$52)*(background_concentration_region!E$3:E$52))</f>
        <v>2</v>
      </c>
    </row>
    <row r="69" spans="1:7" x14ac:dyDescent="0.25">
      <c r="A69">
        <v>998999.95</v>
      </c>
      <c r="B69">
        <v>1601200.05</v>
      </c>
      <c r="C69" t="s">
        <v>10</v>
      </c>
      <c r="D69">
        <f>SUMPRODUCT(($C69=background_concentration_region!$A$3:$A$52)*(background_concentration_region!B$3:B$52))</f>
        <v>5</v>
      </c>
      <c r="E69">
        <f>SUMPRODUCT(($C69=background_concentration_region!$A$3:$A$52)*(background_concentration_region!C$3:C$52))</f>
        <v>3</v>
      </c>
      <c r="F69">
        <f>SUMPRODUCT(($C69=background_concentration_region!$A$3:$A$52)*(background_concentration_region!D$3:D$52))</f>
        <v>1</v>
      </c>
      <c r="G69">
        <f>SUMPRODUCT(($C69=background_concentration_region!$A$3:$A$52)*(background_concentration_region!E$3:E$52))</f>
        <v>2</v>
      </c>
    </row>
    <row r="70" spans="1:7" x14ac:dyDescent="0.25">
      <c r="A70">
        <v>1098999.95</v>
      </c>
      <c r="B70">
        <v>1601200.05</v>
      </c>
      <c r="C70" t="s">
        <v>10</v>
      </c>
      <c r="D70">
        <f>SUMPRODUCT(($C70=background_concentration_region!$A$3:$A$52)*(background_concentration_region!B$3:B$52))</f>
        <v>5</v>
      </c>
      <c r="E70">
        <f>SUMPRODUCT(($C70=background_concentration_region!$A$3:$A$52)*(background_concentration_region!C$3:C$52))</f>
        <v>3</v>
      </c>
      <c r="F70">
        <f>SUMPRODUCT(($C70=background_concentration_region!$A$3:$A$52)*(background_concentration_region!D$3:D$52))</f>
        <v>1</v>
      </c>
      <c r="G70">
        <f>SUMPRODUCT(($C70=background_concentration_region!$A$3:$A$52)*(background_concentration_region!E$3:E$52))</f>
        <v>2</v>
      </c>
    </row>
    <row r="71" spans="1:7" x14ac:dyDescent="0.25">
      <c r="A71">
        <v>1198999.95</v>
      </c>
      <c r="B71">
        <v>1601200.05</v>
      </c>
      <c r="C71" t="s">
        <v>10</v>
      </c>
      <c r="D71">
        <f>SUMPRODUCT(($C71=background_concentration_region!$A$3:$A$52)*(background_concentration_region!B$3:B$52))</f>
        <v>5</v>
      </c>
      <c r="E71">
        <f>SUMPRODUCT(($C71=background_concentration_region!$A$3:$A$52)*(background_concentration_region!C$3:C$52))</f>
        <v>3</v>
      </c>
      <c r="F71">
        <f>SUMPRODUCT(($C71=background_concentration_region!$A$3:$A$52)*(background_concentration_region!D$3:D$52))</f>
        <v>1</v>
      </c>
      <c r="G71">
        <f>SUMPRODUCT(($C71=background_concentration_region!$A$3:$A$52)*(background_concentration_region!E$3:E$52))</f>
        <v>2</v>
      </c>
    </row>
    <row r="72" spans="1:7" x14ac:dyDescent="0.25">
      <c r="A72">
        <v>1298999.95</v>
      </c>
      <c r="B72">
        <v>1601200.05</v>
      </c>
      <c r="C72" t="s">
        <v>10</v>
      </c>
      <c r="D72">
        <f>SUMPRODUCT(($C72=background_concentration_region!$A$3:$A$52)*(background_concentration_region!B$3:B$52))</f>
        <v>5</v>
      </c>
      <c r="E72">
        <f>SUMPRODUCT(($C72=background_concentration_region!$A$3:$A$52)*(background_concentration_region!C$3:C$52))</f>
        <v>3</v>
      </c>
      <c r="F72">
        <f>SUMPRODUCT(($C72=background_concentration_region!$A$3:$A$52)*(background_concentration_region!D$3:D$52))</f>
        <v>1</v>
      </c>
      <c r="G72">
        <f>SUMPRODUCT(($C72=background_concentration_region!$A$3:$A$52)*(background_concentration_region!E$3:E$52))</f>
        <v>2</v>
      </c>
    </row>
    <row r="73" spans="1:7" x14ac:dyDescent="0.25">
      <c r="A73">
        <v>1398999.95</v>
      </c>
      <c r="B73">
        <v>1601200.05</v>
      </c>
      <c r="C73" t="s">
        <v>10</v>
      </c>
      <c r="D73">
        <f>SUMPRODUCT(($C73=background_concentration_region!$A$3:$A$52)*(background_concentration_region!B$3:B$52))</f>
        <v>5</v>
      </c>
      <c r="E73">
        <f>SUMPRODUCT(($C73=background_concentration_region!$A$3:$A$52)*(background_concentration_region!C$3:C$52))</f>
        <v>3</v>
      </c>
      <c r="F73">
        <f>SUMPRODUCT(($C73=background_concentration_region!$A$3:$A$52)*(background_concentration_region!D$3:D$52))</f>
        <v>1</v>
      </c>
      <c r="G73">
        <f>SUMPRODUCT(($C73=background_concentration_region!$A$3:$A$52)*(background_concentration_region!E$3:E$52))</f>
        <v>2</v>
      </c>
    </row>
    <row r="74" spans="1:7" x14ac:dyDescent="0.25">
      <c r="A74">
        <v>1498999.95</v>
      </c>
      <c r="B74">
        <v>1601200.05</v>
      </c>
      <c r="C74" t="s">
        <v>10</v>
      </c>
      <c r="D74">
        <f>SUMPRODUCT(($C74=background_concentration_region!$A$3:$A$52)*(background_concentration_region!B$3:B$52))</f>
        <v>5</v>
      </c>
      <c r="E74">
        <f>SUMPRODUCT(($C74=background_concentration_region!$A$3:$A$52)*(background_concentration_region!C$3:C$52))</f>
        <v>3</v>
      </c>
      <c r="F74">
        <f>SUMPRODUCT(($C74=background_concentration_region!$A$3:$A$52)*(background_concentration_region!D$3:D$52))</f>
        <v>1</v>
      </c>
      <c r="G74">
        <f>SUMPRODUCT(($C74=background_concentration_region!$A$3:$A$52)*(background_concentration_region!E$3:E$52))</f>
        <v>2</v>
      </c>
    </row>
    <row r="75" spans="1:7" x14ac:dyDescent="0.25">
      <c r="A75">
        <v>1598999.95</v>
      </c>
      <c r="B75">
        <v>1601200.05</v>
      </c>
      <c r="C75" t="s">
        <v>10</v>
      </c>
      <c r="D75">
        <f>SUMPRODUCT(($C75=background_concentration_region!$A$3:$A$52)*(background_concentration_region!B$3:B$52))</f>
        <v>5</v>
      </c>
      <c r="E75">
        <f>SUMPRODUCT(($C75=background_concentration_region!$A$3:$A$52)*(background_concentration_region!C$3:C$52))</f>
        <v>3</v>
      </c>
      <c r="F75">
        <f>SUMPRODUCT(($C75=background_concentration_region!$A$3:$A$52)*(background_concentration_region!D$3:D$52))</f>
        <v>1</v>
      </c>
      <c r="G75">
        <f>SUMPRODUCT(($C75=background_concentration_region!$A$3:$A$52)*(background_concentration_region!E$3:E$52))</f>
        <v>2</v>
      </c>
    </row>
    <row r="76" spans="1:7" x14ac:dyDescent="0.25">
      <c r="A76">
        <v>1698999.95</v>
      </c>
      <c r="B76">
        <v>1601200.05</v>
      </c>
      <c r="C76" t="s">
        <v>10</v>
      </c>
      <c r="D76">
        <f>SUMPRODUCT(($C76=background_concentration_region!$A$3:$A$52)*(background_concentration_region!B$3:B$52))</f>
        <v>5</v>
      </c>
      <c r="E76">
        <f>SUMPRODUCT(($C76=background_concentration_region!$A$3:$A$52)*(background_concentration_region!C$3:C$52))</f>
        <v>3</v>
      </c>
      <c r="F76">
        <f>SUMPRODUCT(($C76=background_concentration_region!$A$3:$A$52)*(background_concentration_region!D$3:D$52))</f>
        <v>1</v>
      </c>
      <c r="G76">
        <f>SUMPRODUCT(($C76=background_concentration_region!$A$3:$A$52)*(background_concentration_region!E$3:E$52))</f>
        <v>2</v>
      </c>
    </row>
    <row r="77" spans="1:7" x14ac:dyDescent="0.25">
      <c r="A77">
        <v>1798999.95</v>
      </c>
      <c r="B77">
        <v>1601200.05</v>
      </c>
      <c r="C77" t="s">
        <v>10</v>
      </c>
      <c r="D77">
        <f>SUMPRODUCT(($C77=background_concentration_region!$A$3:$A$52)*(background_concentration_region!B$3:B$52))</f>
        <v>5</v>
      </c>
      <c r="E77">
        <f>SUMPRODUCT(($C77=background_concentration_region!$A$3:$A$52)*(background_concentration_region!C$3:C$52))</f>
        <v>3</v>
      </c>
      <c r="F77">
        <f>SUMPRODUCT(($C77=background_concentration_region!$A$3:$A$52)*(background_concentration_region!D$3:D$52))</f>
        <v>1</v>
      </c>
      <c r="G77">
        <f>SUMPRODUCT(($C77=background_concentration_region!$A$3:$A$52)*(background_concentration_region!E$3:E$52))</f>
        <v>2</v>
      </c>
    </row>
    <row r="78" spans="1:7" x14ac:dyDescent="0.25">
      <c r="A78">
        <v>698999.95</v>
      </c>
      <c r="B78">
        <v>1501200.05</v>
      </c>
      <c r="C78" t="s">
        <v>10</v>
      </c>
      <c r="D78">
        <f>SUMPRODUCT(($C78=background_concentration_region!$A$3:$A$52)*(background_concentration_region!B$3:B$52))</f>
        <v>5</v>
      </c>
      <c r="E78">
        <f>SUMPRODUCT(($C78=background_concentration_region!$A$3:$A$52)*(background_concentration_region!C$3:C$52))</f>
        <v>3</v>
      </c>
      <c r="F78">
        <f>SUMPRODUCT(($C78=background_concentration_region!$A$3:$A$52)*(background_concentration_region!D$3:D$52))</f>
        <v>1</v>
      </c>
      <c r="G78">
        <f>SUMPRODUCT(($C78=background_concentration_region!$A$3:$A$52)*(background_concentration_region!E$3:E$52))</f>
        <v>2</v>
      </c>
    </row>
    <row r="79" spans="1:7" x14ac:dyDescent="0.25">
      <c r="A79">
        <v>798999.95</v>
      </c>
      <c r="B79">
        <v>1501200.05</v>
      </c>
      <c r="C79" t="s">
        <v>10</v>
      </c>
      <c r="D79">
        <f>SUMPRODUCT(($C79=background_concentration_region!$A$3:$A$52)*(background_concentration_region!B$3:B$52))</f>
        <v>5</v>
      </c>
      <c r="E79">
        <f>SUMPRODUCT(($C79=background_concentration_region!$A$3:$A$52)*(background_concentration_region!C$3:C$52))</f>
        <v>3</v>
      </c>
      <c r="F79">
        <f>SUMPRODUCT(($C79=background_concentration_region!$A$3:$A$52)*(background_concentration_region!D$3:D$52))</f>
        <v>1</v>
      </c>
      <c r="G79">
        <f>SUMPRODUCT(($C79=background_concentration_region!$A$3:$A$52)*(background_concentration_region!E$3:E$52))</f>
        <v>2</v>
      </c>
    </row>
    <row r="80" spans="1:7" x14ac:dyDescent="0.25">
      <c r="A80">
        <v>898999.95</v>
      </c>
      <c r="B80">
        <v>1501200.05</v>
      </c>
      <c r="C80" t="s">
        <v>10</v>
      </c>
      <c r="D80">
        <f>SUMPRODUCT(($C80=background_concentration_region!$A$3:$A$52)*(background_concentration_region!B$3:B$52))</f>
        <v>5</v>
      </c>
      <c r="E80">
        <f>SUMPRODUCT(($C80=background_concentration_region!$A$3:$A$52)*(background_concentration_region!C$3:C$52))</f>
        <v>3</v>
      </c>
      <c r="F80">
        <f>SUMPRODUCT(($C80=background_concentration_region!$A$3:$A$52)*(background_concentration_region!D$3:D$52))</f>
        <v>1</v>
      </c>
      <c r="G80">
        <f>SUMPRODUCT(($C80=background_concentration_region!$A$3:$A$52)*(background_concentration_region!E$3:E$52))</f>
        <v>2</v>
      </c>
    </row>
    <row r="81" spans="1:7" x14ac:dyDescent="0.25">
      <c r="A81">
        <v>998999.95</v>
      </c>
      <c r="B81">
        <v>1501200.05</v>
      </c>
      <c r="C81" t="s">
        <v>10</v>
      </c>
      <c r="D81">
        <f>SUMPRODUCT(($C81=background_concentration_region!$A$3:$A$52)*(background_concentration_region!B$3:B$52))</f>
        <v>5</v>
      </c>
      <c r="E81">
        <f>SUMPRODUCT(($C81=background_concentration_region!$A$3:$A$52)*(background_concentration_region!C$3:C$52))</f>
        <v>3</v>
      </c>
      <c r="F81">
        <f>SUMPRODUCT(($C81=background_concentration_region!$A$3:$A$52)*(background_concentration_region!D$3:D$52))</f>
        <v>1</v>
      </c>
      <c r="G81">
        <f>SUMPRODUCT(($C81=background_concentration_region!$A$3:$A$52)*(background_concentration_region!E$3:E$52))</f>
        <v>2</v>
      </c>
    </row>
    <row r="82" spans="1:7" x14ac:dyDescent="0.25">
      <c r="A82">
        <v>1098999.95</v>
      </c>
      <c r="B82">
        <v>1501200.05</v>
      </c>
      <c r="C82" t="s">
        <v>10</v>
      </c>
      <c r="D82">
        <f>SUMPRODUCT(($C82=background_concentration_region!$A$3:$A$52)*(background_concentration_region!B$3:B$52))</f>
        <v>5</v>
      </c>
      <c r="E82">
        <f>SUMPRODUCT(($C82=background_concentration_region!$A$3:$A$52)*(background_concentration_region!C$3:C$52))</f>
        <v>3</v>
      </c>
      <c r="F82">
        <f>SUMPRODUCT(($C82=background_concentration_region!$A$3:$A$52)*(background_concentration_region!D$3:D$52))</f>
        <v>1</v>
      </c>
      <c r="G82">
        <f>SUMPRODUCT(($C82=background_concentration_region!$A$3:$A$52)*(background_concentration_region!E$3:E$52))</f>
        <v>2</v>
      </c>
    </row>
    <row r="83" spans="1:7" x14ac:dyDescent="0.25">
      <c r="A83">
        <v>1198999.95</v>
      </c>
      <c r="B83">
        <v>1501200.05</v>
      </c>
      <c r="C83" t="s">
        <v>10</v>
      </c>
      <c r="D83">
        <f>SUMPRODUCT(($C83=background_concentration_region!$A$3:$A$52)*(background_concentration_region!B$3:B$52))</f>
        <v>5</v>
      </c>
      <c r="E83">
        <f>SUMPRODUCT(($C83=background_concentration_region!$A$3:$A$52)*(background_concentration_region!C$3:C$52))</f>
        <v>3</v>
      </c>
      <c r="F83">
        <f>SUMPRODUCT(($C83=background_concentration_region!$A$3:$A$52)*(background_concentration_region!D$3:D$52))</f>
        <v>1</v>
      </c>
      <c r="G83">
        <f>SUMPRODUCT(($C83=background_concentration_region!$A$3:$A$52)*(background_concentration_region!E$3:E$52))</f>
        <v>2</v>
      </c>
    </row>
    <row r="84" spans="1:7" x14ac:dyDescent="0.25">
      <c r="A84">
        <v>1298999.95</v>
      </c>
      <c r="B84">
        <v>1501200.05</v>
      </c>
      <c r="C84" t="s">
        <v>10</v>
      </c>
      <c r="D84">
        <f>SUMPRODUCT(($C84=background_concentration_region!$A$3:$A$52)*(background_concentration_region!B$3:B$52))</f>
        <v>5</v>
      </c>
      <c r="E84">
        <f>SUMPRODUCT(($C84=background_concentration_region!$A$3:$A$52)*(background_concentration_region!C$3:C$52))</f>
        <v>3</v>
      </c>
      <c r="F84">
        <f>SUMPRODUCT(($C84=background_concentration_region!$A$3:$A$52)*(background_concentration_region!D$3:D$52))</f>
        <v>1</v>
      </c>
      <c r="G84">
        <f>SUMPRODUCT(($C84=background_concentration_region!$A$3:$A$52)*(background_concentration_region!E$3:E$52))</f>
        <v>2</v>
      </c>
    </row>
    <row r="85" spans="1:7" x14ac:dyDescent="0.25">
      <c r="A85">
        <v>1398999.95</v>
      </c>
      <c r="B85">
        <v>1501200.05</v>
      </c>
      <c r="C85" t="s">
        <v>10</v>
      </c>
      <c r="D85">
        <f>SUMPRODUCT(($C85=background_concentration_region!$A$3:$A$52)*(background_concentration_region!B$3:B$52))</f>
        <v>5</v>
      </c>
      <c r="E85">
        <f>SUMPRODUCT(($C85=background_concentration_region!$A$3:$A$52)*(background_concentration_region!C$3:C$52))</f>
        <v>3</v>
      </c>
      <c r="F85">
        <f>SUMPRODUCT(($C85=background_concentration_region!$A$3:$A$52)*(background_concentration_region!D$3:D$52))</f>
        <v>1</v>
      </c>
      <c r="G85">
        <f>SUMPRODUCT(($C85=background_concentration_region!$A$3:$A$52)*(background_concentration_region!E$3:E$52))</f>
        <v>2</v>
      </c>
    </row>
    <row r="86" spans="1:7" x14ac:dyDescent="0.25">
      <c r="A86">
        <v>1498999.95</v>
      </c>
      <c r="B86">
        <v>1501200.05</v>
      </c>
      <c r="C86" t="s">
        <v>10</v>
      </c>
      <c r="D86">
        <f>SUMPRODUCT(($C86=background_concentration_region!$A$3:$A$52)*(background_concentration_region!B$3:B$52))</f>
        <v>5</v>
      </c>
      <c r="E86">
        <f>SUMPRODUCT(($C86=background_concentration_region!$A$3:$A$52)*(background_concentration_region!C$3:C$52))</f>
        <v>3</v>
      </c>
      <c r="F86">
        <f>SUMPRODUCT(($C86=background_concentration_region!$A$3:$A$52)*(background_concentration_region!D$3:D$52))</f>
        <v>1</v>
      </c>
      <c r="G86">
        <f>SUMPRODUCT(($C86=background_concentration_region!$A$3:$A$52)*(background_concentration_region!E$3:E$52))</f>
        <v>2</v>
      </c>
    </row>
    <row r="87" spans="1:7" x14ac:dyDescent="0.25">
      <c r="A87">
        <v>1598999.95</v>
      </c>
      <c r="B87">
        <v>1501200.05</v>
      </c>
      <c r="C87" t="s">
        <v>10</v>
      </c>
      <c r="D87">
        <f>SUMPRODUCT(($C87=background_concentration_region!$A$3:$A$52)*(background_concentration_region!B$3:B$52))</f>
        <v>5</v>
      </c>
      <c r="E87">
        <f>SUMPRODUCT(($C87=background_concentration_region!$A$3:$A$52)*(background_concentration_region!C$3:C$52))</f>
        <v>3</v>
      </c>
      <c r="F87">
        <f>SUMPRODUCT(($C87=background_concentration_region!$A$3:$A$52)*(background_concentration_region!D$3:D$52))</f>
        <v>1</v>
      </c>
      <c r="G87">
        <f>SUMPRODUCT(($C87=background_concentration_region!$A$3:$A$52)*(background_concentration_region!E$3:E$52))</f>
        <v>2</v>
      </c>
    </row>
    <row r="88" spans="1:7" x14ac:dyDescent="0.25">
      <c r="A88">
        <v>1698999.95</v>
      </c>
      <c r="B88">
        <v>1501200.05</v>
      </c>
      <c r="C88" t="s">
        <v>10</v>
      </c>
      <c r="D88">
        <f>SUMPRODUCT(($C88=background_concentration_region!$A$3:$A$52)*(background_concentration_region!B$3:B$52))</f>
        <v>5</v>
      </c>
      <c r="E88">
        <f>SUMPRODUCT(($C88=background_concentration_region!$A$3:$A$52)*(background_concentration_region!C$3:C$52))</f>
        <v>3</v>
      </c>
      <c r="F88">
        <f>SUMPRODUCT(($C88=background_concentration_region!$A$3:$A$52)*(background_concentration_region!D$3:D$52))</f>
        <v>1</v>
      </c>
      <c r="G88">
        <f>SUMPRODUCT(($C88=background_concentration_region!$A$3:$A$52)*(background_concentration_region!E$3:E$52))</f>
        <v>2</v>
      </c>
    </row>
    <row r="89" spans="1:7" x14ac:dyDescent="0.25">
      <c r="A89">
        <v>1798999.95</v>
      </c>
      <c r="B89">
        <v>1501200.05</v>
      </c>
      <c r="C89" t="s">
        <v>10</v>
      </c>
      <c r="D89">
        <f>SUMPRODUCT(($C89=background_concentration_region!$A$3:$A$52)*(background_concentration_region!B$3:B$52))</f>
        <v>5</v>
      </c>
      <c r="E89">
        <f>SUMPRODUCT(($C89=background_concentration_region!$A$3:$A$52)*(background_concentration_region!C$3:C$52))</f>
        <v>3</v>
      </c>
      <c r="F89">
        <f>SUMPRODUCT(($C89=background_concentration_region!$A$3:$A$52)*(background_concentration_region!D$3:D$52))</f>
        <v>1</v>
      </c>
      <c r="G89">
        <f>SUMPRODUCT(($C89=background_concentration_region!$A$3:$A$52)*(background_concentration_region!E$3:E$52))</f>
        <v>2</v>
      </c>
    </row>
    <row r="90" spans="1:7" x14ac:dyDescent="0.25">
      <c r="A90">
        <v>1898999.95</v>
      </c>
      <c r="B90">
        <v>1501200.05</v>
      </c>
      <c r="C90" t="s">
        <v>10</v>
      </c>
      <c r="D90">
        <f>SUMPRODUCT(($C90=background_concentration_region!$A$3:$A$52)*(background_concentration_region!B$3:B$52))</f>
        <v>5</v>
      </c>
      <c r="E90">
        <f>SUMPRODUCT(($C90=background_concentration_region!$A$3:$A$52)*(background_concentration_region!C$3:C$52))</f>
        <v>3</v>
      </c>
      <c r="F90">
        <f>SUMPRODUCT(($C90=background_concentration_region!$A$3:$A$52)*(background_concentration_region!D$3:D$52))</f>
        <v>1</v>
      </c>
      <c r="G90">
        <f>SUMPRODUCT(($C90=background_concentration_region!$A$3:$A$52)*(background_concentration_region!E$3:E$52))</f>
        <v>2</v>
      </c>
    </row>
    <row r="91" spans="1:7" x14ac:dyDescent="0.25">
      <c r="A91">
        <v>698999.95</v>
      </c>
      <c r="B91">
        <v>1401200.05</v>
      </c>
      <c r="C91" t="s">
        <v>10</v>
      </c>
      <c r="D91">
        <f>SUMPRODUCT(($C91=background_concentration_region!$A$3:$A$52)*(background_concentration_region!B$3:B$52))</f>
        <v>5</v>
      </c>
      <c r="E91">
        <f>SUMPRODUCT(($C91=background_concentration_region!$A$3:$A$52)*(background_concentration_region!C$3:C$52))</f>
        <v>3</v>
      </c>
      <c r="F91">
        <f>SUMPRODUCT(($C91=background_concentration_region!$A$3:$A$52)*(background_concentration_region!D$3:D$52))</f>
        <v>1</v>
      </c>
      <c r="G91">
        <f>SUMPRODUCT(($C91=background_concentration_region!$A$3:$A$52)*(background_concentration_region!E$3:E$52))</f>
        <v>2</v>
      </c>
    </row>
    <row r="92" spans="1:7" x14ac:dyDescent="0.25">
      <c r="A92">
        <v>798999.95</v>
      </c>
      <c r="B92">
        <v>1401200.05</v>
      </c>
      <c r="C92" t="s">
        <v>10</v>
      </c>
      <c r="D92">
        <f>SUMPRODUCT(($C92=background_concentration_region!$A$3:$A$52)*(background_concentration_region!B$3:B$52))</f>
        <v>5</v>
      </c>
      <c r="E92">
        <f>SUMPRODUCT(($C92=background_concentration_region!$A$3:$A$52)*(background_concentration_region!C$3:C$52))</f>
        <v>3</v>
      </c>
      <c r="F92">
        <f>SUMPRODUCT(($C92=background_concentration_region!$A$3:$A$52)*(background_concentration_region!D$3:D$52))</f>
        <v>1</v>
      </c>
      <c r="G92">
        <f>SUMPRODUCT(($C92=background_concentration_region!$A$3:$A$52)*(background_concentration_region!E$3:E$52))</f>
        <v>2</v>
      </c>
    </row>
    <row r="93" spans="1:7" x14ac:dyDescent="0.25">
      <c r="A93">
        <v>898999.95</v>
      </c>
      <c r="B93">
        <v>1401200.05</v>
      </c>
      <c r="C93" t="s">
        <v>10</v>
      </c>
      <c r="D93">
        <f>SUMPRODUCT(($C93=background_concentration_region!$A$3:$A$52)*(background_concentration_region!B$3:B$52))</f>
        <v>5</v>
      </c>
      <c r="E93">
        <f>SUMPRODUCT(($C93=background_concentration_region!$A$3:$A$52)*(background_concentration_region!C$3:C$52))</f>
        <v>3</v>
      </c>
      <c r="F93">
        <f>SUMPRODUCT(($C93=background_concentration_region!$A$3:$A$52)*(background_concentration_region!D$3:D$52))</f>
        <v>1</v>
      </c>
      <c r="G93">
        <f>SUMPRODUCT(($C93=background_concentration_region!$A$3:$A$52)*(background_concentration_region!E$3:E$52))</f>
        <v>2</v>
      </c>
    </row>
    <row r="94" spans="1:7" x14ac:dyDescent="0.25">
      <c r="A94">
        <v>998999.95</v>
      </c>
      <c r="B94">
        <v>1401200.05</v>
      </c>
      <c r="C94" t="s">
        <v>10</v>
      </c>
      <c r="D94">
        <f>SUMPRODUCT(($C94=background_concentration_region!$A$3:$A$52)*(background_concentration_region!B$3:B$52))</f>
        <v>5</v>
      </c>
      <c r="E94">
        <f>SUMPRODUCT(($C94=background_concentration_region!$A$3:$A$52)*(background_concentration_region!C$3:C$52))</f>
        <v>3</v>
      </c>
      <c r="F94">
        <f>SUMPRODUCT(($C94=background_concentration_region!$A$3:$A$52)*(background_concentration_region!D$3:D$52))</f>
        <v>1</v>
      </c>
      <c r="G94">
        <f>SUMPRODUCT(($C94=background_concentration_region!$A$3:$A$52)*(background_concentration_region!E$3:E$52))</f>
        <v>2</v>
      </c>
    </row>
    <row r="95" spans="1:7" x14ac:dyDescent="0.25">
      <c r="A95">
        <v>1098999.95</v>
      </c>
      <c r="B95">
        <v>1401200.05</v>
      </c>
      <c r="C95" t="s">
        <v>10</v>
      </c>
      <c r="D95">
        <f>SUMPRODUCT(($C95=background_concentration_region!$A$3:$A$52)*(background_concentration_region!B$3:B$52))</f>
        <v>5</v>
      </c>
      <c r="E95">
        <f>SUMPRODUCT(($C95=background_concentration_region!$A$3:$A$52)*(background_concentration_region!C$3:C$52))</f>
        <v>3</v>
      </c>
      <c r="F95">
        <f>SUMPRODUCT(($C95=background_concentration_region!$A$3:$A$52)*(background_concentration_region!D$3:D$52))</f>
        <v>1</v>
      </c>
      <c r="G95">
        <f>SUMPRODUCT(($C95=background_concentration_region!$A$3:$A$52)*(background_concentration_region!E$3:E$52))</f>
        <v>2</v>
      </c>
    </row>
    <row r="96" spans="1:7" x14ac:dyDescent="0.25">
      <c r="A96">
        <v>1198999.95</v>
      </c>
      <c r="B96">
        <v>1401200.05</v>
      </c>
      <c r="C96" t="s">
        <v>10</v>
      </c>
      <c r="D96">
        <f>SUMPRODUCT(($C96=background_concentration_region!$A$3:$A$52)*(background_concentration_region!B$3:B$52))</f>
        <v>5</v>
      </c>
      <c r="E96">
        <f>SUMPRODUCT(($C96=background_concentration_region!$A$3:$A$52)*(background_concentration_region!C$3:C$52))</f>
        <v>3</v>
      </c>
      <c r="F96">
        <f>SUMPRODUCT(($C96=background_concentration_region!$A$3:$A$52)*(background_concentration_region!D$3:D$52))</f>
        <v>1</v>
      </c>
      <c r="G96">
        <f>SUMPRODUCT(($C96=background_concentration_region!$A$3:$A$52)*(background_concentration_region!E$3:E$52))</f>
        <v>2</v>
      </c>
    </row>
    <row r="97" spans="1:7" x14ac:dyDescent="0.25">
      <c r="A97">
        <v>1298999.95</v>
      </c>
      <c r="B97">
        <v>1401200.05</v>
      </c>
      <c r="C97" t="s">
        <v>10</v>
      </c>
      <c r="D97">
        <f>SUMPRODUCT(($C97=background_concentration_region!$A$3:$A$52)*(background_concentration_region!B$3:B$52))</f>
        <v>5</v>
      </c>
      <c r="E97">
        <f>SUMPRODUCT(($C97=background_concentration_region!$A$3:$A$52)*(background_concentration_region!C$3:C$52))</f>
        <v>3</v>
      </c>
      <c r="F97">
        <f>SUMPRODUCT(($C97=background_concentration_region!$A$3:$A$52)*(background_concentration_region!D$3:D$52))</f>
        <v>1</v>
      </c>
      <c r="G97">
        <f>SUMPRODUCT(($C97=background_concentration_region!$A$3:$A$52)*(background_concentration_region!E$3:E$52))</f>
        <v>2</v>
      </c>
    </row>
    <row r="98" spans="1:7" x14ac:dyDescent="0.25">
      <c r="A98">
        <v>1398999.95</v>
      </c>
      <c r="B98">
        <v>1401200.05</v>
      </c>
      <c r="C98" t="s">
        <v>10</v>
      </c>
      <c r="D98">
        <f>SUMPRODUCT(($C98=background_concentration_region!$A$3:$A$52)*(background_concentration_region!B$3:B$52))</f>
        <v>5</v>
      </c>
      <c r="E98">
        <f>SUMPRODUCT(($C98=background_concentration_region!$A$3:$A$52)*(background_concentration_region!C$3:C$52))</f>
        <v>3</v>
      </c>
      <c r="F98">
        <f>SUMPRODUCT(($C98=background_concentration_region!$A$3:$A$52)*(background_concentration_region!D$3:D$52))</f>
        <v>1</v>
      </c>
      <c r="G98">
        <f>SUMPRODUCT(($C98=background_concentration_region!$A$3:$A$52)*(background_concentration_region!E$3:E$52))</f>
        <v>2</v>
      </c>
    </row>
    <row r="99" spans="1:7" x14ac:dyDescent="0.25">
      <c r="A99">
        <v>1498999.95</v>
      </c>
      <c r="B99">
        <v>1401200.05</v>
      </c>
      <c r="C99" t="s">
        <v>10</v>
      </c>
      <c r="D99">
        <f>SUMPRODUCT(($C99=background_concentration_region!$A$3:$A$52)*(background_concentration_region!B$3:B$52))</f>
        <v>5</v>
      </c>
      <c r="E99">
        <f>SUMPRODUCT(($C99=background_concentration_region!$A$3:$A$52)*(background_concentration_region!C$3:C$52))</f>
        <v>3</v>
      </c>
      <c r="F99">
        <f>SUMPRODUCT(($C99=background_concentration_region!$A$3:$A$52)*(background_concentration_region!D$3:D$52))</f>
        <v>1</v>
      </c>
      <c r="G99">
        <f>SUMPRODUCT(($C99=background_concentration_region!$A$3:$A$52)*(background_concentration_region!E$3:E$52))</f>
        <v>2</v>
      </c>
    </row>
    <row r="100" spans="1:7" x14ac:dyDescent="0.25">
      <c r="A100">
        <v>1598999.95</v>
      </c>
      <c r="B100">
        <v>1401200.05</v>
      </c>
      <c r="C100" t="s">
        <v>10</v>
      </c>
      <c r="D100">
        <f>SUMPRODUCT(($C100=background_concentration_region!$A$3:$A$52)*(background_concentration_region!B$3:B$52))</f>
        <v>5</v>
      </c>
      <c r="E100">
        <f>SUMPRODUCT(($C100=background_concentration_region!$A$3:$A$52)*(background_concentration_region!C$3:C$52))</f>
        <v>3</v>
      </c>
      <c r="F100">
        <f>SUMPRODUCT(($C100=background_concentration_region!$A$3:$A$52)*(background_concentration_region!D$3:D$52))</f>
        <v>1</v>
      </c>
      <c r="G100">
        <f>SUMPRODUCT(($C100=background_concentration_region!$A$3:$A$52)*(background_concentration_region!E$3:E$52))</f>
        <v>2</v>
      </c>
    </row>
    <row r="101" spans="1:7" x14ac:dyDescent="0.25">
      <c r="A101">
        <v>1698999.95</v>
      </c>
      <c r="B101">
        <v>1401200.05</v>
      </c>
      <c r="C101" t="s">
        <v>10</v>
      </c>
      <c r="D101">
        <f>SUMPRODUCT(($C101=background_concentration_region!$A$3:$A$52)*(background_concentration_region!B$3:B$52))</f>
        <v>5</v>
      </c>
      <c r="E101">
        <f>SUMPRODUCT(($C101=background_concentration_region!$A$3:$A$52)*(background_concentration_region!C$3:C$52))</f>
        <v>3</v>
      </c>
      <c r="F101">
        <f>SUMPRODUCT(($C101=background_concentration_region!$A$3:$A$52)*(background_concentration_region!D$3:D$52))</f>
        <v>1</v>
      </c>
      <c r="G101">
        <f>SUMPRODUCT(($C101=background_concentration_region!$A$3:$A$52)*(background_concentration_region!E$3:E$52))</f>
        <v>2</v>
      </c>
    </row>
    <row r="102" spans="1:7" x14ac:dyDescent="0.25">
      <c r="A102">
        <v>1798999.95</v>
      </c>
      <c r="B102">
        <v>1401200.05</v>
      </c>
      <c r="C102" t="s">
        <v>10</v>
      </c>
      <c r="D102">
        <f>SUMPRODUCT(($C102=background_concentration_region!$A$3:$A$52)*(background_concentration_region!B$3:B$52))</f>
        <v>5</v>
      </c>
      <c r="E102">
        <f>SUMPRODUCT(($C102=background_concentration_region!$A$3:$A$52)*(background_concentration_region!C$3:C$52))</f>
        <v>3</v>
      </c>
      <c r="F102">
        <f>SUMPRODUCT(($C102=background_concentration_region!$A$3:$A$52)*(background_concentration_region!D$3:D$52))</f>
        <v>1</v>
      </c>
      <c r="G102">
        <f>SUMPRODUCT(($C102=background_concentration_region!$A$3:$A$52)*(background_concentration_region!E$3:E$52))</f>
        <v>2</v>
      </c>
    </row>
    <row r="103" spans="1:7" x14ac:dyDescent="0.25">
      <c r="A103">
        <v>1898999.95</v>
      </c>
      <c r="B103">
        <v>1401200.05</v>
      </c>
      <c r="C103" t="s">
        <v>10</v>
      </c>
      <c r="D103">
        <f>SUMPRODUCT(($C103=background_concentration_region!$A$3:$A$52)*(background_concentration_region!B$3:B$52))</f>
        <v>5</v>
      </c>
      <c r="E103">
        <f>SUMPRODUCT(($C103=background_concentration_region!$A$3:$A$52)*(background_concentration_region!C$3:C$52))</f>
        <v>3</v>
      </c>
      <c r="F103">
        <f>SUMPRODUCT(($C103=background_concentration_region!$A$3:$A$52)*(background_concentration_region!D$3:D$52))</f>
        <v>1</v>
      </c>
      <c r="G103">
        <f>SUMPRODUCT(($C103=background_concentration_region!$A$3:$A$52)*(background_concentration_region!E$3:E$52))</f>
        <v>2</v>
      </c>
    </row>
    <row r="104" spans="1:7" x14ac:dyDescent="0.25">
      <c r="A104">
        <v>1998999.95</v>
      </c>
      <c r="B104">
        <v>1401200.05</v>
      </c>
      <c r="C104" t="s">
        <v>10</v>
      </c>
      <c r="D104">
        <f>SUMPRODUCT(($C104=background_concentration_region!$A$3:$A$52)*(background_concentration_region!B$3:B$52))</f>
        <v>5</v>
      </c>
      <c r="E104">
        <f>SUMPRODUCT(($C104=background_concentration_region!$A$3:$A$52)*(background_concentration_region!C$3:C$52))</f>
        <v>3</v>
      </c>
      <c r="F104">
        <f>SUMPRODUCT(($C104=background_concentration_region!$A$3:$A$52)*(background_concentration_region!D$3:D$52))</f>
        <v>1</v>
      </c>
      <c r="G104">
        <f>SUMPRODUCT(($C104=background_concentration_region!$A$3:$A$52)*(background_concentration_region!E$3:E$52))</f>
        <v>2</v>
      </c>
    </row>
    <row r="105" spans="1:7" x14ac:dyDescent="0.25">
      <c r="A105">
        <v>898999.95</v>
      </c>
      <c r="B105">
        <v>1301200.05</v>
      </c>
      <c r="C105" t="s">
        <v>10</v>
      </c>
      <c r="D105">
        <f>SUMPRODUCT(($C105=background_concentration_region!$A$3:$A$52)*(background_concentration_region!B$3:B$52))</f>
        <v>5</v>
      </c>
      <c r="E105">
        <f>SUMPRODUCT(($C105=background_concentration_region!$A$3:$A$52)*(background_concentration_region!C$3:C$52))</f>
        <v>3</v>
      </c>
      <c r="F105">
        <f>SUMPRODUCT(($C105=background_concentration_region!$A$3:$A$52)*(background_concentration_region!D$3:D$52))</f>
        <v>1</v>
      </c>
      <c r="G105">
        <f>SUMPRODUCT(($C105=background_concentration_region!$A$3:$A$52)*(background_concentration_region!E$3:E$52))</f>
        <v>2</v>
      </c>
    </row>
    <row r="106" spans="1:7" x14ac:dyDescent="0.25">
      <c r="A106">
        <v>998999.95</v>
      </c>
      <c r="B106">
        <v>1301200.05</v>
      </c>
      <c r="C106" t="s">
        <v>10</v>
      </c>
      <c r="D106">
        <f>SUMPRODUCT(($C106=background_concentration_region!$A$3:$A$52)*(background_concentration_region!B$3:B$52))</f>
        <v>5</v>
      </c>
      <c r="E106">
        <f>SUMPRODUCT(($C106=background_concentration_region!$A$3:$A$52)*(background_concentration_region!C$3:C$52))</f>
        <v>3</v>
      </c>
      <c r="F106">
        <f>SUMPRODUCT(($C106=background_concentration_region!$A$3:$A$52)*(background_concentration_region!D$3:D$52))</f>
        <v>1</v>
      </c>
      <c r="G106">
        <f>SUMPRODUCT(($C106=background_concentration_region!$A$3:$A$52)*(background_concentration_region!E$3:E$52))</f>
        <v>2</v>
      </c>
    </row>
    <row r="107" spans="1:7" x14ac:dyDescent="0.25">
      <c r="A107">
        <v>1098999.95</v>
      </c>
      <c r="B107">
        <v>1301200.05</v>
      </c>
      <c r="C107" t="s">
        <v>10</v>
      </c>
      <c r="D107">
        <f>SUMPRODUCT(($C107=background_concentration_region!$A$3:$A$52)*(background_concentration_region!B$3:B$52))</f>
        <v>5</v>
      </c>
      <c r="E107">
        <f>SUMPRODUCT(($C107=background_concentration_region!$A$3:$A$52)*(background_concentration_region!C$3:C$52))</f>
        <v>3</v>
      </c>
      <c r="F107">
        <f>SUMPRODUCT(($C107=background_concentration_region!$A$3:$A$52)*(background_concentration_region!D$3:D$52))</f>
        <v>1</v>
      </c>
      <c r="G107">
        <f>SUMPRODUCT(($C107=background_concentration_region!$A$3:$A$52)*(background_concentration_region!E$3:E$52))</f>
        <v>2</v>
      </c>
    </row>
    <row r="108" spans="1:7" x14ac:dyDescent="0.25">
      <c r="A108">
        <v>1198999.95</v>
      </c>
      <c r="B108">
        <v>1301200.05</v>
      </c>
      <c r="C108" t="s">
        <v>10</v>
      </c>
      <c r="D108">
        <f>SUMPRODUCT(($C108=background_concentration_region!$A$3:$A$52)*(background_concentration_region!B$3:B$52))</f>
        <v>5</v>
      </c>
      <c r="E108">
        <f>SUMPRODUCT(($C108=background_concentration_region!$A$3:$A$52)*(background_concentration_region!C$3:C$52))</f>
        <v>3</v>
      </c>
      <c r="F108">
        <f>SUMPRODUCT(($C108=background_concentration_region!$A$3:$A$52)*(background_concentration_region!D$3:D$52))</f>
        <v>1</v>
      </c>
      <c r="G108">
        <f>SUMPRODUCT(($C108=background_concentration_region!$A$3:$A$52)*(background_concentration_region!E$3:E$52))</f>
        <v>2</v>
      </c>
    </row>
    <row r="109" spans="1:7" x14ac:dyDescent="0.25">
      <c r="A109">
        <v>1298999.95</v>
      </c>
      <c r="B109">
        <v>1301200.05</v>
      </c>
      <c r="C109" t="s">
        <v>10</v>
      </c>
      <c r="D109">
        <f>SUMPRODUCT(($C109=background_concentration_region!$A$3:$A$52)*(background_concentration_region!B$3:B$52))</f>
        <v>5</v>
      </c>
      <c r="E109">
        <f>SUMPRODUCT(($C109=background_concentration_region!$A$3:$A$52)*(background_concentration_region!C$3:C$52))</f>
        <v>3</v>
      </c>
      <c r="F109">
        <f>SUMPRODUCT(($C109=background_concentration_region!$A$3:$A$52)*(background_concentration_region!D$3:D$52))</f>
        <v>1</v>
      </c>
      <c r="G109">
        <f>SUMPRODUCT(($C109=background_concentration_region!$A$3:$A$52)*(background_concentration_region!E$3:E$52))</f>
        <v>2</v>
      </c>
    </row>
    <row r="110" spans="1:7" x14ac:dyDescent="0.25">
      <c r="A110">
        <v>1398999.95</v>
      </c>
      <c r="B110">
        <v>1301200.05</v>
      </c>
      <c r="C110" t="s">
        <v>10</v>
      </c>
      <c r="D110">
        <f>SUMPRODUCT(($C110=background_concentration_region!$A$3:$A$52)*(background_concentration_region!B$3:B$52))</f>
        <v>5</v>
      </c>
      <c r="E110">
        <f>SUMPRODUCT(($C110=background_concentration_region!$A$3:$A$52)*(background_concentration_region!C$3:C$52))</f>
        <v>3</v>
      </c>
      <c r="F110">
        <f>SUMPRODUCT(($C110=background_concentration_region!$A$3:$A$52)*(background_concentration_region!D$3:D$52))</f>
        <v>1</v>
      </c>
      <c r="G110">
        <f>SUMPRODUCT(($C110=background_concentration_region!$A$3:$A$52)*(background_concentration_region!E$3:E$52))</f>
        <v>2</v>
      </c>
    </row>
    <row r="111" spans="1:7" x14ac:dyDescent="0.25">
      <c r="A111">
        <v>1498999.95</v>
      </c>
      <c r="B111">
        <v>1301200.05</v>
      </c>
      <c r="C111" t="s">
        <v>10</v>
      </c>
      <c r="D111">
        <f>SUMPRODUCT(($C111=background_concentration_region!$A$3:$A$52)*(background_concentration_region!B$3:B$52))</f>
        <v>5</v>
      </c>
      <c r="E111">
        <f>SUMPRODUCT(($C111=background_concentration_region!$A$3:$A$52)*(background_concentration_region!C$3:C$52))</f>
        <v>3</v>
      </c>
      <c r="F111">
        <f>SUMPRODUCT(($C111=background_concentration_region!$A$3:$A$52)*(background_concentration_region!D$3:D$52))</f>
        <v>1</v>
      </c>
      <c r="G111">
        <f>SUMPRODUCT(($C111=background_concentration_region!$A$3:$A$52)*(background_concentration_region!E$3:E$52))</f>
        <v>2</v>
      </c>
    </row>
    <row r="112" spans="1:7" x14ac:dyDescent="0.25">
      <c r="A112">
        <v>1598999.95</v>
      </c>
      <c r="B112">
        <v>1301200.05</v>
      </c>
      <c r="C112" t="s">
        <v>10</v>
      </c>
      <c r="D112">
        <f>SUMPRODUCT(($C112=background_concentration_region!$A$3:$A$52)*(background_concentration_region!B$3:B$52))</f>
        <v>5</v>
      </c>
      <c r="E112">
        <f>SUMPRODUCT(($C112=background_concentration_region!$A$3:$A$52)*(background_concentration_region!C$3:C$52))</f>
        <v>3</v>
      </c>
      <c r="F112">
        <f>SUMPRODUCT(($C112=background_concentration_region!$A$3:$A$52)*(background_concentration_region!D$3:D$52))</f>
        <v>1</v>
      </c>
      <c r="G112">
        <f>SUMPRODUCT(($C112=background_concentration_region!$A$3:$A$52)*(background_concentration_region!E$3:E$52))</f>
        <v>2</v>
      </c>
    </row>
    <row r="113" spans="1:7" x14ac:dyDescent="0.25">
      <c r="A113">
        <v>1698999.95</v>
      </c>
      <c r="B113">
        <v>1301200.05</v>
      </c>
      <c r="C113" t="s">
        <v>10</v>
      </c>
      <c r="D113">
        <f>SUMPRODUCT(($C113=background_concentration_region!$A$3:$A$52)*(background_concentration_region!B$3:B$52))</f>
        <v>5</v>
      </c>
      <c r="E113">
        <f>SUMPRODUCT(($C113=background_concentration_region!$A$3:$A$52)*(background_concentration_region!C$3:C$52))</f>
        <v>3</v>
      </c>
      <c r="F113">
        <f>SUMPRODUCT(($C113=background_concentration_region!$A$3:$A$52)*(background_concentration_region!D$3:D$52))</f>
        <v>1</v>
      </c>
      <c r="G113">
        <f>SUMPRODUCT(($C113=background_concentration_region!$A$3:$A$52)*(background_concentration_region!E$3:E$52))</f>
        <v>2</v>
      </c>
    </row>
    <row r="114" spans="1:7" x14ac:dyDescent="0.25">
      <c r="A114">
        <v>1798999.95</v>
      </c>
      <c r="B114">
        <v>1301200.05</v>
      </c>
      <c r="C114" t="s">
        <v>10</v>
      </c>
      <c r="D114">
        <f>SUMPRODUCT(($C114=background_concentration_region!$A$3:$A$52)*(background_concentration_region!B$3:B$52))</f>
        <v>5</v>
      </c>
      <c r="E114">
        <f>SUMPRODUCT(($C114=background_concentration_region!$A$3:$A$52)*(background_concentration_region!C$3:C$52))</f>
        <v>3</v>
      </c>
      <c r="F114">
        <f>SUMPRODUCT(($C114=background_concentration_region!$A$3:$A$52)*(background_concentration_region!D$3:D$52))</f>
        <v>1</v>
      </c>
      <c r="G114">
        <f>SUMPRODUCT(($C114=background_concentration_region!$A$3:$A$52)*(background_concentration_region!E$3:E$52))</f>
        <v>2</v>
      </c>
    </row>
    <row r="115" spans="1:7" x14ac:dyDescent="0.25">
      <c r="A115">
        <v>1898999.95</v>
      </c>
      <c r="B115">
        <v>1301200.05</v>
      </c>
      <c r="C115" t="s">
        <v>10</v>
      </c>
      <c r="D115">
        <f>SUMPRODUCT(($C115=background_concentration_region!$A$3:$A$52)*(background_concentration_region!B$3:B$52))</f>
        <v>5</v>
      </c>
      <c r="E115">
        <f>SUMPRODUCT(($C115=background_concentration_region!$A$3:$A$52)*(background_concentration_region!C$3:C$52))</f>
        <v>3</v>
      </c>
      <c r="F115">
        <f>SUMPRODUCT(($C115=background_concentration_region!$A$3:$A$52)*(background_concentration_region!D$3:D$52))</f>
        <v>1</v>
      </c>
      <c r="G115">
        <f>SUMPRODUCT(($C115=background_concentration_region!$A$3:$A$52)*(background_concentration_region!E$3:E$52))</f>
        <v>2</v>
      </c>
    </row>
    <row r="116" spans="1:7" x14ac:dyDescent="0.25">
      <c r="A116">
        <v>1998999.95</v>
      </c>
      <c r="B116">
        <v>1301200.05</v>
      </c>
      <c r="C116" t="s">
        <v>10</v>
      </c>
      <c r="D116">
        <f>SUMPRODUCT(($C116=background_concentration_region!$A$3:$A$52)*(background_concentration_region!B$3:B$52))</f>
        <v>5</v>
      </c>
      <c r="E116">
        <f>SUMPRODUCT(($C116=background_concentration_region!$A$3:$A$52)*(background_concentration_region!C$3:C$52))</f>
        <v>3</v>
      </c>
      <c r="F116">
        <f>SUMPRODUCT(($C116=background_concentration_region!$A$3:$A$52)*(background_concentration_region!D$3:D$52))</f>
        <v>1</v>
      </c>
      <c r="G116">
        <f>SUMPRODUCT(($C116=background_concentration_region!$A$3:$A$52)*(background_concentration_region!E$3:E$52))</f>
        <v>2</v>
      </c>
    </row>
    <row r="117" spans="1:7" x14ac:dyDescent="0.25">
      <c r="A117">
        <v>1698999.95</v>
      </c>
      <c r="B117">
        <v>1201200.05</v>
      </c>
      <c r="C117" t="s">
        <v>10</v>
      </c>
      <c r="D117">
        <f>SUMPRODUCT(($C117=background_concentration_region!$A$3:$A$52)*(background_concentration_region!B$3:B$52))</f>
        <v>5</v>
      </c>
      <c r="E117">
        <f>SUMPRODUCT(($C117=background_concentration_region!$A$3:$A$52)*(background_concentration_region!C$3:C$52))</f>
        <v>3</v>
      </c>
      <c r="F117">
        <f>SUMPRODUCT(($C117=background_concentration_region!$A$3:$A$52)*(background_concentration_region!D$3:D$52))</f>
        <v>1</v>
      </c>
      <c r="G117">
        <f>SUMPRODUCT(($C117=background_concentration_region!$A$3:$A$52)*(background_concentration_region!E$3:E$52))</f>
        <v>2</v>
      </c>
    </row>
    <row r="118" spans="1:7" x14ac:dyDescent="0.25">
      <c r="A118">
        <v>1798999.95</v>
      </c>
      <c r="B118">
        <v>1201200.05</v>
      </c>
      <c r="C118" t="s">
        <v>10</v>
      </c>
      <c r="D118">
        <f>SUMPRODUCT(($C118=background_concentration_region!$A$3:$A$52)*(background_concentration_region!B$3:B$52))</f>
        <v>5</v>
      </c>
      <c r="E118">
        <f>SUMPRODUCT(($C118=background_concentration_region!$A$3:$A$52)*(background_concentration_region!C$3:C$52))</f>
        <v>3</v>
      </c>
      <c r="F118">
        <f>SUMPRODUCT(($C118=background_concentration_region!$A$3:$A$52)*(background_concentration_region!D$3:D$52))</f>
        <v>1</v>
      </c>
      <c r="G118">
        <f>SUMPRODUCT(($C118=background_concentration_region!$A$3:$A$52)*(background_concentration_region!E$3:E$52))</f>
        <v>2</v>
      </c>
    </row>
    <row r="119" spans="1:7" x14ac:dyDescent="0.25">
      <c r="A119">
        <v>1898999.95</v>
      </c>
      <c r="B119">
        <v>1201200.05</v>
      </c>
      <c r="C119" t="s">
        <v>10</v>
      </c>
      <c r="D119">
        <f>SUMPRODUCT(($C119=background_concentration_region!$A$3:$A$52)*(background_concentration_region!B$3:B$52))</f>
        <v>5</v>
      </c>
      <c r="E119">
        <f>SUMPRODUCT(($C119=background_concentration_region!$A$3:$A$52)*(background_concentration_region!C$3:C$52))</f>
        <v>3</v>
      </c>
      <c r="F119">
        <f>SUMPRODUCT(($C119=background_concentration_region!$A$3:$A$52)*(background_concentration_region!D$3:D$52))</f>
        <v>1</v>
      </c>
      <c r="G119">
        <f>SUMPRODUCT(($C119=background_concentration_region!$A$3:$A$52)*(background_concentration_region!E$3:E$52))</f>
        <v>2</v>
      </c>
    </row>
    <row r="120" spans="1:7" x14ac:dyDescent="0.25">
      <c r="A120">
        <v>1998999.95</v>
      </c>
      <c r="B120">
        <v>1201200.05</v>
      </c>
      <c r="C120" t="s">
        <v>10</v>
      </c>
      <c r="D120">
        <f>SUMPRODUCT(($C120=background_concentration_region!$A$3:$A$52)*(background_concentration_region!B$3:B$52))</f>
        <v>5</v>
      </c>
      <c r="E120">
        <f>SUMPRODUCT(($C120=background_concentration_region!$A$3:$A$52)*(background_concentration_region!C$3:C$52))</f>
        <v>3</v>
      </c>
      <c r="F120">
        <f>SUMPRODUCT(($C120=background_concentration_region!$A$3:$A$52)*(background_concentration_region!D$3:D$52))</f>
        <v>1</v>
      </c>
      <c r="G120">
        <f>SUMPRODUCT(($C120=background_concentration_region!$A$3:$A$52)*(background_concentration_region!E$3:E$52))</f>
        <v>2</v>
      </c>
    </row>
    <row r="121" spans="1:7" x14ac:dyDescent="0.25">
      <c r="A121">
        <v>1898999.95</v>
      </c>
      <c r="B121">
        <v>1101200.05</v>
      </c>
      <c r="C121" t="s">
        <v>10</v>
      </c>
      <c r="D121">
        <f>SUMPRODUCT(($C121=background_concentration_region!$A$3:$A$52)*(background_concentration_region!B$3:B$52))</f>
        <v>5</v>
      </c>
      <c r="E121">
        <f>SUMPRODUCT(($C121=background_concentration_region!$A$3:$A$52)*(background_concentration_region!C$3:C$52))</f>
        <v>3</v>
      </c>
      <c r="F121">
        <f>SUMPRODUCT(($C121=background_concentration_region!$A$3:$A$52)*(background_concentration_region!D$3:D$52))</f>
        <v>1</v>
      </c>
      <c r="G121">
        <f>SUMPRODUCT(($C121=background_concentration_region!$A$3:$A$52)*(background_concentration_region!E$3:E$52))</f>
        <v>2</v>
      </c>
    </row>
    <row r="122" spans="1:7" x14ac:dyDescent="0.25">
      <c r="A122">
        <v>1998999.95</v>
      </c>
      <c r="B122">
        <v>1101200.05</v>
      </c>
      <c r="C122" t="s">
        <v>10</v>
      </c>
      <c r="D122">
        <f>SUMPRODUCT(($C122=background_concentration_region!$A$3:$A$52)*(background_concentration_region!B$3:B$52))</f>
        <v>5</v>
      </c>
      <c r="E122">
        <f>SUMPRODUCT(($C122=background_concentration_region!$A$3:$A$52)*(background_concentration_region!C$3:C$52))</f>
        <v>3</v>
      </c>
      <c r="F122">
        <f>SUMPRODUCT(($C122=background_concentration_region!$A$3:$A$52)*(background_concentration_region!D$3:D$52))</f>
        <v>1</v>
      </c>
      <c r="G122">
        <f>SUMPRODUCT(($C122=background_concentration_region!$A$3:$A$52)*(background_concentration_region!E$3:E$52))</f>
        <v>2</v>
      </c>
    </row>
    <row r="123" spans="1:7" x14ac:dyDescent="0.25">
      <c r="A123">
        <v>898999.95</v>
      </c>
      <c r="B123">
        <v>901200.05</v>
      </c>
      <c r="C123" t="s">
        <v>11</v>
      </c>
      <c r="D123">
        <f>SUMPRODUCT(($C123=background_concentration_region!$A$3:$A$52)*(background_concentration_region!B$3:B$52))</f>
        <v>8</v>
      </c>
      <c r="E123">
        <f>SUMPRODUCT(($C123=background_concentration_region!$A$3:$A$52)*(background_concentration_region!C$3:C$52))</f>
        <v>4</v>
      </c>
      <c r="F123">
        <f>SUMPRODUCT(($C123=background_concentration_region!$A$3:$A$52)*(background_concentration_region!D$3:D$52))</f>
        <v>1</v>
      </c>
      <c r="G123">
        <f>SUMPRODUCT(($C123=background_concentration_region!$A$3:$A$52)*(background_concentration_region!E$3:E$52))</f>
        <v>2</v>
      </c>
    </row>
    <row r="124" spans="1:7" x14ac:dyDescent="0.25">
      <c r="A124">
        <v>898999.95</v>
      </c>
      <c r="B124">
        <v>801200.05</v>
      </c>
      <c r="C124" t="s">
        <v>11</v>
      </c>
      <c r="D124">
        <f>SUMPRODUCT(($C124=background_concentration_region!$A$3:$A$52)*(background_concentration_region!B$3:B$52))</f>
        <v>8</v>
      </c>
      <c r="E124">
        <f>SUMPRODUCT(($C124=background_concentration_region!$A$3:$A$52)*(background_concentration_region!C$3:C$52))</f>
        <v>4</v>
      </c>
      <c r="F124">
        <f>SUMPRODUCT(($C124=background_concentration_region!$A$3:$A$52)*(background_concentration_region!D$3:D$52))</f>
        <v>1</v>
      </c>
      <c r="G124">
        <f>SUMPRODUCT(($C124=background_concentration_region!$A$3:$A$52)*(background_concentration_region!E$3:E$52))</f>
        <v>2</v>
      </c>
    </row>
    <row r="125" spans="1:7" x14ac:dyDescent="0.25">
      <c r="A125">
        <v>998999.95</v>
      </c>
      <c r="B125">
        <v>301200.05</v>
      </c>
      <c r="C125" t="s">
        <v>12</v>
      </c>
      <c r="D125">
        <f>SUMPRODUCT(($C125=background_concentration_region!$A$3:$A$52)*(background_concentration_region!B$3:B$52))</f>
        <v>40</v>
      </c>
      <c r="E125">
        <f>SUMPRODUCT(($C125=background_concentration_region!$A$3:$A$52)*(background_concentration_region!C$3:C$52))</f>
        <v>20</v>
      </c>
      <c r="F125">
        <f>SUMPRODUCT(($C125=background_concentration_region!$A$3:$A$52)*(background_concentration_region!D$3:D$52))</f>
        <v>15</v>
      </c>
      <c r="G125">
        <f>SUMPRODUCT(($C125=background_concentration_region!$A$3:$A$52)*(background_concentration_region!E$3:E$52))</f>
        <v>10</v>
      </c>
    </row>
    <row r="126" spans="1:7" x14ac:dyDescent="0.25">
      <c r="A126">
        <v>898999.95</v>
      </c>
      <c r="B126">
        <v>101200.05</v>
      </c>
      <c r="C126" t="s">
        <v>12</v>
      </c>
      <c r="D126">
        <f>SUMPRODUCT(($C126=background_concentration_region!$A$3:$A$52)*(background_concentration_region!B$3:B$52))</f>
        <v>40</v>
      </c>
      <c r="E126">
        <f>SUMPRODUCT(($C126=background_concentration_region!$A$3:$A$52)*(background_concentration_region!C$3:C$52))</f>
        <v>20</v>
      </c>
      <c r="F126">
        <f>SUMPRODUCT(($C126=background_concentration_region!$A$3:$A$52)*(background_concentration_region!D$3:D$52))</f>
        <v>15</v>
      </c>
      <c r="G126">
        <f>SUMPRODUCT(($C126=background_concentration_region!$A$3:$A$52)*(background_concentration_region!E$3:E$52))</f>
        <v>10</v>
      </c>
    </row>
    <row r="127" spans="1:7" x14ac:dyDescent="0.25">
      <c r="A127">
        <v>998999.95</v>
      </c>
      <c r="B127">
        <v>101200.05</v>
      </c>
      <c r="C127" t="s">
        <v>12</v>
      </c>
      <c r="D127">
        <f>SUMPRODUCT(($C127=background_concentration_region!$A$3:$A$52)*(background_concentration_region!B$3:B$52))</f>
        <v>40</v>
      </c>
      <c r="E127">
        <f>SUMPRODUCT(($C127=background_concentration_region!$A$3:$A$52)*(background_concentration_region!C$3:C$52))</f>
        <v>20</v>
      </c>
      <c r="F127">
        <f>SUMPRODUCT(($C127=background_concentration_region!$A$3:$A$52)*(background_concentration_region!D$3:D$52))</f>
        <v>15</v>
      </c>
      <c r="G127">
        <f>SUMPRODUCT(($C127=background_concentration_region!$A$3:$A$52)*(background_concentration_region!E$3:E$52))</f>
        <v>10</v>
      </c>
    </row>
    <row r="128" spans="1:7" x14ac:dyDescent="0.25">
      <c r="A128">
        <v>698999.95</v>
      </c>
      <c r="B128">
        <v>901200.05</v>
      </c>
      <c r="C128" t="s">
        <v>136</v>
      </c>
      <c r="D128">
        <f>SUMPRODUCT(($C128=background_concentration_region!$A$3:$A$52)*(background_concentration_region!B$3:B$52))</f>
        <v>12</v>
      </c>
      <c r="E128">
        <f>SUMPRODUCT(($C128=background_concentration_region!$A$3:$A$52)*(background_concentration_region!C$3:C$52))</f>
        <v>6</v>
      </c>
      <c r="F128">
        <f>SUMPRODUCT(($C128=background_concentration_region!$A$3:$A$52)*(background_concentration_region!D$3:D$52))</f>
        <v>3</v>
      </c>
      <c r="G128">
        <f>SUMPRODUCT(($C128=background_concentration_region!$A$3:$A$52)*(background_concentration_region!E$3:E$52))</f>
        <v>3</v>
      </c>
    </row>
    <row r="129" spans="1:7" x14ac:dyDescent="0.25">
      <c r="A129">
        <v>598999.94999999995</v>
      </c>
      <c r="B129">
        <v>801200.05</v>
      </c>
      <c r="C129" t="s">
        <v>136</v>
      </c>
      <c r="D129">
        <f>SUMPRODUCT(($C129=background_concentration_region!$A$3:$A$52)*(background_concentration_region!B$3:B$52))</f>
        <v>12</v>
      </c>
      <c r="E129">
        <f>SUMPRODUCT(($C129=background_concentration_region!$A$3:$A$52)*(background_concentration_region!C$3:C$52))</f>
        <v>6</v>
      </c>
      <c r="F129">
        <f>SUMPRODUCT(($C129=background_concentration_region!$A$3:$A$52)*(background_concentration_region!D$3:D$52))</f>
        <v>3</v>
      </c>
      <c r="G129">
        <f>SUMPRODUCT(($C129=background_concentration_region!$A$3:$A$52)*(background_concentration_region!E$3:E$52))</f>
        <v>3</v>
      </c>
    </row>
    <row r="130" spans="1:7" x14ac:dyDescent="0.25">
      <c r="A130">
        <v>698999.95</v>
      </c>
      <c r="B130">
        <v>801200.05</v>
      </c>
      <c r="C130" t="s">
        <v>136</v>
      </c>
      <c r="D130">
        <f>SUMPRODUCT(($C130=background_concentration_region!$A$3:$A$52)*(background_concentration_region!B$3:B$52))</f>
        <v>12</v>
      </c>
      <c r="E130">
        <f>SUMPRODUCT(($C130=background_concentration_region!$A$3:$A$52)*(background_concentration_region!C$3:C$52))</f>
        <v>6</v>
      </c>
      <c r="F130">
        <f>SUMPRODUCT(($C130=background_concentration_region!$A$3:$A$52)*(background_concentration_region!D$3:D$52))</f>
        <v>3</v>
      </c>
      <c r="G130">
        <f>SUMPRODUCT(($C130=background_concentration_region!$A$3:$A$52)*(background_concentration_region!E$3:E$52))</f>
        <v>3</v>
      </c>
    </row>
    <row r="131" spans="1:7" x14ac:dyDescent="0.25">
      <c r="A131">
        <v>798999.95</v>
      </c>
      <c r="B131">
        <v>801200.05</v>
      </c>
      <c r="C131" t="s">
        <v>13</v>
      </c>
      <c r="D131">
        <f>SUMPRODUCT(($C131=background_concentration_region!$A$3:$A$52)*(background_concentration_region!B$3:B$52))</f>
        <v>70</v>
      </c>
      <c r="E131">
        <f>SUMPRODUCT(($C131=background_concentration_region!$A$3:$A$52)*(background_concentration_region!C$3:C$52))</f>
        <v>35</v>
      </c>
      <c r="F131">
        <f>SUMPRODUCT(($C131=background_concentration_region!$A$3:$A$52)*(background_concentration_region!D$3:D$52))</f>
        <v>60</v>
      </c>
      <c r="G131">
        <f>SUMPRODUCT(($C131=background_concentration_region!$A$3:$A$52)*(background_concentration_region!E$3:E$52))</f>
        <v>15</v>
      </c>
    </row>
    <row r="132" spans="1:7" x14ac:dyDescent="0.25">
      <c r="A132">
        <v>1598999.95</v>
      </c>
      <c r="B132">
        <v>1201200.05</v>
      </c>
      <c r="C132" t="s">
        <v>138</v>
      </c>
      <c r="D132">
        <f>SUMPRODUCT(($C132=background_concentration_region!$A$3:$A$52)*(background_concentration_region!B$3:B$52))</f>
        <v>20</v>
      </c>
      <c r="E132">
        <f>SUMPRODUCT(($C132=background_concentration_region!$A$3:$A$52)*(background_concentration_region!C$3:C$52))</f>
        <v>10</v>
      </c>
      <c r="F132">
        <f>SUMPRODUCT(($C132=background_concentration_region!$A$3:$A$52)*(background_concentration_region!D$3:D$52))</f>
        <v>5</v>
      </c>
      <c r="G132">
        <f>SUMPRODUCT(($C132=background_concentration_region!$A$3:$A$52)*(background_concentration_region!E$3:E$52))</f>
        <v>5</v>
      </c>
    </row>
    <row r="133" spans="1:7" x14ac:dyDescent="0.25">
      <c r="A133">
        <v>1598999.95</v>
      </c>
      <c r="B133">
        <v>1101200.05</v>
      </c>
      <c r="C133" t="s">
        <v>138</v>
      </c>
      <c r="D133">
        <f>SUMPRODUCT(($C133=background_concentration_region!$A$3:$A$52)*(background_concentration_region!B$3:B$52))</f>
        <v>20</v>
      </c>
      <c r="E133">
        <f>SUMPRODUCT(($C133=background_concentration_region!$A$3:$A$52)*(background_concentration_region!C$3:C$52))</f>
        <v>10</v>
      </c>
      <c r="F133">
        <f>SUMPRODUCT(($C133=background_concentration_region!$A$3:$A$52)*(background_concentration_region!D$3:D$52))</f>
        <v>5</v>
      </c>
      <c r="G133">
        <f>SUMPRODUCT(($C133=background_concentration_region!$A$3:$A$52)*(background_concentration_region!E$3:E$52))</f>
        <v>5</v>
      </c>
    </row>
    <row r="134" spans="1:7" x14ac:dyDescent="0.25">
      <c r="A134">
        <v>1698999.95</v>
      </c>
      <c r="B134">
        <v>1101200.05</v>
      </c>
      <c r="C134" t="s">
        <v>138</v>
      </c>
      <c r="D134">
        <f>SUMPRODUCT(($C134=background_concentration_region!$A$3:$A$52)*(background_concentration_region!B$3:B$52))</f>
        <v>20</v>
      </c>
      <c r="E134">
        <f>SUMPRODUCT(($C134=background_concentration_region!$A$3:$A$52)*(background_concentration_region!C$3:C$52))</f>
        <v>10</v>
      </c>
      <c r="F134">
        <f>SUMPRODUCT(($C134=background_concentration_region!$A$3:$A$52)*(background_concentration_region!D$3:D$52))</f>
        <v>5</v>
      </c>
      <c r="G134">
        <f>SUMPRODUCT(($C134=background_concentration_region!$A$3:$A$52)*(background_concentration_region!E$3:E$52))</f>
        <v>5</v>
      </c>
    </row>
    <row r="135" spans="1:7" x14ac:dyDescent="0.25">
      <c r="A135">
        <v>1598999.95</v>
      </c>
      <c r="B135">
        <v>1001200.05</v>
      </c>
      <c r="C135" t="s">
        <v>138</v>
      </c>
      <c r="D135">
        <f>SUMPRODUCT(($C135=background_concentration_region!$A$3:$A$52)*(background_concentration_region!B$3:B$52))</f>
        <v>20</v>
      </c>
      <c r="E135">
        <f>SUMPRODUCT(($C135=background_concentration_region!$A$3:$A$52)*(background_concentration_region!C$3:C$52))</f>
        <v>10</v>
      </c>
      <c r="F135">
        <f>SUMPRODUCT(($C135=background_concentration_region!$A$3:$A$52)*(background_concentration_region!D$3:D$52))</f>
        <v>5</v>
      </c>
      <c r="G135">
        <f>SUMPRODUCT(($C135=background_concentration_region!$A$3:$A$52)*(background_concentration_region!E$3:E$52))</f>
        <v>5</v>
      </c>
    </row>
    <row r="136" spans="1:7" x14ac:dyDescent="0.25">
      <c r="A136">
        <v>1698999.95</v>
      </c>
      <c r="B136">
        <v>1001200.05</v>
      </c>
      <c r="C136" t="s">
        <v>138</v>
      </c>
      <c r="D136">
        <f>SUMPRODUCT(($C136=background_concentration_region!$A$3:$A$52)*(background_concentration_region!B$3:B$52))</f>
        <v>20</v>
      </c>
      <c r="E136">
        <f>SUMPRODUCT(($C136=background_concentration_region!$A$3:$A$52)*(background_concentration_region!C$3:C$52))</f>
        <v>10</v>
      </c>
      <c r="F136">
        <f>SUMPRODUCT(($C136=background_concentration_region!$A$3:$A$52)*(background_concentration_region!D$3:D$52))</f>
        <v>5</v>
      </c>
      <c r="G136">
        <f>SUMPRODUCT(($C136=background_concentration_region!$A$3:$A$52)*(background_concentration_region!E$3:E$52))</f>
        <v>5</v>
      </c>
    </row>
    <row r="137" spans="1:7" x14ac:dyDescent="0.25">
      <c r="A137">
        <v>1798999.95</v>
      </c>
      <c r="B137">
        <v>1001200.05</v>
      </c>
      <c r="C137" t="s">
        <v>138</v>
      </c>
      <c r="D137">
        <f>SUMPRODUCT(($C137=background_concentration_region!$A$3:$A$52)*(background_concentration_region!B$3:B$52))</f>
        <v>20</v>
      </c>
      <c r="E137">
        <f>SUMPRODUCT(($C137=background_concentration_region!$A$3:$A$52)*(background_concentration_region!C$3:C$52))</f>
        <v>10</v>
      </c>
      <c r="F137">
        <f>SUMPRODUCT(($C137=background_concentration_region!$A$3:$A$52)*(background_concentration_region!D$3:D$52))</f>
        <v>5</v>
      </c>
      <c r="G137">
        <f>SUMPRODUCT(($C137=background_concentration_region!$A$3:$A$52)*(background_concentration_region!E$3:E$52))</f>
        <v>5</v>
      </c>
    </row>
    <row r="138" spans="1:7" x14ac:dyDescent="0.25">
      <c r="A138">
        <v>1898999.95</v>
      </c>
      <c r="B138">
        <v>1001200.05</v>
      </c>
      <c r="C138" t="s">
        <v>138</v>
      </c>
      <c r="D138">
        <f>SUMPRODUCT(($C138=background_concentration_region!$A$3:$A$52)*(background_concentration_region!B$3:B$52))</f>
        <v>20</v>
      </c>
      <c r="E138">
        <f>SUMPRODUCT(($C138=background_concentration_region!$A$3:$A$52)*(background_concentration_region!C$3:C$52))</f>
        <v>10</v>
      </c>
      <c r="F138">
        <f>SUMPRODUCT(($C138=background_concentration_region!$A$3:$A$52)*(background_concentration_region!D$3:D$52))</f>
        <v>5</v>
      </c>
      <c r="G138">
        <f>SUMPRODUCT(($C138=background_concentration_region!$A$3:$A$52)*(background_concentration_region!E$3:E$52))</f>
        <v>5</v>
      </c>
    </row>
    <row r="139" spans="1:7" x14ac:dyDescent="0.25">
      <c r="A139">
        <v>1998999.95</v>
      </c>
      <c r="B139">
        <v>1001200.05</v>
      </c>
      <c r="C139" t="s">
        <v>138</v>
      </c>
      <c r="D139">
        <f>SUMPRODUCT(($C139=background_concentration_region!$A$3:$A$52)*(background_concentration_region!B$3:B$52))</f>
        <v>20</v>
      </c>
      <c r="E139">
        <f>SUMPRODUCT(($C139=background_concentration_region!$A$3:$A$52)*(background_concentration_region!C$3:C$52))</f>
        <v>10</v>
      </c>
      <c r="F139">
        <f>SUMPRODUCT(($C139=background_concentration_region!$A$3:$A$52)*(background_concentration_region!D$3:D$52))</f>
        <v>5</v>
      </c>
      <c r="G139">
        <f>SUMPRODUCT(($C139=background_concentration_region!$A$3:$A$52)*(background_concentration_region!E$3:E$52))</f>
        <v>5</v>
      </c>
    </row>
    <row r="140" spans="1:7" x14ac:dyDescent="0.25">
      <c r="A140">
        <v>1598999.95</v>
      </c>
      <c r="B140">
        <v>901200.05</v>
      </c>
      <c r="C140" t="s">
        <v>138</v>
      </c>
      <c r="D140">
        <f>SUMPRODUCT(($C140=background_concentration_region!$A$3:$A$52)*(background_concentration_region!B$3:B$52))</f>
        <v>20</v>
      </c>
      <c r="E140">
        <f>SUMPRODUCT(($C140=background_concentration_region!$A$3:$A$52)*(background_concentration_region!C$3:C$52))</f>
        <v>10</v>
      </c>
      <c r="F140">
        <f>SUMPRODUCT(($C140=background_concentration_region!$A$3:$A$52)*(background_concentration_region!D$3:D$52))</f>
        <v>5</v>
      </c>
      <c r="G140">
        <f>SUMPRODUCT(($C140=background_concentration_region!$A$3:$A$52)*(background_concentration_region!E$3:E$52))</f>
        <v>5</v>
      </c>
    </row>
    <row r="141" spans="1:7" x14ac:dyDescent="0.25">
      <c r="A141">
        <v>1698999.95</v>
      </c>
      <c r="B141">
        <v>901200.05</v>
      </c>
      <c r="C141" t="s">
        <v>138</v>
      </c>
      <c r="D141">
        <f>SUMPRODUCT(($C141=background_concentration_region!$A$3:$A$52)*(background_concentration_region!B$3:B$52))</f>
        <v>20</v>
      </c>
      <c r="E141">
        <f>SUMPRODUCT(($C141=background_concentration_region!$A$3:$A$52)*(background_concentration_region!C$3:C$52))</f>
        <v>10</v>
      </c>
      <c r="F141">
        <f>SUMPRODUCT(($C141=background_concentration_region!$A$3:$A$52)*(background_concentration_region!D$3:D$52))</f>
        <v>5</v>
      </c>
      <c r="G141">
        <f>SUMPRODUCT(($C141=background_concentration_region!$A$3:$A$52)*(background_concentration_region!E$3:E$52))</f>
        <v>5</v>
      </c>
    </row>
    <row r="142" spans="1:7" x14ac:dyDescent="0.25">
      <c r="A142">
        <v>1798999.95</v>
      </c>
      <c r="B142">
        <v>901200.05</v>
      </c>
      <c r="C142" t="s">
        <v>138</v>
      </c>
      <c r="D142">
        <f>SUMPRODUCT(($C142=background_concentration_region!$A$3:$A$52)*(background_concentration_region!B$3:B$52))</f>
        <v>20</v>
      </c>
      <c r="E142">
        <f>SUMPRODUCT(($C142=background_concentration_region!$A$3:$A$52)*(background_concentration_region!C$3:C$52))</f>
        <v>10</v>
      </c>
      <c r="F142">
        <f>SUMPRODUCT(($C142=background_concentration_region!$A$3:$A$52)*(background_concentration_region!D$3:D$52))</f>
        <v>5</v>
      </c>
      <c r="G142">
        <f>SUMPRODUCT(($C142=background_concentration_region!$A$3:$A$52)*(background_concentration_region!E$3:E$52))</f>
        <v>5</v>
      </c>
    </row>
    <row r="143" spans="1:7" x14ac:dyDescent="0.25">
      <c r="A143">
        <v>1898999.95</v>
      </c>
      <c r="B143">
        <v>901200.05</v>
      </c>
      <c r="C143" t="s">
        <v>138</v>
      </c>
      <c r="D143">
        <f>SUMPRODUCT(($C143=background_concentration_region!$A$3:$A$52)*(background_concentration_region!B$3:B$52))</f>
        <v>20</v>
      </c>
      <c r="E143">
        <f>SUMPRODUCT(($C143=background_concentration_region!$A$3:$A$52)*(background_concentration_region!C$3:C$52))</f>
        <v>10</v>
      </c>
      <c r="F143">
        <f>SUMPRODUCT(($C143=background_concentration_region!$A$3:$A$52)*(background_concentration_region!D$3:D$52))</f>
        <v>5</v>
      </c>
      <c r="G143">
        <f>SUMPRODUCT(($C143=background_concentration_region!$A$3:$A$52)*(background_concentration_region!E$3:E$52))</f>
        <v>5</v>
      </c>
    </row>
    <row r="144" spans="1:7" x14ac:dyDescent="0.25">
      <c r="A144">
        <v>1998999.95</v>
      </c>
      <c r="B144">
        <v>901200.05</v>
      </c>
      <c r="C144" t="s">
        <v>138</v>
      </c>
      <c r="D144">
        <f>SUMPRODUCT(($C144=background_concentration_region!$A$3:$A$52)*(background_concentration_region!B$3:B$52))</f>
        <v>20</v>
      </c>
      <c r="E144">
        <f>SUMPRODUCT(($C144=background_concentration_region!$A$3:$A$52)*(background_concentration_region!C$3:C$52))</f>
        <v>10</v>
      </c>
      <c r="F144">
        <f>SUMPRODUCT(($C144=background_concentration_region!$A$3:$A$52)*(background_concentration_region!D$3:D$52))</f>
        <v>5</v>
      </c>
      <c r="G144">
        <f>SUMPRODUCT(($C144=background_concentration_region!$A$3:$A$52)*(background_concentration_region!E$3:E$52))</f>
        <v>5</v>
      </c>
    </row>
    <row r="145" spans="1:7" x14ac:dyDescent="0.25">
      <c r="A145">
        <v>1598999.95</v>
      </c>
      <c r="B145">
        <v>801200.05</v>
      </c>
      <c r="C145" t="s">
        <v>138</v>
      </c>
      <c r="D145">
        <f>SUMPRODUCT(($C145=background_concentration_region!$A$3:$A$52)*(background_concentration_region!B$3:B$52))</f>
        <v>20</v>
      </c>
      <c r="E145">
        <f>SUMPRODUCT(($C145=background_concentration_region!$A$3:$A$52)*(background_concentration_region!C$3:C$52))</f>
        <v>10</v>
      </c>
      <c r="F145">
        <f>SUMPRODUCT(($C145=background_concentration_region!$A$3:$A$52)*(background_concentration_region!D$3:D$52))</f>
        <v>5</v>
      </c>
      <c r="G145">
        <f>SUMPRODUCT(($C145=background_concentration_region!$A$3:$A$52)*(background_concentration_region!E$3:E$52))</f>
        <v>5</v>
      </c>
    </row>
    <row r="146" spans="1:7" x14ac:dyDescent="0.25">
      <c r="A146">
        <v>1698999.95</v>
      </c>
      <c r="B146">
        <v>801200.05</v>
      </c>
      <c r="C146" t="s">
        <v>138</v>
      </c>
      <c r="D146">
        <f>SUMPRODUCT(($C146=background_concentration_region!$A$3:$A$52)*(background_concentration_region!B$3:B$52))</f>
        <v>20</v>
      </c>
      <c r="E146">
        <f>SUMPRODUCT(($C146=background_concentration_region!$A$3:$A$52)*(background_concentration_region!C$3:C$52))</f>
        <v>10</v>
      </c>
      <c r="F146">
        <f>SUMPRODUCT(($C146=background_concentration_region!$A$3:$A$52)*(background_concentration_region!D$3:D$52))</f>
        <v>5</v>
      </c>
      <c r="G146">
        <f>SUMPRODUCT(($C146=background_concentration_region!$A$3:$A$52)*(background_concentration_region!E$3:E$52))</f>
        <v>5</v>
      </c>
    </row>
    <row r="147" spans="1:7" x14ac:dyDescent="0.25">
      <c r="A147">
        <v>1798999.95</v>
      </c>
      <c r="B147">
        <v>801200.05</v>
      </c>
      <c r="C147" t="s">
        <v>138</v>
      </c>
      <c r="D147">
        <f>SUMPRODUCT(($C147=background_concentration_region!$A$3:$A$52)*(background_concentration_region!B$3:B$52))</f>
        <v>20</v>
      </c>
      <c r="E147">
        <f>SUMPRODUCT(($C147=background_concentration_region!$A$3:$A$52)*(background_concentration_region!C$3:C$52))</f>
        <v>10</v>
      </c>
      <c r="F147">
        <f>SUMPRODUCT(($C147=background_concentration_region!$A$3:$A$52)*(background_concentration_region!D$3:D$52))</f>
        <v>5</v>
      </c>
      <c r="G147">
        <f>SUMPRODUCT(($C147=background_concentration_region!$A$3:$A$52)*(background_concentration_region!E$3:E$52))</f>
        <v>5</v>
      </c>
    </row>
    <row r="148" spans="1:7" x14ac:dyDescent="0.25">
      <c r="A148">
        <v>1898999.95</v>
      </c>
      <c r="B148">
        <v>801200.05</v>
      </c>
      <c r="C148" t="s">
        <v>138</v>
      </c>
      <c r="D148">
        <f>SUMPRODUCT(($C148=background_concentration_region!$A$3:$A$52)*(background_concentration_region!B$3:B$52))</f>
        <v>20</v>
      </c>
      <c r="E148">
        <f>SUMPRODUCT(($C148=background_concentration_region!$A$3:$A$52)*(background_concentration_region!C$3:C$52))</f>
        <v>10</v>
      </c>
      <c r="F148">
        <f>SUMPRODUCT(($C148=background_concentration_region!$A$3:$A$52)*(background_concentration_region!D$3:D$52))</f>
        <v>5</v>
      </c>
      <c r="G148">
        <f>SUMPRODUCT(($C148=background_concentration_region!$A$3:$A$52)*(background_concentration_region!E$3:E$52))</f>
        <v>5</v>
      </c>
    </row>
    <row r="149" spans="1:7" x14ac:dyDescent="0.25">
      <c r="A149">
        <v>1998999.95</v>
      </c>
      <c r="B149">
        <v>801200.05</v>
      </c>
      <c r="C149" t="s">
        <v>138</v>
      </c>
      <c r="D149">
        <f>SUMPRODUCT(($C149=background_concentration_region!$A$3:$A$52)*(background_concentration_region!B$3:B$52))</f>
        <v>20</v>
      </c>
      <c r="E149">
        <f>SUMPRODUCT(($C149=background_concentration_region!$A$3:$A$52)*(background_concentration_region!C$3:C$52))</f>
        <v>10</v>
      </c>
      <c r="F149">
        <f>SUMPRODUCT(($C149=background_concentration_region!$A$3:$A$52)*(background_concentration_region!D$3:D$52))</f>
        <v>5</v>
      </c>
      <c r="G149">
        <f>SUMPRODUCT(($C149=background_concentration_region!$A$3:$A$52)*(background_concentration_region!E$3:E$52))</f>
        <v>5</v>
      </c>
    </row>
    <row r="150" spans="1:7" x14ac:dyDescent="0.25">
      <c r="A150">
        <v>1698999.95</v>
      </c>
      <c r="B150">
        <v>701200.05</v>
      </c>
      <c r="C150" t="s">
        <v>138</v>
      </c>
      <c r="D150">
        <f>SUMPRODUCT(($C150=background_concentration_region!$A$3:$A$52)*(background_concentration_region!B$3:B$52))</f>
        <v>20</v>
      </c>
      <c r="E150">
        <f>SUMPRODUCT(($C150=background_concentration_region!$A$3:$A$52)*(background_concentration_region!C$3:C$52))</f>
        <v>10</v>
      </c>
      <c r="F150">
        <f>SUMPRODUCT(($C150=background_concentration_region!$A$3:$A$52)*(background_concentration_region!D$3:D$52))</f>
        <v>5</v>
      </c>
      <c r="G150">
        <f>SUMPRODUCT(($C150=background_concentration_region!$A$3:$A$52)*(background_concentration_region!E$3:E$52))</f>
        <v>5</v>
      </c>
    </row>
    <row r="151" spans="1:7" x14ac:dyDescent="0.25">
      <c r="A151">
        <v>1798999.95</v>
      </c>
      <c r="B151">
        <v>701200.05</v>
      </c>
      <c r="C151" t="s">
        <v>138</v>
      </c>
      <c r="D151">
        <f>SUMPRODUCT(($C151=background_concentration_region!$A$3:$A$52)*(background_concentration_region!B$3:B$52))</f>
        <v>20</v>
      </c>
      <c r="E151">
        <f>SUMPRODUCT(($C151=background_concentration_region!$A$3:$A$52)*(background_concentration_region!C$3:C$52))</f>
        <v>10</v>
      </c>
      <c r="F151">
        <f>SUMPRODUCT(($C151=background_concentration_region!$A$3:$A$52)*(background_concentration_region!D$3:D$52))</f>
        <v>5</v>
      </c>
      <c r="G151">
        <f>SUMPRODUCT(($C151=background_concentration_region!$A$3:$A$52)*(background_concentration_region!E$3:E$52))</f>
        <v>5</v>
      </c>
    </row>
    <row r="152" spans="1:7" x14ac:dyDescent="0.25">
      <c r="A152">
        <v>1898999.95</v>
      </c>
      <c r="B152">
        <v>701200.05</v>
      </c>
      <c r="C152" t="s">
        <v>138</v>
      </c>
      <c r="D152">
        <f>SUMPRODUCT(($C152=background_concentration_region!$A$3:$A$52)*(background_concentration_region!B$3:B$52))</f>
        <v>20</v>
      </c>
      <c r="E152">
        <f>SUMPRODUCT(($C152=background_concentration_region!$A$3:$A$52)*(background_concentration_region!C$3:C$52))</f>
        <v>10</v>
      </c>
      <c r="F152">
        <f>SUMPRODUCT(($C152=background_concentration_region!$A$3:$A$52)*(background_concentration_region!D$3:D$52))</f>
        <v>5</v>
      </c>
      <c r="G152">
        <f>SUMPRODUCT(($C152=background_concentration_region!$A$3:$A$52)*(background_concentration_region!E$3:E$52))</f>
        <v>5</v>
      </c>
    </row>
    <row r="153" spans="1:7" x14ac:dyDescent="0.25">
      <c r="A153">
        <v>1998999.95</v>
      </c>
      <c r="B153">
        <v>701200.05</v>
      </c>
      <c r="C153" t="s">
        <v>138</v>
      </c>
      <c r="D153">
        <f>SUMPRODUCT(($C153=background_concentration_region!$A$3:$A$52)*(background_concentration_region!B$3:B$52))</f>
        <v>20</v>
      </c>
      <c r="E153">
        <f>SUMPRODUCT(($C153=background_concentration_region!$A$3:$A$52)*(background_concentration_region!C$3:C$52))</f>
        <v>10</v>
      </c>
      <c r="F153">
        <f>SUMPRODUCT(($C153=background_concentration_region!$A$3:$A$52)*(background_concentration_region!D$3:D$52))</f>
        <v>5</v>
      </c>
      <c r="G153">
        <f>SUMPRODUCT(($C153=background_concentration_region!$A$3:$A$52)*(background_concentration_region!E$3:E$52))</f>
        <v>5</v>
      </c>
    </row>
    <row r="154" spans="1:7" x14ac:dyDescent="0.25">
      <c r="A154">
        <v>1698999.95</v>
      </c>
      <c r="B154">
        <v>601200.05000000005</v>
      </c>
      <c r="C154" t="s">
        <v>138</v>
      </c>
      <c r="D154">
        <f>SUMPRODUCT(($C154=background_concentration_region!$A$3:$A$52)*(background_concentration_region!B$3:B$52))</f>
        <v>20</v>
      </c>
      <c r="E154">
        <f>SUMPRODUCT(($C154=background_concentration_region!$A$3:$A$52)*(background_concentration_region!C$3:C$52))</f>
        <v>10</v>
      </c>
      <c r="F154">
        <f>SUMPRODUCT(($C154=background_concentration_region!$A$3:$A$52)*(background_concentration_region!D$3:D$52))</f>
        <v>5</v>
      </c>
      <c r="G154">
        <f>SUMPRODUCT(($C154=background_concentration_region!$A$3:$A$52)*(background_concentration_region!E$3:E$52))</f>
        <v>5</v>
      </c>
    </row>
    <row r="155" spans="1:7" x14ac:dyDescent="0.25">
      <c r="A155">
        <v>1798999.95</v>
      </c>
      <c r="B155">
        <v>601200.05000000005</v>
      </c>
      <c r="C155" t="s">
        <v>138</v>
      </c>
      <c r="D155">
        <f>SUMPRODUCT(($C155=background_concentration_region!$A$3:$A$52)*(background_concentration_region!B$3:B$52))</f>
        <v>20</v>
      </c>
      <c r="E155">
        <f>SUMPRODUCT(($C155=background_concentration_region!$A$3:$A$52)*(background_concentration_region!C$3:C$52))</f>
        <v>10</v>
      </c>
      <c r="F155">
        <f>SUMPRODUCT(($C155=background_concentration_region!$A$3:$A$52)*(background_concentration_region!D$3:D$52))</f>
        <v>5</v>
      </c>
      <c r="G155">
        <f>SUMPRODUCT(($C155=background_concentration_region!$A$3:$A$52)*(background_concentration_region!E$3:E$52))</f>
        <v>5</v>
      </c>
    </row>
    <row r="156" spans="1:7" x14ac:dyDescent="0.25">
      <c r="A156">
        <v>1898999.95</v>
      </c>
      <c r="B156">
        <v>601200.05000000005</v>
      </c>
      <c r="C156" t="s">
        <v>138</v>
      </c>
      <c r="D156">
        <f>SUMPRODUCT(($C156=background_concentration_region!$A$3:$A$52)*(background_concentration_region!B$3:B$52))</f>
        <v>20</v>
      </c>
      <c r="E156">
        <f>SUMPRODUCT(($C156=background_concentration_region!$A$3:$A$52)*(background_concentration_region!C$3:C$52))</f>
        <v>10</v>
      </c>
      <c r="F156">
        <f>SUMPRODUCT(($C156=background_concentration_region!$A$3:$A$52)*(background_concentration_region!D$3:D$52))</f>
        <v>5</v>
      </c>
      <c r="G156">
        <f>SUMPRODUCT(($C156=background_concentration_region!$A$3:$A$52)*(background_concentration_region!E$3:E$52))</f>
        <v>5</v>
      </c>
    </row>
    <row r="157" spans="1:7" x14ac:dyDescent="0.25">
      <c r="A157">
        <v>1998999.95</v>
      </c>
      <c r="B157">
        <v>601200.05000000005</v>
      </c>
      <c r="C157" t="s">
        <v>138</v>
      </c>
      <c r="D157">
        <f>SUMPRODUCT(($C157=background_concentration_region!$A$3:$A$52)*(background_concentration_region!B$3:B$52))</f>
        <v>20</v>
      </c>
      <c r="E157">
        <f>SUMPRODUCT(($C157=background_concentration_region!$A$3:$A$52)*(background_concentration_region!C$3:C$52))</f>
        <v>10</v>
      </c>
      <c r="F157">
        <f>SUMPRODUCT(($C157=background_concentration_region!$A$3:$A$52)*(background_concentration_region!D$3:D$52))</f>
        <v>5</v>
      </c>
      <c r="G157">
        <f>SUMPRODUCT(($C157=background_concentration_region!$A$3:$A$52)*(background_concentration_region!E$3:E$52))</f>
        <v>5</v>
      </c>
    </row>
    <row r="158" spans="1:7" x14ac:dyDescent="0.25">
      <c r="A158">
        <v>1598999.95</v>
      </c>
      <c r="B158">
        <v>501200.05</v>
      </c>
      <c r="C158" t="s">
        <v>14</v>
      </c>
      <c r="D158">
        <f>SUMPRODUCT(($C158=background_concentration_region!$A$3:$A$52)*(background_concentration_region!B$3:B$52))</f>
        <v>30</v>
      </c>
      <c r="E158">
        <f>SUMPRODUCT(($C158=background_concentration_region!$A$3:$A$52)*(background_concentration_region!C$3:C$52))</f>
        <v>15</v>
      </c>
      <c r="F158">
        <f>SUMPRODUCT(($C158=background_concentration_region!$A$3:$A$52)*(background_concentration_region!D$3:D$52))</f>
        <v>10</v>
      </c>
      <c r="G158">
        <f>SUMPRODUCT(($C158=background_concentration_region!$A$3:$A$52)*(background_concentration_region!E$3:E$52))</f>
        <v>5</v>
      </c>
    </row>
    <row r="159" spans="1:7" x14ac:dyDescent="0.25">
      <c r="A159">
        <v>1698999.95</v>
      </c>
      <c r="B159">
        <v>501200.05</v>
      </c>
      <c r="C159" t="s">
        <v>14</v>
      </c>
      <c r="D159">
        <f>SUMPRODUCT(($C159=background_concentration_region!$A$3:$A$52)*(background_concentration_region!B$3:B$52))</f>
        <v>30</v>
      </c>
      <c r="E159">
        <f>SUMPRODUCT(($C159=background_concentration_region!$A$3:$A$52)*(background_concentration_region!C$3:C$52))</f>
        <v>15</v>
      </c>
      <c r="F159">
        <f>SUMPRODUCT(($C159=background_concentration_region!$A$3:$A$52)*(background_concentration_region!D$3:D$52))</f>
        <v>10</v>
      </c>
      <c r="G159">
        <f>SUMPRODUCT(($C159=background_concentration_region!$A$3:$A$52)*(background_concentration_region!E$3:E$52))</f>
        <v>5</v>
      </c>
    </row>
    <row r="160" spans="1:7" x14ac:dyDescent="0.25">
      <c r="A160">
        <v>1798999.95</v>
      </c>
      <c r="B160">
        <v>501200.05</v>
      </c>
      <c r="C160" t="s">
        <v>14</v>
      </c>
      <c r="D160">
        <f>SUMPRODUCT(($C160=background_concentration_region!$A$3:$A$52)*(background_concentration_region!B$3:B$52))</f>
        <v>30</v>
      </c>
      <c r="E160">
        <f>SUMPRODUCT(($C160=background_concentration_region!$A$3:$A$52)*(background_concentration_region!C$3:C$52))</f>
        <v>15</v>
      </c>
      <c r="F160">
        <f>SUMPRODUCT(($C160=background_concentration_region!$A$3:$A$52)*(background_concentration_region!D$3:D$52))</f>
        <v>10</v>
      </c>
      <c r="G160">
        <f>SUMPRODUCT(($C160=background_concentration_region!$A$3:$A$52)*(background_concentration_region!E$3:E$52))</f>
        <v>5</v>
      </c>
    </row>
    <row r="161" spans="1:7" x14ac:dyDescent="0.25">
      <c r="A161">
        <v>1898999.95</v>
      </c>
      <c r="B161">
        <v>501200.05</v>
      </c>
      <c r="C161" t="s">
        <v>14</v>
      </c>
      <c r="D161">
        <f>SUMPRODUCT(($C161=background_concentration_region!$A$3:$A$52)*(background_concentration_region!B$3:B$52))</f>
        <v>30</v>
      </c>
      <c r="E161">
        <f>SUMPRODUCT(($C161=background_concentration_region!$A$3:$A$52)*(background_concentration_region!C$3:C$52))</f>
        <v>15</v>
      </c>
      <c r="F161">
        <f>SUMPRODUCT(($C161=background_concentration_region!$A$3:$A$52)*(background_concentration_region!D$3:D$52))</f>
        <v>10</v>
      </c>
      <c r="G161">
        <f>SUMPRODUCT(($C161=background_concentration_region!$A$3:$A$52)*(background_concentration_region!E$3:E$52))</f>
        <v>5</v>
      </c>
    </row>
    <row r="162" spans="1:7" x14ac:dyDescent="0.25">
      <c r="A162">
        <v>1998999.95</v>
      </c>
      <c r="B162">
        <v>501200.05</v>
      </c>
      <c r="C162" t="s">
        <v>14</v>
      </c>
      <c r="D162">
        <f>SUMPRODUCT(($C162=background_concentration_region!$A$3:$A$52)*(background_concentration_region!B$3:B$52))</f>
        <v>30</v>
      </c>
      <c r="E162">
        <f>SUMPRODUCT(($C162=background_concentration_region!$A$3:$A$52)*(background_concentration_region!C$3:C$52))</f>
        <v>15</v>
      </c>
      <c r="F162">
        <f>SUMPRODUCT(($C162=background_concentration_region!$A$3:$A$52)*(background_concentration_region!D$3:D$52))</f>
        <v>10</v>
      </c>
      <c r="G162">
        <f>SUMPRODUCT(($C162=background_concentration_region!$A$3:$A$52)*(background_concentration_region!E$3:E$52))</f>
        <v>5</v>
      </c>
    </row>
    <row r="163" spans="1:7" x14ac:dyDescent="0.25">
      <c r="A163">
        <v>1298999.95</v>
      </c>
      <c r="B163">
        <v>401200.05</v>
      </c>
      <c r="C163" t="s">
        <v>14</v>
      </c>
      <c r="D163">
        <f>SUMPRODUCT(($C163=background_concentration_region!$A$3:$A$52)*(background_concentration_region!B$3:B$52))</f>
        <v>30</v>
      </c>
      <c r="E163">
        <f>SUMPRODUCT(($C163=background_concentration_region!$A$3:$A$52)*(background_concentration_region!C$3:C$52))</f>
        <v>15</v>
      </c>
      <c r="F163">
        <f>SUMPRODUCT(($C163=background_concentration_region!$A$3:$A$52)*(background_concentration_region!D$3:D$52))</f>
        <v>10</v>
      </c>
      <c r="G163">
        <f>SUMPRODUCT(($C163=background_concentration_region!$A$3:$A$52)*(background_concentration_region!E$3:E$52))</f>
        <v>5</v>
      </c>
    </row>
    <row r="164" spans="1:7" x14ac:dyDescent="0.25">
      <c r="A164">
        <v>1398999.95</v>
      </c>
      <c r="B164">
        <v>401200.05</v>
      </c>
      <c r="C164" t="s">
        <v>14</v>
      </c>
      <c r="D164">
        <f>SUMPRODUCT(($C164=background_concentration_region!$A$3:$A$52)*(background_concentration_region!B$3:B$52))</f>
        <v>30</v>
      </c>
      <c r="E164">
        <f>SUMPRODUCT(($C164=background_concentration_region!$A$3:$A$52)*(background_concentration_region!C$3:C$52))</f>
        <v>15</v>
      </c>
      <c r="F164">
        <f>SUMPRODUCT(($C164=background_concentration_region!$A$3:$A$52)*(background_concentration_region!D$3:D$52))</f>
        <v>10</v>
      </c>
      <c r="G164">
        <f>SUMPRODUCT(($C164=background_concentration_region!$A$3:$A$52)*(background_concentration_region!E$3:E$52))</f>
        <v>5</v>
      </c>
    </row>
    <row r="165" spans="1:7" x14ac:dyDescent="0.25">
      <c r="A165">
        <v>1498999.95</v>
      </c>
      <c r="B165">
        <v>401200.05</v>
      </c>
      <c r="C165" t="s">
        <v>14</v>
      </c>
      <c r="D165">
        <f>SUMPRODUCT(($C165=background_concentration_region!$A$3:$A$52)*(background_concentration_region!B$3:B$52))</f>
        <v>30</v>
      </c>
      <c r="E165">
        <f>SUMPRODUCT(($C165=background_concentration_region!$A$3:$A$52)*(background_concentration_region!C$3:C$52))</f>
        <v>15</v>
      </c>
      <c r="F165">
        <f>SUMPRODUCT(($C165=background_concentration_region!$A$3:$A$52)*(background_concentration_region!D$3:D$52))</f>
        <v>10</v>
      </c>
      <c r="G165">
        <f>SUMPRODUCT(($C165=background_concentration_region!$A$3:$A$52)*(background_concentration_region!E$3:E$52))</f>
        <v>5</v>
      </c>
    </row>
    <row r="166" spans="1:7" x14ac:dyDescent="0.25">
      <c r="A166">
        <v>1598999.95</v>
      </c>
      <c r="B166">
        <v>401200.05</v>
      </c>
      <c r="C166" t="s">
        <v>14</v>
      </c>
      <c r="D166">
        <f>SUMPRODUCT(($C166=background_concentration_region!$A$3:$A$52)*(background_concentration_region!B$3:B$52))</f>
        <v>30</v>
      </c>
      <c r="E166">
        <f>SUMPRODUCT(($C166=background_concentration_region!$A$3:$A$52)*(background_concentration_region!C$3:C$52))</f>
        <v>15</v>
      </c>
      <c r="F166">
        <f>SUMPRODUCT(($C166=background_concentration_region!$A$3:$A$52)*(background_concentration_region!D$3:D$52))</f>
        <v>10</v>
      </c>
      <c r="G166">
        <f>SUMPRODUCT(($C166=background_concentration_region!$A$3:$A$52)*(background_concentration_region!E$3:E$52))</f>
        <v>5</v>
      </c>
    </row>
    <row r="167" spans="1:7" x14ac:dyDescent="0.25">
      <c r="A167">
        <v>1698999.95</v>
      </c>
      <c r="B167">
        <v>401200.05</v>
      </c>
      <c r="C167" t="s">
        <v>14</v>
      </c>
      <c r="D167">
        <f>SUMPRODUCT(($C167=background_concentration_region!$A$3:$A$52)*(background_concentration_region!B$3:B$52))</f>
        <v>30</v>
      </c>
      <c r="E167">
        <f>SUMPRODUCT(($C167=background_concentration_region!$A$3:$A$52)*(background_concentration_region!C$3:C$52))</f>
        <v>15</v>
      </c>
      <c r="F167">
        <f>SUMPRODUCT(($C167=background_concentration_region!$A$3:$A$52)*(background_concentration_region!D$3:D$52))</f>
        <v>10</v>
      </c>
      <c r="G167">
        <f>SUMPRODUCT(($C167=background_concentration_region!$A$3:$A$52)*(background_concentration_region!E$3:E$52))</f>
        <v>5</v>
      </c>
    </row>
    <row r="168" spans="1:7" x14ac:dyDescent="0.25">
      <c r="A168">
        <v>1798999.95</v>
      </c>
      <c r="B168">
        <v>401200.05</v>
      </c>
      <c r="C168" t="s">
        <v>14</v>
      </c>
      <c r="D168">
        <f>SUMPRODUCT(($C168=background_concentration_region!$A$3:$A$52)*(background_concentration_region!B$3:B$52))</f>
        <v>30</v>
      </c>
      <c r="E168">
        <f>SUMPRODUCT(($C168=background_concentration_region!$A$3:$A$52)*(background_concentration_region!C$3:C$52))</f>
        <v>15</v>
      </c>
      <c r="F168">
        <f>SUMPRODUCT(($C168=background_concentration_region!$A$3:$A$52)*(background_concentration_region!D$3:D$52))</f>
        <v>10</v>
      </c>
      <c r="G168">
        <f>SUMPRODUCT(($C168=background_concentration_region!$A$3:$A$52)*(background_concentration_region!E$3:E$52))</f>
        <v>5</v>
      </c>
    </row>
    <row r="169" spans="1:7" x14ac:dyDescent="0.25">
      <c r="A169">
        <v>1898999.95</v>
      </c>
      <c r="B169">
        <v>401200.05</v>
      </c>
      <c r="C169" t="s">
        <v>14</v>
      </c>
      <c r="D169">
        <f>SUMPRODUCT(($C169=background_concentration_region!$A$3:$A$52)*(background_concentration_region!B$3:B$52))</f>
        <v>30</v>
      </c>
      <c r="E169">
        <f>SUMPRODUCT(($C169=background_concentration_region!$A$3:$A$52)*(background_concentration_region!C$3:C$52))</f>
        <v>15</v>
      </c>
      <c r="F169">
        <f>SUMPRODUCT(($C169=background_concentration_region!$A$3:$A$52)*(background_concentration_region!D$3:D$52))</f>
        <v>10</v>
      </c>
      <c r="G169">
        <f>SUMPRODUCT(($C169=background_concentration_region!$A$3:$A$52)*(background_concentration_region!E$3:E$52))</f>
        <v>5</v>
      </c>
    </row>
    <row r="170" spans="1:7" x14ac:dyDescent="0.25">
      <c r="A170">
        <v>1998999.95</v>
      </c>
      <c r="B170">
        <v>401200.05</v>
      </c>
      <c r="C170" t="s">
        <v>14</v>
      </c>
      <c r="D170">
        <f>SUMPRODUCT(($C170=background_concentration_region!$A$3:$A$52)*(background_concentration_region!B$3:B$52))</f>
        <v>30</v>
      </c>
      <c r="E170">
        <f>SUMPRODUCT(($C170=background_concentration_region!$A$3:$A$52)*(background_concentration_region!C$3:C$52))</f>
        <v>15</v>
      </c>
      <c r="F170">
        <f>SUMPRODUCT(($C170=background_concentration_region!$A$3:$A$52)*(background_concentration_region!D$3:D$52))</f>
        <v>10</v>
      </c>
      <c r="G170">
        <f>SUMPRODUCT(($C170=background_concentration_region!$A$3:$A$52)*(background_concentration_region!E$3:E$52))</f>
        <v>5</v>
      </c>
    </row>
    <row r="171" spans="1:7" x14ac:dyDescent="0.25">
      <c r="A171">
        <v>1398999.95</v>
      </c>
      <c r="B171">
        <v>301200.05</v>
      </c>
      <c r="C171" t="s">
        <v>14</v>
      </c>
      <c r="D171">
        <f>SUMPRODUCT(($C171=background_concentration_region!$A$3:$A$52)*(background_concentration_region!B$3:B$52))</f>
        <v>30</v>
      </c>
      <c r="E171">
        <f>SUMPRODUCT(($C171=background_concentration_region!$A$3:$A$52)*(background_concentration_region!C$3:C$52))</f>
        <v>15</v>
      </c>
      <c r="F171">
        <f>SUMPRODUCT(($C171=background_concentration_region!$A$3:$A$52)*(background_concentration_region!D$3:D$52))</f>
        <v>10</v>
      </c>
      <c r="G171">
        <f>SUMPRODUCT(($C171=background_concentration_region!$A$3:$A$52)*(background_concentration_region!E$3:E$52))</f>
        <v>5</v>
      </c>
    </row>
    <row r="172" spans="1:7" x14ac:dyDescent="0.25">
      <c r="A172">
        <v>1498999.95</v>
      </c>
      <c r="B172">
        <v>301200.05</v>
      </c>
      <c r="C172" t="s">
        <v>14</v>
      </c>
      <c r="D172">
        <f>SUMPRODUCT(($C172=background_concentration_region!$A$3:$A$52)*(background_concentration_region!B$3:B$52))</f>
        <v>30</v>
      </c>
      <c r="E172">
        <f>SUMPRODUCT(($C172=background_concentration_region!$A$3:$A$52)*(background_concentration_region!C$3:C$52))</f>
        <v>15</v>
      </c>
      <c r="F172">
        <f>SUMPRODUCT(($C172=background_concentration_region!$A$3:$A$52)*(background_concentration_region!D$3:D$52))</f>
        <v>10</v>
      </c>
      <c r="G172">
        <f>SUMPRODUCT(($C172=background_concentration_region!$A$3:$A$52)*(background_concentration_region!E$3:E$52))</f>
        <v>5</v>
      </c>
    </row>
    <row r="173" spans="1:7" x14ac:dyDescent="0.25">
      <c r="A173">
        <v>1598999.95</v>
      </c>
      <c r="B173">
        <v>301200.05</v>
      </c>
      <c r="C173" t="s">
        <v>14</v>
      </c>
      <c r="D173">
        <f>SUMPRODUCT(($C173=background_concentration_region!$A$3:$A$52)*(background_concentration_region!B$3:B$52))</f>
        <v>30</v>
      </c>
      <c r="E173">
        <f>SUMPRODUCT(($C173=background_concentration_region!$A$3:$A$52)*(background_concentration_region!C$3:C$52))</f>
        <v>15</v>
      </c>
      <c r="F173">
        <f>SUMPRODUCT(($C173=background_concentration_region!$A$3:$A$52)*(background_concentration_region!D$3:D$52))</f>
        <v>10</v>
      </c>
      <c r="G173">
        <f>SUMPRODUCT(($C173=background_concentration_region!$A$3:$A$52)*(background_concentration_region!E$3:E$52))</f>
        <v>5</v>
      </c>
    </row>
    <row r="174" spans="1:7" x14ac:dyDescent="0.25">
      <c r="A174">
        <v>1698999.95</v>
      </c>
      <c r="B174">
        <v>301200.05</v>
      </c>
      <c r="C174" t="s">
        <v>14</v>
      </c>
      <c r="D174">
        <f>SUMPRODUCT(($C174=background_concentration_region!$A$3:$A$52)*(background_concentration_region!B$3:B$52))</f>
        <v>30</v>
      </c>
      <c r="E174">
        <f>SUMPRODUCT(($C174=background_concentration_region!$A$3:$A$52)*(background_concentration_region!C$3:C$52))</f>
        <v>15</v>
      </c>
      <c r="F174">
        <f>SUMPRODUCT(($C174=background_concentration_region!$A$3:$A$52)*(background_concentration_region!D$3:D$52))</f>
        <v>10</v>
      </c>
      <c r="G174">
        <f>SUMPRODUCT(($C174=background_concentration_region!$A$3:$A$52)*(background_concentration_region!E$3:E$52))</f>
        <v>5</v>
      </c>
    </row>
    <row r="175" spans="1:7" x14ac:dyDescent="0.25">
      <c r="A175">
        <v>1798999.95</v>
      </c>
      <c r="B175">
        <v>301200.05</v>
      </c>
      <c r="C175" t="s">
        <v>14</v>
      </c>
      <c r="D175">
        <f>SUMPRODUCT(($C175=background_concentration_region!$A$3:$A$52)*(background_concentration_region!B$3:B$52))</f>
        <v>30</v>
      </c>
      <c r="E175">
        <f>SUMPRODUCT(($C175=background_concentration_region!$A$3:$A$52)*(background_concentration_region!C$3:C$52))</f>
        <v>15</v>
      </c>
      <c r="F175">
        <f>SUMPRODUCT(($C175=background_concentration_region!$A$3:$A$52)*(background_concentration_region!D$3:D$52))</f>
        <v>10</v>
      </c>
      <c r="G175">
        <f>SUMPRODUCT(($C175=background_concentration_region!$A$3:$A$52)*(background_concentration_region!E$3:E$52))</f>
        <v>5</v>
      </c>
    </row>
    <row r="176" spans="1:7" x14ac:dyDescent="0.25">
      <c r="A176">
        <v>1898999.95</v>
      </c>
      <c r="B176">
        <v>301200.05</v>
      </c>
      <c r="C176" t="s">
        <v>14</v>
      </c>
      <c r="D176">
        <f>SUMPRODUCT(($C176=background_concentration_region!$A$3:$A$52)*(background_concentration_region!B$3:B$52))</f>
        <v>30</v>
      </c>
      <c r="E176">
        <f>SUMPRODUCT(($C176=background_concentration_region!$A$3:$A$52)*(background_concentration_region!C$3:C$52))</f>
        <v>15</v>
      </c>
      <c r="F176">
        <f>SUMPRODUCT(($C176=background_concentration_region!$A$3:$A$52)*(background_concentration_region!D$3:D$52))</f>
        <v>10</v>
      </c>
      <c r="G176">
        <f>SUMPRODUCT(($C176=background_concentration_region!$A$3:$A$52)*(background_concentration_region!E$3:E$52))</f>
        <v>5</v>
      </c>
    </row>
    <row r="177" spans="1:7" x14ac:dyDescent="0.25">
      <c r="A177">
        <v>1998999.95</v>
      </c>
      <c r="B177">
        <v>301200.05</v>
      </c>
      <c r="C177" t="s">
        <v>14</v>
      </c>
      <c r="D177">
        <f>SUMPRODUCT(($C177=background_concentration_region!$A$3:$A$52)*(background_concentration_region!B$3:B$52))</f>
        <v>30</v>
      </c>
      <c r="E177">
        <f>SUMPRODUCT(($C177=background_concentration_region!$A$3:$A$52)*(background_concentration_region!C$3:C$52))</f>
        <v>15</v>
      </c>
      <c r="F177">
        <f>SUMPRODUCT(($C177=background_concentration_region!$A$3:$A$52)*(background_concentration_region!D$3:D$52))</f>
        <v>10</v>
      </c>
      <c r="G177">
        <f>SUMPRODUCT(($C177=background_concentration_region!$A$3:$A$52)*(background_concentration_region!E$3:E$52))</f>
        <v>5</v>
      </c>
    </row>
    <row r="178" spans="1:7" x14ac:dyDescent="0.25">
      <c r="A178">
        <v>1598999.95</v>
      </c>
      <c r="B178">
        <v>201200.05</v>
      </c>
      <c r="C178" t="s">
        <v>14</v>
      </c>
      <c r="D178">
        <f>SUMPRODUCT(($C178=background_concentration_region!$A$3:$A$52)*(background_concentration_region!B$3:B$52))</f>
        <v>30</v>
      </c>
      <c r="E178">
        <f>SUMPRODUCT(($C178=background_concentration_region!$A$3:$A$52)*(background_concentration_region!C$3:C$52))</f>
        <v>15</v>
      </c>
      <c r="F178">
        <f>SUMPRODUCT(($C178=background_concentration_region!$A$3:$A$52)*(background_concentration_region!D$3:D$52))</f>
        <v>10</v>
      </c>
      <c r="G178">
        <f>SUMPRODUCT(($C178=background_concentration_region!$A$3:$A$52)*(background_concentration_region!E$3:E$52))</f>
        <v>5</v>
      </c>
    </row>
    <row r="179" spans="1:7" x14ac:dyDescent="0.25">
      <c r="A179">
        <v>1698999.95</v>
      </c>
      <c r="B179">
        <v>201200.05</v>
      </c>
      <c r="C179" t="s">
        <v>14</v>
      </c>
      <c r="D179">
        <f>SUMPRODUCT(($C179=background_concentration_region!$A$3:$A$52)*(background_concentration_region!B$3:B$52))</f>
        <v>30</v>
      </c>
      <c r="E179">
        <f>SUMPRODUCT(($C179=background_concentration_region!$A$3:$A$52)*(background_concentration_region!C$3:C$52))</f>
        <v>15</v>
      </c>
      <c r="F179">
        <f>SUMPRODUCT(($C179=background_concentration_region!$A$3:$A$52)*(background_concentration_region!D$3:D$52))</f>
        <v>10</v>
      </c>
      <c r="G179">
        <f>SUMPRODUCT(($C179=background_concentration_region!$A$3:$A$52)*(background_concentration_region!E$3:E$52))</f>
        <v>5</v>
      </c>
    </row>
    <row r="180" spans="1:7" x14ac:dyDescent="0.25">
      <c r="A180">
        <v>1798999.95</v>
      </c>
      <c r="B180">
        <v>201200.05</v>
      </c>
      <c r="C180" t="s">
        <v>14</v>
      </c>
      <c r="D180">
        <f>SUMPRODUCT(($C180=background_concentration_region!$A$3:$A$52)*(background_concentration_region!B$3:B$52))</f>
        <v>30</v>
      </c>
      <c r="E180">
        <f>SUMPRODUCT(($C180=background_concentration_region!$A$3:$A$52)*(background_concentration_region!C$3:C$52))</f>
        <v>15</v>
      </c>
      <c r="F180">
        <f>SUMPRODUCT(($C180=background_concentration_region!$A$3:$A$52)*(background_concentration_region!D$3:D$52))</f>
        <v>10</v>
      </c>
      <c r="G180">
        <f>SUMPRODUCT(($C180=background_concentration_region!$A$3:$A$52)*(background_concentration_region!E$3:E$52))</f>
        <v>5</v>
      </c>
    </row>
    <row r="181" spans="1:7" x14ac:dyDescent="0.25">
      <c r="A181">
        <v>1898999.95</v>
      </c>
      <c r="B181">
        <v>201200.05</v>
      </c>
      <c r="C181" t="s">
        <v>14</v>
      </c>
      <c r="D181">
        <f>SUMPRODUCT(($C181=background_concentration_region!$A$3:$A$52)*(background_concentration_region!B$3:B$52))</f>
        <v>30</v>
      </c>
      <c r="E181">
        <f>SUMPRODUCT(($C181=background_concentration_region!$A$3:$A$52)*(background_concentration_region!C$3:C$52))</f>
        <v>15</v>
      </c>
      <c r="F181">
        <f>SUMPRODUCT(($C181=background_concentration_region!$A$3:$A$52)*(background_concentration_region!D$3:D$52))</f>
        <v>10</v>
      </c>
      <c r="G181">
        <f>SUMPRODUCT(($C181=background_concentration_region!$A$3:$A$52)*(background_concentration_region!E$3:E$52))</f>
        <v>5</v>
      </c>
    </row>
    <row r="182" spans="1:7" x14ac:dyDescent="0.25">
      <c r="A182">
        <v>1998999.95</v>
      </c>
      <c r="B182">
        <v>201200.05</v>
      </c>
      <c r="C182" t="s">
        <v>14</v>
      </c>
      <c r="D182">
        <f>SUMPRODUCT(($C182=background_concentration_region!$A$3:$A$52)*(background_concentration_region!B$3:B$52))</f>
        <v>30</v>
      </c>
      <c r="E182">
        <f>SUMPRODUCT(($C182=background_concentration_region!$A$3:$A$52)*(background_concentration_region!C$3:C$52))</f>
        <v>15</v>
      </c>
      <c r="F182">
        <f>SUMPRODUCT(($C182=background_concentration_region!$A$3:$A$52)*(background_concentration_region!D$3:D$52))</f>
        <v>10</v>
      </c>
      <c r="G182">
        <f>SUMPRODUCT(($C182=background_concentration_region!$A$3:$A$52)*(background_concentration_region!E$3:E$52))</f>
        <v>5</v>
      </c>
    </row>
    <row r="183" spans="1:7" x14ac:dyDescent="0.25">
      <c r="A183">
        <v>1798999.95</v>
      </c>
      <c r="B183">
        <v>101200.05</v>
      </c>
      <c r="C183" t="s">
        <v>14</v>
      </c>
      <c r="D183">
        <f>SUMPRODUCT(($C183=background_concentration_region!$A$3:$A$52)*(background_concentration_region!B$3:B$52))</f>
        <v>30</v>
      </c>
      <c r="E183">
        <f>SUMPRODUCT(($C183=background_concentration_region!$A$3:$A$52)*(background_concentration_region!C$3:C$52))</f>
        <v>15</v>
      </c>
      <c r="F183">
        <f>SUMPRODUCT(($C183=background_concentration_region!$A$3:$A$52)*(background_concentration_region!D$3:D$52))</f>
        <v>10</v>
      </c>
      <c r="G183">
        <f>SUMPRODUCT(($C183=background_concentration_region!$A$3:$A$52)*(background_concentration_region!E$3:E$52))</f>
        <v>5</v>
      </c>
    </row>
    <row r="184" spans="1:7" x14ac:dyDescent="0.25">
      <c r="A184">
        <v>1898999.95</v>
      </c>
      <c r="B184">
        <v>101200.05</v>
      </c>
      <c r="C184" t="s">
        <v>14</v>
      </c>
      <c r="D184">
        <f>SUMPRODUCT(($C184=background_concentration_region!$A$3:$A$52)*(background_concentration_region!B$3:B$52))</f>
        <v>30</v>
      </c>
      <c r="E184">
        <f>SUMPRODUCT(($C184=background_concentration_region!$A$3:$A$52)*(background_concentration_region!C$3:C$52))</f>
        <v>15</v>
      </c>
      <c r="F184">
        <f>SUMPRODUCT(($C184=background_concentration_region!$A$3:$A$52)*(background_concentration_region!D$3:D$52))</f>
        <v>10</v>
      </c>
      <c r="G184">
        <f>SUMPRODUCT(($C184=background_concentration_region!$A$3:$A$52)*(background_concentration_region!E$3:E$52))</f>
        <v>5</v>
      </c>
    </row>
    <row r="185" spans="1:7" x14ac:dyDescent="0.25">
      <c r="A185">
        <v>1998999.95</v>
      </c>
      <c r="B185">
        <v>101200.05</v>
      </c>
      <c r="C185" t="s">
        <v>14</v>
      </c>
      <c r="D185">
        <f>SUMPRODUCT(($C185=background_concentration_region!$A$3:$A$52)*(background_concentration_region!B$3:B$52))</f>
        <v>30</v>
      </c>
      <c r="E185">
        <f>SUMPRODUCT(($C185=background_concentration_region!$A$3:$A$52)*(background_concentration_region!C$3:C$52))</f>
        <v>15</v>
      </c>
      <c r="F185">
        <f>SUMPRODUCT(($C185=background_concentration_region!$A$3:$A$52)*(background_concentration_region!D$3:D$52))</f>
        <v>10</v>
      </c>
      <c r="G185">
        <f>SUMPRODUCT(($C185=background_concentration_region!$A$3:$A$52)*(background_concentration_region!E$3:E$52))</f>
        <v>5</v>
      </c>
    </row>
    <row r="186" spans="1:7" x14ac:dyDescent="0.25">
      <c r="A186">
        <v>598999.94999999995</v>
      </c>
      <c r="B186">
        <v>1001200.05</v>
      </c>
      <c r="C186" t="s">
        <v>15</v>
      </c>
      <c r="D186">
        <f>SUMPRODUCT(($C186=background_concentration_region!$A$3:$A$52)*(background_concentration_region!B$3:B$52))</f>
        <v>10</v>
      </c>
      <c r="E186">
        <f>SUMPRODUCT(($C186=background_concentration_region!$A$3:$A$52)*(background_concentration_region!C$3:C$52))</f>
        <v>5</v>
      </c>
      <c r="F186">
        <f>SUMPRODUCT(($C186=background_concentration_region!$A$3:$A$52)*(background_concentration_region!D$3:D$52))</f>
        <v>3</v>
      </c>
      <c r="G186">
        <f>SUMPRODUCT(($C186=background_concentration_region!$A$3:$A$52)*(background_concentration_region!E$3:E$52))</f>
        <v>3</v>
      </c>
    </row>
    <row r="187" spans="1:7" x14ac:dyDescent="0.25">
      <c r="A187">
        <v>698999.95</v>
      </c>
      <c r="B187">
        <v>1001200.05</v>
      </c>
      <c r="C187" t="s">
        <v>15</v>
      </c>
      <c r="D187">
        <f>SUMPRODUCT(($C187=background_concentration_region!$A$3:$A$52)*(background_concentration_region!B$3:B$52))</f>
        <v>10</v>
      </c>
      <c r="E187">
        <f>SUMPRODUCT(($C187=background_concentration_region!$A$3:$A$52)*(background_concentration_region!C$3:C$52))</f>
        <v>5</v>
      </c>
      <c r="F187">
        <f>SUMPRODUCT(($C187=background_concentration_region!$A$3:$A$52)*(background_concentration_region!D$3:D$52))</f>
        <v>3</v>
      </c>
      <c r="G187">
        <f>SUMPRODUCT(($C187=background_concentration_region!$A$3:$A$52)*(background_concentration_region!E$3:E$52))</f>
        <v>3</v>
      </c>
    </row>
    <row r="188" spans="1:7" x14ac:dyDescent="0.25">
      <c r="A188">
        <v>498999.95</v>
      </c>
      <c r="B188">
        <v>901200.05</v>
      </c>
      <c r="C188" t="s">
        <v>15</v>
      </c>
      <c r="D188">
        <f>SUMPRODUCT(($C188=background_concentration_region!$A$3:$A$52)*(background_concentration_region!B$3:B$52))</f>
        <v>10</v>
      </c>
      <c r="E188">
        <f>SUMPRODUCT(($C188=background_concentration_region!$A$3:$A$52)*(background_concentration_region!C$3:C$52))</f>
        <v>5</v>
      </c>
      <c r="F188">
        <f>SUMPRODUCT(($C188=background_concentration_region!$A$3:$A$52)*(background_concentration_region!D$3:D$52))</f>
        <v>3</v>
      </c>
      <c r="G188">
        <f>SUMPRODUCT(($C188=background_concentration_region!$A$3:$A$52)*(background_concentration_region!E$3:E$52))</f>
        <v>3</v>
      </c>
    </row>
    <row r="189" spans="1:7" x14ac:dyDescent="0.25">
      <c r="A189">
        <v>598999.94999999995</v>
      </c>
      <c r="B189">
        <v>901200.05</v>
      </c>
      <c r="C189" t="s">
        <v>15</v>
      </c>
      <c r="D189">
        <f>SUMPRODUCT(($C189=background_concentration_region!$A$3:$A$52)*(background_concentration_region!B$3:B$52))</f>
        <v>10</v>
      </c>
      <c r="E189">
        <f>SUMPRODUCT(($C189=background_concentration_region!$A$3:$A$52)*(background_concentration_region!C$3:C$52))</f>
        <v>5</v>
      </c>
      <c r="F189">
        <f>SUMPRODUCT(($C189=background_concentration_region!$A$3:$A$52)*(background_concentration_region!D$3:D$52))</f>
        <v>3</v>
      </c>
      <c r="G189">
        <f>SUMPRODUCT(($C189=background_concentration_region!$A$3:$A$52)*(background_concentration_region!E$3:E$52))</f>
        <v>3</v>
      </c>
    </row>
    <row r="190" spans="1:7" x14ac:dyDescent="0.25">
      <c r="A190">
        <v>498999.95</v>
      </c>
      <c r="B190">
        <v>801200.05</v>
      </c>
      <c r="C190" t="s">
        <v>15</v>
      </c>
      <c r="D190">
        <f>SUMPRODUCT(($C190=background_concentration_region!$A$3:$A$52)*(background_concentration_region!B$3:B$52))</f>
        <v>10</v>
      </c>
      <c r="E190">
        <f>SUMPRODUCT(($C190=background_concentration_region!$A$3:$A$52)*(background_concentration_region!C$3:C$52))</f>
        <v>5</v>
      </c>
      <c r="F190">
        <f>SUMPRODUCT(($C190=background_concentration_region!$A$3:$A$52)*(background_concentration_region!D$3:D$52))</f>
        <v>3</v>
      </c>
      <c r="G190">
        <f>SUMPRODUCT(($C190=background_concentration_region!$A$3:$A$52)*(background_concentration_region!E$3:E$52))</f>
        <v>3</v>
      </c>
    </row>
    <row r="191" spans="1:7" x14ac:dyDescent="0.25">
      <c r="A191">
        <v>798999.95</v>
      </c>
      <c r="B191">
        <v>1201200.05</v>
      </c>
      <c r="C191" t="s">
        <v>16</v>
      </c>
      <c r="D191">
        <f>SUMPRODUCT(($C191=background_concentration_region!$A$3:$A$52)*(background_concentration_region!B$3:B$52))</f>
        <v>10</v>
      </c>
      <c r="E191">
        <f>SUMPRODUCT(($C191=background_concentration_region!$A$3:$A$52)*(background_concentration_region!C$3:C$52))</f>
        <v>5</v>
      </c>
      <c r="F191">
        <f>SUMPRODUCT(($C191=background_concentration_region!$A$3:$A$52)*(background_concentration_region!D$3:D$52))</f>
        <v>3</v>
      </c>
      <c r="G191">
        <f>SUMPRODUCT(($C191=background_concentration_region!$A$3:$A$52)*(background_concentration_region!E$3:E$52))</f>
        <v>3</v>
      </c>
    </row>
    <row r="192" spans="1:7" x14ac:dyDescent="0.25">
      <c r="A192">
        <v>698999.95</v>
      </c>
      <c r="B192">
        <v>1101200.05</v>
      </c>
      <c r="C192" t="s">
        <v>16</v>
      </c>
      <c r="D192">
        <f>SUMPRODUCT(($C192=background_concentration_region!$A$3:$A$52)*(background_concentration_region!B$3:B$52))</f>
        <v>10</v>
      </c>
      <c r="E192">
        <f>SUMPRODUCT(($C192=background_concentration_region!$A$3:$A$52)*(background_concentration_region!C$3:C$52))</f>
        <v>5</v>
      </c>
      <c r="F192">
        <f>SUMPRODUCT(($C192=background_concentration_region!$A$3:$A$52)*(background_concentration_region!D$3:D$52))</f>
        <v>3</v>
      </c>
      <c r="G192">
        <f>SUMPRODUCT(($C192=background_concentration_region!$A$3:$A$52)*(background_concentration_region!E$3:E$52))</f>
        <v>3</v>
      </c>
    </row>
    <row r="193" spans="1:7" x14ac:dyDescent="0.25">
      <c r="A193">
        <v>798999.95</v>
      </c>
      <c r="B193">
        <v>1101200.05</v>
      </c>
      <c r="C193" t="s">
        <v>16</v>
      </c>
      <c r="D193">
        <f>SUMPRODUCT(($C193=background_concentration_region!$A$3:$A$52)*(background_concentration_region!B$3:B$52))</f>
        <v>10</v>
      </c>
      <c r="E193">
        <f>SUMPRODUCT(($C193=background_concentration_region!$A$3:$A$52)*(background_concentration_region!C$3:C$52))</f>
        <v>5</v>
      </c>
      <c r="F193">
        <f>SUMPRODUCT(($C193=background_concentration_region!$A$3:$A$52)*(background_concentration_region!D$3:D$52))</f>
        <v>3</v>
      </c>
      <c r="G193">
        <f>SUMPRODUCT(($C193=background_concentration_region!$A$3:$A$52)*(background_concentration_region!E$3:E$52))</f>
        <v>3</v>
      </c>
    </row>
    <row r="194" spans="1:7" x14ac:dyDescent="0.25">
      <c r="A194">
        <v>898999.95</v>
      </c>
      <c r="B194">
        <v>1101200.05</v>
      </c>
      <c r="C194" t="s">
        <v>16</v>
      </c>
      <c r="D194">
        <f>SUMPRODUCT(($C194=background_concentration_region!$A$3:$A$52)*(background_concentration_region!B$3:B$52))</f>
        <v>10</v>
      </c>
      <c r="E194">
        <f>SUMPRODUCT(($C194=background_concentration_region!$A$3:$A$52)*(background_concentration_region!C$3:C$52))</f>
        <v>5</v>
      </c>
      <c r="F194">
        <f>SUMPRODUCT(($C194=background_concentration_region!$A$3:$A$52)*(background_concentration_region!D$3:D$52))</f>
        <v>3</v>
      </c>
      <c r="G194">
        <f>SUMPRODUCT(($C194=background_concentration_region!$A$3:$A$52)*(background_concentration_region!E$3:E$52))</f>
        <v>3</v>
      </c>
    </row>
    <row r="195" spans="1:7" x14ac:dyDescent="0.25">
      <c r="A195">
        <v>798999.95</v>
      </c>
      <c r="B195">
        <v>1001200.05</v>
      </c>
      <c r="C195" t="s">
        <v>16</v>
      </c>
      <c r="D195">
        <f>SUMPRODUCT(($C195=background_concentration_region!$A$3:$A$52)*(background_concentration_region!B$3:B$52))</f>
        <v>10</v>
      </c>
      <c r="E195">
        <f>SUMPRODUCT(($C195=background_concentration_region!$A$3:$A$52)*(background_concentration_region!C$3:C$52))</f>
        <v>5</v>
      </c>
      <c r="F195">
        <f>SUMPRODUCT(($C195=background_concentration_region!$A$3:$A$52)*(background_concentration_region!D$3:D$52))</f>
        <v>3</v>
      </c>
      <c r="G195">
        <f>SUMPRODUCT(($C195=background_concentration_region!$A$3:$A$52)*(background_concentration_region!E$3:E$52))</f>
        <v>3</v>
      </c>
    </row>
    <row r="196" spans="1:7" x14ac:dyDescent="0.25">
      <c r="A196">
        <v>398999.95</v>
      </c>
      <c r="B196">
        <v>1201200.05</v>
      </c>
      <c r="C196" t="s">
        <v>17</v>
      </c>
      <c r="D196">
        <f>SUMPRODUCT(($C196=background_concentration_region!$A$3:$A$52)*(background_concentration_region!B$3:B$52))</f>
        <v>8</v>
      </c>
      <c r="E196">
        <f>SUMPRODUCT(($C196=background_concentration_region!$A$3:$A$52)*(background_concentration_region!C$3:C$52))</f>
        <v>4</v>
      </c>
      <c r="F196">
        <f>SUMPRODUCT(($C196=background_concentration_region!$A$3:$A$52)*(background_concentration_region!D$3:D$52))</f>
        <v>1</v>
      </c>
      <c r="G196">
        <f>SUMPRODUCT(($C196=background_concentration_region!$A$3:$A$52)*(background_concentration_region!E$3:E$52))</f>
        <v>2</v>
      </c>
    </row>
    <row r="197" spans="1:7" x14ac:dyDescent="0.25">
      <c r="A197">
        <v>498999.95</v>
      </c>
      <c r="B197">
        <v>1201200.05</v>
      </c>
      <c r="C197" t="s">
        <v>18</v>
      </c>
      <c r="D197">
        <f>SUMPRODUCT(($C197=background_concentration_region!$A$3:$A$52)*(background_concentration_region!B$3:B$52))</f>
        <v>8</v>
      </c>
      <c r="E197">
        <f>SUMPRODUCT(($C197=background_concentration_region!$A$3:$A$52)*(background_concentration_region!C$3:C$52))</f>
        <v>4</v>
      </c>
      <c r="F197">
        <f>SUMPRODUCT(($C197=background_concentration_region!$A$3:$A$52)*(background_concentration_region!D$3:D$52))</f>
        <v>1</v>
      </c>
      <c r="G197">
        <f>SUMPRODUCT(($C197=background_concentration_region!$A$3:$A$52)*(background_concentration_region!E$3:E$52))</f>
        <v>2</v>
      </c>
    </row>
    <row r="198" spans="1:7" x14ac:dyDescent="0.25">
      <c r="A198">
        <v>598999.94999999995</v>
      </c>
      <c r="B198">
        <v>1201200.05</v>
      </c>
      <c r="C198" t="s">
        <v>18</v>
      </c>
      <c r="D198">
        <f>SUMPRODUCT(($C198=background_concentration_region!$A$3:$A$52)*(background_concentration_region!B$3:B$52))</f>
        <v>8</v>
      </c>
      <c r="E198">
        <f>SUMPRODUCT(($C198=background_concentration_region!$A$3:$A$52)*(background_concentration_region!C$3:C$52))</f>
        <v>4</v>
      </c>
      <c r="F198">
        <f>SUMPRODUCT(($C198=background_concentration_region!$A$3:$A$52)*(background_concentration_region!D$3:D$52))</f>
        <v>1</v>
      </c>
      <c r="G198">
        <f>SUMPRODUCT(($C198=background_concentration_region!$A$3:$A$52)*(background_concentration_region!E$3:E$52))</f>
        <v>2</v>
      </c>
    </row>
    <row r="199" spans="1:7" x14ac:dyDescent="0.25">
      <c r="A199">
        <v>698999.95</v>
      </c>
      <c r="B199">
        <v>1201200.05</v>
      </c>
      <c r="C199" t="s">
        <v>18</v>
      </c>
      <c r="D199">
        <f>SUMPRODUCT(($C199=background_concentration_region!$A$3:$A$52)*(background_concentration_region!B$3:B$52))</f>
        <v>8</v>
      </c>
      <c r="E199">
        <f>SUMPRODUCT(($C199=background_concentration_region!$A$3:$A$52)*(background_concentration_region!C$3:C$52))</f>
        <v>4</v>
      </c>
      <c r="F199">
        <f>SUMPRODUCT(($C199=background_concentration_region!$A$3:$A$52)*(background_concentration_region!D$3:D$52))</f>
        <v>1</v>
      </c>
      <c r="G199">
        <f>SUMPRODUCT(($C199=background_concentration_region!$A$3:$A$52)*(background_concentration_region!E$3:E$52))</f>
        <v>2</v>
      </c>
    </row>
    <row r="200" spans="1:7" x14ac:dyDescent="0.25">
      <c r="A200">
        <v>498999.95</v>
      </c>
      <c r="B200">
        <v>1101200.05</v>
      </c>
      <c r="C200" t="s">
        <v>18</v>
      </c>
      <c r="D200">
        <f>SUMPRODUCT(($C200=background_concentration_region!$A$3:$A$52)*(background_concentration_region!B$3:B$52))</f>
        <v>8</v>
      </c>
      <c r="E200">
        <f>SUMPRODUCT(($C200=background_concentration_region!$A$3:$A$52)*(background_concentration_region!C$3:C$52))</f>
        <v>4</v>
      </c>
      <c r="F200">
        <f>SUMPRODUCT(($C200=background_concentration_region!$A$3:$A$52)*(background_concentration_region!D$3:D$52))</f>
        <v>1</v>
      </c>
      <c r="G200">
        <f>SUMPRODUCT(($C200=background_concentration_region!$A$3:$A$52)*(background_concentration_region!E$3:E$52))</f>
        <v>2</v>
      </c>
    </row>
    <row r="201" spans="1:7" x14ac:dyDescent="0.25">
      <c r="A201">
        <v>598999.94999999995</v>
      </c>
      <c r="B201">
        <v>1101200.05</v>
      </c>
      <c r="C201" t="s">
        <v>18</v>
      </c>
      <c r="D201">
        <f>SUMPRODUCT(($C201=background_concentration_region!$A$3:$A$52)*(background_concentration_region!B$3:B$52))</f>
        <v>8</v>
      </c>
      <c r="E201">
        <f>SUMPRODUCT(($C201=background_concentration_region!$A$3:$A$52)*(background_concentration_region!C$3:C$52))</f>
        <v>4</v>
      </c>
      <c r="F201">
        <f>SUMPRODUCT(($C201=background_concentration_region!$A$3:$A$52)*(background_concentration_region!D$3:D$52))</f>
        <v>1</v>
      </c>
      <c r="G201">
        <f>SUMPRODUCT(($C201=background_concentration_region!$A$3:$A$52)*(background_concentration_region!E$3:E$52))</f>
        <v>2</v>
      </c>
    </row>
    <row r="202" spans="1:7" x14ac:dyDescent="0.25">
      <c r="A202">
        <v>398999.95</v>
      </c>
      <c r="B202">
        <v>1301200.05</v>
      </c>
      <c r="C202" t="s">
        <v>19</v>
      </c>
      <c r="D202">
        <f>SUMPRODUCT(($C202=background_concentration_region!$A$3:$A$52)*(background_concentration_region!B$3:B$52))</f>
        <v>5</v>
      </c>
      <c r="E202">
        <f>SUMPRODUCT(($C202=background_concentration_region!$A$3:$A$52)*(background_concentration_region!C$3:C$52))</f>
        <v>3</v>
      </c>
      <c r="F202">
        <f>SUMPRODUCT(($C202=background_concentration_region!$A$3:$A$52)*(background_concentration_region!D$3:D$52))</f>
        <v>1</v>
      </c>
      <c r="G202">
        <f>SUMPRODUCT(($C202=background_concentration_region!$A$3:$A$52)*(background_concentration_region!E$3:E$52))</f>
        <v>2</v>
      </c>
    </row>
    <row r="203" spans="1:7" x14ac:dyDescent="0.25">
      <c r="A203">
        <v>498999.95</v>
      </c>
      <c r="B203">
        <v>1301200.05</v>
      </c>
      <c r="C203" t="s">
        <v>19</v>
      </c>
      <c r="D203">
        <f>SUMPRODUCT(($C203=background_concentration_region!$A$3:$A$52)*(background_concentration_region!B$3:B$52))</f>
        <v>5</v>
      </c>
      <c r="E203">
        <f>SUMPRODUCT(($C203=background_concentration_region!$A$3:$A$52)*(background_concentration_region!C$3:C$52))</f>
        <v>3</v>
      </c>
      <c r="F203">
        <f>SUMPRODUCT(($C203=background_concentration_region!$A$3:$A$52)*(background_concentration_region!D$3:D$52))</f>
        <v>1</v>
      </c>
      <c r="G203">
        <f>SUMPRODUCT(($C203=background_concentration_region!$A$3:$A$52)*(background_concentration_region!E$3:E$52))</f>
        <v>2</v>
      </c>
    </row>
    <row r="204" spans="1:7" x14ac:dyDescent="0.25">
      <c r="A204">
        <v>598999.94999999995</v>
      </c>
      <c r="B204">
        <v>1301200.05</v>
      </c>
      <c r="C204" t="s">
        <v>19</v>
      </c>
      <c r="D204">
        <f>SUMPRODUCT(($C204=background_concentration_region!$A$3:$A$52)*(background_concentration_region!B$3:B$52))</f>
        <v>5</v>
      </c>
      <c r="E204">
        <f>SUMPRODUCT(($C204=background_concentration_region!$A$3:$A$52)*(background_concentration_region!C$3:C$52))</f>
        <v>3</v>
      </c>
      <c r="F204">
        <f>SUMPRODUCT(($C204=background_concentration_region!$A$3:$A$52)*(background_concentration_region!D$3:D$52))</f>
        <v>1</v>
      </c>
      <c r="G204">
        <f>SUMPRODUCT(($C204=background_concentration_region!$A$3:$A$52)*(background_concentration_region!E$3:E$52))</f>
        <v>2</v>
      </c>
    </row>
    <row r="205" spans="1:7" x14ac:dyDescent="0.25">
      <c r="A205">
        <v>698999.95</v>
      </c>
      <c r="B205">
        <v>1301200.05</v>
      </c>
      <c r="C205" t="s">
        <v>19</v>
      </c>
      <c r="D205">
        <f>SUMPRODUCT(($C205=background_concentration_region!$A$3:$A$52)*(background_concentration_region!B$3:B$52))</f>
        <v>5</v>
      </c>
      <c r="E205">
        <f>SUMPRODUCT(($C205=background_concentration_region!$A$3:$A$52)*(background_concentration_region!C$3:C$52))</f>
        <v>3</v>
      </c>
      <c r="F205">
        <f>SUMPRODUCT(($C205=background_concentration_region!$A$3:$A$52)*(background_concentration_region!D$3:D$52))</f>
        <v>1</v>
      </c>
      <c r="G205">
        <f>SUMPRODUCT(($C205=background_concentration_region!$A$3:$A$52)*(background_concentration_region!E$3:E$52))</f>
        <v>2</v>
      </c>
    </row>
    <row r="206" spans="1:7" x14ac:dyDescent="0.25">
      <c r="A206">
        <v>1498999.95</v>
      </c>
      <c r="B206">
        <v>901200.05</v>
      </c>
      <c r="C206" t="s">
        <v>20</v>
      </c>
      <c r="D206">
        <f>SUMPRODUCT(($C206=background_concentration_region!$A$3:$A$52)*(background_concentration_region!B$3:B$52))</f>
        <v>15</v>
      </c>
      <c r="E206">
        <f>SUMPRODUCT(($C206=background_concentration_region!$A$3:$A$52)*(background_concentration_region!C$3:C$52))</f>
        <v>7.5</v>
      </c>
      <c r="F206">
        <f>SUMPRODUCT(($C206=background_concentration_region!$A$3:$A$52)*(background_concentration_region!D$3:D$52))</f>
        <v>5</v>
      </c>
      <c r="G206">
        <f>SUMPRODUCT(($C206=background_concentration_region!$A$3:$A$52)*(background_concentration_region!E$3:E$52))</f>
        <v>5</v>
      </c>
    </row>
    <row r="207" spans="1:7" x14ac:dyDescent="0.25">
      <c r="A207">
        <v>1298999.95</v>
      </c>
      <c r="B207">
        <v>1101200.05</v>
      </c>
      <c r="C207" t="s">
        <v>21</v>
      </c>
      <c r="D207">
        <f>SUMPRODUCT(($C207=background_concentration_region!$A$3:$A$52)*(background_concentration_region!B$3:B$52))</f>
        <v>20</v>
      </c>
      <c r="E207">
        <f>SUMPRODUCT(($C207=background_concentration_region!$A$3:$A$52)*(background_concentration_region!C$3:C$52))</f>
        <v>10</v>
      </c>
      <c r="F207">
        <f>SUMPRODUCT(($C207=background_concentration_region!$A$3:$A$52)*(background_concentration_region!D$3:D$52))</f>
        <v>10</v>
      </c>
      <c r="G207">
        <f>SUMPRODUCT(($C207=background_concentration_region!$A$3:$A$52)*(background_concentration_region!E$3:E$52))</f>
        <v>8</v>
      </c>
    </row>
    <row r="208" spans="1:7" x14ac:dyDescent="0.25">
      <c r="A208">
        <v>998999.95</v>
      </c>
      <c r="B208">
        <v>1201200.05</v>
      </c>
      <c r="C208" t="s">
        <v>140</v>
      </c>
      <c r="D208">
        <f>SUMPRODUCT(($C208=background_concentration_region!$A$3:$A$52)*(background_concentration_region!B$3:B$52))</f>
        <v>8</v>
      </c>
      <c r="E208">
        <f>SUMPRODUCT(($C208=background_concentration_region!$A$3:$A$52)*(background_concentration_region!C$3:C$52))</f>
        <v>4</v>
      </c>
      <c r="F208">
        <f>SUMPRODUCT(($C208=background_concentration_region!$A$3:$A$52)*(background_concentration_region!D$3:D$52))</f>
        <v>2</v>
      </c>
      <c r="G208">
        <f>SUMPRODUCT(($C208=background_concentration_region!$A$3:$A$52)*(background_concentration_region!E$3:E$52))</f>
        <v>3</v>
      </c>
    </row>
    <row r="209" spans="1:7" x14ac:dyDescent="0.25">
      <c r="A209">
        <v>998999.95</v>
      </c>
      <c r="B209">
        <v>1001200.05</v>
      </c>
      <c r="C209" t="s">
        <v>140</v>
      </c>
      <c r="D209">
        <f>SUMPRODUCT(($C209=background_concentration_region!$A$3:$A$52)*(background_concentration_region!B$3:B$52))</f>
        <v>8</v>
      </c>
      <c r="E209">
        <f>SUMPRODUCT(($C209=background_concentration_region!$A$3:$A$52)*(background_concentration_region!C$3:C$52))</f>
        <v>4</v>
      </c>
      <c r="F209">
        <f>SUMPRODUCT(($C209=background_concentration_region!$A$3:$A$52)*(background_concentration_region!D$3:D$52))</f>
        <v>2</v>
      </c>
      <c r="G209">
        <f>SUMPRODUCT(($C209=background_concentration_region!$A$3:$A$52)*(background_concentration_region!E$3:E$52))</f>
        <v>3</v>
      </c>
    </row>
    <row r="210" spans="1:7" x14ac:dyDescent="0.25">
      <c r="A210">
        <v>998999.95</v>
      </c>
      <c r="B210">
        <v>901200.05</v>
      </c>
      <c r="C210" t="s">
        <v>140</v>
      </c>
      <c r="D210">
        <f>SUMPRODUCT(($C210=background_concentration_region!$A$3:$A$52)*(background_concentration_region!B$3:B$52))</f>
        <v>8</v>
      </c>
      <c r="E210">
        <f>SUMPRODUCT(($C210=background_concentration_region!$A$3:$A$52)*(background_concentration_region!C$3:C$52))</f>
        <v>4</v>
      </c>
      <c r="F210">
        <f>SUMPRODUCT(($C210=background_concentration_region!$A$3:$A$52)*(background_concentration_region!D$3:D$52))</f>
        <v>2</v>
      </c>
      <c r="G210">
        <f>SUMPRODUCT(($C210=background_concentration_region!$A$3:$A$52)*(background_concentration_region!E$3:E$52))</f>
        <v>3</v>
      </c>
    </row>
    <row r="211" spans="1:7" x14ac:dyDescent="0.25">
      <c r="A211">
        <v>1098999.95</v>
      </c>
      <c r="B211">
        <v>301200.05</v>
      </c>
      <c r="C211" t="s">
        <v>22</v>
      </c>
      <c r="D211">
        <f>SUMPRODUCT(($C211=background_concentration_region!$A$3:$A$52)*(background_concentration_region!B$3:B$52))</f>
        <v>20</v>
      </c>
      <c r="E211">
        <f>SUMPRODUCT(($C211=background_concentration_region!$A$3:$A$52)*(background_concentration_region!C$3:C$52))</f>
        <v>10</v>
      </c>
      <c r="F211">
        <f>SUMPRODUCT(($C211=background_concentration_region!$A$3:$A$52)*(background_concentration_region!D$3:D$52))</f>
        <v>5</v>
      </c>
      <c r="G211">
        <f>SUMPRODUCT(($C211=background_concentration_region!$A$3:$A$52)*(background_concentration_region!E$3:E$52))</f>
        <v>5</v>
      </c>
    </row>
    <row r="212" spans="1:7" x14ac:dyDescent="0.25">
      <c r="A212">
        <v>1198999.95</v>
      </c>
      <c r="B212">
        <v>301200.05</v>
      </c>
      <c r="C212" t="s">
        <v>22</v>
      </c>
      <c r="D212">
        <f>SUMPRODUCT(($C212=background_concentration_region!$A$3:$A$52)*(background_concentration_region!B$3:B$52))</f>
        <v>20</v>
      </c>
      <c r="E212">
        <f>SUMPRODUCT(($C212=background_concentration_region!$A$3:$A$52)*(background_concentration_region!C$3:C$52))</f>
        <v>10</v>
      </c>
      <c r="F212">
        <f>SUMPRODUCT(($C212=background_concentration_region!$A$3:$A$52)*(background_concentration_region!D$3:D$52))</f>
        <v>5</v>
      </c>
      <c r="G212">
        <f>SUMPRODUCT(($C212=background_concentration_region!$A$3:$A$52)*(background_concentration_region!E$3:E$52))</f>
        <v>5</v>
      </c>
    </row>
    <row r="213" spans="1:7" x14ac:dyDescent="0.25">
      <c r="A213">
        <v>1298999.95</v>
      </c>
      <c r="B213">
        <v>301200.05</v>
      </c>
      <c r="C213" t="s">
        <v>22</v>
      </c>
      <c r="D213">
        <f>SUMPRODUCT(($C213=background_concentration_region!$A$3:$A$52)*(background_concentration_region!B$3:B$52))</f>
        <v>20</v>
      </c>
      <c r="E213">
        <f>SUMPRODUCT(($C213=background_concentration_region!$A$3:$A$52)*(background_concentration_region!C$3:C$52))</f>
        <v>10</v>
      </c>
      <c r="F213">
        <f>SUMPRODUCT(($C213=background_concentration_region!$A$3:$A$52)*(background_concentration_region!D$3:D$52))</f>
        <v>5</v>
      </c>
      <c r="G213">
        <f>SUMPRODUCT(($C213=background_concentration_region!$A$3:$A$52)*(background_concentration_region!E$3:E$52))</f>
        <v>5</v>
      </c>
    </row>
    <row r="214" spans="1:7" x14ac:dyDescent="0.25">
      <c r="A214">
        <v>998999.95</v>
      </c>
      <c r="B214">
        <v>201200.05</v>
      </c>
      <c r="C214" t="s">
        <v>22</v>
      </c>
      <c r="D214">
        <f>SUMPRODUCT(($C214=background_concentration_region!$A$3:$A$52)*(background_concentration_region!B$3:B$52))</f>
        <v>20</v>
      </c>
      <c r="E214">
        <f>SUMPRODUCT(($C214=background_concentration_region!$A$3:$A$52)*(background_concentration_region!C$3:C$52))</f>
        <v>10</v>
      </c>
      <c r="F214">
        <f>SUMPRODUCT(($C214=background_concentration_region!$A$3:$A$52)*(background_concentration_region!D$3:D$52))</f>
        <v>5</v>
      </c>
      <c r="G214">
        <f>SUMPRODUCT(($C214=background_concentration_region!$A$3:$A$52)*(background_concentration_region!E$3:E$52))</f>
        <v>5</v>
      </c>
    </row>
    <row r="215" spans="1:7" x14ac:dyDescent="0.25">
      <c r="A215">
        <v>1098999.95</v>
      </c>
      <c r="B215">
        <v>201200.05</v>
      </c>
      <c r="C215" t="s">
        <v>22</v>
      </c>
      <c r="D215">
        <f>SUMPRODUCT(($C215=background_concentration_region!$A$3:$A$52)*(background_concentration_region!B$3:B$52))</f>
        <v>20</v>
      </c>
      <c r="E215">
        <f>SUMPRODUCT(($C215=background_concentration_region!$A$3:$A$52)*(background_concentration_region!C$3:C$52))</f>
        <v>10</v>
      </c>
      <c r="F215">
        <f>SUMPRODUCT(($C215=background_concentration_region!$A$3:$A$52)*(background_concentration_region!D$3:D$52))</f>
        <v>5</v>
      </c>
      <c r="G215">
        <f>SUMPRODUCT(($C215=background_concentration_region!$A$3:$A$52)*(background_concentration_region!E$3:E$52))</f>
        <v>5</v>
      </c>
    </row>
    <row r="216" spans="1:7" x14ac:dyDescent="0.25">
      <c r="A216">
        <v>1198999.95</v>
      </c>
      <c r="B216">
        <v>201200.05</v>
      </c>
      <c r="C216" t="s">
        <v>22</v>
      </c>
      <c r="D216">
        <f>SUMPRODUCT(($C216=background_concentration_region!$A$3:$A$52)*(background_concentration_region!B$3:B$52))</f>
        <v>20</v>
      </c>
      <c r="E216">
        <f>SUMPRODUCT(($C216=background_concentration_region!$A$3:$A$52)*(background_concentration_region!C$3:C$52))</f>
        <v>10</v>
      </c>
      <c r="F216">
        <f>SUMPRODUCT(($C216=background_concentration_region!$A$3:$A$52)*(background_concentration_region!D$3:D$52))</f>
        <v>5</v>
      </c>
      <c r="G216">
        <f>SUMPRODUCT(($C216=background_concentration_region!$A$3:$A$52)*(background_concentration_region!E$3:E$52))</f>
        <v>5</v>
      </c>
    </row>
    <row r="217" spans="1:7" x14ac:dyDescent="0.25">
      <c r="A217">
        <v>1298999.95</v>
      </c>
      <c r="B217">
        <v>201200.05</v>
      </c>
      <c r="C217" t="s">
        <v>22</v>
      </c>
      <c r="D217">
        <f>SUMPRODUCT(($C217=background_concentration_region!$A$3:$A$52)*(background_concentration_region!B$3:B$52))</f>
        <v>20</v>
      </c>
      <c r="E217">
        <f>SUMPRODUCT(($C217=background_concentration_region!$A$3:$A$52)*(background_concentration_region!C$3:C$52))</f>
        <v>10</v>
      </c>
      <c r="F217">
        <f>SUMPRODUCT(($C217=background_concentration_region!$A$3:$A$52)*(background_concentration_region!D$3:D$52))</f>
        <v>5</v>
      </c>
      <c r="G217">
        <f>SUMPRODUCT(($C217=background_concentration_region!$A$3:$A$52)*(background_concentration_region!E$3:E$52))</f>
        <v>5</v>
      </c>
    </row>
    <row r="218" spans="1:7" x14ac:dyDescent="0.25">
      <c r="A218">
        <v>1398999.95</v>
      </c>
      <c r="B218">
        <v>201200.05</v>
      </c>
      <c r="C218" t="s">
        <v>22</v>
      </c>
      <c r="D218">
        <f>SUMPRODUCT(($C218=background_concentration_region!$A$3:$A$52)*(background_concentration_region!B$3:B$52))</f>
        <v>20</v>
      </c>
      <c r="E218">
        <f>SUMPRODUCT(($C218=background_concentration_region!$A$3:$A$52)*(background_concentration_region!C$3:C$52))</f>
        <v>10</v>
      </c>
      <c r="F218">
        <f>SUMPRODUCT(($C218=background_concentration_region!$A$3:$A$52)*(background_concentration_region!D$3:D$52))</f>
        <v>5</v>
      </c>
      <c r="G218">
        <f>SUMPRODUCT(($C218=background_concentration_region!$A$3:$A$52)*(background_concentration_region!E$3:E$52))</f>
        <v>5</v>
      </c>
    </row>
    <row r="219" spans="1:7" x14ac:dyDescent="0.25">
      <c r="A219">
        <v>1498999.95</v>
      </c>
      <c r="B219">
        <v>201200.05</v>
      </c>
      <c r="C219" t="s">
        <v>22</v>
      </c>
      <c r="D219">
        <f>SUMPRODUCT(($C219=background_concentration_region!$A$3:$A$52)*(background_concentration_region!B$3:B$52))</f>
        <v>20</v>
      </c>
      <c r="E219">
        <f>SUMPRODUCT(($C219=background_concentration_region!$A$3:$A$52)*(background_concentration_region!C$3:C$52))</f>
        <v>10</v>
      </c>
      <c r="F219">
        <f>SUMPRODUCT(($C219=background_concentration_region!$A$3:$A$52)*(background_concentration_region!D$3:D$52))</f>
        <v>5</v>
      </c>
      <c r="G219">
        <f>SUMPRODUCT(($C219=background_concentration_region!$A$3:$A$52)*(background_concentration_region!E$3:E$52))</f>
        <v>5</v>
      </c>
    </row>
    <row r="220" spans="1:7" x14ac:dyDescent="0.25">
      <c r="A220">
        <v>1098999.95</v>
      </c>
      <c r="B220">
        <v>101200.05</v>
      </c>
      <c r="C220" t="s">
        <v>22</v>
      </c>
      <c r="D220">
        <f>SUMPRODUCT(($C220=background_concentration_region!$A$3:$A$52)*(background_concentration_region!B$3:B$52))</f>
        <v>20</v>
      </c>
      <c r="E220">
        <f>SUMPRODUCT(($C220=background_concentration_region!$A$3:$A$52)*(background_concentration_region!C$3:C$52))</f>
        <v>10</v>
      </c>
      <c r="F220">
        <f>SUMPRODUCT(($C220=background_concentration_region!$A$3:$A$52)*(background_concentration_region!D$3:D$52))</f>
        <v>5</v>
      </c>
      <c r="G220">
        <f>SUMPRODUCT(($C220=background_concentration_region!$A$3:$A$52)*(background_concentration_region!E$3:E$52))</f>
        <v>5</v>
      </c>
    </row>
    <row r="221" spans="1:7" x14ac:dyDescent="0.25">
      <c r="A221">
        <v>1198999.95</v>
      </c>
      <c r="B221">
        <v>101200.05</v>
      </c>
      <c r="C221" t="s">
        <v>22</v>
      </c>
      <c r="D221">
        <f>SUMPRODUCT(($C221=background_concentration_region!$A$3:$A$52)*(background_concentration_region!B$3:B$52))</f>
        <v>20</v>
      </c>
      <c r="E221">
        <f>SUMPRODUCT(($C221=background_concentration_region!$A$3:$A$52)*(background_concentration_region!C$3:C$52))</f>
        <v>10</v>
      </c>
      <c r="F221">
        <f>SUMPRODUCT(($C221=background_concentration_region!$A$3:$A$52)*(background_concentration_region!D$3:D$52))</f>
        <v>5</v>
      </c>
      <c r="G221">
        <f>SUMPRODUCT(($C221=background_concentration_region!$A$3:$A$52)*(background_concentration_region!E$3:E$52))</f>
        <v>5</v>
      </c>
    </row>
    <row r="222" spans="1:7" x14ac:dyDescent="0.25">
      <c r="A222">
        <v>1298999.95</v>
      </c>
      <c r="B222">
        <v>101200.05</v>
      </c>
      <c r="C222" t="s">
        <v>22</v>
      </c>
      <c r="D222">
        <f>SUMPRODUCT(($C222=background_concentration_region!$A$3:$A$52)*(background_concentration_region!B$3:B$52))</f>
        <v>20</v>
      </c>
      <c r="E222">
        <f>SUMPRODUCT(($C222=background_concentration_region!$A$3:$A$52)*(background_concentration_region!C$3:C$52))</f>
        <v>10</v>
      </c>
      <c r="F222">
        <f>SUMPRODUCT(($C222=background_concentration_region!$A$3:$A$52)*(background_concentration_region!D$3:D$52))</f>
        <v>5</v>
      </c>
      <c r="G222">
        <f>SUMPRODUCT(($C222=background_concentration_region!$A$3:$A$52)*(background_concentration_region!E$3:E$52))</f>
        <v>5</v>
      </c>
    </row>
    <row r="223" spans="1:7" x14ac:dyDescent="0.25">
      <c r="A223">
        <v>1398999.95</v>
      </c>
      <c r="B223">
        <v>101200.05</v>
      </c>
      <c r="C223" t="s">
        <v>22</v>
      </c>
      <c r="D223">
        <f>SUMPRODUCT(($C223=background_concentration_region!$A$3:$A$52)*(background_concentration_region!B$3:B$52))</f>
        <v>20</v>
      </c>
      <c r="E223">
        <f>SUMPRODUCT(($C223=background_concentration_region!$A$3:$A$52)*(background_concentration_region!C$3:C$52))</f>
        <v>10</v>
      </c>
      <c r="F223">
        <f>SUMPRODUCT(($C223=background_concentration_region!$A$3:$A$52)*(background_concentration_region!D$3:D$52))</f>
        <v>5</v>
      </c>
      <c r="G223">
        <f>SUMPRODUCT(($C223=background_concentration_region!$A$3:$A$52)*(background_concentration_region!E$3:E$52))</f>
        <v>5</v>
      </c>
    </row>
    <row r="224" spans="1:7" x14ac:dyDescent="0.25">
      <c r="A224">
        <v>1498999.95</v>
      </c>
      <c r="B224">
        <v>101200.05</v>
      </c>
      <c r="C224" t="s">
        <v>22</v>
      </c>
      <c r="D224">
        <f>SUMPRODUCT(($C224=background_concentration_region!$A$3:$A$52)*(background_concentration_region!B$3:B$52))</f>
        <v>20</v>
      </c>
      <c r="E224">
        <f>SUMPRODUCT(($C224=background_concentration_region!$A$3:$A$52)*(background_concentration_region!C$3:C$52))</f>
        <v>10</v>
      </c>
      <c r="F224">
        <f>SUMPRODUCT(($C224=background_concentration_region!$A$3:$A$52)*(background_concentration_region!D$3:D$52))</f>
        <v>5</v>
      </c>
      <c r="G224">
        <f>SUMPRODUCT(($C224=background_concentration_region!$A$3:$A$52)*(background_concentration_region!E$3:E$52))</f>
        <v>5</v>
      </c>
    </row>
    <row r="225" spans="1:7" x14ac:dyDescent="0.25">
      <c r="A225">
        <v>1598999.95</v>
      </c>
      <c r="B225">
        <v>101200.05</v>
      </c>
      <c r="C225" t="s">
        <v>22</v>
      </c>
      <c r="D225">
        <f>SUMPRODUCT(($C225=background_concentration_region!$A$3:$A$52)*(background_concentration_region!B$3:B$52))</f>
        <v>20</v>
      </c>
      <c r="E225">
        <f>SUMPRODUCT(($C225=background_concentration_region!$A$3:$A$52)*(background_concentration_region!C$3:C$52))</f>
        <v>10</v>
      </c>
      <c r="F225">
        <f>SUMPRODUCT(($C225=background_concentration_region!$A$3:$A$52)*(background_concentration_region!D$3:D$52))</f>
        <v>5</v>
      </c>
      <c r="G225">
        <f>SUMPRODUCT(($C225=background_concentration_region!$A$3:$A$52)*(background_concentration_region!E$3:E$52))</f>
        <v>5</v>
      </c>
    </row>
    <row r="226" spans="1:7" x14ac:dyDescent="0.25">
      <c r="A226">
        <v>1698999.95</v>
      </c>
      <c r="B226">
        <v>101200.05</v>
      </c>
      <c r="C226" t="s">
        <v>22</v>
      </c>
      <c r="D226">
        <f>SUMPRODUCT(($C226=background_concentration_region!$A$3:$A$52)*(background_concentration_region!B$3:B$52))</f>
        <v>20</v>
      </c>
      <c r="E226">
        <f>SUMPRODUCT(($C226=background_concentration_region!$A$3:$A$52)*(background_concentration_region!C$3:C$52))</f>
        <v>10</v>
      </c>
      <c r="F226">
        <f>SUMPRODUCT(($C226=background_concentration_region!$A$3:$A$52)*(background_concentration_region!D$3:D$52))</f>
        <v>5</v>
      </c>
      <c r="G226">
        <f>SUMPRODUCT(($C226=background_concentration_region!$A$3:$A$52)*(background_concentration_region!E$3:E$52))</f>
        <v>5</v>
      </c>
    </row>
    <row r="227" spans="1:7" x14ac:dyDescent="0.25">
      <c r="A227">
        <v>898999.95</v>
      </c>
      <c r="B227">
        <v>1200.05000000005</v>
      </c>
      <c r="C227" t="s">
        <v>22</v>
      </c>
      <c r="D227">
        <f>SUMPRODUCT(($C227=background_concentration_region!$A$3:$A$52)*(background_concentration_region!B$3:B$52))</f>
        <v>20</v>
      </c>
      <c r="E227">
        <f>SUMPRODUCT(($C227=background_concentration_region!$A$3:$A$52)*(background_concentration_region!C$3:C$52))</f>
        <v>10</v>
      </c>
      <c r="F227">
        <f>SUMPRODUCT(($C227=background_concentration_region!$A$3:$A$52)*(background_concentration_region!D$3:D$52))</f>
        <v>5</v>
      </c>
      <c r="G227">
        <f>SUMPRODUCT(($C227=background_concentration_region!$A$3:$A$52)*(background_concentration_region!E$3:E$52))</f>
        <v>5</v>
      </c>
    </row>
    <row r="228" spans="1:7" x14ac:dyDescent="0.25">
      <c r="A228">
        <v>998999.95</v>
      </c>
      <c r="B228">
        <v>1200.05000000005</v>
      </c>
      <c r="C228" t="s">
        <v>22</v>
      </c>
      <c r="D228">
        <f>SUMPRODUCT(($C228=background_concentration_region!$A$3:$A$52)*(background_concentration_region!B$3:B$52))</f>
        <v>20</v>
      </c>
      <c r="E228">
        <f>SUMPRODUCT(($C228=background_concentration_region!$A$3:$A$52)*(background_concentration_region!C$3:C$52))</f>
        <v>10</v>
      </c>
      <c r="F228">
        <f>SUMPRODUCT(($C228=background_concentration_region!$A$3:$A$52)*(background_concentration_region!D$3:D$52))</f>
        <v>5</v>
      </c>
      <c r="G228">
        <f>SUMPRODUCT(($C228=background_concentration_region!$A$3:$A$52)*(background_concentration_region!E$3:E$52))</f>
        <v>5</v>
      </c>
    </row>
    <row r="229" spans="1:7" x14ac:dyDescent="0.25">
      <c r="A229">
        <v>1098999.95</v>
      </c>
      <c r="B229">
        <v>1200.05000000005</v>
      </c>
      <c r="C229" t="s">
        <v>22</v>
      </c>
      <c r="D229">
        <f>SUMPRODUCT(($C229=background_concentration_region!$A$3:$A$52)*(background_concentration_region!B$3:B$52))</f>
        <v>20</v>
      </c>
      <c r="E229">
        <f>SUMPRODUCT(($C229=background_concentration_region!$A$3:$A$52)*(background_concentration_region!C$3:C$52))</f>
        <v>10</v>
      </c>
      <c r="F229">
        <f>SUMPRODUCT(($C229=background_concentration_region!$A$3:$A$52)*(background_concentration_region!D$3:D$52))</f>
        <v>5</v>
      </c>
      <c r="G229">
        <f>SUMPRODUCT(($C229=background_concentration_region!$A$3:$A$52)*(background_concentration_region!E$3:E$52))</f>
        <v>5</v>
      </c>
    </row>
    <row r="230" spans="1:7" x14ac:dyDescent="0.25">
      <c r="A230">
        <v>1198999.95</v>
      </c>
      <c r="B230">
        <v>1200.05000000005</v>
      </c>
      <c r="C230" t="s">
        <v>22</v>
      </c>
      <c r="D230">
        <f>SUMPRODUCT(($C230=background_concentration_region!$A$3:$A$52)*(background_concentration_region!B$3:B$52))</f>
        <v>20</v>
      </c>
      <c r="E230">
        <f>SUMPRODUCT(($C230=background_concentration_region!$A$3:$A$52)*(background_concentration_region!C$3:C$52))</f>
        <v>10</v>
      </c>
      <c r="F230">
        <f>SUMPRODUCT(($C230=background_concentration_region!$A$3:$A$52)*(background_concentration_region!D$3:D$52))</f>
        <v>5</v>
      </c>
      <c r="G230">
        <f>SUMPRODUCT(($C230=background_concentration_region!$A$3:$A$52)*(background_concentration_region!E$3:E$52))</f>
        <v>5</v>
      </c>
    </row>
    <row r="231" spans="1:7" x14ac:dyDescent="0.25">
      <c r="A231">
        <v>1298999.95</v>
      </c>
      <c r="B231">
        <v>1200.05000000005</v>
      </c>
      <c r="C231" t="s">
        <v>22</v>
      </c>
      <c r="D231">
        <f>SUMPRODUCT(($C231=background_concentration_region!$A$3:$A$52)*(background_concentration_region!B$3:B$52))</f>
        <v>20</v>
      </c>
      <c r="E231">
        <f>SUMPRODUCT(($C231=background_concentration_region!$A$3:$A$52)*(background_concentration_region!C$3:C$52))</f>
        <v>10</v>
      </c>
      <c r="F231">
        <f>SUMPRODUCT(($C231=background_concentration_region!$A$3:$A$52)*(background_concentration_region!D$3:D$52))</f>
        <v>5</v>
      </c>
      <c r="G231">
        <f>SUMPRODUCT(($C231=background_concentration_region!$A$3:$A$52)*(background_concentration_region!E$3:E$52))</f>
        <v>5</v>
      </c>
    </row>
    <row r="232" spans="1:7" x14ac:dyDescent="0.25">
      <c r="A232">
        <v>1398999.95</v>
      </c>
      <c r="B232">
        <v>1200.05000000005</v>
      </c>
      <c r="C232" t="s">
        <v>22</v>
      </c>
      <c r="D232">
        <f>SUMPRODUCT(($C232=background_concentration_region!$A$3:$A$52)*(background_concentration_region!B$3:B$52))</f>
        <v>20</v>
      </c>
      <c r="E232">
        <f>SUMPRODUCT(($C232=background_concentration_region!$A$3:$A$52)*(background_concentration_region!C$3:C$52))</f>
        <v>10</v>
      </c>
      <c r="F232">
        <f>SUMPRODUCT(($C232=background_concentration_region!$A$3:$A$52)*(background_concentration_region!D$3:D$52))</f>
        <v>5</v>
      </c>
      <c r="G232">
        <f>SUMPRODUCT(($C232=background_concentration_region!$A$3:$A$52)*(background_concentration_region!E$3:E$52))</f>
        <v>5</v>
      </c>
    </row>
    <row r="233" spans="1:7" x14ac:dyDescent="0.25">
      <c r="A233">
        <v>1498999.95</v>
      </c>
      <c r="B233">
        <v>1200.05000000005</v>
      </c>
      <c r="C233" t="s">
        <v>22</v>
      </c>
      <c r="D233">
        <f>SUMPRODUCT(($C233=background_concentration_region!$A$3:$A$52)*(background_concentration_region!B$3:B$52))</f>
        <v>20</v>
      </c>
      <c r="E233">
        <f>SUMPRODUCT(($C233=background_concentration_region!$A$3:$A$52)*(background_concentration_region!C$3:C$52))</f>
        <v>10</v>
      </c>
      <c r="F233">
        <f>SUMPRODUCT(($C233=background_concentration_region!$A$3:$A$52)*(background_concentration_region!D$3:D$52))</f>
        <v>5</v>
      </c>
      <c r="G233">
        <f>SUMPRODUCT(($C233=background_concentration_region!$A$3:$A$52)*(background_concentration_region!E$3:E$52))</f>
        <v>5</v>
      </c>
    </row>
    <row r="234" spans="1:7" x14ac:dyDescent="0.25">
      <c r="A234">
        <v>1598999.95</v>
      </c>
      <c r="B234">
        <v>1200.05000000005</v>
      </c>
      <c r="C234" t="s">
        <v>22</v>
      </c>
      <c r="D234">
        <f>SUMPRODUCT(($C234=background_concentration_region!$A$3:$A$52)*(background_concentration_region!B$3:B$52))</f>
        <v>20</v>
      </c>
      <c r="E234">
        <f>SUMPRODUCT(($C234=background_concentration_region!$A$3:$A$52)*(background_concentration_region!C$3:C$52))</f>
        <v>10</v>
      </c>
      <c r="F234">
        <f>SUMPRODUCT(($C234=background_concentration_region!$A$3:$A$52)*(background_concentration_region!D$3:D$52))</f>
        <v>5</v>
      </c>
      <c r="G234">
        <f>SUMPRODUCT(($C234=background_concentration_region!$A$3:$A$52)*(background_concentration_region!E$3:E$52))</f>
        <v>5</v>
      </c>
    </row>
    <row r="235" spans="1:7" x14ac:dyDescent="0.25">
      <c r="A235">
        <v>1698999.95</v>
      </c>
      <c r="B235">
        <v>1200.05000000005</v>
      </c>
      <c r="C235" t="s">
        <v>22</v>
      </c>
      <c r="D235">
        <f>SUMPRODUCT(($C235=background_concentration_region!$A$3:$A$52)*(background_concentration_region!B$3:B$52))</f>
        <v>20</v>
      </c>
      <c r="E235">
        <f>SUMPRODUCT(($C235=background_concentration_region!$A$3:$A$52)*(background_concentration_region!C$3:C$52))</f>
        <v>10</v>
      </c>
      <c r="F235">
        <f>SUMPRODUCT(($C235=background_concentration_region!$A$3:$A$52)*(background_concentration_region!D$3:D$52))</f>
        <v>5</v>
      </c>
      <c r="G235">
        <f>SUMPRODUCT(($C235=background_concentration_region!$A$3:$A$52)*(background_concentration_region!E$3:E$52))</f>
        <v>5</v>
      </c>
    </row>
    <row r="236" spans="1:7" x14ac:dyDescent="0.25">
      <c r="A236">
        <v>1798999.95</v>
      </c>
      <c r="B236">
        <v>1200.05000000005</v>
      </c>
      <c r="C236" t="s">
        <v>22</v>
      </c>
      <c r="D236">
        <f>SUMPRODUCT(($C236=background_concentration_region!$A$3:$A$52)*(background_concentration_region!B$3:B$52))</f>
        <v>20</v>
      </c>
      <c r="E236">
        <f>SUMPRODUCT(($C236=background_concentration_region!$A$3:$A$52)*(background_concentration_region!C$3:C$52))</f>
        <v>10</v>
      </c>
      <c r="F236">
        <f>SUMPRODUCT(($C236=background_concentration_region!$A$3:$A$52)*(background_concentration_region!D$3:D$52))</f>
        <v>5</v>
      </c>
      <c r="G236">
        <f>SUMPRODUCT(($C236=background_concentration_region!$A$3:$A$52)*(background_concentration_region!E$3:E$52))</f>
        <v>5</v>
      </c>
    </row>
    <row r="237" spans="1:7" x14ac:dyDescent="0.25">
      <c r="A237">
        <v>1898999.95</v>
      </c>
      <c r="B237">
        <v>1200.05000000005</v>
      </c>
      <c r="C237" t="s">
        <v>22</v>
      </c>
      <c r="D237">
        <f>SUMPRODUCT(($C237=background_concentration_region!$A$3:$A$52)*(background_concentration_region!B$3:B$52))</f>
        <v>20</v>
      </c>
      <c r="E237">
        <f>SUMPRODUCT(($C237=background_concentration_region!$A$3:$A$52)*(background_concentration_region!C$3:C$52))</f>
        <v>10</v>
      </c>
      <c r="F237">
        <f>SUMPRODUCT(($C237=background_concentration_region!$A$3:$A$52)*(background_concentration_region!D$3:D$52))</f>
        <v>5</v>
      </c>
      <c r="G237">
        <f>SUMPRODUCT(($C237=background_concentration_region!$A$3:$A$52)*(background_concentration_region!E$3:E$52))</f>
        <v>5</v>
      </c>
    </row>
    <row r="238" spans="1:7" x14ac:dyDescent="0.25">
      <c r="A238">
        <v>1998999.95</v>
      </c>
      <c r="B238">
        <v>1200.05000000005</v>
      </c>
      <c r="C238" t="s">
        <v>22</v>
      </c>
      <c r="D238">
        <f>SUMPRODUCT(($C238=background_concentration_region!$A$3:$A$52)*(background_concentration_region!B$3:B$52))</f>
        <v>20</v>
      </c>
      <c r="E238">
        <f>SUMPRODUCT(($C238=background_concentration_region!$A$3:$A$52)*(background_concentration_region!C$3:C$52))</f>
        <v>10</v>
      </c>
      <c r="F238">
        <f>SUMPRODUCT(($C238=background_concentration_region!$A$3:$A$52)*(background_concentration_region!D$3:D$52))</f>
        <v>5</v>
      </c>
      <c r="G238">
        <f>SUMPRODUCT(($C238=background_concentration_region!$A$3:$A$52)*(background_concentration_region!E$3:E$52))</f>
        <v>5</v>
      </c>
    </row>
    <row r="239" spans="1:7" x14ac:dyDescent="0.25">
      <c r="A239">
        <v>1098999.95</v>
      </c>
      <c r="B239">
        <v>1201200.05</v>
      </c>
      <c r="C239" t="s">
        <v>141</v>
      </c>
      <c r="D239">
        <f>SUMPRODUCT(($C239=background_concentration_region!$A$3:$A$52)*(background_concentration_region!B$3:B$52))</f>
        <v>8</v>
      </c>
      <c r="E239">
        <f>SUMPRODUCT(($C239=background_concentration_region!$A$3:$A$52)*(background_concentration_region!C$3:C$52))</f>
        <v>4</v>
      </c>
      <c r="F239">
        <f>SUMPRODUCT(($C239=background_concentration_region!$A$3:$A$52)*(background_concentration_region!D$3:D$52))</f>
        <v>1</v>
      </c>
      <c r="G239">
        <f>SUMPRODUCT(($C239=background_concentration_region!$A$3:$A$52)*(background_concentration_region!E$3:E$52))</f>
        <v>2</v>
      </c>
    </row>
    <row r="240" spans="1:7" x14ac:dyDescent="0.25">
      <c r="A240">
        <v>1198999.95</v>
      </c>
      <c r="B240">
        <v>1201200.05</v>
      </c>
      <c r="C240" t="s">
        <v>141</v>
      </c>
      <c r="D240">
        <f>SUMPRODUCT(($C240=background_concentration_region!$A$3:$A$52)*(background_concentration_region!B$3:B$52))</f>
        <v>8</v>
      </c>
      <c r="E240">
        <f>SUMPRODUCT(($C240=background_concentration_region!$A$3:$A$52)*(background_concentration_region!C$3:C$52))</f>
        <v>4</v>
      </c>
      <c r="F240">
        <f>SUMPRODUCT(($C240=background_concentration_region!$A$3:$A$52)*(background_concentration_region!D$3:D$52))</f>
        <v>1</v>
      </c>
      <c r="G240">
        <f>SUMPRODUCT(($C240=background_concentration_region!$A$3:$A$52)*(background_concentration_region!E$3:E$52))</f>
        <v>2</v>
      </c>
    </row>
    <row r="241" spans="1:7" x14ac:dyDescent="0.25">
      <c r="A241">
        <v>1098999.95</v>
      </c>
      <c r="B241">
        <v>1101200.05</v>
      </c>
      <c r="C241" t="s">
        <v>141</v>
      </c>
      <c r="D241">
        <f>SUMPRODUCT(($C241=background_concentration_region!$A$3:$A$52)*(background_concentration_region!B$3:B$52))</f>
        <v>8</v>
      </c>
      <c r="E241">
        <f>SUMPRODUCT(($C241=background_concentration_region!$A$3:$A$52)*(background_concentration_region!C$3:C$52))</f>
        <v>4</v>
      </c>
      <c r="F241">
        <f>SUMPRODUCT(($C241=background_concentration_region!$A$3:$A$52)*(background_concentration_region!D$3:D$52))</f>
        <v>1</v>
      </c>
      <c r="G241">
        <f>SUMPRODUCT(($C241=background_concentration_region!$A$3:$A$52)*(background_concentration_region!E$3:E$52))</f>
        <v>2</v>
      </c>
    </row>
    <row r="242" spans="1:7" x14ac:dyDescent="0.25">
      <c r="A242">
        <v>1198999.95</v>
      </c>
      <c r="B242">
        <v>1101200.05</v>
      </c>
      <c r="C242" t="s">
        <v>141</v>
      </c>
      <c r="D242">
        <f>SUMPRODUCT(($C242=background_concentration_region!$A$3:$A$52)*(background_concentration_region!B$3:B$52))</f>
        <v>8</v>
      </c>
      <c r="E242">
        <f>SUMPRODUCT(($C242=background_concentration_region!$A$3:$A$52)*(background_concentration_region!C$3:C$52))</f>
        <v>4</v>
      </c>
      <c r="F242">
        <f>SUMPRODUCT(($C242=background_concentration_region!$A$3:$A$52)*(background_concentration_region!D$3:D$52))</f>
        <v>1</v>
      </c>
      <c r="G242">
        <f>SUMPRODUCT(($C242=background_concentration_region!$A$3:$A$52)*(background_concentration_region!E$3:E$52))</f>
        <v>2</v>
      </c>
    </row>
    <row r="243" spans="1:7" x14ac:dyDescent="0.25">
      <c r="A243">
        <v>1098999.95</v>
      </c>
      <c r="B243">
        <v>1001200.05</v>
      </c>
      <c r="C243" t="s">
        <v>141</v>
      </c>
      <c r="D243">
        <f>SUMPRODUCT(($C243=background_concentration_region!$A$3:$A$52)*(background_concentration_region!B$3:B$52))</f>
        <v>8</v>
      </c>
      <c r="E243">
        <f>SUMPRODUCT(($C243=background_concentration_region!$A$3:$A$52)*(background_concentration_region!C$3:C$52))</f>
        <v>4</v>
      </c>
      <c r="F243">
        <f>SUMPRODUCT(($C243=background_concentration_region!$A$3:$A$52)*(background_concentration_region!D$3:D$52))</f>
        <v>1</v>
      </c>
      <c r="G243">
        <f>SUMPRODUCT(($C243=background_concentration_region!$A$3:$A$52)*(background_concentration_region!E$3:E$52))</f>
        <v>2</v>
      </c>
    </row>
    <row r="244" spans="1:7" x14ac:dyDescent="0.25">
      <c r="A244">
        <v>1198999.95</v>
      </c>
      <c r="B244">
        <v>1001200.05</v>
      </c>
      <c r="C244" t="s">
        <v>141</v>
      </c>
      <c r="D244">
        <f>SUMPRODUCT(($C244=background_concentration_region!$A$3:$A$52)*(background_concentration_region!B$3:B$52))</f>
        <v>8</v>
      </c>
      <c r="E244">
        <f>SUMPRODUCT(($C244=background_concentration_region!$A$3:$A$52)*(background_concentration_region!C$3:C$52))</f>
        <v>4</v>
      </c>
      <c r="F244">
        <f>SUMPRODUCT(($C244=background_concentration_region!$A$3:$A$52)*(background_concentration_region!D$3:D$52))</f>
        <v>1</v>
      </c>
      <c r="G244">
        <f>SUMPRODUCT(($C244=background_concentration_region!$A$3:$A$52)*(background_concentration_region!E$3:E$52))</f>
        <v>2</v>
      </c>
    </row>
    <row r="245" spans="1:7" x14ac:dyDescent="0.25">
      <c r="A245">
        <v>1098999.95</v>
      </c>
      <c r="B245">
        <v>901200.05</v>
      </c>
      <c r="C245" t="s">
        <v>143</v>
      </c>
      <c r="D245">
        <f>SUMPRODUCT(($C245=background_concentration_region!$A$3:$A$52)*(background_concentration_region!B$3:B$52))</f>
        <v>20</v>
      </c>
      <c r="E245">
        <f>SUMPRODUCT(($C245=background_concentration_region!$A$3:$A$52)*(background_concentration_region!C$3:C$52))</f>
        <v>10</v>
      </c>
      <c r="F245">
        <f>SUMPRODUCT(($C245=background_concentration_region!$A$3:$A$52)*(background_concentration_region!D$3:D$52))</f>
        <v>5</v>
      </c>
      <c r="G245">
        <f>SUMPRODUCT(($C245=background_concentration_region!$A$3:$A$52)*(background_concentration_region!E$3:E$52))</f>
        <v>5</v>
      </c>
    </row>
    <row r="246" spans="1:7" x14ac:dyDescent="0.25">
      <c r="A246">
        <v>1098999.95</v>
      </c>
      <c r="B246">
        <v>801200.05</v>
      </c>
      <c r="C246" t="s">
        <v>143</v>
      </c>
      <c r="D246">
        <f>SUMPRODUCT(($C246=background_concentration_region!$A$3:$A$52)*(background_concentration_region!B$3:B$52))</f>
        <v>20</v>
      </c>
      <c r="E246">
        <f>SUMPRODUCT(($C246=background_concentration_region!$A$3:$A$52)*(background_concentration_region!C$3:C$52))</f>
        <v>10</v>
      </c>
      <c r="F246">
        <f>SUMPRODUCT(($C246=background_concentration_region!$A$3:$A$52)*(background_concentration_region!D$3:D$52))</f>
        <v>5</v>
      </c>
      <c r="G246">
        <f>SUMPRODUCT(($C246=background_concentration_region!$A$3:$A$52)*(background_concentration_region!E$3:E$52))</f>
        <v>5</v>
      </c>
    </row>
    <row r="247" spans="1:7" x14ac:dyDescent="0.25">
      <c r="A247">
        <v>1398999.95</v>
      </c>
      <c r="B247">
        <v>1101200.05</v>
      </c>
      <c r="C247" t="s">
        <v>25</v>
      </c>
      <c r="D247">
        <f>SUMPRODUCT(($C247=background_concentration_region!$A$3:$A$52)*(background_concentration_region!B$3:B$52))</f>
        <v>20</v>
      </c>
      <c r="E247">
        <f>SUMPRODUCT(($C247=background_concentration_region!$A$3:$A$52)*(background_concentration_region!C$3:C$52))</f>
        <v>10</v>
      </c>
      <c r="F247">
        <f>SUMPRODUCT(($C247=background_concentration_region!$A$3:$A$52)*(background_concentration_region!D$3:D$52))</f>
        <v>5</v>
      </c>
      <c r="G247">
        <f>SUMPRODUCT(($C247=background_concentration_region!$A$3:$A$52)*(background_concentration_region!E$3:E$52))</f>
        <v>5</v>
      </c>
    </row>
    <row r="248" spans="1:7" x14ac:dyDescent="0.25">
      <c r="A248">
        <v>1498999.95</v>
      </c>
      <c r="B248">
        <v>1101200.05</v>
      </c>
      <c r="C248" t="s">
        <v>25</v>
      </c>
      <c r="D248">
        <f>SUMPRODUCT(($C248=background_concentration_region!$A$3:$A$52)*(background_concentration_region!B$3:B$52))</f>
        <v>20</v>
      </c>
      <c r="E248">
        <f>SUMPRODUCT(($C248=background_concentration_region!$A$3:$A$52)*(background_concentration_region!C$3:C$52))</f>
        <v>10</v>
      </c>
      <c r="F248">
        <f>SUMPRODUCT(($C248=background_concentration_region!$A$3:$A$52)*(background_concentration_region!D$3:D$52))</f>
        <v>5</v>
      </c>
      <c r="G248">
        <f>SUMPRODUCT(($C248=background_concentration_region!$A$3:$A$52)*(background_concentration_region!E$3:E$52))</f>
        <v>5</v>
      </c>
    </row>
    <row r="249" spans="1:7" x14ac:dyDescent="0.25">
      <c r="A249">
        <v>1298999.95</v>
      </c>
      <c r="B249">
        <v>1001200.05</v>
      </c>
      <c r="C249" t="s">
        <v>25</v>
      </c>
      <c r="D249">
        <f>SUMPRODUCT(($C249=background_concentration_region!$A$3:$A$52)*(background_concentration_region!B$3:B$52))</f>
        <v>20</v>
      </c>
      <c r="E249">
        <f>SUMPRODUCT(($C249=background_concentration_region!$A$3:$A$52)*(background_concentration_region!C$3:C$52))</f>
        <v>10</v>
      </c>
      <c r="F249">
        <f>SUMPRODUCT(($C249=background_concentration_region!$A$3:$A$52)*(background_concentration_region!D$3:D$52))</f>
        <v>5</v>
      </c>
      <c r="G249">
        <f>SUMPRODUCT(($C249=background_concentration_region!$A$3:$A$52)*(background_concentration_region!E$3:E$52))</f>
        <v>5</v>
      </c>
    </row>
    <row r="250" spans="1:7" x14ac:dyDescent="0.25">
      <c r="A250">
        <v>1398999.95</v>
      </c>
      <c r="B250">
        <v>1001200.05</v>
      </c>
      <c r="C250" t="s">
        <v>25</v>
      </c>
      <c r="D250">
        <f>SUMPRODUCT(($C250=background_concentration_region!$A$3:$A$52)*(background_concentration_region!B$3:B$52))</f>
        <v>20</v>
      </c>
      <c r="E250">
        <f>SUMPRODUCT(($C250=background_concentration_region!$A$3:$A$52)*(background_concentration_region!C$3:C$52))</f>
        <v>10</v>
      </c>
      <c r="F250">
        <f>SUMPRODUCT(($C250=background_concentration_region!$A$3:$A$52)*(background_concentration_region!D$3:D$52))</f>
        <v>5</v>
      </c>
      <c r="G250">
        <f>SUMPRODUCT(($C250=background_concentration_region!$A$3:$A$52)*(background_concentration_region!E$3:E$52))</f>
        <v>5</v>
      </c>
    </row>
    <row r="251" spans="1:7" x14ac:dyDescent="0.25">
      <c r="A251">
        <v>1498999.95</v>
      </c>
      <c r="B251">
        <v>1001200.05</v>
      </c>
      <c r="C251" t="s">
        <v>25</v>
      </c>
      <c r="D251">
        <f>SUMPRODUCT(($C251=background_concentration_region!$A$3:$A$52)*(background_concentration_region!B$3:B$52))</f>
        <v>20</v>
      </c>
      <c r="E251">
        <f>SUMPRODUCT(($C251=background_concentration_region!$A$3:$A$52)*(background_concentration_region!C$3:C$52))</f>
        <v>10</v>
      </c>
      <c r="F251">
        <f>SUMPRODUCT(($C251=background_concentration_region!$A$3:$A$52)*(background_concentration_region!D$3:D$52))</f>
        <v>5</v>
      </c>
      <c r="G251">
        <f>SUMPRODUCT(($C251=background_concentration_region!$A$3:$A$52)*(background_concentration_region!E$3:E$52))</f>
        <v>5</v>
      </c>
    </row>
    <row r="252" spans="1:7" x14ac:dyDescent="0.25">
      <c r="A252">
        <v>1198999.95</v>
      </c>
      <c r="B252">
        <v>901200.05</v>
      </c>
      <c r="C252" t="s">
        <v>25</v>
      </c>
      <c r="D252">
        <f>SUMPRODUCT(($C252=background_concentration_region!$A$3:$A$52)*(background_concentration_region!B$3:B$52))</f>
        <v>20</v>
      </c>
      <c r="E252">
        <f>SUMPRODUCT(($C252=background_concentration_region!$A$3:$A$52)*(background_concentration_region!C$3:C$52))</f>
        <v>10</v>
      </c>
      <c r="F252">
        <f>SUMPRODUCT(($C252=background_concentration_region!$A$3:$A$52)*(background_concentration_region!D$3:D$52))</f>
        <v>5</v>
      </c>
      <c r="G252">
        <f>SUMPRODUCT(($C252=background_concentration_region!$A$3:$A$52)*(background_concentration_region!E$3:E$52))</f>
        <v>5</v>
      </c>
    </row>
    <row r="253" spans="1:7" x14ac:dyDescent="0.25">
      <c r="A253">
        <v>1298999.95</v>
      </c>
      <c r="B253">
        <v>901200.05</v>
      </c>
      <c r="C253" t="s">
        <v>25</v>
      </c>
      <c r="D253">
        <f>SUMPRODUCT(($C253=background_concentration_region!$A$3:$A$52)*(background_concentration_region!B$3:B$52))</f>
        <v>20</v>
      </c>
      <c r="E253">
        <f>SUMPRODUCT(($C253=background_concentration_region!$A$3:$A$52)*(background_concentration_region!C$3:C$52))</f>
        <v>10</v>
      </c>
      <c r="F253">
        <f>SUMPRODUCT(($C253=background_concentration_region!$A$3:$A$52)*(background_concentration_region!D$3:D$52))</f>
        <v>5</v>
      </c>
      <c r="G253">
        <f>SUMPRODUCT(($C253=background_concentration_region!$A$3:$A$52)*(background_concentration_region!E$3:E$52))</f>
        <v>5</v>
      </c>
    </row>
    <row r="254" spans="1:7" x14ac:dyDescent="0.25">
      <c r="A254">
        <v>1398999.95</v>
      </c>
      <c r="B254">
        <v>901200.05</v>
      </c>
      <c r="C254" t="s">
        <v>25</v>
      </c>
      <c r="D254">
        <f>SUMPRODUCT(($C254=background_concentration_region!$A$3:$A$52)*(background_concentration_region!B$3:B$52))</f>
        <v>20</v>
      </c>
      <c r="E254">
        <f>SUMPRODUCT(($C254=background_concentration_region!$A$3:$A$52)*(background_concentration_region!C$3:C$52))</f>
        <v>10</v>
      </c>
      <c r="F254">
        <f>SUMPRODUCT(($C254=background_concentration_region!$A$3:$A$52)*(background_concentration_region!D$3:D$52))</f>
        <v>5</v>
      </c>
      <c r="G254">
        <f>SUMPRODUCT(($C254=background_concentration_region!$A$3:$A$52)*(background_concentration_region!E$3:E$52))</f>
        <v>5</v>
      </c>
    </row>
    <row r="255" spans="1:7" x14ac:dyDescent="0.25">
      <c r="A255">
        <v>1198999.95</v>
      </c>
      <c r="B255">
        <v>801200.05</v>
      </c>
      <c r="C255" t="s">
        <v>25</v>
      </c>
      <c r="D255">
        <f>SUMPRODUCT(($C255=background_concentration_region!$A$3:$A$52)*(background_concentration_region!B$3:B$52))</f>
        <v>20</v>
      </c>
      <c r="E255">
        <f>SUMPRODUCT(($C255=background_concentration_region!$A$3:$A$52)*(background_concentration_region!C$3:C$52))</f>
        <v>10</v>
      </c>
      <c r="F255">
        <f>SUMPRODUCT(($C255=background_concentration_region!$A$3:$A$52)*(background_concentration_region!D$3:D$52))</f>
        <v>5</v>
      </c>
      <c r="G255">
        <f>SUMPRODUCT(($C255=background_concentration_region!$A$3:$A$52)*(background_concentration_region!E$3:E$52))</f>
        <v>5</v>
      </c>
    </row>
    <row r="256" spans="1:7" x14ac:dyDescent="0.25">
      <c r="A256">
        <v>1298999.95</v>
      </c>
      <c r="B256">
        <v>801200.05</v>
      </c>
      <c r="C256" t="s">
        <v>25</v>
      </c>
      <c r="D256">
        <f>SUMPRODUCT(($C256=background_concentration_region!$A$3:$A$52)*(background_concentration_region!B$3:B$52))</f>
        <v>20</v>
      </c>
      <c r="E256">
        <f>SUMPRODUCT(($C256=background_concentration_region!$A$3:$A$52)*(background_concentration_region!C$3:C$52))</f>
        <v>10</v>
      </c>
      <c r="F256">
        <f>SUMPRODUCT(($C256=background_concentration_region!$A$3:$A$52)*(background_concentration_region!D$3:D$52))</f>
        <v>5</v>
      </c>
      <c r="G256">
        <f>SUMPRODUCT(($C256=background_concentration_region!$A$3:$A$52)*(background_concentration_region!E$3:E$52))</f>
        <v>5</v>
      </c>
    </row>
    <row r="257" spans="1:7" x14ac:dyDescent="0.25">
      <c r="A257">
        <v>1398999.95</v>
      </c>
      <c r="B257">
        <v>801200.05</v>
      </c>
      <c r="C257" t="s">
        <v>25</v>
      </c>
      <c r="D257">
        <f>SUMPRODUCT(($C257=background_concentration_region!$A$3:$A$52)*(background_concentration_region!B$3:B$52))</f>
        <v>20</v>
      </c>
      <c r="E257">
        <f>SUMPRODUCT(($C257=background_concentration_region!$A$3:$A$52)*(background_concentration_region!C$3:C$52))</f>
        <v>10</v>
      </c>
      <c r="F257">
        <f>SUMPRODUCT(($C257=background_concentration_region!$A$3:$A$52)*(background_concentration_region!D$3:D$52))</f>
        <v>5</v>
      </c>
      <c r="G257">
        <f>SUMPRODUCT(($C257=background_concentration_region!$A$3:$A$52)*(background_concentration_region!E$3:E$52))</f>
        <v>5</v>
      </c>
    </row>
    <row r="258" spans="1:7" x14ac:dyDescent="0.25">
      <c r="A258">
        <v>598999.94999999995</v>
      </c>
      <c r="B258">
        <v>701200.05</v>
      </c>
      <c r="C258" t="s">
        <v>26</v>
      </c>
      <c r="D258">
        <f>SUMPRODUCT(($C258=background_concentration_region!$A$3:$A$52)*(background_concentration_region!B$3:B$52))</f>
        <v>8</v>
      </c>
      <c r="E258">
        <f>SUMPRODUCT(($C258=background_concentration_region!$A$3:$A$52)*(background_concentration_region!C$3:C$52))</f>
        <v>4</v>
      </c>
      <c r="F258">
        <f>SUMPRODUCT(($C258=background_concentration_region!$A$3:$A$52)*(background_concentration_region!D$3:D$52))</f>
        <v>1</v>
      </c>
      <c r="G258">
        <f>SUMPRODUCT(($C258=background_concentration_region!$A$3:$A$52)*(background_concentration_region!E$3:E$52))</f>
        <v>2</v>
      </c>
    </row>
    <row r="259" spans="1:7" x14ac:dyDescent="0.25">
      <c r="A259">
        <v>698999.95</v>
      </c>
      <c r="B259">
        <v>701200.05</v>
      </c>
      <c r="C259" t="s">
        <v>26</v>
      </c>
      <c r="D259">
        <f>SUMPRODUCT(($C259=background_concentration_region!$A$3:$A$52)*(background_concentration_region!B$3:B$52))</f>
        <v>8</v>
      </c>
      <c r="E259">
        <f>SUMPRODUCT(($C259=background_concentration_region!$A$3:$A$52)*(background_concentration_region!C$3:C$52))</f>
        <v>4</v>
      </c>
      <c r="F259">
        <f>SUMPRODUCT(($C259=background_concentration_region!$A$3:$A$52)*(background_concentration_region!D$3:D$52))</f>
        <v>1</v>
      </c>
      <c r="G259">
        <f>SUMPRODUCT(($C259=background_concentration_region!$A$3:$A$52)*(background_concentration_region!E$3:E$52))</f>
        <v>2</v>
      </c>
    </row>
    <row r="260" spans="1:7" x14ac:dyDescent="0.25">
      <c r="A260">
        <v>498999.95</v>
      </c>
      <c r="B260">
        <v>501200.05</v>
      </c>
      <c r="C260" t="s">
        <v>26</v>
      </c>
      <c r="D260">
        <f>SUMPRODUCT(($C260=background_concentration_region!$A$3:$A$52)*(background_concentration_region!B$3:B$52))</f>
        <v>8</v>
      </c>
      <c r="E260">
        <f>SUMPRODUCT(($C260=background_concentration_region!$A$3:$A$52)*(background_concentration_region!C$3:C$52))</f>
        <v>4</v>
      </c>
      <c r="F260">
        <f>SUMPRODUCT(($C260=background_concentration_region!$A$3:$A$52)*(background_concentration_region!D$3:D$52))</f>
        <v>1</v>
      </c>
      <c r="G260">
        <f>SUMPRODUCT(($C260=background_concentration_region!$A$3:$A$52)*(background_concentration_region!E$3:E$52))</f>
        <v>2</v>
      </c>
    </row>
    <row r="261" spans="1:7" x14ac:dyDescent="0.25">
      <c r="A261">
        <v>1298999.95</v>
      </c>
      <c r="B261">
        <v>1201200.05</v>
      </c>
      <c r="C261" t="s">
        <v>28</v>
      </c>
      <c r="D261">
        <f>SUMPRODUCT(($C261=background_concentration_region!$A$3:$A$52)*(background_concentration_region!B$3:B$52))</f>
        <v>25</v>
      </c>
      <c r="E261">
        <f>SUMPRODUCT(($C261=background_concentration_region!$A$3:$A$52)*(background_concentration_region!C$3:C$52))</f>
        <v>12.5</v>
      </c>
      <c r="F261">
        <f>SUMPRODUCT(($C261=background_concentration_region!$A$3:$A$52)*(background_concentration_region!D$3:D$52))</f>
        <v>15</v>
      </c>
      <c r="G261">
        <f>SUMPRODUCT(($C261=background_concentration_region!$A$3:$A$52)*(background_concentration_region!E$3:E$52))</f>
        <v>10</v>
      </c>
    </row>
    <row r="262" spans="1:7" x14ac:dyDescent="0.25">
      <c r="A262">
        <v>1398999.95</v>
      </c>
      <c r="B262">
        <v>1201200.05</v>
      </c>
      <c r="C262" t="s">
        <v>28</v>
      </c>
      <c r="D262">
        <f>SUMPRODUCT(($C262=background_concentration_region!$A$3:$A$52)*(background_concentration_region!B$3:B$52))</f>
        <v>25</v>
      </c>
      <c r="E262">
        <f>SUMPRODUCT(($C262=background_concentration_region!$A$3:$A$52)*(background_concentration_region!C$3:C$52))</f>
        <v>12.5</v>
      </c>
      <c r="F262">
        <f>SUMPRODUCT(($C262=background_concentration_region!$A$3:$A$52)*(background_concentration_region!D$3:D$52))</f>
        <v>15</v>
      </c>
      <c r="G262">
        <f>SUMPRODUCT(($C262=background_concentration_region!$A$3:$A$52)*(background_concentration_region!E$3:E$52))</f>
        <v>10</v>
      </c>
    </row>
    <row r="263" spans="1:7" x14ac:dyDescent="0.25">
      <c r="A263">
        <v>1498999.95</v>
      </c>
      <c r="B263">
        <v>1201200.05</v>
      </c>
      <c r="C263" t="s">
        <v>28</v>
      </c>
      <c r="D263">
        <f>SUMPRODUCT(($C263=background_concentration_region!$A$3:$A$52)*(background_concentration_region!B$3:B$52))</f>
        <v>25</v>
      </c>
      <c r="E263">
        <f>SUMPRODUCT(($C263=background_concentration_region!$A$3:$A$52)*(background_concentration_region!C$3:C$52))</f>
        <v>12.5</v>
      </c>
      <c r="F263">
        <f>SUMPRODUCT(($C263=background_concentration_region!$A$3:$A$52)*(background_concentration_region!D$3:D$52))</f>
        <v>15</v>
      </c>
      <c r="G263">
        <f>SUMPRODUCT(($C263=background_concentration_region!$A$3:$A$52)*(background_concentration_region!E$3:E$52))</f>
        <v>10</v>
      </c>
    </row>
    <row r="264" spans="1:7" x14ac:dyDescent="0.25">
      <c r="A264">
        <v>298999.95</v>
      </c>
      <c r="B264">
        <v>1201200.05</v>
      </c>
      <c r="C264" t="s">
        <v>30</v>
      </c>
      <c r="D264">
        <f>SUMPRODUCT(($C264=background_concentration_region!$A$3:$A$52)*(background_concentration_region!B$3:B$52))</f>
        <v>12</v>
      </c>
      <c r="E264">
        <f>SUMPRODUCT(($C264=background_concentration_region!$A$3:$A$52)*(background_concentration_region!C$3:C$52))</f>
        <v>6</v>
      </c>
      <c r="F264">
        <f>SUMPRODUCT(($C264=background_concentration_region!$A$3:$A$52)*(background_concentration_region!D$3:D$52))</f>
        <v>3</v>
      </c>
      <c r="G264">
        <f>SUMPRODUCT(($C264=background_concentration_region!$A$3:$A$52)*(background_concentration_region!E$3:E$52))</f>
        <v>3</v>
      </c>
    </row>
    <row r="265" spans="1:7" x14ac:dyDescent="0.25">
      <c r="A265">
        <v>298999.95</v>
      </c>
      <c r="B265">
        <v>1101200.05</v>
      </c>
      <c r="C265" t="s">
        <v>30</v>
      </c>
      <c r="D265">
        <f>SUMPRODUCT(($C265=background_concentration_region!$A$3:$A$52)*(background_concentration_region!B$3:B$52))</f>
        <v>12</v>
      </c>
      <c r="E265">
        <f>SUMPRODUCT(($C265=background_concentration_region!$A$3:$A$52)*(background_concentration_region!C$3:C$52))</f>
        <v>6</v>
      </c>
      <c r="F265">
        <f>SUMPRODUCT(($C265=background_concentration_region!$A$3:$A$52)*(background_concentration_region!D$3:D$52))</f>
        <v>3</v>
      </c>
      <c r="G265">
        <f>SUMPRODUCT(($C265=background_concentration_region!$A$3:$A$52)*(background_concentration_region!E$3:E$52))</f>
        <v>3</v>
      </c>
    </row>
    <row r="266" spans="1:7" x14ac:dyDescent="0.25">
      <c r="A266">
        <v>798999.95</v>
      </c>
      <c r="B266">
        <v>1301200.05</v>
      </c>
      <c r="C266" t="s">
        <v>145</v>
      </c>
      <c r="D266">
        <f>SUMPRODUCT(($C266=background_concentration_region!$A$3:$A$52)*(background_concentration_region!B$3:B$52))</f>
        <v>20</v>
      </c>
      <c r="E266">
        <f>SUMPRODUCT(($C266=background_concentration_region!$A$3:$A$52)*(background_concentration_region!C$3:C$52))</f>
        <v>10</v>
      </c>
      <c r="F266">
        <f>SUMPRODUCT(($C266=background_concentration_region!$A$3:$A$52)*(background_concentration_region!D$3:D$52))</f>
        <v>5</v>
      </c>
      <c r="G266">
        <f>SUMPRODUCT(($C266=background_concentration_region!$A$3:$A$52)*(background_concentration_region!E$3:E$52))</f>
        <v>5</v>
      </c>
    </row>
    <row r="267" spans="1:7" x14ac:dyDescent="0.25">
      <c r="A267">
        <v>898999.95</v>
      </c>
      <c r="B267">
        <v>1201200.05</v>
      </c>
      <c r="C267" t="s">
        <v>145</v>
      </c>
      <c r="D267">
        <f>SUMPRODUCT(($C267=background_concentration_region!$A$3:$A$52)*(background_concentration_region!B$3:B$52))</f>
        <v>20</v>
      </c>
      <c r="E267">
        <f>SUMPRODUCT(($C267=background_concentration_region!$A$3:$A$52)*(background_concentration_region!C$3:C$52))</f>
        <v>10</v>
      </c>
      <c r="F267">
        <f>SUMPRODUCT(($C267=background_concentration_region!$A$3:$A$52)*(background_concentration_region!D$3:D$52))</f>
        <v>5</v>
      </c>
      <c r="G267">
        <f>SUMPRODUCT(($C267=background_concentration_region!$A$3:$A$52)*(background_concentration_region!E$3:E$52))</f>
        <v>5</v>
      </c>
    </row>
    <row r="268" spans="1:7" x14ac:dyDescent="0.25">
      <c r="A268">
        <v>798999.95</v>
      </c>
      <c r="B268">
        <v>701200.05</v>
      </c>
      <c r="C268" t="s">
        <v>31</v>
      </c>
      <c r="D268">
        <f>SUMPRODUCT(($C268=background_concentration_region!$A$3:$A$52)*(background_concentration_region!B$3:B$52))</f>
        <v>10</v>
      </c>
      <c r="E268">
        <f>SUMPRODUCT(($C268=background_concentration_region!$A$3:$A$52)*(background_concentration_region!C$3:C$52))</f>
        <v>5</v>
      </c>
      <c r="F268">
        <f>SUMPRODUCT(($C268=background_concentration_region!$A$3:$A$52)*(background_concentration_region!D$3:D$52))</f>
        <v>3</v>
      </c>
      <c r="G268">
        <f>SUMPRODUCT(($C268=background_concentration_region!$A$3:$A$52)*(background_concentration_region!E$3:E$52))</f>
        <v>3</v>
      </c>
    </row>
    <row r="269" spans="1:7" x14ac:dyDescent="0.25">
      <c r="A269">
        <v>898999.95</v>
      </c>
      <c r="B269">
        <v>701200.05</v>
      </c>
      <c r="C269" t="s">
        <v>31</v>
      </c>
      <c r="D269">
        <f>SUMPRODUCT(($C269=background_concentration_region!$A$3:$A$52)*(background_concentration_region!B$3:B$52))</f>
        <v>10</v>
      </c>
      <c r="E269">
        <f>SUMPRODUCT(($C269=background_concentration_region!$A$3:$A$52)*(background_concentration_region!C$3:C$52))</f>
        <v>5</v>
      </c>
      <c r="F269">
        <f>SUMPRODUCT(($C269=background_concentration_region!$A$3:$A$52)*(background_concentration_region!D$3:D$52))</f>
        <v>3</v>
      </c>
      <c r="G269">
        <f>SUMPRODUCT(($C269=background_concentration_region!$A$3:$A$52)*(background_concentration_region!E$3:E$52))</f>
        <v>3</v>
      </c>
    </row>
    <row r="270" spans="1:7" x14ac:dyDescent="0.25">
      <c r="A270">
        <v>998999.95</v>
      </c>
      <c r="B270">
        <v>1101200.05</v>
      </c>
      <c r="C270" t="s">
        <v>148</v>
      </c>
      <c r="D270">
        <f>SUMPRODUCT(($C270=background_concentration_region!$A$3:$A$52)*(background_concentration_region!B$3:B$52))</f>
        <v>10</v>
      </c>
      <c r="E270">
        <f>SUMPRODUCT(($C270=background_concentration_region!$A$3:$A$52)*(background_concentration_region!C$3:C$52))</f>
        <v>5</v>
      </c>
      <c r="F270">
        <f>SUMPRODUCT(($C270=background_concentration_region!$A$3:$A$52)*(background_concentration_region!D$3:D$52))</f>
        <v>3</v>
      </c>
      <c r="G270">
        <f>SUMPRODUCT(($C270=background_concentration_region!$A$3:$A$52)*(background_concentration_region!E$3:E$52))</f>
        <v>3</v>
      </c>
    </row>
    <row r="271" spans="1:7" x14ac:dyDescent="0.25">
      <c r="A271">
        <v>898999.95</v>
      </c>
      <c r="B271">
        <v>1001200.05</v>
      </c>
      <c r="C271" t="s">
        <v>148</v>
      </c>
      <c r="D271">
        <f>SUMPRODUCT(($C271=background_concentration_region!$A$3:$A$52)*(background_concentration_region!B$3:B$52))</f>
        <v>10</v>
      </c>
      <c r="E271">
        <f>SUMPRODUCT(($C271=background_concentration_region!$A$3:$A$52)*(background_concentration_region!C$3:C$52))</f>
        <v>5</v>
      </c>
      <c r="F271">
        <f>SUMPRODUCT(($C271=background_concentration_region!$A$3:$A$52)*(background_concentration_region!D$3:D$52))</f>
        <v>3</v>
      </c>
      <c r="G271">
        <f>SUMPRODUCT(($C271=background_concentration_region!$A$3:$A$52)*(background_concentration_region!E$3:E$52))</f>
        <v>3</v>
      </c>
    </row>
    <row r="272" spans="1:7" x14ac:dyDescent="0.25">
      <c r="A272">
        <v>1498999.95</v>
      </c>
      <c r="B272">
        <v>801200.05</v>
      </c>
      <c r="C272" t="s">
        <v>149</v>
      </c>
      <c r="D272">
        <f>SUMPRODUCT(($C272=background_concentration_region!$A$3:$A$52)*(background_concentration_region!B$3:B$52))</f>
        <v>15</v>
      </c>
      <c r="E272">
        <f>SUMPRODUCT(($C272=background_concentration_region!$A$3:$A$52)*(background_concentration_region!C$3:C$52))</f>
        <v>7.5</v>
      </c>
      <c r="F272">
        <f>SUMPRODUCT(($C272=background_concentration_region!$A$3:$A$52)*(background_concentration_region!D$3:D$52))</f>
        <v>5</v>
      </c>
      <c r="G272">
        <f>SUMPRODUCT(($C272=background_concentration_region!$A$3:$A$52)*(background_concentration_region!E$3:E$52))</f>
        <v>5</v>
      </c>
    </row>
    <row r="273" spans="1:7" x14ac:dyDescent="0.25">
      <c r="A273">
        <v>1153665.17154357</v>
      </c>
      <c r="B273">
        <v>556191.96467947902</v>
      </c>
      <c r="C273" t="s">
        <v>3</v>
      </c>
      <c r="D273">
        <f>SUMPRODUCT(($C273=background_concentration_region!$A$3:$A$52)*(background_concentration_region!B$3:B$52))</f>
        <v>15</v>
      </c>
      <c r="E273">
        <f>SUMPRODUCT(($C273=background_concentration_region!$A$3:$A$52)*(background_concentration_region!C$3:C$52))</f>
        <v>7.5</v>
      </c>
      <c r="F273">
        <f>SUMPRODUCT(($C273=background_concentration_region!$A$3:$A$52)*(background_concentration_region!D$3:D$52))</f>
        <v>5</v>
      </c>
      <c r="G273">
        <f>SUMPRODUCT(($C273=background_concentration_region!$A$3:$A$52)*(background_concentration_region!E$3:E$52))</f>
        <v>5</v>
      </c>
    </row>
    <row r="274" spans="1:7" x14ac:dyDescent="0.25">
      <c r="A274">
        <v>832346.99895340495</v>
      </c>
      <c r="B274">
        <v>639524.48140262906</v>
      </c>
      <c r="C274" t="s">
        <v>3</v>
      </c>
      <c r="D274">
        <f>SUMPRODUCT(($C274=background_concentration_region!$A$3:$A$52)*(background_concentration_region!B$3:B$52))</f>
        <v>15</v>
      </c>
      <c r="E274">
        <f>SUMPRODUCT(($C274=background_concentration_region!$A$3:$A$52)*(background_concentration_region!C$3:C$52))</f>
        <v>7.5</v>
      </c>
      <c r="F274">
        <f>SUMPRODUCT(($C274=background_concentration_region!$A$3:$A$52)*(background_concentration_region!D$3:D$52))</f>
        <v>5</v>
      </c>
      <c r="G274">
        <f>SUMPRODUCT(($C274=background_concentration_region!$A$3:$A$52)*(background_concentration_region!E$3:E$52))</f>
        <v>5</v>
      </c>
    </row>
    <row r="275" spans="1:7" x14ac:dyDescent="0.25">
      <c r="A275">
        <v>727242.92380709003</v>
      </c>
      <c r="B275">
        <v>566702.372194111</v>
      </c>
      <c r="C275" t="s">
        <v>3</v>
      </c>
      <c r="D275">
        <f>SUMPRODUCT(($C275=background_concentration_region!$A$3:$A$52)*(background_concentration_region!B$3:B$52))</f>
        <v>15</v>
      </c>
      <c r="E275">
        <f>SUMPRODUCT(($C275=background_concentration_region!$A$3:$A$52)*(background_concentration_region!C$3:C$52))</f>
        <v>7.5</v>
      </c>
      <c r="F275">
        <f>SUMPRODUCT(($C275=background_concentration_region!$A$3:$A$52)*(background_concentration_region!D$3:D$52))</f>
        <v>5</v>
      </c>
      <c r="G275">
        <f>SUMPRODUCT(($C275=background_concentration_region!$A$3:$A$52)*(background_concentration_region!E$3:E$52))</f>
        <v>5</v>
      </c>
    </row>
    <row r="276" spans="1:7" x14ac:dyDescent="0.25">
      <c r="A276">
        <v>626737.15194842604</v>
      </c>
      <c r="B276">
        <v>565482.41417901905</v>
      </c>
      <c r="C276" t="s">
        <v>3</v>
      </c>
      <c r="D276">
        <f>SUMPRODUCT(($C276=background_concentration_region!$A$3:$A$52)*(background_concentration_region!B$3:B$52))</f>
        <v>15</v>
      </c>
      <c r="E276">
        <f>SUMPRODUCT(($C276=background_concentration_region!$A$3:$A$52)*(background_concentration_region!C$3:C$52))</f>
        <v>7.5</v>
      </c>
      <c r="F276">
        <f>SUMPRODUCT(($C276=background_concentration_region!$A$3:$A$52)*(background_concentration_region!D$3:D$52))</f>
        <v>5</v>
      </c>
      <c r="G276">
        <f>SUMPRODUCT(($C276=background_concentration_region!$A$3:$A$52)*(background_concentration_region!E$3:E$52))</f>
        <v>5</v>
      </c>
    </row>
    <row r="277" spans="1:7" x14ac:dyDescent="0.25">
      <c r="A277">
        <v>565551.56534539198</v>
      </c>
      <c r="B277">
        <v>641119.81111467199</v>
      </c>
      <c r="C277" t="s">
        <v>26</v>
      </c>
      <c r="D277">
        <f>SUMPRODUCT(($C277=background_concentration_region!$A$3:$A$52)*(background_concentration_region!B$3:B$52))</f>
        <v>8</v>
      </c>
      <c r="E277">
        <f>SUMPRODUCT(($C277=background_concentration_region!$A$3:$A$52)*(background_concentration_region!C$3:C$52))</f>
        <v>4</v>
      </c>
      <c r="F277">
        <f>SUMPRODUCT(($C277=background_concentration_region!$A$3:$A$52)*(background_concentration_region!D$3:D$52))</f>
        <v>1</v>
      </c>
      <c r="G277">
        <f>SUMPRODUCT(($C277=background_concentration_region!$A$3:$A$52)*(background_concentration_region!E$3:E$52))</f>
        <v>2</v>
      </c>
    </row>
    <row r="278" spans="1:7" x14ac:dyDescent="0.25">
      <c r="A278">
        <v>610314.64020681405</v>
      </c>
      <c r="B278">
        <v>638022.994614825</v>
      </c>
      <c r="C278" t="s">
        <v>31</v>
      </c>
      <c r="D278">
        <f>SUMPRODUCT(($C278=background_concentration_region!$A$3:$A$52)*(background_concentration_region!B$3:B$52))</f>
        <v>10</v>
      </c>
      <c r="E278">
        <f>SUMPRODUCT(($C278=background_concentration_region!$A$3:$A$52)*(background_concentration_region!C$3:C$52))</f>
        <v>5</v>
      </c>
      <c r="F278">
        <f>SUMPRODUCT(($C278=background_concentration_region!$A$3:$A$52)*(background_concentration_region!D$3:D$52))</f>
        <v>3</v>
      </c>
      <c r="G278">
        <f>SUMPRODUCT(($C278=background_concentration_region!$A$3:$A$52)*(background_concentration_region!E$3:E$52))</f>
        <v>3</v>
      </c>
    </row>
    <row r="279" spans="1:7" x14ac:dyDescent="0.25">
      <c r="A279">
        <v>690268.81165740394</v>
      </c>
      <c r="B279">
        <v>680064.62467335095</v>
      </c>
      <c r="C279" t="s">
        <v>31</v>
      </c>
      <c r="D279">
        <f>SUMPRODUCT(($C279=background_concentration_region!$A$3:$A$52)*(background_concentration_region!B$3:B$52))</f>
        <v>10</v>
      </c>
      <c r="E279">
        <f>SUMPRODUCT(($C279=background_concentration_region!$A$3:$A$52)*(background_concentration_region!C$3:C$52))</f>
        <v>5</v>
      </c>
      <c r="F279">
        <f>SUMPRODUCT(($C279=background_concentration_region!$A$3:$A$52)*(background_concentration_region!D$3:D$52))</f>
        <v>3</v>
      </c>
      <c r="G279">
        <f>SUMPRODUCT(($C279=background_concentration_region!$A$3:$A$52)*(background_concentration_region!E$3:E$52))</f>
        <v>3</v>
      </c>
    </row>
    <row r="280" spans="1:7" x14ac:dyDescent="0.25">
      <c r="A280">
        <v>559264.08942146099</v>
      </c>
      <c r="B280">
        <v>559945.68164899002</v>
      </c>
      <c r="C280" t="s">
        <v>31</v>
      </c>
      <c r="D280">
        <f>SUMPRODUCT(($C280=background_concentration_region!$A$3:$A$52)*(background_concentration_region!B$3:B$52))</f>
        <v>10</v>
      </c>
      <c r="E280">
        <f>SUMPRODUCT(($C280=background_concentration_region!$A$3:$A$52)*(background_concentration_region!C$3:C$52))</f>
        <v>5</v>
      </c>
      <c r="F280">
        <f>SUMPRODUCT(($C280=background_concentration_region!$A$3:$A$52)*(background_concentration_region!D$3:D$52))</f>
        <v>3</v>
      </c>
      <c r="G280">
        <f>SUMPRODUCT(($C280=background_concentration_region!$A$3:$A$52)*(background_concentration_region!E$3:E$52))</f>
        <v>3</v>
      </c>
    </row>
    <row r="281" spans="1:7" x14ac:dyDescent="0.25">
      <c r="A281">
        <v>744322.33601836604</v>
      </c>
      <c r="B281">
        <v>770059.98901738401</v>
      </c>
      <c r="C281" t="s">
        <v>136</v>
      </c>
      <c r="D281">
        <f>SUMPRODUCT(($C281=background_concentration_region!$A$3:$A$52)*(background_concentration_region!B$3:B$52))</f>
        <v>12</v>
      </c>
      <c r="E281">
        <f>SUMPRODUCT(($C281=background_concentration_region!$A$3:$A$52)*(background_concentration_region!C$3:C$52))</f>
        <v>6</v>
      </c>
      <c r="F281">
        <f>SUMPRODUCT(($C281=background_concentration_region!$A$3:$A$52)*(background_concentration_region!D$3:D$52))</f>
        <v>3</v>
      </c>
      <c r="G281">
        <f>SUMPRODUCT(($C281=background_concentration_region!$A$3:$A$52)*(background_concentration_region!E$3:E$52))</f>
        <v>3</v>
      </c>
    </row>
    <row r="282" spans="1:7" x14ac:dyDescent="0.25">
      <c r="A282">
        <v>674127.82868850499</v>
      </c>
      <c r="B282">
        <v>863527.541558214</v>
      </c>
      <c r="C282" t="s">
        <v>136</v>
      </c>
      <c r="D282">
        <f>SUMPRODUCT(($C282=background_concentration_region!$A$3:$A$52)*(background_concentration_region!B$3:B$52))</f>
        <v>12</v>
      </c>
      <c r="E282">
        <f>SUMPRODUCT(($C282=background_concentration_region!$A$3:$A$52)*(background_concentration_region!C$3:C$52))</f>
        <v>6</v>
      </c>
      <c r="F282">
        <f>SUMPRODUCT(($C282=background_concentration_region!$A$3:$A$52)*(background_concentration_region!D$3:D$52))</f>
        <v>3</v>
      </c>
      <c r="G282">
        <f>SUMPRODUCT(($C282=background_concentration_region!$A$3:$A$52)*(background_concentration_region!E$3:E$52))</f>
        <v>3</v>
      </c>
    </row>
    <row r="283" spans="1:7" x14ac:dyDescent="0.25">
      <c r="A283">
        <v>763841.66425982502</v>
      </c>
      <c r="B283">
        <v>857146.22271004505</v>
      </c>
      <c r="C283" t="s">
        <v>136</v>
      </c>
      <c r="D283">
        <f>SUMPRODUCT(($C283=background_concentration_region!$A$3:$A$52)*(background_concentration_region!B$3:B$52))</f>
        <v>12</v>
      </c>
      <c r="E283">
        <f>SUMPRODUCT(($C283=background_concentration_region!$A$3:$A$52)*(background_concentration_region!C$3:C$52))</f>
        <v>6</v>
      </c>
      <c r="F283">
        <f>SUMPRODUCT(($C283=background_concentration_region!$A$3:$A$52)*(background_concentration_region!D$3:D$52))</f>
        <v>3</v>
      </c>
      <c r="G283">
        <f>SUMPRODUCT(($C283=background_concentration_region!$A$3:$A$52)*(background_concentration_region!E$3:E$52))</f>
        <v>3</v>
      </c>
    </row>
    <row r="284" spans="1:7" x14ac:dyDescent="0.25">
      <c r="A284">
        <v>836476.08761986799</v>
      </c>
      <c r="B284">
        <v>872724.14813351701</v>
      </c>
      <c r="C284" t="s">
        <v>147</v>
      </c>
      <c r="D284">
        <f>SUMPRODUCT(($C284=background_concentration_region!$A$3:$A$52)*(background_concentration_region!B$3:B$52))</f>
        <v>12</v>
      </c>
      <c r="E284">
        <f>SUMPRODUCT(($C284=background_concentration_region!$A$3:$A$52)*(background_concentration_region!C$3:C$52))</f>
        <v>6</v>
      </c>
      <c r="F284">
        <f>SUMPRODUCT(($C284=background_concentration_region!$A$3:$A$52)*(background_concentration_region!D$3:D$52))</f>
        <v>3</v>
      </c>
      <c r="G284">
        <f>SUMPRODUCT(($C284=background_concentration_region!$A$3:$A$52)*(background_concentration_region!E$3:E$52))</f>
        <v>3</v>
      </c>
    </row>
    <row r="285" spans="1:7" x14ac:dyDescent="0.25">
      <c r="A285">
        <v>819584.36125706695</v>
      </c>
      <c r="B285">
        <v>835562.35013535502</v>
      </c>
      <c r="C285" t="s">
        <v>147</v>
      </c>
      <c r="D285">
        <f>SUMPRODUCT(($C285=background_concentration_region!$A$3:$A$52)*(background_concentration_region!B$3:B$52))</f>
        <v>12</v>
      </c>
      <c r="E285">
        <f>SUMPRODUCT(($C285=background_concentration_region!$A$3:$A$52)*(background_concentration_region!C$3:C$52))</f>
        <v>6</v>
      </c>
      <c r="F285">
        <f>SUMPRODUCT(($C285=background_concentration_region!$A$3:$A$52)*(background_concentration_region!D$3:D$52))</f>
        <v>3</v>
      </c>
      <c r="G285">
        <f>SUMPRODUCT(($C285=background_concentration_region!$A$3:$A$52)*(background_concentration_region!E$3:E$52))</f>
        <v>3</v>
      </c>
    </row>
    <row r="286" spans="1:7" x14ac:dyDescent="0.25">
      <c r="A286">
        <v>900664.64779851004</v>
      </c>
      <c r="B286">
        <v>960561.12522008095</v>
      </c>
      <c r="C286" t="s">
        <v>148</v>
      </c>
      <c r="D286">
        <f>SUMPRODUCT(($C286=background_concentration_region!$A$3:$A$52)*(background_concentration_region!B$3:B$52))</f>
        <v>10</v>
      </c>
      <c r="E286">
        <f>SUMPRODUCT(($C286=background_concentration_region!$A$3:$A$52)*(background_concentration_region!C$3:C$52))</f>
        <v>5</v>
      </c>
      <c r="F286">
        <f>SUMPRODUCT(($C286=background_concentration_region!$A$3:$A$52)*(background_concentration_region!D$3:D$52))</f>
        <v>3</v>
      </c>
      <c r="G286">
        <f>SUMPRODUCT(($C286=background_concentration_region!$A$3:$A$52)*(background_concentration_region!E$3:E$52))</f>
        <v>3</v>
      </c>
    </row>
    <row r="287" spans="1:7" x14ac:dyDescent="0.25">
      <c r="A287">
        <v>976958.945203827</v>
      </c>
      <c r="B287">
        <v>1071858.83336609</v>
      </c>
      <c r="C287" t="s">
        <v>148</v>
      </c>
      <c r="D287">
        <f>SUMPRODUCT(($C287=background_concentration_region!$A$3:$A$52)*(background_concentration_region!B$3:B$52))</f>
        <v>10</v>
      </c>
      <c r="E287">
        <f>SUMPRODUCT(($C287=background_concentration_region!$A$3:$A$52)*(background_concentration_region!C$3:C$52))</f>
        <v>5</v>
      </c>
      <c r="F287">
        <f>SUMPRODUCT(($C287=background_concentration_region!$A$3:$A$52)*(background_concentration_region!D$3:D$52))</f>
        <v>3</v>
      </c>
      <c r="G287">
        <f>SUMPRODUCT(($C287=background_concentration_region!$A$3:$A$52)*(background_concentration_region!E$3:E$52))</f>
        <v>3</v>
      </c>
    </row>
    <row r="288" spans="1:7" x14ac:dyDescent="0.25">
      <c r="A288">
        <v>966823.909386146</v>
      </c>
      <c r="B288">
        <v>1170487.7467400001</v>
      </c>
      <c r="C288" t="s">
        <v>148</v>
      </c>
      <c r="D288">
        <f>SUMPRODUCT(($C288=background_concentration_region!$A$3:$A$52)*(background_concentration_region!B$3:B$52))</f>
        <v>10</v>
      </c>
      <c r="E288">
        <f>SUMPRODUCT(($C288=background_concentration_region!$A$3:$A$52)*(background_concentration_region!C$3:C$52))</f>
        <v>5</v>
      </c>
      <c r="F288">
        <f>SUMPRODUCT(($C288=background_concentration_region!$A$3:$A$52)*(background_concentration_region!D$3:D$52))</f>
        <v>3</v>
      </c>
      <c r="G288">
        <f>SUMPRODUCT(($C288=background_concentration_region!$A$3:$A$52)*(background_concentration_region!E$3:E$52))</f>
        <v>3</v>
      </c>
    </row>
    <row r="289" spans="1:7" x14ac:dyDescent="0.25">
      <c r="A289">
        <v>911268.89823737997</v>
      </c>
      <c r="B289">
        <v>1261327.6974021699</v>
      </c>
      <c r="C289" t="s">
        <v>145</v>
      </c>
      <c r="D289">
        <f>SUMPRODUCT(($C289=background_concentration_region!$A$3:$A$52)*(background_concentration_region!B$3:B$52))</f>
        <v>20</v>
      </c>
      <c r="E289">
        <f>SUMPRODUCT(($C289=background_concentration_region!$A$3:$A$52)*(background_concentration_region!C$3:C$52))</f>
        <v>10</v>
      </c>
      <c r="F289">
        <f>SUMPRODUCT(($C289=background_concentration_region!$A$3:$A$52)*(background_concentration_region!D$3:D$52))</f>
        <v>5</v>
      </c>
      <c r="G289">
        <f>SUMPRODUCT(($C289=background_concentration_region!$A$3:$A$52)*(background_concentration_region!E$3:E$52))</f>
        <v>5</v>
      </c>
    </row>
    <row r="290" spans="1:7" x14ac:dyDescent="0.25">
      <c r="A290">
        <v>859467.60405812401</v>
      </c>
      <c r="B290">
        <v>1257949.35212961</v>
      </c>
      <c r="C290" t="s">
        <v>9</v>
      </c>
      <c r="D290">
        <f>SUMPRODUCT(($C290=background_concentration_region!$A$3:$A$52)*(background_concentration_region!B$3:B$52))</f>
        <v>60</v>
      </c>
      <c r="E290">
        <f>SUMPRODUCT(($C290=background_concentration_region!$A$3:$A$52)*(background_concentration_region!C$3:C$52))</f>
        <v>30</v>
      </c>
      <c r="F290">
        <f>SUMPRODUCT(($C290=background_concentration_region!$A$3:$A$52)*(background_concentration_region!D$3:D$52))</f>
        <v>80</v>
      </c>
      <c r="G290">
        <f>SUMPRODUCT(($C290=background_concentration_region!$A$3:$A$52)*(background_concentration_region!E$3:E$52))</f>
        <v>15</v>
      </c>
    </row>
    <row r="291" spans="1:7" x14ac:dyDescent="0.25">
      <c r="A291">
        <v>723395.36391334003</v>
      </c>
      <c r="B291">
        <v>1265175.25729592</v>
      </c>
      <c r="C291" t="s">
        <v>19</v>
      </c>
      <c r="D291">
        <f>SUMPRODUCT(($C291=background_concentration_region!$A$3:$A$52)*(background_concentration_region!B$3:B$52))</f>
        <v>5</v>
      </c>
      <c r="E291">
        <f>SUMPRODUCT(($C291=background_concentration_region!$A$3:$A$52)*(background_concentration_region!C$3:C$52))</f>
        <v>3</v>
      </c>
      <c r="F291">
        <f>SUMPRODUCT(($C291=background_concentration_region!$A$3:$A$52)*(background_concentration_region!D$3:D$52))</f>
        <v>1</v>
      </c>
      <c r="G291">
        <f>SUMPRODUCT(($C291=background_concentration_region!$A$3:$A$52)*(background_concentration_region!E$3:E$52))</f>
        <v>2</v>
      </c>
    </row>
    <row r="292" spans="1:7" x14ac:dyDescent="0.25">
      <c r="A292">
        <v>726304.49456471205</v>
      </c>
      <c r="B292">
        <v>1352355.3339128201</v>
      </c>
      <c r="C292" t="s">
        <v>10</v>
      </c>
      <c r="D292">
        <f>SUMPRODUCT(($C292=background_concentration_region!$A$3:$A$52)*(background_concentration_region!B$3:B$52))</f>
        <v>5</v>
      </c>
      <c r="E292">
        <f>SUMPRODUCT(($C292=background_concentration_region!$A$3:$A$52)*(background_concentration_region!C$3:C$52))</f>
        <v>3</v>
      </c>
      <c r="F292">
        <f>SUMPRODUCT(($C292=background_concentration_region!$A$3:$A$52)*(background_concentration_region!D$3:D$52))</f>
        <v>1</v>
      </c>
      <c r="G292">
        <f>SUMPRODUCT(($C292=background_concentration_region!$A$3:$A$52)*(background_concentration_region!E$3:E$52))</f>
        <v>2</v>
      </c>
    </row>
    <row r="293" spans="1:7" x14ac:dyDescent="0.25">
      <c r="A293">
        <v>627487.895342328</v>
      </c>
      <c r="B293">
        <v>1246406.6724483599</v>
      </c>
      <c r="C293" t="s">
        <v>18</v>
      </c>
      <c r="D293">
        <f>SUMPRODUCT(($C293=background_concentration_region!$A$3:$A$52)*(background_concentration_region!B$3:B$52))</f>
        <v>8</v>
      </c>
      <c r="E293">
        <f>SUMPRODUCT(($C293=background_concentration_region!$A$3:$A$52)*(background_concentration_region!C$3:C$52))</f>
        <v>4</v>
      </c>
      <c r="F293">
        <f>SUMPRODUCT(($C293=background_concentration_region!$A$3:$A$52)*(background_concentration_region!D$3:D$52))</f>
        <v>1</v>
      </c>
      <c r="G293">
        <f>SUMPRODUCT(($C293=background_concentration_region!$A$3:$A$52)*(background_concentration_region!E$3:E$52))</f>
        <v>2</v>
      </c>
    </row>
    <row r="294" spans="1:7" x14ac:dyDescent="0.25">
      <c r="A294">
        <v>524260.678680768</v>
      </c>
      <c r="B294">
        <v>1252037.2479026299</v>
      </c>
      <c r="C294" t="s">
        <v>18</v>
      </c>
      <c r="D294">
        <f>SUMPRODUCT(($C294=background_concentration_region!$A$3:$A$52)*(background_concentration_region!B$3:B$52))</f>
        <v>8</v>
      </c>
      <c r="E294">
        <f>SUMPRODUCT(($C294=background_concentration_region!$A$3:$A$52)*(background_concentration_region!C$3:C$52))</f>
        <v>4</v>
      </c>
      <c r="F294">
        <f>SUMPRODUCT(($C294=background_concentration_region!$A$3:$A$52)*(background_concentration_region!D$3:D$52))</f>
        <v>1</v>
      </c>
      <c r="G294">
        <f>SUMPRODUCT(($C294=background_concentration_region!$A$3:$A$52)*(background_concentration_region!E$3:E$52))</f>
        <v>2</v>
      </c>
    </row>
    <row r="295" spans="1:7" x14ac:dyDescent="0.25">
      <c r="A295">
        <v>436236.01574572898</v>
      </c>
      <c r="B295">
        <v>1259075.4672204601</v>
      </c>
      <c r="C295" t="s">
        <v>18</v>
      </c>
      <c r="D295">
        <f>SUMPRODUCT(($C295=background_concentration_region!$A$3:$A$52)*(background_concentration_region!B$3:B$52))</f>
        <v>8</v>
      </c>
      <c r="E295">
        <f>SUMPRODUCT(($C295=background_concentration_region!$A$3:$A$52)*(background_concentration_region!C$3:C$52))</f>
        <v>4</v>
      </c>
      <c r="F295">
        <f>SUMPRODUCT(($C295=background_concentration_region!$A$3:$A$52)*(background_concentration_region!D$3:D$52))</f>
        <v>1</v>
      </c>
      <c r="G295">
        <f>SUMPRODUCT(($C295=background_concentration_region!$A$3:$A$52)*(background_concentration_region!E$3:E$52))</f>
        <v>2</v>
      </c>
    </row>
    <row r="296" spans="1:7" x14ac:dyDescent="0.25">
      <c r="A296">
        <v>234755.257407211</v>
      </c>
      <c r="B296">
        <v>1276436.40820445</v>
      </c>
      <c r="C296" t="s">
        <v>5</v>
      </c>
      <c r="D296">
        <f>SUMPRODUCT(($C296=background_concentration_region!$A$3:$A$52)*(background_concentration_region!B$3:B$52))</f>
        <v>8</v>
      </c>
      <c r="E296">
        <f>SUMPRODUCT(($C296=background_concentration_region!$A$3:$A$52)*(background_concentration_region!C$3:C$52))</f>
        <v>4</v>
      </c>
      <c r="F296">
        <f>SUMPRODUCT(($C296=background_concentration_region!$A$3:$A$52)*(background_concentration_region!D$3:D$52))</f>
        <v>1</v>
      </c>
      <c r="G296">
        <f>SUMPRODUCT(($C296=background_concentration_region!$A$3:$A$52)*(background_concentration_region!E$3:E$52))</f>
        <v>2</v>
      </c>
    </row>
    <row r="297" spans="1:7" x14ac:dyDescent="0.25">
      <c r="A297">
        <v>409584.62526219903</v>
      </c>
      <c r="B297">
        <v>1366619.45839696</v>
      </c>
      <c r="C297" t="s">
        <v>30</v>
      </c>
      <c r="D297">
        <f>SUMPRODUCT(($C297=background_concentration_region!$A$3:$A$52)*(background_concentration_region!B$3:B$52))</f>
        <v>12</v>
      </c>
      <c r="E297">
        <f>SUMPRODUCT(($C297=background_concentration_region!$A$3:$A$52)*(background_concentration_region!C$3:C$52))</f>
        <v>6</v>
      </c>
      <c r="F297">
        <f>SUMPRODUCT(($C297=background_concentration_region!$A$3:$A$52)*(background_concentration_region!D$3:D$52))</f>
        <v>3</v>
      </c>
      <c r="G297">
        <f>SUMPRODUCT(($C297=background_concentration_region!$A$3:$A$52)*(background_concentration_region!E$3:E$52))</f>
        <v>3</v>
      </c>
    </row>
    <row r="298" spans="1:7" x14ac:dyDescent="0.25">
      <c r="A298">
        <v>325125.99344819499</v>
      </c>
      <c r="B298">
        <v>1291920.4907036901</v>
      </c>
      <c r="C298" t="s">
        <v>30</v>
      </c>
      <c r="D298">
        <f>SUMPRODUCT(($C298=background_concentration_region!$A$3:$A$52)*(background_concentration_region!B$3:B$52))</f>
        <v>12</v>
      </c>
      <c r="E298">
        <f>SUMPRODUCT(($C298=background_concentration_region!$A$3:$A$52)*(background_concentration_region!C$3:C$52))</f>
        <v>6</v>
      </c>
      <c r="F298">
        <f>SUMPRODUCT(($C298=background_concentration_region!$A$3:$A$52)*(background_concentration_region!D$3:D$52))</f>
        <v>3</v>
      </c>
      <c r="G298">
        <f>SUMPRODUCT(($C298=background_concentration_region!$A$3:$A$52)*(background_concentration_region!E$3:E$52))</f>
        <v>3</v>
      </c>
    </row>
    <row r="299" spans="1:7" x14ac:dyDescent="0.25">
      <c r="A299">
        <v>1233243.9712972101</v>
      </c>
      <c r="B299">
        <v>1260295.4252355599</v>
      </c>
      <c r="C299" t="s">
        <v>27</v>
      </c>
      <c r="D299">
        <f>SUMPRODUCT(($C299=background_concentration_region!$A$3:$A$52)*(background_concentration_region!B$3:B$52))</f>
        <v>8</v>
      </c>
      <c r="E299">
        <f>SUMPRODUCT(($C299=background_concentration_region!$A$3:$A$52)*(background_concentration_region!C$3:C$52))</f>
        <v>4</v>
      </c>
      <c r="F299">
        <f>SUMPRODUCT(($C299=background_concentration_region!$A$3:$A$52)*(background_concentration_region!D$3:D$52))</f>
        <v>1</v>
      </c>
      <c r="G299">
        <f>SUMPRODUCT(($C299=background_concentration_region!$A$3:$A$52)*(background_concentration_region!E$3:E$52))</f>
        <v>2</v>
      </c>
    </row>
    <row r="300" spans="1:7" x14ac:dyDescent="0.25">
      <c r="A300">
        <v>1440355.3050899899</v>
      </c>
      <c r="B300">
        <v>1181279.6830273401</v>
      </c>
      <c r="C300" t="s">
        <v>28</v>
      </c>
      <c r="D300">
        <f>SUMPRODUCT(($C300=background_concentration_region!$A$3:$A$52)*(background_concentration_region!B$3:B$52))</f>
        <v>25</v>
      </c>
      <c r="E300">
        <f>SUMPRODUCT(($C300=background_concentration_region!$A$3:$A$52)*(background_concentration_region!C$3:C$52))</f>
        <v>12.5</v>
      </c>
      <c r="F300">
        <f>SUMPRODUCT(($C300=background_concentration_region!$A$3:$A$52)*(background_concentration_region!D$3:D$52))</f>
        <v>15</v>
      </c>
      <c r="G300">
        <f>SUMPRODUCT(($C300=background_concentration_region!$A$3:$A$52)*(background_concentration_region!E$3:E$52))</f>
        <v>10</v>
      </c>
    </row>
    <row r="301" spans="1:7" x14ac:dyDescent="0.25">
      <c r="A301">
        <v>1420085.23345463</v>
      </c>
      <c r="B301">
        <v>1246969.7299937899</v>
      </c>
      <c r="C301" t="s">
        <v>28</v>
      </c>
      <c r="D301">
        <f>SUMPRODUCT(($C301=background_concentration_region!$A$3:$A$52)*(background_concentration_region!B$3:B$52))</f>
        <v>25</v>
      </c>
      <c r="E301">
        <f>SUMPRODUCT(($C301=background_concentration_region!$A$3:$A$52)*(background_concentration_region!C$3:C$52))</f>
        <v>12.5</v>
      </c>
      <c r="F301">
        <f>SUMPRODUCT(($C301=background_concentration_region!$A$3:$A$52)*(background_concentration_region!D$3:D$52))</f>
        <v>15</v>
      </c>
      <c r="G301">
        <f>SUMPRODUCT(($C301=background_concentration_region!$A$3:$A$52)*(background_concentration_region!E$3:E$52))</f>
        <v>10</v>
      </c>
    </row>
    <row r="302" spans="1:7" x14ac:dyDescent="0.25">
      <c r="A302">
        <v>1345386.2657613601</v>
      </c>
      <c r="B302">
        <v>1239837.6677517199</v>
      </c>
      <c r="C302" t="s">
        <v>28</v>
      </c>
      <c r="D302">
        <f>SUMPRODUCT(($C302=background_concentration_region!$A$3:$A$52)*(background_concentration_region!B$3:B$52))</f>
        <v>25</v>
      </c>
      <c r="E302">
        <f>SUMPRODUCT(($C302=background_concentration_region!$A$3:$A$52)*(background_concentration_region!C$3:C$52))</f>
        <v>12.5</v>
      </c>
      <c r="F302">
        <f>SUMPRODUCT(($C302=background_concentration_region!$A$3:$A$52)*(background_concentration_region!D$3:D$52))</f>
        <v>15</v>
      </c>
      <c r="G302">
        <f>SUMPRODUCT(($C302=background_concentration_region!$A$3:$A$52)*(background_concentration_region!E$3:E$52))</f>
        <v>10</v>
      </c>
    </row>
    <row r="303" spans="1:7" x14ac:dyDescent="0.25">
      <c r="A303">
        <v>1408824.0825461</v>
      </c>
      <c r="B303">
        <v>1155285.1930134799</v>
      </c>
      <c r="C303" t="s">
        <v>25</v>
      </c>
      <c r="D303">
        <f>SUMPRODUCT(($C303=background_concentration_region!$A$3:$A$52)*(background_concentration_region!B$3:B$52))</f>
        <v>20</v>
      </c>
      <c r="E303">
        <f>SUMPRODUCT(($C303=background_concentration_region!$A$3:$A$52)*(background_concentration_region!C$3:C$52))</f>
        <v>10</v>
      </c>
      <c r="F303">
        <f>SUMPRODUCT(($C303=background_concentration_region!$A$3:$A$52)*(background_concentration_region!D$3:D$52))</f>
        <v>5</v>
      </c>
      <c r="G303">
        <f>SUMPRODUCT(($C303=background_concentration_region!$A$3:$A$52)*(background_concentration_region!E$3:E$52))</f>
        <v>5</v>
      </c>
    </row>
    <row r="304" spans="1:7" x14ac:dyDescent="0.25">
      <c r="A304">
        <v>1474138.7578155899</v>
      </c>
      <c r="B304">
        <v>1137267.3515598199</v>
      </c>
      <c r="C304" t="s">
        <v>25</v>
      </c>
      <c r="D304">
        <f>SUMPRODUCT(($C304=background_concentration_region!$A$3:$A$52)*(background_concentration_region!B$3:B$52))</f>
        <v>20</v>
      </c>
      <c r="E304">
        <f>SUMPRODUCT(($C304=background_concentration_region!$A$3:$A$52)*(background_concentration_region!C$3:C$52))</f>
        <v>10</v>
      </c>
      <c r="F304">
        <f>SUMPRODUCT(($C304=background_concentration_region!$A$3:$A$52)*(background_concentration_region!D$3:D$52))</f>
        <v>5</v>
      </c>
      <c r="G304">
        <f>SUMPRODUCT(($C304=background_concentration_region!$A$3:$A$52)*(background_concentration_region!E$3:E$52))</f>
        <v>5</v>
      </c>
    </row>
    <row r="305" spans="1:7" x14ac:dyDescent="0.25">
      <c r="A305">
        <v>1321362.4771564901</v>
      </c>
      <c r="B305">
        <v>1173303.03446713</v>
      </c>
      <c r="C305" t="s">
        <v>21</v>
      </c>
      <c r="D305">
        <f>SUMPRODUCT(($C305=background_concentration_region!$A$3:$A$52)*(background_concentration_region!B$3:B$52))</f>
        <v>20</v>
      </c>
      <c r="E305">
        <f>SUMPRODUCT(($C305=background_concentration_region!$A$3:$A$52)*(background_concentration_region!C$3:C$52))</f>
        <v>10</v>
      </c>
      <c r="F305">
        <f>SUMPRODUCT(($C305=background_concentration_region!$A$3:$A$52)*(background_concentration_region!D$3:D$52))</f>
        <v>10</v>
      </c>
      <c r="G305">
        <f>SUMPRODUCT(($C305=background_concentration_region!$A$3:$A$52)*(background_concentration_region!E$3:E$52))</f>
        <v>8</v>
      </c>
    </row>
    <row r="306" spans="1:7" x14ac:dyDescent="0.25">
      <c r="A306">
        <v>1262241.43488668</v>
      </c>
      <c r="B306">
        <v>1189913.2320572201</v>
      </c>
      <c r="C306" t="s">
        <v>137</v>
      </c>
      <c r="D306">
        <f>SUMPRODUCT(($C306=background_concentration_region!$A$3:$A$52)*(background_concentration_region!B$3:B$52))</f>
        <v>30</v>
      </c>
      <c r="E306">
        <f>SUMPRODUCT(($C306=background_concentration_region!$A$3:$A$52)*(background_concentration_region!C$3:C$52))</f>
        <v>15</v>
      </c>
      <c r="F306">
        <f>SUMPRODUCT(($C306=background_concentration_region!$A$3:$A$52)*(background_concentration_region!D$3:D$52))</f>
        <v>20</v>
      </c>
      <c r="G306">
        <f>SUMPRODUCT(($C306=background_concentration_region!$A$3:$A$52)*(background_concentration_region!E$3:E$52))</f>
        <v>10</v>
      </c>
    </row>
    <row r="307" spans="1:7" x14ac:dyDescent="0.25">
      <c r="A307">
        <v>1254734.0009476601</v>
      </c>
      <c r="B307">
        <v>1234207.0922974499</v>
      </c>
      <c r="C307" t="s">
        <v>27</v>
      </c>
      <c r="D307">
        <f>SUMPRODUCT(($C307=background_concentration_region!$A$3:$A$52)*(background_concentration_region!B$3:B$52))</f>
        <v>8</v>
      </c>
      <c r="E307">
        <f>SUMPRODUCT(($C307=background_concentration_region!$A$3:$A$52)*(background_concentration_region!C$3:C$52))</f>
        <v>4</v>
      </c>
      <c r="F307">
        <f>SUMPRODUCT(($C307=background_concentration_region!$A$3:$A$52)*(background_concentration_region!D$3:D$52))</f>
        <v>1</v>
      </c>
      <c r="G307">
        <f>SUMPRODUCT(($C307=background_concentration_region!$A$3:$A$52)*(background_concentration_region!E$3:E$52))</f>
        <v>2</v>
      </c>
    </row>
    <row r="308" spans="1:7" x14ac:dyDescent="0.25">
      <c r="A308">
        <v>1247977.31040254</v>
      </c>
      <c r="B308">
        <v>1123097.06999992</v>
      </c>
      <c r="C308" t="s">
        <v>141</v>
      </c>
      <c r="D308">
        <f>SUMPRODUCT(($C308=background_concentration_region!$A$3:$A$52)*(background_concentration_region!B$3:B$52))</f>
        <v>8</v>
      </c>
      <c r="E308">
        <f>SUMPRODUCT(($C308=background_concentration_region!$A$3:$A$52)*(background_concentration_region!C$3:C$52))</f>
        <v>4</v>
      </c>
      <c r="F308">
        <f>SUMPRODUCT(($C308=background_concentration_region!$A$3:$A$52)*(background_concentration_region!D$3:D$52))</f>
        <v>1</v>
      </c>
      <c r="G308">
        <f>SUMPRODUCT(($C308=background_concentration_region!$A$3:$A$52)*(background_concentration_region!E$3:E$52))</f>
        <v>2</v>
      </c>
    </row>
    <row r="309" spans="1:7" x14ac:dyDescent="0.25">
      <c r="A309">
        <v>1170275.3691336601</v>
      </c>
      <c r="B309">
        <v>1158006.63781637</v>
      </c>
      <c r="C309" t="s">
        <v>141</v>
      </c>
      <c r="D309">
        <f>SUMPRODUCT(($C309=background_concentration_region!$A$3:$A$52)*(background_concentration_region!B$3:B$52))</f>
        <v>8</v>
      </c>
      <c r="E309">
        <f>SUMPRODUCT(($C309=background_concentration_region!$A$3:$A$52)*(background_concentration_region!C$3:C$52))</f>
        <v>4</v>
      </c>
      <c r="F309">
        <f>SUMPRODUCT(($C309=background_concentration_region!$A$3:$A$52)*(background_concentration_region!D$3:D$52))</f>
        <v>1</v>
      </c>
      <c r="G309">
        <f>SUMPRODUCT(($C309=background_concentration_region!$A$3:$A$52)*(background_concentration_region!E$3:E$52))</f>
        <v>2</v>
      </c>
    </row>
    <row r="310" spans="1:7" x14ac:dyDescent="0.25">
      <c r="A310">
        <v>903010.72090445505</v>
      </c>
      <c r="B310">
        <v>844852.79963489599</v>
      </c>
      <c r="C310" t="s">
        <v>11</v>
      </c>
      <c r="D310">
        <f>SUMPRODUCT(($C310=background_concentration_region!$A$3:$A$52)*(background_concentration_region!B$3:B$52))</f>
        <v>8</v>
      </c>
      <c r="E310">
        <f>SUMPRODUCT(($C310=background_concentration_region!$A$3:$A$52)*(background_concentration_region!C$3:C$52))</f>
        <v>4</v>
      </c>
      <c r="F310">
        <f>SUMPRODUCT(($C310=background_concentration_region!$A$3:$A$52)*(background_concentration_region!D$3:D$52))</f>
        <v>1</v>
      </c>
      <c r="G310">
        <f>SUMPRODUCT(($C310=background_concentration_region!$A$3:$A$52)*(background_concentration_region!E$3:E$52))</f>
        <v>2</v>
      </c>
    </row>
    <row r="311" spans="1:7" x14ac:dyDescent="0.25">
      <c r="A311">
        <v>882740.64926909399</v>
      </c>
      <c r="B311">
        <v>871128.81842147501</v>
      </c>
      <c r="C311" t="s">
        <v>11</v>
      </c>
      <c r="D311">
        <f>SUMPRODUCT(($C311=background_concentration_region!$A$3:$A$52)*(background_concentration_region!B$3:B$52))</f>
        <v>8</v>
      </c>
      <c r="E311">
        <f>SUMPRODUCT(($C311=background_concentration_region!$A$3:$A$52)*(background_concentration_region!C$3:C$52))</f>
        <v>4</v>
      </c>
      <c r="F311">
        <f>SUMPRODUCT(($C311=background_concentration_region!$A$3:$A$52)*(background_concentration_region!D$3:D$52))</f>
        <v>1</v>
      </c>
      <c r="G311">
        <f>SUMPRODUCT(($C311=background_concentration_region!$A$3:$A$52)*(background_concentration_region!E$3:E$52))</f>
        <v>2</v>
      </c>
    </row>
    <row r="312" spans="1:7" x14ac:dyDescent="0.25">
      <c r="A312">
        <v>857966.11727031902</v>
      </c>
      <c r="B312">
        <v>833591.64872636204</v>
      </c>
      <c r="C312" t="s">
        <v>11</v>
      </c>
      <c r="D312">
        <f>SUMPRODUCT(($C312=background_concentration_region!$A$3:$A$52)*(background_concentration_region!B$3:B$52))</f>
        <v>8</v>
      </c>
      <c r="E312">
        <f>SUMPRODUCT(($C312=background_concentration_region!$A$3:$A$52)*(background_concentration_region!C$3:C$52))</f>
        <v>4</v>
      </c>
      <c r="F312">
        <f>SUMPRODUCT(($C312=background_concentration_region!$A$3:$A$52)*(background_concentration_region!D$3:D$52))</f>
        <v>1</v>
      </c>
      <c r="G312">
        <f>SUMPRODUCT(($C312=background_concentration_region!$A$3:$A$52)*(background_concentration_region!E$3:E$52))</f>
        <v>2</v>
      </c>
    </row>
    <row r="313" spans="1:7" x14ac:dyDescent="0.25">
      <c r="A313">
        <v>971046.84097684606</v>
      </c>
      <c r="B313">
        <v>973417.60584065702</v>
      </c>
      <c r="C313" t="s">
        <v>140</v>
      </c>
      <c r="D313">
        <f>SUMPRODUCT(($C313=background_concentration_region!$A$3:$A$52)*(background_concentration_region!B$3:B$52))</f>
        <v>8</v>
      </c>
      <c r="E313">
        <f>SUMPRODUCT(($C313=background_concentration_region!$A$3:$A$52)*(background_concentration_region!C$3:C$52))</f>
        <v>4</v>
      </c>
      <c r="F313">
        <f>SUMPRODUCT(($C313=background_concentration_region!$A$3:$A$52)*(background_concentration_region!D$3:D$52))</f>
        <v>2</v>
      </c>
      <c r="G313">
        <f>SUMPRODUCT(($C313=background_concentration_region!$A$3:$A$52)*(background_concentration_region!E$3:E$52))</f>
        <v>3</v>
      </c>
    </row>
    <row r="314" spans="1:7" x14ac:dyDescent="0.25">
      <c r="A314">
        <v>1017592.93139879</v>
      </c>
      <c r="B314">
        <v>1137079.66571135</v>
      </c>
      <c r="C314" t="s">
        <v>140</v>
      </c>
      <c r="D314">
        <f>SUMPRODUCT(($C314=background_concentration_region!$A$3:$A$52)*(background_concentration_region!B$3:B$52))</f>
        <v>8</v>
      </c>
      <c r="E314">
        <f>SUMPRODUCT(($C314=background_concentration_region!$A$3:$A$52)*(background_concentration_region!C$3:C$52))</f>
        <v>4</v>
      </c>
      <c r="F314">
        <f>SUMPRODUCT(($C314=background_concentration_region!$A$3:$A$52)*(background_concentration_region!D$3:D$52))</f>
        <v>2</v>
      </c>
      <c r="G314">
        <f>SUMPRODUCT(($C314=background_concentration_region!$A$3:$A$52)*(background_concentration_region!E$3:E$52))</f>
        <v>3</v>
      </c>
    </row>
    <row r="315" spans="1:7" x14ac:dyDescent="0.25">
      <c r="A315">
        <v>974312.35173844697</v>
      </c>
      <c r="B315">
        <v>1238330.5158657001</v>
      </c>
      <c r="C315" t="s">
        <v>140</v>
      </c>
      <c r="D315">
        <f>SUMPRODUCT(($C315=background_concentration_region!$A$3:$A$52)*(background_concentration_region!B$3:B$52))</f>
        <v>8</v>
      </c>
      <c r="E315">
        <f>SUMPRODUCT(($C315=background_concentration_region!$A$3:$A$52)*(background_concentration_region!C$3:C$52))</f>
        <v>4</v>
      </c>
      <c r="F315">
        <f>SUMPRODUCT(($C315=background_concentration_region!$A$3:$A$52)*(background_concentration_region!D$3:D$52))</f>
        <v>2</v>
      </c>
      <c r="G315">
        <f>SUMPRODUCT(($C315=background_concentration_region!$A$3:$A$52)*(background_concentration_region!E$3:E$52))</f>
        <v>3</v>
      </c>
    </row>
    <row r="316" spans="1:7" x14ac:dyDescent="0.25">
      <c r="A316">
        <v>1083379.2521331999</v>
      </c>
      <c r="B316">
        <v>1266374.47559963</v>
      </c>
      <c r="C316" t="s">
        <v>29</v>
      </c>
      <c r="D316">
        <f>SUMPRODUCT(($C316=background_concentration_region!$A$3:$A$52)*(background_concentration_region!B$3:B$52))</f>
        <v>15</v>
      </c>
      <c r="E316">
        <f>SUMPRODUCT(($C316=background_concentration_region!$A$3:$A$52)*(background_concentration_region!C$3:C$52))</f>
        <v>7.5</v>
      </c>
      <c r="F316">
        <f>SUMPRODUCT(($C316=background_concentration_region!$A$3:$A$52)*(background_concentration_region!D$3:D$52))</f>
        <v>5</v>
      </c>
      <c r="G316">
        <f>SUMPRODUCT(($C316=background_concentration_region!$A$3:$A$52)*(background_concentration_region!E$3:E$52))</f>
        <v>3</v>
      </c>
    </row>
    <row r="317" spans="1:7" x14ac:dyDescent="0.25">
      <c r="A317">
        <v>1133014.31292026</v>
      </c>
      <c r="B317">
        <v>1239741.0283480301</v>
      </c>
      <c r="C317" t="s">
        <v>141</v>
      </c>
      <c r="D317">
        <f>SUMPRODUCT(($C317=background_concentration_region!$A$3:$A$52)*(background_concentration_region!B$3:B$52))</f>
        <v>8</v>
      </c>
      <c r="E317">
        <f>SUMPRODUCT(($C317=background_concentration_region!$A$3:$A$52)*(background_concentration_region!C$3:C$52))</f>
        <v>4</v>
      </c>
      <c r="F317">
        <f>SUMPRODUCT(($C317=background_concentration_region!$A$3:$A$52)*(background_concentration_region!D$3:D$52))</f>
        <v>1</v>
      </c>
      <c r="G317">
        <f>SUMPRODUCT(($C317=background_concentration_region!$A$3:$A$52)*(background_concentration_region!E$3:E$52))</f>
        <v>2</v>
      </c>
    </row>
    <row r="318" spans="1:7" x14ac:dyDescent="0.25">
      <c r="A318">
        <v>235346.07941768499</v>
      </c>
      <c r="B318">
        <v>975525.12549983803</v>
      </c>
      <c r="C318" t="s">
        <v>6</v>
      </c>
      <c r="D318">
        <f>SUMPRODUCT(($C318=background_concentration_region!$A$3:$A$52)*(background_concentration_region!B$3:B$52))</f>
        <v>8</v>
      </c>
      <c r="E318">
        <f>SUMPRODUCT(($C318=background_concentration_region!$A$3:$A$52)*(background_concentration_region!C$3:C$52))</f>
        <v>4</v>
      </c>
      <c r="F318">
        <f>SUMPRODUCT(($C318=background_concentration_region!$A$3:$A$52)*(background_concentration_region!D$3:D$52))</f>
        <v>1</v>
      </c>
      <c r="G318">
        <f>SUMPRODUCT(($C318=background_concentration_region!$A$3:$A$52)*(background_concentration_region!E$3:E$52))</f>
        <v>2</v>
      </c>
    </row>
    <row r="319" spans="1:7" x14ac:dyDescent="0.25">
      <c r="A319">
        <v>355196.59204985597</v>
      </c>
      <c r="B319">
        <v>952523.51196437096</v>
      </c>
      <c r="C319" t="s">
        <v>144</v>
      </c>
      <c r="D319">
        <f>SUMPRODUCT(($C319=background_concentration_region!$A$3:$A$52)*(background_concentration_region!B$3:B$52))</f>
        <v>10</v>
      </c>
      <c r="E319">
        <f>SUMPRODUCT(($C319=background_concentration_region!$A$3:$A$52)*(background_concentration_region!C$3:C$52))</f>
        <v>5</v>
      </c>
      <c r="F319">
        <f>SUMPRODUCT(($C319=background_concentration_region!$A$3:$A$52)*(background_concentration_region!D$3:D$52))</f>
        <v>3</v>
      </c>
      <c r="G319">
        <f>SUMPRODUCT(($C319=background_concentration_region!$A$3:$A$52)*(background_concentration_region!E$3:E$52))</f>
        <v>3</v>
      </c>
    </row>
    <row r="320" spans="1:7" x14ac:dyDescent="0.25">
      <c r="A320">
        <v>928125.39920622995</v>
      </c>
      <c r="B320">
        <v>641776.49923766404</v>
      </c>
      <c r="C320" t="s">
        <v>3</v>
      </c>
      <c r="D320">
        <f>SUMPRODUCT(($C320=background_concentration_region!$A$3:$A$52)*(background_concentration_region!B$3:B$52))</f>
        <v>15</v>
      </c>
      <c r="E320">
        <f>SUMPRODUCT(($C320=background_concentration_region!$A$3:$A$52)*(background_concentration_region!C$3:C$52))</f>
        <v>7.5</v>
      </c>
      <c r="F320">
        <f>SUMPRODUCT(($C320=background_concentration_region!$A$3:$A$52)*(background_concentration_region!D$3:D$52))</f>
        <v>5</v>
      </c>
      <c r="G320">
        <f>SUMPRODUCT(($C320=background_concentration_region!$A$3:$A$52)*(background_concentration_region!E$3:E$52))</f>
        <v>5</v>
      </c>
    </row>
    <row r="321" spans="1:7" x14ac:dyDescent="0.25">
      <c r="A321">
        <v>1087546.0070943399</v>
      </c>
      <c r="B321">
        <v>629107.31185582804</v>
      </c>
      <c r="C321" t="s">
        <v>31</v>
      </c>
      <c r="D321">
        <f>SUMPRODUCT(($C321=background_concentration_region!$A$3:$A$52)*(background_concentration_region!B$3:B$52))</f>
        <v>10</v>
      </c>
      <c r="E321">
        <f>SUMPRODUCT(($C321=background_concentration_region!$A$3:$A$52)*(background_concentration_region!C$3:C$52))</f>
        <v>5</v>
      </c>
      <c r="F321">
        <f>SUMPRODUCT(($C321=background_concentration_region!$A$3:$A$52)*(background_concentration_region!D$3:D$52))</f>
        <v>3</v>
      </c>
      <c r="G321">
        <f>SUMPRODUCT(($C321=background_concentration_region!$A$3:$A$52)*(background_concentration_region!E$3:E$52))</f>
        <v>3</v>
      </c>
    </row>
    <row r="322" spans="1:7" x14ac:dyDescent="0.25">
      <c r="A322">
        <v>1120274.7411640801</v>
      </c>
      <c r="B322">
        <v>661836.04592557205</v>
      </c>
      <c r="C322" t="s">
        <v>3</v>
      </c>
      <c r="D322">
        <f>SUMPRODUCT(($C322=background_concentration_region!$A$3:$A$52)*(background_concentration_region!B$3:B$52))</f>
        <v>15</v>
      </c>
      <c r="E322">
        <f>SUMPRODUCT(($C322=background_concentration_region!$A$3:$A$52)*(background_concentration_region!C$3:C$52))</f>
        <v>7.5</v>
      </c>
      <c r="F322">
        <f>SUMPRODUCT(($C322=background_concentration_region!$A$3:$A$52)*(background_concentration_region!D$3:D$52))</f>
        <v>5</v>
      </c>
      <c r="G322">
        <f>SUMPRODUCT(($C322=background_concentration_region!$A$3:$A$52)*(background_concentration_region!E$3:E$52))</f>
        <v>5</v>
      </c>
    </row>
    <row r="323" spans="1:7" x14ac:dyDescent="0.25">
      <c r="A323">
        <v>954519.53958505497</v>
      </c>
      <c r="B323">
        <v>196507.35104687701</v>
      </c>
      <c r="C323" t="s">
        <v>12</v>
      </c>
      <c r="D323">
        <f>SUMPRODUCT(($C323=background_concentration_region!$A$3:$A$52)*(background_concentration_region!B$3:B$52))</f>
        <v>40</v>
      </c>
      <c r="E323">
        <f>SUMPRODUCT(($C323=background_concentration_region!$A$3:$A$52)*(background_concentration_region!C$3:C$52))</f>
        <v>20</v>
      </c>
      <c r="F323">
        <f>SUMPRODUCT(($C323=background_concentration_region!$A$3:$A$52)*(background_concentration_region!D$3:D$52))</f>
        <v>15</v>
      </c>
      <c r="G323">
        <f>SUMPRODUCT(($C323=background_concentration_region!$A$3:$A$52)*(background_concentration_region!E$3:E$52))</f>
        <v>10</v>
      </c>
    </row>
    <row r="324" spans="1:7" x14ac:dyDescent="0.25">
      <c r="A324">
        <v>902787.02444255701</v>
      </c>
      <c r="B324">
        <v>57146.289846678301</v>
      </c>
      <c r="C324" t="s">
        <v>12</v>
      </c>
      <c r="D324">
        <f>SUMPRODUCT(($C324=background_concentration_region!$A$3:$A$52)*(background_concentration_region!B$3:B$52))</f>
        <v>40</v>
      </c>
      <c r="E324">
        <f>SUMPRODUCT(($C324=background_concentration_region!$A$3:$A$52)*(background_concentration_region!C$3:C$52))</f>
        <v>20</v>
      </c>
      <c r="F324">
        <f>SUMPRODUCT(($C324=background_concentration_region!$A$3:$A$52)*(background_concentration_region!D$3:D$52))</f>
        <v>15</v>
      </c>
      <c r="G324">
        <f>SUMPRODUCT(($C324=background_concentration_region!$A$3:$A$52)*(background_concentration_region!E$3:E$52))</f>
        <v>10</v>
      </c>
    </row>
    <row r="325" spans="1:7" x14ac:dyDescent="0.25">
      <c r="A325">
        <v>558871.37530646205</v>
      </c>
      <c r="B325">
        <v>744713.64671508397</v>
      </c>
      <c r="C325" t="s">
        <v>136</v>
      </c>
      <c r="D325">
        <f>SUMPRODUCT(($C325=background_concentration_region!$A$3:$A$52)*(background_concentration_region!B$3:B$52))</f>
        <v>12</v>
      </c>
      <c r="E325">
        <f>SUMPRODUCT(($C325=background_concentration_region!$A$3:$A$52)*(background_concentration_region!C$3:C$52))</f>
        <v>6</v>
      </c>
      <c r="F325">
        <f>SUMPRODUCT(($C325=background_concentration_region!$A$3:$A$52)*(background_concentration_region!D$3:D$52))</f>
        <v>3</v>
      </c>
      <c r="G325">
        <f>SUMPRODUCT(($C325=background_concentration_region!$A$3:$A$52)*(background_concentration_region!E$3:E$52))</f>
        <v>3</v>
      </c>
    </row>
    <row r="326" spans="1:7" x14ac:dyDescent="0.25">
      <c r="A326">
        <v>1454160.61695622</v>
      </c>
      <c r="B326">
        <v>656557.21784980595</v>
      </c>
      <c r="C326" t="s">
        <v>2</v>
      </c>
      <c r="D326">
        <f>SUMPRODUCT(($C326=background_concentration_region!$A$3:$A$52)*(background_concentration_region!B$3:B$52))</f>
        <v>120</v>
      </c>
      <c r="E326">
        <f>SUMPRODUCT(($C326=background_concentration_region!$A$3:$A$52)*(background_concentration_region!C$3:C$52))</f>
        <v>60</v>
      </c>
      <c r="F326">
        <f>SUMPRODUCT(($C326=background_concentration_region!$A$3:$A$52)*(background_concentration_region!D$3:D$52))</f>
        <v>100</v>
      </c>
      <c r="G326">
        <f>SUMPRODUCT(($C326=background_concentration_region!$A$3:$A$52)*(background_concentration_region!E$3:E$52))</f>
        <v>15</v>
      </c>
    </row>
    <row r="327" spans="1:7" x14ac:dyDescent="0.25">
      <c r="A327">
        <v>115815.55568132699</v>
      </c>
      <c r="B327">
        <v>1944254.10579401</v>
      </c>
      <c r="D327">
        <v>5</v>
      </c>
      <c r="E327">
        <v>3</v>
      </c>
      <c r="F327">
        <v>0.5</v>
      </c>
      <c r="G327">
        <v>1</v>
      </c>
    </row>
    <row r="328" spans="1:7" x14ac:dyDescent="0.25">
      <c r="A328">
        <v>602505.474344766</v>
      </c>
      <c r="B328">
        <v>1960777.5289585099</v>
      </c>
      <c r="D328">
        <v>5</v>
      </c>
      <c r="E328">
        <v>3</v>
      </c>
      <c r="F328">
        <v>0.5</v>
      </c>
      <c r="G328">
        <v>1</v>
      </c>
    </row>
    <row r="329" spans="1:7" x14ac:dyDescent="0.25">
      <c r="A329">
        <v>243496.55286155001</v>
      </c>
      <c r="B329">
        <v>1935241.32952246</v>
      </c>
      <c r="D329">
        <v>5</v>
      </c>
      <c r="E329">
        <v>3</v>
      </c>
      <c r="F329">
        <v>0.5</v>
      </c>
      <c r="G329">
        <v>1</v>
      </c>
    </row>
    <row r="330" spans="1:7" x14ac:dyDescent="0.25">
      <c r="A330">
        <v>1090697.5223868</v>
      </c>
      <c r="B330">
        <v>1926228.55325092</v>
      </c>
      <c r="D330">
        <v>5</v>
      </c>
      <c r="E330">
        <v>3</v>
      </c>
      <c r="F330">
        <v>0.5</v>
      </c>
      <c r="G330">
        <v>1</v>
      </c>
    </row>
    <row r="331" spans="1:7" x14ac:dyDescent="0.25">
      <c r="A331">
        <v>1177821.02634507</v>
      </c>
      <c r="B331">
        <v>1757990.06284874</v>
      </c>
      <c r="D331">
        <v>5</v>
      </c>
      <c r="E331">
        <v>3</v>
      </c>
      <c r="F331">
        <v>0.5</v>
      </c>
      <c r="G331">
        <v>1</v>
      </c>
    </row>
    <row r="332" spans="1:7" x14ac:dyDescent="0.25">
      <c r="A332">
        <v>1296489.24725374</v>
      </c>
      <c r="B332">
        <v>1733955.9927912899</v>
      </c>
      <c r="D332">
        <v>5</v>
      </c>
      <c r="E332">
        <v>3</v>
      </c>
      <c r="F332">
        <v>0.5</v>
      </c>
      <c r="G332">
        <v>1</v>
      </c>
    </row>
    <row r="333" spans="1:7" x14ac:dyDescent="0.25">
      <c r="A333">
        <v>1141769.9212588901</v>
      </c>
      <c r="B333">
        <v>1860134.8605929201</v>
      </c>
      <c r="D333">
        <v>5</v>
      </c>
      <c r="E333">
        <v>3</v>
      </c>
      <c r="F333">
        <v>0.5</v>
      </c>
      <c r="G333">
        <v>1</v>
      </c>
    </row>
    <row r="334" spans="1:7" x14ac:dyDescent="0.25">
      <c r="A334">
        <v>36202.698616011301</v>
      </c>
      <c r="B334">
        <v>1767002.83912029</v>
      </c>
      <c r="D334">
        <v>5</v>
      </c>
      <c r="E334">
        <v>3</v>
      </c>
      <c r="F334">
        <v>0.5</v>
      </c>
      <c r="G334">
        <v>1</v>
      </c>
    </row>
    <row r="335" spans="1:7" x14ac:dyDescent="0.25">
      <c r="A335">
        <v>105300.65003119101</v>
      </c>
      <c r="B335">
        <v>1652841.0063473801</v>
      </c>
      <c r="D335">
        <v>5</v>
      </c>
      <c r="E335">
        <v>3</v>
      </c>
      <c r="F335">
        <v>0.5</v>
      </c>
      <c r="G335">
        <v>1</v>
      </c>
    </row>
    <row r="336" spans="1:7" x14ac:dyDescent="0.25">
      <c r="A336">
        <v>193926.28336805201</v>
      </c>
      <c r="B336">
        <v>1531168.52668152</v>
      </c>
      <c r="D336">
        <v>5</v>
      </c>
      <c r="E336">
        <v>3</v>
      </c>
      <c r="F336">
        <v>0.5</v>
      </c>
      <c r="G336">
        <v>1</v>
      </c>
    </row>
    <row r="337" spans="1:7" x14ac:dyDescent="0.25">
      <c r="A337">
        <v>377186.06755613699</v>
      </c>
      <c r="B337">
        <v>1663355.9119975199</v>
      </c>
      <c r="D337">
        <v>5</v>
      </c>
      <c r="E337">
        <v>3</v>
      </c>
      <c r="F337">
        <v>0.5</v>
      </c>
      <c r="G337">
        <v>1</v>
      </c>
    </row>
    <row r="338" spans="1:7" x14ac:dyDescent="0.25">
      <c r="A338">
        <v>422249.94891386299</v>
      </c>
      <c r="B338">
        <v>1538679.17357447</v>
      </c>
      <c r="D338">
        <v>5</v>
      </c>
      <c r="E338">
        <v>3</v>
      </c>
      <c r="F338">
        <v>0.5</v>
      </c>
      <c r="G338">
        <v>1</v>
      </c>
    </row>
    <row r="339" spans="1:7" x14ac:dyDescent="0.25">
      <c r="A339">
        <v>476326.60654313402</v>
      </c>
      <c r="B339">
        <v>1453057.7989947901</v>
      </c>
      <c r="D339">
        <v>5</v>
      </c>
      <c r="E339">
        <v>3</v>
      </c>
      <c r="F339">
        <v>0.5</v>
      </c>
      <c r="G339">
        <v>1</v>
      </c>
    </row>
    <row r="340" spans="1:7" x14ac:dyDescent="0.25">
      <c r="A340">
        <v>288560.43421927601</v>
      </c>
      <c r="B340">
        <v>1412500.30577284</v>
      </c>
      <c r="D340">
        <v>5</v>
      </c>
      <c r="E340">
        <v>3</v>
      </c>
      <c r="F340">
        <v>0.5</v>
      </c>
      <c r="G340">
        <v>1</v>
      </c>
    </row>
    <row r="341" spans="1:7" x14ac:dyDescent="0.25">
      <c r="A341">
        <v>84270.838730918898</v>
      </c>
      <c r="B341">
        <v>1367436.4244151199</v>
      </c>
      <c r="D341">
        <v>5</v>
      </c>
      <c r="E341">
        <v>3</v>
      </c>
      <c r="F341">
        <v>0.5</v>
      </c>
      <c r="G341">
        <v>1</v>
      </c>
    </row>
    <row r="342" spans="1:7" x14ac:dyDescent="0.25">
      <c r="A342">
        <v>115815.55568132699</v>
      </c>
      <c r="B342">
        <v>1174037.26692154</v>
      </c>
      <c r="D342">
        <v>5</v>
      </c>
      <c r="E342">
        <v>3</v>
      </c>
      <c r="F342">
        <v>0.5</v>
      </c>
      <c r="G342">
        <v>1</v>
      </c>
    </row>
    <row r="343" spans="1:7" x14ac:dyDescent="0.25">
      <c r="A343">
        <v>142853.884495962</v>
      </c>
      <c r="B343">
        <v>1082407.3748275</v>
      </c>
      <c r="D343">
        <v>5</v>
      </c>
      <c r="E343">
        <v>3</v>
      </c>
      <c r="F343">
        <v>0.5</v>
      </c>
      <c r="G343">
        <v>1</v>
      </c>
    </row>
    <row r="344" spans="1:7" x14ac:dyDescent="0.25">
      <c r="A344">
        <v>135343.23760300799</v>
      </c>
      <c r="B344">
        <v>987773.223976276</v>
      </c>
      <c r="D344">
        <v>5</v>
      </c>
      <c r="E344">
        <v>3</v>
      </c>
      <c r="F344">
        <v>0.5</v>
      </c>
      <c r="G344">
        <v>1</v>
      </c>
    </row>
    <row r="345" spans="1:7" x14ac:dyDescent="0.25">
      <c r="A345">
        <v>180407.11896073399</v>
      </c>
      <c r="B345">
        <v>870607.13244618895</v>
      </c>
      <c r="D345">
        <v>5</v>
      </c>
      <c r="E345">
        <v>3</v>
      </c>
      <c r="F345">
        <v>0.5</v>
      </c>
      <c r="G345">
        <v>1</v>
      </c>
    </row>
    <row r="346" spans="1:7" x14ac:dyDescent="0.25">
      <c r="A346">
        <v>279547.65794773097</v>
      </c>
      <c r="B346">
        <v>786487.88724509999</v>
      </c>
      <c r="D346">
        <v>5</v>
      </c>
      <c r="E346">
        <v>3</v>
      </c>
      <c r="F346">
        <v>0.5</v>
      </c>
      <c r="G346">
        <v>1</v>
      </c>
    </row>
    <row r="347" spans="1:7" x14ac:dyDescent="0.25">
      <c r="A347">
        <v>447786.14834990702</v>
      </c>
      <c r="B347">
        <v>726402.71210146602</v>
      </c>
      <c r="D347">
        <v>5</v>
      </c>
      <c r="E347">
        <v>3</v>
      </c>
      <c r="F347">
        <v>0.5</v>
      </c>
      <c r="G347">
        <v>1</v>
      </c>
    </row>
    <row r="348" spans="1:7" x14ac:dyDescent="0.25">
      <c r="A348">
        <v>470318.08902876999</v>
      </c>
      <c r="B348">
        <v>567176.99797083496</v>
      </c>
      <c r="D348">
        <v>5</v>
      </c>
      <c r="E348">
        <v>3</v>
      </c>
      <c r="F348">
        <v>0.5</v>
      </c>
      <c r="G348">
        <v>1</v>
      </c>
    </row>
    <row r="349" spans="1:7" x14ac:dyDescent="0.25">
      <c r="A349">
        <v>375683.93817754602</v>
      </c>
      <c r="B349">
        <v>450386.438785395</v>
      </c>
      <c r="D349">
        <v>5</v>
      </c>
      <c r="E349">
        <v>3</v>
      </c>
      <c r="F349">
        <v>0.5</v>
      </c>
      <c r="G349">
        <v>1</v>
      </c>
    </row>
    <row r="350" spans="1:7" x14ac:dyDescent="0.25">
      <c r="A350">
        <v>398215.87885640899</v>
      </c>
      <c r="B350">
        <v>351245.89979839802</v>
      </c>
      <c r="D350">
        <v>5</v>
      </c>
      <c r="E350">
        <v>3</v>
      </c>
      <c r="F350">
        <v>0.5</v>
      </c>
      <c r="G350">
        <v>1</v>
      </c>
    </row>
    <row r="351" spans="1:7" x14ac:dyDescent="0.25">
      <c r="A351">
        <v>576969.27490872203</v>
      </c>
      <c r="B351">
        <v>394807.651777533</v>
      </c>
      <c r="D351">
        <v>5</v>
      </c>
      <c r="E351">
        <v>3</v>
      </c>
      <c r="F351">
        <v>0.5</v>
      </c>
      <c r="G351">
        <v>1</v>
      </c>
    </row>
    <row r="352" spans="1:7" x14ac:dyDescent="0.25">
      <c r="A352">
        <v>737697.11841794394</v>
      </c>
      <c r="B352">
        <v>465407.73257130297</v>
      </c>
      <c r="D352">
        <v>5</v>
      </c>
      <c r="E352">
        <v>3</v>
      </c>
      <c r="F352">
        <v>0.5</v>
      </c>
      <c r="G352">
        <v>1</v>
      </c>
    </row>
    <row r="353" spans="1:7" x14ac:dyDescent="0.25">
      <c r="A353">
        <v>826322.75175480498</v>
      </c>
      <c r="B353">
        <v>379786.35799162398</v>
      </c>
      <c r="D353">
        <v>5</v>
      </c>
      <c r="E353">
        <v>3</v>
      </c>
      <c r="F353">
        <v>0.5</v>
      </c>
      <c r="G353">
        <v>1</v>
      </c>
    </row>
    <row r="354" spans="1:7" x14ac:dyDescent="0.25">
      <c r="A354">
        <v>931471.80825616501</v>
      </c>
      <c r="B354">
        <v>343735.25290544401</v>
      </c>
      <c r="D354">
        <v>5</v>
      </c>
      <c r="E354">
        <v>3</v>
      </c>
      <c r="F354">
        <v>0.5</v>
      </c>
      <c r="G354">
        <v>1</v>
      </c>
    </row>
    <row r="355" spans="1:7" x14ac:dyDescent="0.25">
      <c r="A355">
        <v>823318.49299762305</v>
      </c>
      <c r="B355">
        <v>216054.25572521999</v>
      </c>
      <c r="D355">
        <v>5</v>
      </c>
      <c r="E355">
        <v>3</v>
      </c>
      <c r="F355">
        <v>0.5</v>
      </c>
      <c r="G355">
        <v>1</v>
      </c>
    </row>
    <row r="356" spans="1:7" x14ac:dyDescent="0.25">
      <c r="A356">
        <v>758726.92971821595</v>
      </c>
      <c r="B356">
        <v>67343.447244725001</v>
      </c>
      <c r="D356">
        <v>5</v>
      </c>
      <c r="E356">
        <v>3</v>
      </c>
      <c r="F356">
        <v>0.5</v>
      </c>
      <c r="G356">
        <v>1</v>
      </c>
    </row>
    <row r="357" spans="1:7" x14ac:dyDescent="0.25">
      <c r="A357">
        <v>893918.57379139401</v>
      </c>
      <c r="B357">
        <v>280645.819004627</v>
      </c>
      <c r="D357">
        <v>5</v>
      </c>
      <c r="E357">
        <v>3</v>
      </c>
      <c r="F357">
        <v>0.5</v>
      </c>
      <c r="G357">
        <v>1</v>
      </c>
    </row>
    <row r="358" spans="1:7" x14ac:dyDescent="0.25">
      <c r="A358">
        <v>694135.36643880897</v>
      </c>
      <c r="B358">
        <v>300173.50092630897</v>
      </c>
      <c r="D358">
        <v>5</v>
      </c>
      <c r="E358">
        <v>3</v>
      </c>
      <c r="F358">
        <v>0.5</v>
      </c>
      <c r="G358">
        <v>1</v>
      </c>
    </row>
    <row r="359" spans="1:7" x14ac:dyDescent="0.25">
      <c r="A359">
        <v>652075.74383826496</v>
      </c>
      <c r="B359">
        <v>86871.129166406201</v>
      </c>
      <c r="D359">
        <v>5</v>
      </c>
      <c r="E359">
        <v>3</v>
      </c>
      <c r="F359">
        <v>0.5</v>
      </c>
      <c r="G359">
        <v>1</v>
      </c>
    </row>
    <row r="360" spans="1:7" x14ac:dyDescent="0.25">
      <c r="A360">
        <v>326489.20102869498</v>
      </c>
      <c r="B360">
        <v>635899.41704136599</v>
      </c>
      <c r="D360">
        <v>5</v>
      </c>
      <c r="E360">
        <v>3</v>
      </c>
      <c r="F360">
        <v>0.5</v>
      </c>
      <c r="G360">
        <v>1</v>
      </c>
    </row>
    <row r="361" spans="1:7" x14ac:dyDescent="0.25">
      <c r="A361">
        <v>54603.783503749299</v>
      </c>
      <c r="B361">
        <v>924308.25773081195</v>
      </c>
      <c r="D361">
        <v>5</v>
      </c>
      <c r="E361">
        <v>3</v>
      </c>
      <c r="F361">
        <v>0.5</v>
      </c>
      <c r="G361">
        <v>1</v>
      </c>
    </row>
    <row r="362" spans="1:7" x14ac:dyDescent="0.25">
      <c r="A362">
        <v>56105.912882340097</v>
      </c>
      <c r="B362">
        <v>1127095.7238405801</v>
      </c>
      <c r="D362">
        <v>5</v>
      </c>
      <c r="E362">
        <v>3</v>
      </c>
      <c r="F362">
        <v>0.5</v>
      </c>
      <c r="G362">
        <v>1</v>
      </c>
    </row>
    <row r="363" spans="1:7" x14ac:dyDescent="0.25">
      <c r="A363">
        <v>54603.783503749299</v>
      </c>
      <c r="B363">
        <v>1028706.24954288</v>
      </c>
      <c r="D363">
        <v>5</v>
      </c>
      <c r="E363">
        <v>3</v>
      </c>
      <c r="F363">
        <v>0.5</v>
      </c>
      <c r="G363">
        <v>1</v>
      </c>
    </row>
    <row r="364" spans="1:7" x14ac:dyDescent="0.25">
      <c r="A364">
        <v>36578.230960658897</v>
      </c>
      <c r="B364">
        <v>1243510.75068137</v>
      </c>
      <c r="D364">
        <v>5</v>
      </c>
      <c r="E364">
        <v>3</v>
      </c>
      <c r="F364">
        <v>0.5</v>
      </c>
      <c r="G364">
        <v>1</v>
      </c>
    </row>
    <row r="365" spans="1:7" x14ac:dyDescent="0.25">
      <c r="A365">
        <v>170267.74565524599</v>
      </c>
      <c r="B365">
        <v>1419259.8879765</v>
      </c>
      <c r="D365">
        <v>5</v>
      </c>
      <c r="E365">
        <v>3</v>
      </c>
      <c r="F365">
        <v>0.5</v>
      </c>
      <c r="G365">
        <v>1</v>
      </c>
    </row>
    <row r="366" spans="1:7" x14ac:dyDescent="0.25">
      <c r="A366">
        <v>75633.594804021399</v>
      </c>
      <c r="B366">
        <v>1546940.8851567199</v>
      </c>
      <c r="D366">
        <v>5</v>
      </c>
      <c r="E366">
        <v>3</v>
      </c>
      <c r="F366">
        <v>0.5</v>
      </c>
      <c r="G366">
        <v>1</v>
      </c>
    </row>
  </sheetData>
  <autoFilter ref="A1:G366" xr:uid="{7A53379D-7398-4409-9ED9-691A6E85896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background_concentration_region</vt:lpstr>
      <vt:lpstr>factor</vt:lpstr>
      <vt:lpstr>average_city_by_region</vt:lpstr>
      <vt:lpstr>city</vt:lpstr>
      <vt:lpstr>citadel</vt:lpstr>
      <vt:lpstr>volcano</vt:lpstr>
      <vt:lpstr>out_city</vt:lpstr>
      <vt:lpstr>out_vulcain</vt:lpstr>
      <vt:lpstr>out_grid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B</dc:creator>
  <cp:lastModifiedBy>C B</cp:lastModifiedBy>
  <cp:revision>0</cp:revision>
  <dcterms:created xsi:type="dcterms:W3CDTF">2025-02-08T23:51:02Z</dcterms:created>
  <dcterms:modified xsi:type="dcterms:W3CDTF">2025-04-12T22:26:15Z</dcterms:modified>
</cp:coreProperties>
</file>